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EAB84B9A-7D91-4F0C-8A73-C255E6B23781}"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DataWorkarea" sheetId="24" r:id="rId10"/>
    <sheet name="Workarea" sheetId="25" r:id="rId11"/>
    <sheet name="LibSets constants" sheetId="2" r:id="rId12"/>
    <sheet name="Set procs" sheetId="19" state="hidden" r:id="rId13"/>
  </sheets>
  <definedNames>
    <definedName name="_xlnm._FilterDatabase" localSheetId="9" hidden="1">DumpedDataWorkarea!$A$2:$I$491</definedName>
    <definedName name="_xlnm._FilterDatabase" localSheetId="6" hidden="1">'ESO dumped WayshrineInfo'!$A$2:$N$478</definedName>
    <definedName name="_xlnm._FilterDatabase" localSheetId="3" hidden="1">'ESO dumped ZoneData'!$A$2:$E$909</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names'!$A$2:$B$519</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561" i="4" l="1"/>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T578" i="4"/>
  <c r="U578" i="4" s="1"/>
  <c r="T557" i="4"/>
  <c r="T558" i="4"/>
  <c r="T559" i="4"/>
  <c r="T560" i="4"/>
  <c r="T561" i="4"/>
  <c r="T562" i="4"/>
  <c r="T563" i="4"/>
  <c r="T564" i="4"/>
  <c r="T565" i="4"/>
  <c r="T566" i="4"/>
  <c r="T567" i="4"/>
  <c r="T568" i="4"/>
  <c r="T569" i="4"/>
  <c r="T570" i="4"/>
  <c r="T571" i="4"/>
  <c r="U571" i="4" s="1"/>
  <c r="T572" i="4"/>
  <c r="T573" i="4"/>
  <c r="T574" i="4"/>
  <c r="T575" i="4"/>
  <c r="T576" i="4"/>
  <c r="U576" i="4" s="1"/>
  <c r="T577" i="4"/>
  <c r="U577" i="4" s="1"/>
  <c r="U575" i="4"/>
  <c r="U574" i="4"/>
  <c r="T551" i="4"/>
  <c r="U551" i="4" s="1"/>
  <c r="AP578" i="4"/>
  <c r="AK578" i="4"/>
  <c r="AF578" i="4"/>
  <c r="AG578" i="4" s="1"/>
  <c r="Z578" i="4"/>
  <c r="AA578" i="4" s="1"/>
  <c r="AP577" i="4"/>
  <c r="AK577" i="4"/>
  <c r="AF577" i="4"/>
  <c r="AG577" i="4" s="1"/>
  <c r="Z577" i="4"/>
  <c r="AA577" i="4" s="1"/>
  <c r="AP576" i="4"/>
  <c r="AK576" i="4"/>
  <c r="AF576" i="4"/>
  <c r="AG576" i="4" s="1"/>
  <c r="Z576" i="4"/>
  <c r="AA576" i="4" s="1"/>
  <c r="AP575" i="4"/>
  <c r="AK575" i="4"/>
  <c r="AF575" i="4"/>
  <c r="AG575" i="4" s="1"/>
  <c r="Z575" i="4"/>
  <c r="AA575" i="4" s="1"/>
  <c r="AP574" i="4"/>
  <c r="AK574" i="4"/>
  <c r="AF574" i="4"/>
  <c r="AG574" i="4" s="1"/>
  <c r="Z574" i="4"/>
  <c r="AA574" i="4" s="1"/>
  <c r="AF573" i="4"/>
  <c r="AG573" i="4" s="1"/>
  <c r="Z573" i="4"/>
  <c r="AA573" i="4" s="1"/>
  <c r="AF572" i="4"/>
  <c r="AG572" i="4" s="1"/>
  <c r="Z572" i="4"/>
  <c r="AA572" i="4" s="1"/>
  <c r="AF571" i="4"/>
  <c r="AG571" i="4" s="1"/>
  <c r="Z571" i="4"/>
  <c r="AA571" i="4" s="1"/>
  <c r="AF570" i="4"/>
  <c r="AG570" i="4" s="1"/>
  <c r="Z570" i="4"/>
  <c r="AA570" i="4" s="1"/>
  <c r="AF569" i="4"/>
  <c r="AG569" i="4" s="1"/>
  <c r="Z569" i="4"/>
  <c r="AA569" i="4" s="1"/>
  <c r="AF568" i="4"/>
  <c r="AG568" i="4" s="1"/>
  <c r="Z568" i="4"/>
  <c r="AA568" i="4" s="1"/>
  <c r="AF567" i="4"/>
  <c r="AG567" i="4" s="1"/>
  <c r="Z567" i="4"/>
  <c r="AA567" i="4" s="1"/>
  <c r="AF566" i="4"/>
  <c r="AG566" i="4" s="1"/>
  <c r="Z566" i="4"/>
  <c r="AA566" i="4" s="1"/>
  <c r="AP565" i="4"/>
  <c r="AK565" i="4"/>
  <c r="AF565" i="4"/>
  <c r="AG565" i="4" s="1"/>
  <c r="Z565" i="4"/>
  <c r="AA565" i="4" s="1"/>
  <c r="AP564" i="4"/>
  <c r="AK564" i="4"/>
  <c r="AF564" i="4"/>
  <c r="AG564" i="4" s="1"/>
  <c r="Z564" i="4"/>
  <c r="AA564"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BC560" i="4"/>
  <c r="BE560" i="4"/>
  <c r="BF560" i="4"/>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AU560" i="4"/>
  <c r="AU561" i="4"/>
  <c r="AU562" i="4"/>
  <c r="AU563" i="4"/>
  <c r="AU564" i="4"/>
  <c r="AU565" i="4"/>
  <c r="AU566" i="4"/>
  <c r="AU567" i="4"/>
  <c r="AU568" i="4"/>
  <c r="AU569" i="4"/>
  <c r="AU570" i="4"/>
  <c r="AU571" i="4"/>
  <c r="AU572" i="4"/>
  <c r="AU573" i="4"/>
  <c r="AU574" i="4"/>
  <c r="AU575" i="4"/>
  <c r="AU576" i="4"/>
  <c r="AU577" i="4"/>
  <c r="AU578" i="4"/>
  <c r="AP560" i="4"/>
  <c r="AP561" i="4"/>
  <c r="AP562" i="4"/>
  <c r="AP563" i="4"/>
  <c r="AK560" i="4"/>
  <c r="AK561" i="4"/>
  <c r="AK562" i="4"/>
  <c r="AK563" i="4"/>
  <c r="AF560" i="4"/>
  <c r="AG560" i="4" s="1"/>
  <c r="AF561" i="4"/>
  <c r="AG561" i="4" s="1"/>
  <c r="AF562" i="4"/>
  <c r="AG562" i="4" s="1"/>
  <c r="AF563" i="4"/>
  <c r="AG563" i="4" s="1"/>
  <c r="Z560" i="4"/>
  <c r="AA560" i="4" s="1"/>
  <c r="Z561" i="4"/>
  <c r="AA561" i="4" s="1"/>
  <c r="Z562" i="4"/>
  <c r="AA562" i="4" s="1"/>
  <c r="Z563" i="4"/>
  <c r="AA563" i="4" s="1"/>
  <c r="U560" i="4"/>
  <c r="U561" i="4"/>
  <c r="U562" i="4"/>
  <c r="U563" i="4"/>
  <c r="U564" i="4"/>
  <c r="U565" i="4"/>
  <c r="U566" i="4"/>
  <c r="U568" i="4"/>
  <c r="U569" i="4"/>
  <c r="U572" i="4"/>
  <c r="U573" i="4"/>
  <c r="R560" i="4"/>
  <c r="Q560" i="4" s="1"/>
  <c r="R561" i="4"/>
  <c r="Q561" i="4" s="1"/>
  <c r="R562" i="4"/>
  <c r="Q562" i="4" s="1"/>
  <c r="R563" i="4"/>
  <c r="Q563" i="4" s="1"/>
  <c r="R564" i="4"/>
  <c r="Q564" i="4" s="1"/>
  <c r="R565" i="4"/>
  <c r="Q565" i="4" s="1"/>
  <c r="R566" i="4"/>
  <c r="Q566" i="4" s="1"/>
  <c r="R567" i="4"/>
  <c r="Q567" i="4" s="1"/>
  <c r="R568" i="4"/>
  <c r="Q568" i="4" s="1"/>
  <c r="R569" i="4"/>
  <c r="Q569" i="4" s="1"/>
  <c r="R570" i="4"/>
  <c r="Q570" i="4" s="1"/>
  <c r="R571" i="4"/>
  <c r="Q571" i="4" s="1"/>
  <c r="R572" i="4"/>
  <c r="Q572" i="4" s="1"/>
  <c r="R573" i="4"/>
  <c r="Q573" i="4" s="1"/>
  <c r="R574" i="4"/>
  <c r="Q574" i="4" s="1"/>
  <c r="R575" i="4"/>
  <c r="Q575" i="4" s="1"/>
  <c r="R576" i="4"/>
  <c r="Q576" i="4" s="1"/>
  <c r="R577" i="4"/>
  <c r="Q577" i="4" s="1"/>
  <c r="R578" i="4"/>
  <c r="Q578" i="4" s="1"/>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87" i="20"/>
  <c r="H87" i="20"/>
  <c r="E45" i="9"/>
  <c r="F45" i="9"/>
  <c r="G883" i="7"/>
  <c r="H883" i="7"/>
  <c r="I883" i="7"/>
  <c r="K883" i="7"/>
  <c r="L883" i="7"/>
  <c r="F883"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3" i="20"/>
  <c r="H73" i="20"/>
  <c r="G73" i="20"/>
  <c r="G74" i="20"/>
  <c r="H74" i="20"/>
  <c r="I74"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79"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79"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7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7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7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57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79" i="4"/>
  <c r="AG57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79" i="4"/>
  <c r="AA57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U570" i="4" l="1"/>
  <c r="U567" i="4"/>
  <c r="BG560" i="4"/>
  <c r="BD560" i="4"/>
  <c r="J73" i="20"/>
  <c r="J74" i="20"/>
  <c r="BF421" i="4"/>
  <c r="BF422" i="4"/>
  <c r="BF420" i="4"/>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79"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884" i="7"/>
  <c r="F885" i="7"/>
  <c r="F874" i="7"/>
  <c r="F875" i="7"/>
  <c r="F880" i="7"/>
  <c r="F881" i="7"/>
  <c r="F882" i="7"/>
  <c r="F886" i="7"/>
  <c r="G874" i="7"/>
  <c r="H874" i="7"/>
  <c r="D75" i="20" s="1"/>
  <c r="J75" i="20" s="1"/>
  <c r="I874" i="7"/>
  <c r="K874" i="7"/>
  <c r="L874" i="7"/>
  <c r="G875" i="7"/>
  <c r="H875" i="7"/>
  <c r="D76" i="20" s="1"/>
  <c r="J76" i="20" s="1"/>
  <c r="I875" i="7"/>
  <c r="K875" i="7"/>
  <c r="L875" i="7"/>
  <c r="G880" i="7"/>
  <c r="H880" i="7"/>
  <c r="I880" i="7"/>
  <c r="K880" i="7"/>
  <c r="L880" i="7"/>
  <c r="G881" i="7"/>
  <c r="H881" i="7"/>
  <c r="I881" i="7"/>
  <c r="K881" i="7"/>
  <c r="L881" i="7"/>
  <c r="G882" i="7"/>
  <c r="H882" i="7"/>
  <c r="I882" i="7"/>
  <c r="K882" i="7"/>
  <c r="L882" i="7"/>
  <c r="G886" i="7"/>
  <c r="H886" i="7"/>
  <c r="I886" i="7"/>
  <c r="K886" i="7"/>
  <c r="L886"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79" i="4"/>
  <c r="AD579"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884" i="7"/>
  <c r="H884" i="7"/>
  <c r="I884" i="7"/>
  <c r="K884" i="7"/>
  <c r="L884" i="7"/>
  <c r="G885" i="7"/>
  <c r="H885" i="7"/>
  <c r="I885" i="7"/>
  <c r="K885" i="7"/>
  <c r="L885" i="7"/>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79" i="4"/>
  <c r="Q579"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79"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79" i="4"/>
  <c r="BC579" i="4" s="1"/>
  <c r="T520" i="4"/>
  <c r="BC520" i="4" s="1"/>
  <c r="I71" i="20"/>
  <c r="I72" i="20"/>
  <c r="H71" i="20"/>
  <c r="H72" i="20"/>
  <c r="G71" i="20"/>
  <c r="G72" i="20"/>
  <c r="U579"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Z429" i="4"/>
  <c r="AA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5" i="4" l="1"/>
  <c r="BG270" i="4"/>
  <c r="BG429" i="4"/>
  <c r="BG413" i="4"/>
  <c r="BG286" i="4"/>
  <c r="BG206" i="4"/>
  <c r="BG238" i="4"/>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8" i="20"/>
  <c r="I89" i="20"/>
  <c r="I90" i="20"/>
  <c r="I91" i="20"/>
  <c r="I92" i="20"/>
  <c r="I93" i="20"/>
  <c r="I94" i="20"/>
  <c r="I95" i="20"/>
  <c r="I96" i="20"/>
  <c r="I97" i="20"/>
  <c r="I98" i="20"/>
  <c r="I99" i="20"/>
  <c r="I100" i="20"/>
  <c r="I101"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8" i="20"/>
  <c r="H89" i="20"/>
  <c r="H90" i="20"/>
  <c r="H91" i="20"/>
  <c r="H92" i="20"/>
  <c r="H93" i="20"/>
  <c r="H94" i="20"/>
  <c r="H95" i="20"/>
  <c r="H96" i="20"/>
  <c r="H97" i="20"/>
  <c r="H98" i="20"/>
  <c r="H99" i="20"/>
  <c r="H100" i="20"/>
  <c r="H101"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8" i="20"/>
  <c r="G89" i="20"/>
  <c r="G90" i="20"/>
  <c r="G91" i="20"/>
  <c r="G92" i="20"/>
  <c r="G93" i="20"/>
  <c r="G94" i="20"/>
  <c r="G95" i="20"/>
  <c r="G96" i="20"/>
  <c r="G97" i="20"/>
  <c r="G98" i="20"/>
  <c r="G99" i="20"/>
  <c r="G100" i="20"/>
  <c r="G101" i="20"/>
  <c r="J101"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8" i="20"/>
  <c r="J88" i="20" s="1"/>
  <c r="C93" i="20"/>
  <c r="J93" i="20" s="1"/>
  <c r="C97" i="20"/>
  <c r="J97" i="20" s="1"/>
  <c r="C4" i="20"/>
  <c r="C5" i="20"/>
  <c r="C6" i="20"/>
  <c r="C7" i="20"/>
  <c r="C8" i="20"/>
  <c r="C9" i="20"/>
  <c r="J9" i="20" s="1"/>
  <c r="C3" i="20"/>
  <c r="J3" i="20" s="1"/>
  <c r="J40" i="20" l="1"/>
  <c r="J44" i="20"/>
  <c r="J42" i="20"/>
  <c r="J96" i="20"/>
  <c r="J51" i="20"/>
  <c r="J41" i="20"/>
  <c r="J98"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AK551" i="4" l="1"/>
  <c r="AP551" i="4"/>
  <c r="BF484" i="4"/>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7" i="20"/>
  <c r="D9" i="20"/>
  <c r="D52" i="20"/>
  <c r="D88" i="20"/>
  <c r="D15" i="20"/>
  <c r="D35" i="20"/>
  <c r="D93"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AC154" i="4"/>
  <c r="BF154" i="4" s="1"/>
  <c r="AC153" i="4"/>
  <c r="BF153" i="4" s="1"/>
  <c r="AC152" i="4"/>
  <c r="BF152" i="4" s="1"/>
  <c r="AC106" i="4"/>
  <c r="BF106" i="4" s="1"/>
  <c r="AC198" i="4"/>
  <c r="AC110" i="4"/>
  <c r="AC32" i="4"/>
  <c r="AC45" i="4"/>
  <c r="AC79" i="4"/>
  <c r="AC368" i="4"/>
  <c r="AC365" i="4"/>
  <c r="AC367" i="4"/>
  <c r="AC113" i="4"/>
  <c r="BF113" i="4" s="1"/>
  <c r="AC49" i="4"/>
  <c r="BF49" i="4" s="1"/>
  <c r="AC71" i="4"/>
  <c r="BF71" i="4" s="1"/>
  <c r="AC58" i="4"/>
  <c r="AC90" i="4"/>
  <c r="BF90" i="4" s="1"/>
  <c r="AC91" i="4"/>
  <c r="BF91" i="4" s="1"/>
  <c r="AC41" i="4"/>
  <c r="BF41" i="4" s="1"/>
  <c r="AC364" i="4"/>
  <c r="BF364" i="4" s="1"/>
  <c r="AC82" i="4"/>
  <c r="AC107" i="4"/>
  <c r="AC65" i="4"/>
  <c r="AC111" i="4"/>
  <c r="AC9" i="4"/>
  <c r="AC108" i="4"/>
  <c r="AC86" i="4"/>
  <c r="AC95" i="4"/>
  <c r="AC114" i="4"/>
  <c r="BF114" i="4" s="1"/>
  <c r="AC109" i="4"/>
  <c r="BF109" i="4" s="1"/>
  <c r="AC34" i="4"/>
  <c r="BF34" i="4" s="1"/>
  <c r="AC366" i="4"/>
  <c r="AC369" i="4"/>
  <c r="BF369" i="4" s="1"/>
  <c r="AC112" i="4"/>
  <c r="BF112" i="4" s="1"/>
  <c r="AC67" i="4"/>
  <c r="BF67" i="4" s="1"/>
  <c r="AC23" i="4"/>
  <c r="BF23" i="4" s="1"/>
  <c r="AC83" i="4"/>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83" i="4" l="1"/>
  <c r="BF82" i="4"/>
  <c r="BF198" i="4"/>
  <c r="BF366" i="4"/>
  <c r="BF58" i="4"/>
  <c r="BF168" i="4"/>
  <c r="BF16" i="4"/>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AK237" i="4" s="1"/>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K11" i="4" l="1"/>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5" i="20"/>
  <c r="J95" i="20" s="1"/>
  <c r="D89" i="20"/>
  <c r="J89" i="20" s="1"/>
  <c r="D54" i="20"/>
  <c r="J54" i="20" s="1"/>
  <c r="D64" i="20"/>
  <c r="J64" i="20" s="1"/>
  <c r="D23" i="20"/>
  <c r="J23" i="20" s="1"/>
  <c r="D53" i="20"/>
  <c r="J53" i="20" s="1"/>
  <c r="D55" i="20"/>
  <c r="J55" i="20" s="1"/>
  <c r="D36" i="20"/>
  <c r="J36" i="20" s="1"/>
  <c r="D61" i="20"/>
  <c r="J61" i="20" s="1"/>
  <c r="D43" i="20"/>
  <c r="J43" i="20" s="1"/>
  <c r="D8" i="20"/>
  <c r="J8" i="20" s="1"/>
  <c r="D100" i="20"/>
  <c r="J100" i="20" s="1"/>
  <c r="D63" i="20"/>
  <c r="J63" i="20" s="1"/>
  <c r="D84" i="20"/>
  <c r="J84" i="20" s="1"/>
  <c r="D92" i="20"/>
  <c r="J92"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90" i="20"/>
  <c r="J90"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1" i="20"/>
  <c r="J91" i="20" s="1"/>
  <c r="D22" i="20"/>
  <c r="J22" i="20" s="1"/>
  <c r="D4" i="20"/>
  <c r="J4" i="20" s="1"/>
  <c r="D99" i="20"/>
  <c r="J99" i="20" s="1"/>
  <c r="D103" i="5"/>
  <c r="D104" i="5"/>
  <c r="D70" i="20"/>
  <c r="J70" i="20" s="1"/>
  <c r="D6" i="20"/>
  <c r="J6" i="20" s="1"/>
  <c r="D94" i="20"/>
  <c r="J94"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41" i="4" l="1"/>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2" i="7" a="1"/>
  <c r="E882" i="7" s="1"/>
  <c r="E884" i="7" a="1"/>
  <c r="E884" i="7" s="1"/>
  <c r="E866" i="7" a="1"/>
  <c r="E866" i="7" s="1"/>
  <c r="E876" i="7" a="1"/>
  <c r="E876" i="7" s="1"/>
  <c r="E867" i="7" a="1"/>
  <c r="E867" i="7" s="1"/>
  <c r="E879" i="7" a="1"/>
  <c r="E879" i="7" s="1"/>
  <c r="E886" i="7" a="1"/>
  <c r="E886" i="7" s="1"/>
  <c r="E868" i="7" a="1"/>
  <c r="E868" i="7" s="1"/>
  <c r="E869" i="7" a="1"/>
  <c r="E869" i="7" s="1"/>
  <c r="E885" i="7" a="1"/>
  <c r="E885"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<sst xmlns="http://schemas.openxmlformats.org/spreadsheetml/2006/main" count="11871" uniqueCount="3472">
  <si>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</si>
  <si>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</si>
  <si>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</si>
  <si>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</si>
  <si>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</si>
  <si>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</si>
  <si>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</si>
  <si>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</si>
  <si>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</si>
  <si>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</si>
  <si>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</si>
  <si>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</si>
  <si>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</si>
  <si>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</si>
  <si>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</si>
  <si>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</si>
  <si>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</si>
  <si>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</si>
  <si>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</si>
  <si>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</si>
  <si>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</si>
  <si>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</si>
  <si>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</si>
  <si>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</si>
  <si>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</si>
  <si>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</si>
  <si>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</si>
  <si>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</si>
  <si>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</si>
  <si>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</si>
  <si>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</si>
  <si>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</si>
  <si>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</si>
  <si>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</si>
  <si>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</si>
  <si>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</si>
  <si>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</si>
  <si>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</si>
  <si>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</si>
  <si>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</si>
  <si>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</si>
  <si>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</si>
  <si>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</si>
  <si>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</si>
  <si>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</si>
  <si>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</si>
  <si>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</si>
  <si>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</si>
  <si>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</si>
  <si>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</si>
  <si>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</si>
  <si>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</si>
  <si>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</si>
  <si>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</si>
  <si>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</si>
  <si>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</si>
  <si>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</si>
  <si>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</si>
  <si>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</si>
  <si>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</si>
  <si>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</si>
  <si>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</si>
  <si>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</si>
  <si>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</si>
  <si>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</si>
  <si>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</si>
  <si>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</si>
  <si>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</si>
  <si>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</si>
  <si>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</si>
  <si>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</si>
  <si>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</si>
  <si>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</si>
  <si>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</si>
  <si>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</si>
  <si>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</si>
  <si>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</si>
  <si>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</si>
  <si>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</si>
  <si>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</si>
  <si>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</si>
  <si>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</si>
  <si>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</si>
  <si>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</si>
  <si>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</si>
  <si>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</si>
  <si>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</si>
  <si>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</si>
  <si>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</si>
  <si>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</si>
  <si>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</si>
  <si>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</si>
  <si>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</si>
  <si>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</si>
  <si>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</si>
  <si>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</si>
  <si>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</si>
  <si>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</si>
  <si>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</si>
  <si>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</si>
  <si>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</si>
  <si>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</si>
  <si>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</si>
  <si>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</si>
  <si>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</si>
  <si>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</si>
  <si>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</si>
  <si>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</si>
  <si>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</si>
  <si>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</si>
  <si>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</si>
  <si>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</si>
  <si>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</si>
  <si>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</si>
  <si>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</si>
  <si>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</si>
  <si>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</si>
  <si>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</si>
  <si>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</si>
  <si>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</si>
  <si>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</si>
  <si>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</si>
  <si>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</si>
  <si>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</si>
  <si>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</si>
  <si>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</si>
  <si>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</si>
  <si>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</si>
  <si>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</si>
  <si>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</si>
  <si>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</si>
  <si>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</si>
  <si>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</si>
  <si>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</si>
  <si>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</si>
  <si>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</si>
  <si>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</si>
  <si>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</si>
  <si>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</si>
  <si>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</si>
  <si>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</si>
  <si>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</si>
  <si>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</si>
  <si>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</si>
  <si>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</si>
  <si>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</si>
  <si>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</si>
  <si>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</si>
  <si>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</si>
  <si>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</si>
  <si>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</si>
  <si>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</si>
  <si>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</si>
  <si>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</si>
  <si>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</si>
  <si>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</si>
  <si>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</si>
  <si>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</si>
  <si>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</si>
  <si>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</si>
  <si>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</si>
  <si>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</si>
  <si>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</si>
  <si>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</si>
  <si>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</si>
  <si>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</si>
  <si>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</si>
  <si>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</si>
  <si>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</si>
  <si>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</si>
  <si>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</si>
  <si>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</si>
  <si>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</si>
  <si>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</si>
  <si>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</si>
  <si>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</si>
  <si>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</si>
  <si>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</si>
  <si>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</si>
  <si>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</si>
  <si>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</si>
  <si>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</si>
  <si>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</si>
  <si>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</si>
  <si>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</si>
  <si>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</si>
  <si>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</si>
  <si>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</si>
  <si>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</si>
  <si>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</si>
  <si>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</si>
  <si>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</si>
  <si>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</si>
  <si>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</si>
  <si>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</si>
  <si>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</si>
  <si>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</si>
  <si>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</si>
  <si>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</si>
  <si>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</si>
  <si>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</si>
  <si>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</si>
  <si>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</si>
  <si>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</si>
  <si>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</si>
  <si>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</si>
  <si>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</si>
  <si>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</si>
  <si>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</si>
  <si>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</si>
  <si>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</si>
  <si>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</si>
  <si>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</si>
  <si>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</si>
  <si>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</si>
  <si>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</si>
  <si>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</si>
  <si>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</si>
  <si>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</si>
  <si>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</si>
  <si>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</si>
  <si>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</si>
  <si>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</si>
  <si>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</si>
  <si>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</si>
  <si>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</si>
  <si>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</si>
  <si>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</si>
  <si>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</si>
  <si>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</si>
  <si>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</si>
  <si>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</si>
  <si>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</si>
  <si>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</si>
  <si>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</si>
  <si>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</si>
  <si>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</si>
  <si>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</si>
  <si>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</si>
  <si>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</si>
  <si>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</si>
  <si>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</si>
  <si>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</si>
  <si>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</si>
  <si>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</si>
  <si>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</si>
  <si>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</si>
  <si>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</si>
  <si>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</si>
  <si>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</si>
  <si>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</si>
  <si>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</si>
  <si>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</si>
  <si>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</si>
  <si>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</si>
  <si>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</si>
  <si>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</si>
  <si>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</si>
  <si>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</si>
  <si>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</si>
  <si>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</si>
  <si>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</si>
  <si>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</si>
  <si>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</si>
  <si>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</si>
  <si>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</si>
  <si>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</si>
  <si>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</si>
  <si>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</si>
  <si>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</si>
  <si>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</si>
  <si>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</si>
  <si>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</si>
  <si>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</si>
  <si>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</si>
  <si>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</si>
  <si>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</si>
  <si>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</si>
  <si>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</si>
  <si>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</si>
  <si>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</si>
  <si>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</si>
  <si>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</si>
  <si>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</si>
  <si>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</si>
  <si>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</si>
  <si>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</si>
  <si>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</si>
  <si>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</si>
  <si>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</si>
  <si>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</si>
  <si>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</si>
  <si>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</si>
  <si>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</si>
  <si>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</si>
  <si>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</si>
  <si>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</si>
  <si>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</si>
  <si>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</si>
  <si>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</si>
  <si>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</si>
  <si>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</si>
  <si>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</si>
  <si>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</si>
  <si>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</si>
  <si>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</si>
  <si>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</si>
  <si>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</si>
  <si>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</si>
  <si>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</si>
  <si>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</si>
  <si>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</si>
  <si>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</si>
  <si>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</si>
  <si>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</si>
  <si>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</si>
  <si>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</si>
  <si>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</si>
  <si>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</si>
  <si>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</si>
  <si>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</si>
  <si>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</si>
  <si>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</si>
  <si>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</si>
  <si>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</si>
  <si>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</si>
  <si>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</si>
  <si>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</si>
  <si>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</si>
  <si>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</si>
  <si>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</si>
  <si>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</si>
  <si>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</si>
  <si>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</si>
  <si>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</si>
  <si>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</si>
  <si>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</si>
  <si>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</si>
  <si>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</si>
  <si>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</si>
  <si>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</si>
  <si>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</si>
  <si>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</si>
  <si>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</si>
  <si>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</si>
  <si>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</si>
  <si>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</si>
  <si>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</si>
  <si>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</si>
  <si>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</si>
  <si>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</si>
  <si>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</si>
  <si>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</si>
  <si>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</si>
  <si>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</si>
  <si>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</si>
  <si>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</si>
  <si>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</si>
  <si>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</si>
  <si>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</si>
  <si>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</si>
  <si>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</si>
  <si>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</si>
  <si>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</si>
  <si>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</si>
  <si>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</si>
  <si>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</si>
  <si>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</si>
  <si>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</si>
  <si>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</si>
  <si>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</si>
  <si>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</si>
  <si>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</si>
  <si>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</si>
  <si>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</si>
  <si>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</si>
  <si>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</si>
  <si>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</si>
  <si>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</si>
  <si>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</si>
  <si>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</si>
  <si>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</si>
  <si>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</si>
  <si>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</si>
  <si>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</si>
  <si>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</si>
  <si>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</si>
  <si>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</si>
  <si>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</si>
  <si>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</si>
  <si>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</si>
  <si>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</si>
  <si>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</si>
  <si>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</si>
  <si>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</si>
  <si>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</si>
  <si>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</si>
  <si>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</si>
  <si>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</si>
  <si>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</si>
  <si>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</si>
  <si>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</si>
  <si>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</si>
  <si>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</si>
  <si>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</si>
  <si>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</si>
  <si>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</si>
  <si>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</si>
  <si>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</si>
  <si>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</si>
  <si>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</si>
  <si>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</si>
  <si>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</si>
  <si>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</si>
  <si>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</si>
  <si>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</si>
  <si>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</si>
  <si>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</si>
  <si>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</si>
  <si>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</si>
  <si>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</si>
  <si>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</si>
  <si>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</si>
  <si>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</si>
  <si>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</si>
  <si>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</si>
  <si>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</si>
  <si>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</si>
  <si>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</si>
  <si>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</si>
  <si>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</si>
  <si>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</si>
  <si>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</si>
  <si>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</si>
  <si>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</si>
  <si>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</si>
  <si>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</si>
  <si>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</si>
  <si>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</si>
  <si>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</si>
  <si>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</si>
  <si>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</si>
  <si>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</si>
  <si>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</si>
  <si>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</si>
  <si>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</si>
  <si>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</si>
  <si>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</si>
  <si>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</si>
  <si>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</si>
  <si>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</si>
  <si>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</si>
  <si>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</si>
  <si>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</si>
  <si>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</si>
  <si>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</si>
  <si>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</si>
  <si>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</si>
  <si>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</si>
  <si>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</si>
  <si>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</si>
  <si>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</si>
  <si>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</si>
  <si>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</si>
  <si>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</si>
  <si>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</si>
  <si>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</si>
  <si>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</si>
  <si>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</si>
  <si>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</si>
  <si>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</si>
  <si>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</si>
  <si>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</si>
  <si>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</si>
  <si>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</si>
  <si>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</si>
  <si>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</si>
  <si>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</si>
  <si>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</si>
  <si>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</si>
  <si>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</si>
  <si>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</si>
  <si>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</si>
  <si>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</si>
  <si>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</si>
  <si>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</si>
  <si>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</si>
  <si>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</si>
  <si>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</si>
  <si>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</si>
  <si>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</si>
  <si>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</si>
  <si>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</si>
  <si>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</si>
  <si>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</si>
  <si>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</si>
  <si>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</si>
  <si>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</si>
  <si>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</si>
  <si>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</si>
  <si>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</si>
  <si>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</si>
  <si>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</si>
  <si>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</si>
  <si>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</si>
  <si>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</si>
  <si>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</si>
  <si>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</si>
  <si>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</si>
  <si>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</si>
  <si>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</si>
  <si>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</si>
  <si>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</si>
  <si>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</si>
  <si>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</si>
  <si>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</si>
  <si>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</si>
  <si>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</si>
  <si>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</si>
  <si>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</si>
  <si>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</si>
  <si>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</si>
  <si>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</si>
  <si>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</si>
  <si>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</si>
  <si>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</si>
  <si>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</si>
  <si>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</si>
  <si>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</si>
  <si>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</si>
  <si>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</si>
  <si>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</si>
  <si>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</si>
  <si>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</si>
  <si>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</si>
  <si>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</si>
  <si>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</si>
  <si>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</si>
  <si>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</si>
  <si>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</si>
  <si>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</si>
  <si>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</si>
  <si>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</si>
  <si>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</si>
  <si>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</si>
  <si>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</si>
  <si>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</si>
  <si>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</si>
  <si>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</si>
  <si>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</si>
  <si>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</si>
  <si>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</si>
  <si>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</si>
  <si>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</si>
  <si>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</si>
  <si>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</si>
  <si>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</si>
  <si>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</si>
  <si>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</si>
  <si>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</si>
  <si>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</si>
  <si>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</si>
  <si>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</si>
  <si>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</si>
  <si>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</si>
  <si>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</si>
  <si>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</si>
  <si>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</si>
  <si>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</si>
  <si>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</si>
  <si>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</si>
  <si>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</si>
  <si>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</si>
  <si>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</si>
  <si>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</si>
  <si>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</si>
  <si>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</si>
  <si>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</si>
  <si>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</si>
  <si>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</si>
  <si>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</si>
  <si>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</si>
  <si>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</si>
  <si>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</si>
  <si>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</si>
  <si>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</si>
  <si>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</si>
  <si>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</si>
  <si>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</si>
  <si>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</si>
  <si>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</si>
  <si>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</si>
  <si>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</si>
  <si>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</si>
  <si>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</si>
  <si>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</si>
  <si>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</si>
  <si>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</si>
  <si>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</si>
  <si>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</si>
  <si>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</si>
  <si>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</si>
  <si>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</si>
  <si>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</si>
  <si>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</si>
  <si>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</si>
  <si>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</si>
  <si>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</si>
  <si>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</si>
  <si>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</si>
  <si>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</si>
  <si>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</si>
  <si>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</si>
  <si>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</si>
  <si>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</si>
  <si>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</si>
  <si>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</si>
  <si>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</si>
  <si>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</si>
  <si>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</si>
  <si>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</si>
  <si>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</si>
  <si>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</si>
  <si>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</si>
  <si>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</si>
  <si>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</si>
  <si>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</si>
  <si>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</si>
  <si>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</si>
  <si>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</si>
  <si>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</si>
  <si>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</si>
  <si>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</si>
  <si>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</si>
  <si>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</si>
  <si>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</si>
  <si>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</si>
  <si>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</si>
  <si>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</si>
  <si>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</si>
  <si>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</si>
  <si>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</si>
  <si>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</si>
  <si>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</si>
  <si>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</si>
  <si>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</si>
  <si>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</si>
  <si>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</si>
  <si>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</si>
  <si>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</si>
  <si>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</si>
  <si>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</si>
  <si>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</si>
  <si>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</si>
  <si>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</si>
  <si>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</si>
  <si>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</si>
  <si>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</si>
  <si>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</si>
  <si>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</si>
  <si>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</si>
  <si>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</si>
  <si>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</si>
  <si>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</si>
  <si>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</si>
  <si>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</si>
  <si>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</si>
  <si>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</si>
  <si>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</si>
  <si>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</si>
  <si>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</si>
  <si>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</si>
  <si>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</si>
  <si>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</si>
  <si>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</si>
  <si>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</si>
  <si>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</si>
  <si>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</si>
  <si>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</si>
  <si>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</si>
  <si>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</si>
  <si>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</si>
  <si>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</si>
  <si>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</si>
  <si>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</si>
  <si>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</si>
  <si>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</si>
  <si>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</si>
  <si>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</si>
  <si>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</si>
  <si>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</si>
  <si>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</si>
  <si>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</si>
  <si>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</si>
  <si>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</si>
  <si>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</si>
  <si>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</si>
  <si>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</si>
  <si>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</si>
  <si>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</si>
  <si>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</si>
  <si>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</si>
  <si>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</si>
  <si>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</si>
  <si>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</si>
  <si>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</si>
  <si>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</si>
  <si>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</si>
  <si>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</si>
  <si>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</si>
  <si>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</si>
  <si>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</si>
  <si>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</si>
  <si>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</si>
  <si>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</si>
  <si>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</si>
  <si>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</si>
  <si>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</si>
  <si>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</si>
  <si>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</si>
  <si>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</si>
  <si>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</si>
  <si>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</si>
  <si>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</si>
  <si>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</si>
  <si>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</si>
  <si>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</si>
  <si>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</si>
  <si>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</si>
  <si>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</si>
  <si>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</si>
  <si>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</si>
  <si>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</si>
  <si>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</si>
  <si>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</si>
  <si>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</si>
  <si>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</si>
  <si>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</si>
  <si>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</si>
  <si>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</si>
  <si>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</si>
  <si>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</si>
  <si>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</si>
  <si>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</si>
  <si>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</si>
  <si>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</si>
  <si>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</si>
  <si>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</si>
  <si>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</si>
  <si>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</si>
  <si>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</si>
  <si>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</si>
  <si>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</si>
  <si>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</si>
  <si>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</si>
  <si>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</si>
  <si>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</si>
  <si>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</si>
  <si>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</si>
  <si>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</si>
  <si>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</si>
  <si>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</si>
  <si>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</si>
  <si>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</si>
  <si>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</si>
  <si>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</si>
  <si>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</si>
  <si>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</si>
  <si>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</si>
  <si>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</si>
  <si>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</si>
  <si>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</si>
  <si>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</si>
  <si>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</si>
  <si>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</si>
  <si>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</si>
  <si>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</si>
  <si>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</si>
  <si>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</si>
  <si>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</si>
  <si>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</si>
  <si>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</si>
  <si>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</si>
  <si>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</si>
  <si>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</si>
  <si>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</si>
  <si>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</si>
  <si>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</si>
  <si>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</si>
  <si>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</si>
  <si>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</si>
  <si>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</si>
  <si>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</si>
  <si>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</si>
  <si>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</si>
  <si>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</si>
  <si>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</si>
  <si>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</si>
  <si>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</si>
  <si>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</si>
  <si>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</si>
  <si>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</si>
  <si>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</si>
  <si>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</si>
  <si>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</si>
  <si>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</si>
  <si>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</si>
  <si>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</si>
  <si>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</si>
  <si>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</si>
  <si>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</si>
  <si>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</si>
  <si>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</si>
  <si>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</si>
  <si>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</si>
  <si>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</si>
  <si>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</si>
  <si>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</si>
  <si>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</si>
  <si>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</si>
  <si>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</si>
  <si>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</si>
  <si>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</si>
  <si>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</si>
  <si>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</si>
  <si>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</si>
  <si>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</si>
  <si>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</si>
  <si>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</si>
  <si>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</si>
  <si>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</si>
  <si>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</si>
  <si>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</si>
  <si>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</si>
  <si>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</si>
  <si>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</si>
  <si>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</si>
  <si>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</si>
  <si>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</si>
  <si>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</si>
  <si>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</si>
  <si>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</si>
  <si>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</si>
  <si>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</si>
  <si>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</si>
  <si>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</si>
  <si>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</si>
  <si>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</si>
  <si>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</si>
  <si>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</si>
  <si>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</si>
  <si>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</si>
  <si>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</si>
  <si>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</si>
  <si>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</si>
  <si>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</si>
  <si>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</si>
  <si>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</si>
  <si>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</si>
  <si>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</si>
  <si>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</si>
  <si>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</si>
  <si>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</si>
  <si>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</si>
  <si>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</si>
  <si>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</si>
  <si>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</si>
  <si>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</si>
  <si>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</si>
  <si>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</si>
  <si>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</si>
  <si>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</si>
  <si>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</si>
  <si>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</si>
  <si>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</si>
  <si>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</si>
  <si>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</si>
  <si>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</si>
  <si>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</si>
  <si>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</si>
  <si>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</si>
  <si>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</si>
  <si>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</si>
  <si>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</si>
  <si>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</si>
  <si>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</si>
  <si>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</si>
  <si>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</si>
  <si>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</si>
  <si>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</si>
  <si>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</si>
  <si>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</si>
  <si>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</si>
  <si>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</si>
  <si>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</si>
  <si>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</si>
  <si>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</si>
  <si>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</si>
  <si>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</si>
  <si>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</si>
  <si>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</si>
  <si>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</si>
  <si>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</si>
  <si>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</si>
  <si>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</si>
  <si>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</si>
  <si>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</si>
  <si>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</si>
  <si>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</si>
  <si>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</si>
  <si>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</si>
  <si>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</si>
  <si>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</si>
  <si>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</si>
  <si>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</si>
  <si>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</si>
  <si>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</si>
  <si>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</si>
  <si>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</si>
  <si>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</si>
  <si>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</si>
  <si>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</si>
  <si>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</si>
  <si>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</si>
  <si>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</si>
  <si>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</si>
  <si>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</si>
  <si>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</si>
  <si>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</si>
  <si>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</si>
  <si>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</si>
  <si>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</si>
  <si>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</si>
  <si>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</si>
  <si>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</si>
  <si>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</si>
  <si>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</si>
  <si>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</si>
  <si>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</si>
  <si>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</si>
  <si>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</si>
  <si>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</si>
  <si>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</si>
  <si>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</si>
  <si>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</si>
  <si>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</si>
  <si>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</si>
  <si>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</si>
  <si>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</si>
  <si>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</si>
  <si>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</si>
  <si>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</si>
  <si>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</si>
  <si>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</si>
  <si>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</si>
  <si>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</si>
  <si>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</si>
  <si>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</si>
  <si>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</si>
  <si>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</si>
  <si>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</si>
  <si>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</si>
  <si>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</si>
  <si>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</si>
  <si>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</si>
  <si>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</si>
  <si>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</si>
  <si>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</si>
  <si>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</si>
  <si>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</si>
  <si>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</si>
  <si>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</si>
  <si>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</si>
  <si>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</si>
  <si>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</si>
  <si>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</si>
  <si>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</si>
  <si>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</si>
  <si>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</si>
  <si>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</si>
  <si>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</si>
  <si>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</si>
  <si>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</si>
  <si>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</si>
  <si>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</si>
  <si>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</si>
  <si>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</si>
  <si>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</si>
  <si>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</si>
  <si>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</si>
  <si>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</si>
  <si>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</si>
  <si>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</si>
  <si>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</si>
  <si>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</si>
  <si>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</si>
  <si>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</si>
  <si>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</si>
  <si>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</si>
  <si>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</si>
  <si>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</si>
  <si>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</si>
  <si>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</si>
  <si>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</si>
  <si>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</si>
  <si>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</si>
  <si>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</si>
  <si>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</si>
  <si>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</si>
  <si>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</si>
  <si>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</si>
  <si>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</si>
  <si>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</si>
  <si>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</si>
  <si>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</si>
  <si>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</si>
  <si>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</si>
  <si>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</si>
  <si>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</si>
  <si>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</si>
  <si>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</si>
  <si>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</si>
  <si>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</si>
  <si>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</si>
  <si>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</si>
  <si>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</si>
  <si>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</si>
  <si>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</si>
  <si>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</si>
  <si>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</si>
  <si>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</si>
  <si>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</si>
  <si>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</si>
  <si>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</si>
  <si>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</si>
  <si>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</si>
  <si>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</si>
  <si>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</si>
  <si>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</si>
  <si>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</si>
  <si>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</si>
  <si>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</si>
  <si>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</si>
  <si>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</si>
  <si>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</si>
  <si>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</si>
  <si>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</si>
  <si>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</si>
  <si>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</si>
  <si>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</si>
  <si>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</si>
  <si>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</si>
  <si>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</si>
  <si>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</si>
  <si>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</si>
  <si>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</si>
  <si>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</si>
  <si>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</si>
  <si>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</si>
  <si>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</si>
  <si>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</si>
  <si>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</si>
  <si>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</si>
  <si>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</si>
  <si>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</si>
  <si>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</si>
  <si>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</si>
  <si>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</si>
  <si>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</si>
  <si>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</si>
  <si>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</si>
  <si>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</si>
  <si>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</si>
  <si>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</si>
  <si>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</si>
  <si>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</si>
  <si>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</si>
  <si>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</si>
  <si>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</si>
  <si>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</si>
  <si>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</si>
  <si>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</si>
  <si>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</si>
  <si>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</si>
  <si>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</si>
  <si>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</si>
  <si>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</si>
  <si>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</si>
  <si>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</si>
  <si>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</si>
  <si>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</si>
  <si>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</si>
  <si>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</si>
  <si>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</si>
  <si>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</si>
  <si>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</si>
  <si>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</si>
  <si>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</si>
  <si>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</si>
  <si>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</si>
  <si>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</si>
  <si>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</si>
  <si>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</si>
  <si>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</si>
  <si>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</si>
  <si>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</si>
  <si>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</si>
  <si>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</si>
  <si>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</si>
  <si>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</si>
  <si>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</si>
  <si>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</si>
  <si>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</si>
  <si>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</si>
  <si>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</si>
  <si>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</si>
  <si>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</si>
  <si>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</si>
  <si>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</si>
  <si>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</si>
  <si>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</si>
  <si>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</si>
  <si>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</si>
  <si>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</si>
  <si>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</si>
  <si>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</si>
  <si>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</si>
  <si>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</si>
  <si>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</si>
  <si>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</si>
  <si>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</si>
  <si>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</si>
  <si>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</si>
  <si>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</si>
  <si>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</si>
  <si>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</si>
  <si>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</si>
  <si>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</si>
  <si>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</si>
  <si>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</si>
  <si>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</si>
  <si>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</si>
  <si>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</si>
  <si>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</si>
  <si>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</si>
  <si>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</si>
  <si>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</si>
  <si>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</si>
  <si>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</si>
  <si>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</si>
  <si>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</si>
  <si>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</si>
  <si>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</si>
  <si>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</si>
  <si>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</si>
  <si>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</si>
  <si>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</si>
  <si>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</si>
  <si>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</si>
  <si>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</si>
  <si>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</si>
  <si>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</si>
  <si>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</si>
  <si>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</si>
  <si>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</si>
  <si>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</si>
  <si>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</si>
  <si>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</si>
  <si>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</si>
  <si>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</si>
  <si>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</si>
  <si>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</si>
  <si>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</si>
  <si>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</si>
  <si>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</si>
  <si>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</si>
  <si>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</si>
  <si>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</si>
  <si>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</si>
  <si>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</si>
  <si>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</si>
  <si>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</si>
  <si>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</si>
  <si>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</si>
  <si>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</si>
  <si>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</si>
  <si>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</si>
  <si>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</si>
  <si>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</si>
  <si>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</si>
  <si>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</si>
  <si>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</si>
  <si>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</si>
  <si>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</si>
  <si>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</si>
  <si>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</si>
  <si>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</si>
  <si>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</si>
  <si>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</si>
  <si>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</si>
  <si>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</si>
  <si>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</si>
  <si>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</si>
  <si>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</si>
  <si>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</si>
  <si>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</si>
  <si>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</si>
  <si>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</si>
  <si>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</si>
  <si>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</si>
  <si>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</si>
  <si>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</si>
  <si>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</si>
  <si>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</si>
  <si>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</si>
  <si>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</si>
  <si>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</si>
  <si>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</si>
  <si>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</si>
  <si>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</si>
  <si>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</si>
  <si>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</si>
  <si>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</si>
  <si>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</si>
  <si>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</si>
  <si>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</si>
  <si>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</si>
  <si>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</si>
  <si>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</si>
  <si>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</si>
  <si>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</si>
  <si>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</si>
  <si>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</si>
  <si>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</si>
  <si>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</si>
  <si>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</si>
  <si>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</si>
  <si>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</si>
  <si>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</si>
  <si>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</si>
  <si>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</si>
  <si>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</si>
  <si>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</si>
  <si>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</si>
  <si>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</si>
  <si>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</si>
  <si>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</si>
  <si>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</si>
  <si>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</si>
  <si>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</si>
  <si>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</si>
  <si>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</si>
  <si>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</si>
  <si>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</si>
  <si>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</si>
  <si>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</si>
  <si>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</si>
  <si>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</si>
  <si>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</si>
  <si>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</si>
  <si>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</si>
  <si>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</si>
  <si>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</si>
  <si>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</si>
  <si>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</si>
  <si>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</si>
  <si>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</si>
  <si>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</si>
  <si>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</si>
  <si>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</si>
  <si>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</si>
  <si>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</si>
  <si>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</si>
  <si>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</si>
  <si>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</si>
  <si>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</si>
  <si>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</si>
  <si>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</si>
  <si>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</si>
  <si>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</si>
  <si>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</si>
  <si>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</si>
  <si>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</si>
  <si>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</si>
  <si>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</si>
  <si>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</si>
  <si>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</si>
  <si>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</si>
  <si>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</si>
  <si>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</si>
  <si>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</si>
  <si>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</si>
  <si>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</si>
  <si>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</si>
  <si>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</si>
  <si>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</si>
  <si>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</si>
  <si>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</si>
  <si>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</si>
  <si>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</si>
  <si>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</si>
  <si>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</si>
  <si>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</si>
  <si>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</si>
  <si>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</si>
  <si>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</si>
  <si>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</si>
  <si>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</si>
  <si>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</si>
  <si>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</si>
  <si>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</si>
  <si>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</si>
  <si>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</si>
  <si>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</si>
  <si>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</si>
  <si>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</si>
  <si>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</si>
  <si>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</si>
  <si>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</si>
  <si>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</si>
  <si>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</si>
  <si>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</si>
  <si>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</si>
  <si>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</si>
  <si>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</si>
  <si>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</si>
  <si>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</si>
  <si>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</si>
  <si>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</si>
  <si>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</si>
  <si>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</si>
  <si>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</si>
  <si>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</si>
  <si>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</si>
  <si>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</si>
  <si>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</si>
  <si>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</si>
  <si>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</si>
  <si>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</si>
  <si>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</si>
  <si>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</si>
  <si>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</si>
  <si>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</si>
  <si>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</si>
  <si>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</si>
  <si>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</si>
  <si>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</si>
  <si>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</si>
  <si>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</si>
  <si>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</si>
  <si>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</si>
  <si>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</si>
  <si>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</si>
  <si>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</si>
  <si>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</si>
  <si>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</si>
  <si>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</si>
  <si>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</si>
  <si>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</si>
  <si>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</si>
  <si>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</si>
  <si>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</si>
  <si>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</si>
  <si>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</si>
  <si>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</si>
  <si>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</si>
  <si>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</si>
  <si>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</si>
  <si>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</si>
  <si>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</si>
  <si>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</si>
  <si>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</si>
  <si>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</si>
  <si>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</si>
  <si>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</si>
  <si>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</si>
  <si>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</si>
  <si>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</si>
  <si>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</si>
  <si>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</si>
  <si>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</si>
  <si>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</si>
  <si>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</si>
  <si>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</si>
  <si>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</si>
  <si>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</si>
  <si>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</si>
  <si>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</si>
  <si>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</si>
  <si>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</si>
  <si>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</si>
  <si>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</si>
  <si>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</si>
  <si>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</si>
  <si>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</si>
  <si>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</si>
  <si>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</si>
  <si>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</si>
  <si>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</si>
  <si>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</si>
  <si>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</si>
  <si>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</si>
  <si>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</si>
  <si>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</si>
  <si>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</si>
  <si>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</si>
  <si>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</si>
  <si>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</si>
  <si>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</si>
  <si>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</si>
  <si>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</si>
  <si>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</si>
  <si>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</si>
  <si>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</si>
  <si>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</si>
  <si>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</si>
  <si>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</si>
  <si>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</si>
  <si>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</si>
  <si>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</si>
  <si>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</si>
  <si>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</si>
  <si>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</si>
  <si>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</si>
  <si>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</si>
  <si>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</si>
  <si>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</si>
  <si>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</si>
  <si>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</si>
  <si>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</si>
  <si>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</si>
  <si>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</si>
  <si>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</si>
  <si>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</si>
  <si>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</si>
  <si>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</si>
  <si>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</si>
  <si>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</si>
  <si>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</si>
  <si>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</si>
  <si>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</si>
  <si>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</si>
  <si>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</si>
  <si>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</si>
  <si>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</si>
  <si>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</si>
  <si>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</si>
  <si>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</si>
  <si>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</si>
  <si>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</si>
  <si>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</si>
  <si>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</si>
  <si>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</si>
  <si>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</si>
  <si>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</si>
  <si>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</si>
  <si>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</si>
  <si>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</si>
  <si>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</si>
  <si>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</si>
  <si>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</si>
  <si>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</si>
  <si>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</si>
  <si>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</si>
  <si>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</si>
  <si>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</si>
  <si>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</si>
  <si>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</si>
  <si>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</si>
  <si>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</si>
  <si>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</si>
  <si>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</si>
  <si>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</si>
  <si>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</si>
  <si>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</si>
  <si>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</si>
  <si>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</si>
  <si>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</si>
  <si>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</si>
  <si>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</si>
  <si>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</si>
  <si>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</si>
  <si>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</si>
  <si>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</si>
  <si>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</si>
  <si>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</si>
  <si>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</si>
  <si>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</si>
  <si>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</si>
  <si>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</si>
  <si>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</si>
  <si>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</si>
  <si>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</si>
  <si>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</si>
  <si>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</si>
  <si>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</si>
  <si>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</si>
  <si>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</si>
  <si>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</si>
  <si>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</si>
  <si>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</si>
  <si>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</si>
  <si>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</si>
  <si>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</si>
  <si>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</si>
  <si>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</si>
  <si>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</si>
  <si>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</si>
  <si>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</si>
  <si>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</si>
  <si>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</si>
  <si>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</si>
  <si>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</si>
  <si>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</si>
  <si>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</si>
  <si>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</si>
  <si>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</si>
  <si>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</si>
  <si>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</si>
  <si>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</si>
  <si>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</si>
  <si>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</si>
  <si>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</si>
  <si>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</si>
  <si>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</si>
  <si>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</si>
  <si>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</si>
  <si>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</si>
  <si>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</si>
  <si>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</si>
  <si>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</si>
  <si>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</si>
  <si>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</si>
  <si>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</si>
  <si>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</si>
  <si>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</si>
  <si>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</si>
  <si>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</si>
  <si>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</si>
  <si>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</si>
  <si>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</si>
  <si>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</si>
  <si>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</si>
  <si>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</si>
  <si>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</si>
  <si>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</si>
  <si>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</si>
  <si>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</si>
  <si>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</si>
  <si>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</si>
  <si>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</si>
  <si>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</si>
  <si>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</si>
  <si>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</si>
  <si>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</si>
  <si>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</si>
  <si>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</si>
  <si>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</si>
  <si>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</si>
  <si>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</si>
  <si>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</si>
  <si>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</si>
  <si>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</si>
  <si>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</si>
  <si>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</si>
  <si>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</si>
  <si>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</si>
  <si>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</si>
  <si>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</si>
  <si>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</si>
  <si>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</si>
  <si>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</si>
  <si>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</si>
  <si>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</si>
  <si>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</si>
  <si>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</si>
  <si>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</si>
  <si>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</si>
  <si>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</si>
  <si>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</si>
  <si>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</si>
  <si>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</si>
  <si>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</si>
  <si>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</si>
  <si>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</si>
  <si>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</si>
  <si>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</si>
  <si>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</si>
  <si>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</si>
  <si>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</si>
  <si>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</si>
  <si>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</si>
  <si>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</si>
  <si>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</si>
  <si>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</si>
  <si>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</si>
  <si>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</si>
  <si>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</si>
  <si>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</si>
  <si>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</si>
  <si>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</si>
  <si>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</si>
  <si>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</si>
  <si>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</si>
  <si>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</si>
  <si>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</si>
  <si>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</si>
  <si>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</si>
  <si>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</si>
  <si>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</si>
  <si>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</si>
  <si>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</si>
  <si>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</si>
  <si>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</si>
  <si>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</si>
  <si>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</si>
  <si>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</si>
  <si>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</si>
  <si>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</si>
  <si>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</si>
  <si>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</si>
  <si>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</si>
  <si>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</si>
  <si>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</si>
  <si>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</si>
  <si>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</si>
  <si>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</si>
  <si>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</si>
  <si>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</si>
  <si>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</si>
  <si>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</si>
  <si>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</si>
  <si>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</si>
  <si>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</si>
  <si>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</si>
  <si>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</si>
  <si>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</si>
  <si>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</si>
  <si>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</si>
  <si>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</si>
  <si>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</si>
  <si>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</si>
  <si>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</si>
  <si>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</si>
  <si>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</si>
  <si>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</si>
  <si>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</si>
  <si>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</si>
  <si>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</si>
  <si>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</si>
  <si>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</si>
  <si>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</si>
  <si>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</si>
  <si>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</si>
  <si>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</si>
  <si>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</si>
  <si>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</si>
  <si>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</si>
  <si>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</si>
  <si>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</si>
  <si>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</si>
  <si>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</si>
  <si>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</si>
  <si>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</si>
  <si>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</si>
  <si>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</si>
  <si>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</si>
  <si>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</si>
  <si>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</si>
  <si>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</si>
  <si>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</si>
  <si>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</si>
  <si>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</si>
  <si>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</si>
  <si>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</si>
  <si>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</si>
  <si>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</si>
  <si>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</si>
  <si>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</si>
  <si>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</si>
  <si>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</si>
  <si>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</si>
  <si>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</si>
  <si>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</si>
  <si>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</si>
  <si>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</si>
  <si>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</si>
  <si>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</si>
  <si>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</si>
  <si>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</si>
  <si>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</si>
  <si>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</si>
  <si>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</si>
  <si>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</si>
  <si>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</si>
  <si>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</si>
  <si>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</si>
  <si>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</si>
  <si>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</si>
  <si>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</si>
  <si>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</si>
  <si>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</si>
  <si>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</si>
  <si>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</si>
  <si>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</si>
  <si>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</si>
  <si>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</si>
  <si>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</si>
  <si>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</si>
  <si>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</si>
  <si>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</si>
  <si>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</si>
  <si>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</si>
  <si>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</si>
  <si>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</si>
  <si>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</si>
  <si>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</si>
  <si>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</si>
  <si>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</si>
  <si>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</si>
  <si>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</si>
  <si>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</si>
  <si>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</si>
  <si>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</si>
  <si>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</si>
  <si>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</si>
  <si>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</si>
  <si>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</si>
  <si>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</si>
  <si>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</si>
  <si>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</si>
  <si>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</si>
  <si>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</si>
  <si>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</si>
  <si>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</si>
  <si>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</si>
  <si>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</si>
  <si>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</si>
  <si>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</si>
  <si>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</si>
  <si>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</si>
  <si>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</si>
  <si>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</si>
  <si>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</si>
  <si>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</si>
  <si>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</si>
  <si>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</si>
  <si>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</si>
  <si>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</si>
  <si>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</si>
  <si>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</si>
  <si>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</si>
  <si>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</si>
  <si>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</si>
  <si>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</si>
  <si>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</si>
  <si>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</si>
  <si>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</si>
  <si>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</si>
  <si>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</si>
  <si>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</si>
  <si>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</si>
  <si>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</si>
  <si>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</si>
  <si>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</si>
  <si>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</si>
  <si>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</si>
  <si>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</si>
  <si>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</si>
  <si>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</si>
  <si>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</si>
  <si>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</si>
  <si>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</si>
  <si>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</si>
  <si>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</si>
  <si>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</si>
  <si>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</si>
  <si>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</si>
  <si>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</si>
  <si>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</si>
  <si>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</si>
  <si>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</si>
  <si>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</si>
  <si>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</si>
  <si>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</si>
  <si>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</si>
  <si>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</si>
  <si>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</si>
  <si>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</si>
  <si>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</si>
  <si>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</si>
  <si>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</si>
  <si>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</si>
  <si>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</si>
  <si>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</si>
  <si>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</si>
  <si>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</si>
  <si>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</si>
  <si>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</si>
  <si>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</si>
  <si>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</si>
  <si>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</si>
  <si>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</si>
  <si>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</si>
  <si>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</si>
  <si>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</si>
  <si>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</si>
  <si>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</si>
  <si>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</si>
  <si>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</si>
  <si>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</si>
  <si>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</si>
  <si>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</si>
  <si>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</si>
  <si>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</si>
  <si>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</si>
  <si>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</si>
  <si>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</si>
  <si>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</si>
  <si>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</si>
  <si>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</si>
  <si>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</si>
  <si>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</si>
  <si>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</si>
  <si>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</si>
  <si>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</si>
  <si>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</si>
  <si>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</si>
  <si>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</si>
  <si>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</si>
  <si>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</si>
  <si>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</si>
  <si>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</si>
  <si>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</si>
  <si>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</si>
  <si>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</si>
  <si>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</si>
  <si>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</si>
  <si>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</si>
  <si>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</si>
  <si>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</si>
  <si>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</si>
  <si>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</si>
  <si>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</si>
  <si>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</si>
  <si>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</si>
  <si>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</si>
  <si>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</si>
  <si>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</si>
  <si>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</si>
  <si>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</si>
  <si>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</si>
  <si>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</si>
  <si>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</si>
  <si>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</si>
  <si>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</si>
  <si>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</si>
  <si>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</si>
  <si>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</si>
  <si>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</si>
  <si>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</si>
  <si>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</si>
  <si>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</si>
  <si>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</si>
  <si>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</si>
  <si>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</si>
  <si>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</si>
  <si>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</si>
  <si>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</si>
  <si>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</si>
  <si>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</si>
  <si>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</si>
  <si>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</si>
  <si>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</si>
  <si>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</si>
  <si>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</si>
  <si>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</si>
  <si>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</si>
  <si>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</si>
  <si>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</si>
  <si>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</si>
  <si>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</si>
  <si>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</si>
  <si>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</si>
  <si>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</si>
  <si>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</si>
  <si>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</si>
  <si>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</si>
  <si>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</si>
  <si>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</si>
  <si>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</si>
  <si>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</si>
  <si>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</si>
  <si>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</si>
  <si>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</si>
  <si>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</si>
  <si>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</si>
  <si>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</si>
  <si>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</si>
  <si>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</si>
  <si>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</si>
  <si>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</si>
  <si>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</si>
  <si>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</si>
  <si>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</si>
  <si>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</si>
  <si>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</si>
  <si>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</si>
  <si>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</si>
  <si>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</si>
  <si>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</si>
  <si>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</si>
  <si>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</si>
  <si>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</si>
  <si>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</si>
  <si>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</si>
  <si>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</si>
  <si>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</si>
  <si>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</si>
  <si>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</si>
  <si>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</si>
  <si>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</si>
  <si>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</si>
  <si>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</si>
  <si>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</si>
  <si>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</si>
  <si>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</si>
  <si>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</si>
  <si>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</si>
  <si>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</si>
  <si>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</si>
  <si>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</si>
  <si>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</si>
  <si>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</si>
  <si>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</si>
  <si>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</si>
  <si>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</si>
  <si>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</si>
  <si>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</si>
  <si>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</si>
  <si>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</si>
  <si>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</si>
  <si>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</si>
  <si>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</si>
  <si>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</si>
  <si>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</si>
  <si>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</si>
  <si>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</si>
  <si>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</si>
  <si>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</si>
  <si>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</si>
  <si>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</si>
  <si>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</si>
  <si>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</si>
  <si>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</si>
  <si>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</si>
  <si>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</si>
  <si>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</si>
  <si>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</si>
  <si>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</si>
  <si>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</si>
  <si>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</si>
  <si>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</si>
  <si>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</si>
  <si>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</si>
  <si>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</si>
  <si>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</si>
  <si>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</si>
  <si>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</si>
  <si>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</si>
  <si>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</si>
  <si>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</si>
  <si>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</si>
  <si>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</si>
  <si>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</si>
  <si>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</si>
  <si>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</si>
  <si>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</si>
  <si>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</si>
  <si>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</si>
  <si>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</si>
  <si>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</si>
  <si>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</si>
  <si>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</si>
  <si>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</si>
  <si>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</si>
  <si>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</si>
  <si>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</si>
  <si>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</si>
  <si>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</si>
  <si>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</si>
  <si>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</si>
  <si>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</si>
  <si>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</si>
  <si>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</si>
  <si>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</si>
  <si>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</si>
  <si>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</si>
  <si>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</si>
  <si>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</si>
  <si>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</si>
  <si>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</si>
  <si>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</si>
  <si>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</si>
  <si>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</si>
  <si>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</si>
  <si>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</si>
  <si>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</si>
  <si>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</si>
  <si>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</si>
  <si>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</si>
  <si>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</si>
  <si>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</si>
  <si>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</si>
  <si>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</si>
  <si>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</si>
  <si>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</si>
  <si>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</si>
  <si>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</si>
  <si>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</si>
  <si>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</si>
  <si>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</si>
  <si>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</si>
  <si>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</si>
  <si>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</si>
  <si>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</si>
  <si>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</si>
  <si>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</si>
  <si>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</si>
  <si>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</si>
  <si>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</si>
  <si>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</si>
  <si>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</si>
  <si>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</si>
  <si>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</si>
  <si>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</si>
  <si>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</si>
  <si>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</si>
  <si>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</si>
  <si>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</si>
  <si>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</si>
  <si>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</si>
  <si>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</si>
  <si>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</si>
  <si>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</si>
  <si>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</si>
  <si>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</si>
  <si>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</si>
  <si>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</si>
  <si>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</si>
  <si>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</si>
  <si>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</si>
  <si>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</si>
  <si>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</si>
  <si>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</si>
  <si>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</si>
  <si>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</si>
  <si>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</si>
  <si>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</si>
  <si>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</si>
  <si>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</si>
  <si>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</si>
  <si>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</si>
  <si>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</si>
  <si>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</si>
  <si>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</si>
  <si>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</si>
  <si>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</si>
  <si>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</si>
  <si>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</si>
  <si>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</si>
  <si>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</si>
  <si>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</si>
  <si>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</si>
  <si>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</si>
  <si>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</si>
  <si>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</si>
  <si>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</si>
  <si>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</si>
  <si>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</si>
  <si>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</si>
  <si>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</si>
  <si>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</si>
  <si>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</si>
  <si>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</si>
  <si>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</si>
  <si>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</si>
  <si>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</si>
  <si>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</si>
  <si>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</si>
  <si>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</si>
  <si>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</si>
  <si>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</si>
  <si>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</si>
  <si>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</si>
  <si>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</si>
  <si>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</si>
  <si>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</si>
  <si>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</si>
  <si>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</si>
  <si>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</si>
  <si>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</si>
  <si>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</si>
  <si>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</si>
  <si>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</si>
  <si>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</si>
  <si>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</si>
  <si>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</si>
  <si>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</si>
  <si>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</si>
  <si>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</si>
  <si>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</si>
  <si>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</si>
  <si>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</si>
  <si>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</si>
  <si>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</si>
  <si>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</si>
  <si>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</si>
  <si>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</si>
  <si>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</si>
  <si>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</si>
  <si>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</si>
  <si>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</si>
  <si>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</si>
  <si>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</si>
  <si>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</si>
  <si>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</si>
  <si>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</si>
  <si>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</si>
  <si>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</si>
  <si>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</si>
  <si>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</si>
  <si>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</si>
  <si>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</si>
  <si>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</si>
  <si>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</si>
  <si>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</si>
  <si>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</si>
  <si>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</si>
  <si>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</si>
  <si>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</si>
  <si>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</si>
  <si>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</si>
  <si>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</si>
  <si>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</si>
  <si>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</si>
  <si>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</si>
  <si>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</si>
  <si>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</si>
  <si>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</si>
  <si>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</si>
  <si>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</si>
  <si>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</si>
  <si>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</si>
  <si>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</si>
  <si>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</si>
  <si>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</si>
  <si>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</si>
  <si>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</si>
  <si>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</si>
  <si>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</si>
  <si>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</si>
  <si>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</si>
  <si>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</si>
  <si>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</si>
  <si>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</si>
  <si>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</si>
  <si>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</si>
  <si>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</si>
  <si>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</si>
  <si>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</si>
  <si>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</si>
  <si>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</si>
  <si>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</si>
  <si>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</si>
  <si>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</si>
  <si>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</si>
  <si>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</si>
  <si>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</si>
  <si>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</si>
  <si>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</si>
  <si>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</si>
  <si>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</si>
  <si>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</si>
  <si>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</si>
  <si>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</si>
  <si>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</si>
  <si>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</si>
  <si>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</si>
  <si>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</si>
  <si>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</si>
  <si>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</si>
  <si>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</si>
  <si>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</si>
  <si>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</si>
  <si>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</si>
  <si>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</si>
  <si>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</si>
  <si>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</si>
  <si>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</si>
  <si>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</si>
  <si>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</si>
  <si>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</si>
  <si>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</si>
  <si>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</si>
  <si>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</si>
  <si>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</si>
  <si>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</si>
  <si>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</si>
  <si>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</si>
  <si>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</si>
  <si>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</si>
  <si>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</si>
  <si>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</si>
  <si>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</si>
  <si>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</si>
  <si>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</si>
  <si>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</si>
  <si>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</si>
  <si>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</si>
  <si>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</si>
  <si>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</si>
  <si>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</si>
  <si>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</si>
  <si>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</si>
  <si>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</si>
  <si>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</si>
  <si>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</si>
  <si>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</si>
  <si>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</si>
  <si>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</si>
  <si>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</si>
  <si>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</si>
  <si>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</si>
  <si>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</si>
  <si>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</si>
  <si>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</si>
  <si>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</si>
  <si>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</si>
  <si>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</si>
  <si>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</si>
  <si>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</si>
  <si>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</si>
  <si>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</si>
  <si>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</si>
  <si>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</si>
  <si>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</si>
  <si>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</si>
  <si>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</si>
  <si>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</si>
  <si>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</si>
  <si>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</si>
  <si>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</si>
  <si>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</si>
  <si>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</si>
  <si>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</si>
  <si>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</si>
  <si>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</si>
  <si>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</si>
  <si>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</si>
  <si>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</si>
  <si>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</si>
  <si>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</si>
  <si>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</si>
  <si>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</si>
  <si>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</si>
  <si>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</si>
  <si>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</si>
  <si>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</si>
  <si>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</si>
  <si>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</si>
  <si>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</si>
  <si>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</si>
  <si>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</si>
  <si>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</si>
  <si>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</si>
  <si>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</si>
  <si>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</si>
  <si>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</si>
  <si>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</si>
  <si>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</si>
  <si>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</si>
  <si>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</si>
  <si>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</si>
  <si>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</si>
  <si>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</si>
  <si>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</si>
  <si>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</si>
  <si>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</si>
  <si>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</si>
  <si>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</si>
  <si>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</si>
  <si>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</si>
  <si>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</si>
  <si>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</si>
  <si>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</si>
  <si>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</si>
  <si>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</si>
  <si>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</si>
  <si>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</si>
  <si>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</si>
  <si>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</si>
  <si>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</si>
  <si>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</si>
  <si>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</si>
  <si>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</si>
  <si>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</si>
  <si>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</si>
  <si>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</si>
  <si>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</si>
  <si>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</si>
  <si>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</si>
  <si>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</si>
  <si>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</si>
  <si>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</si>
  <si>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</si>
  <si>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</si>
  <si>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</si>
  <si>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</si>
  <si>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</si>
  <si>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</si>
  <si>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</si>
  <si>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</si>
  <si>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</si>
  <si>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</si>
  <si>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</si>
  <si>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</si>
  <si>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</si>
  <si>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</si>
  <si>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</si>
  <si>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</si>
  <si>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</si>
  <si>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</si>
  <si>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</si>
  <si>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</si>
  <si>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</si>
  <si>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</si>
  <si>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</si>
  <si>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</si>
  <si>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</si>
  <si>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</si>
  <si>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</si>
  <si>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</si>
  <si>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</si>
  <si>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</si>
  <si>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</si>
  <si>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</si>
  <si>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</si>
  <si>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</si>
  <si>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</si>
  <si>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</si>
  <si>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</si>
  <si>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</si>
  <si>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</si>
  <si>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</si>
  <si>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</si>
  <si>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</si>
  <si>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</si>
  <si>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</si>
  <si>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</si>
  <si>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</si>
  <si>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</si>
  <si>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</si>
  <si>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</si>
  <si>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</si>
  <si>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</si>
  <si>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</si>
  <si>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</si>
  <si>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</si>
  <si>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</si>
  <si>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</si>
  <si>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</si>
  <si>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</si>
  <si>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</si>
  <si>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</si>
  <si>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</si>
  <si>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</si>
  <si>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</si>
  <si>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</si>
  <si>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</si>
  <si>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</si>
  <si>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</si>
  <si>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</si>
  <si>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</si>
  <si>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</si>
  <si>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</si>
  <si>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</si>
  <si>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</si>
  <si>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</si>
  <si>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</si>
  <si>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</si>
  <si>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</si>
  <si>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</si>
  <si>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</si>
  <si>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</si>
  <si>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</si>
  <si>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</si>
  <si>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</si>
  <si>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</si>
  <si>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</si>
  <si>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</si>
  <si>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</si>
  <si>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</si>
  <si>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</si>
  <si>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</si>
  <si>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</si>
  <si>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</si>
  <si>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</si>
  <si>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</si>
  <si>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</si>
  <si>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</si>
  <si>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</si>
  <si>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</si>
  <si>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</si>
  <si>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</si>
  <si>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</si>
  <si>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</si>
  <si>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</si>
  <si>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</si>
  <si>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</si>
  <si>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</si>
  <si>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</si>
  <si>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</si>
  <si>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</si>
  <si>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</si>
  <si>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</si>
  <si>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</si>
  <si>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</si>
  <si>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</si>
  <si>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</si>
  <si>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</si>
  <si>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</si>
  <si>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</si>
  <si>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</si>
  <si>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</si>
  <si>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</si>
  <si>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</si>
  <si>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</si>
  <si>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</si>
  <si>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</si>
  <si>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</si>
  <si>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</si>
  <si>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</si>
  <si>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</si>
  <si>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</si>
  <si>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</si>
  <si>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</si>
  <si>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</si>
  <si>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</si>
  <si>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</si>
  <si>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</si>
  <si>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</si>
  <si>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</si>
  <si>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</si>
  <si>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</si>
  <si>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</si>
  <si>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</si>
  <si>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</si>
  <si>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</si>
  <si>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</si>
  <si>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</si>
  <si>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</si>
  <si>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</si>
  <si>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</si>
  <si>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</si>
  <si>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</si>
  <si>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</si>
  <si>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</si>
  <si>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</si>
  <si>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</si>
  <si>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</si>
  <si>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</si>
  <si>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</si>
  <si>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</si>
  <si>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</si>
  <si>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</si>
  <si>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</si>
  <si>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</si>
  <si>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</si>
  <si>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</si>
  <si>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</si>
  <si>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</si>
  <si>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</si>
  <si>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</si>
  <si>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</si>
  <si>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</si>
  <si>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</si>
  <si>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</si>
  <si>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</si>
  <si>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</si>
  <si>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</si>
  <si>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</si>
  <si>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</si>
  <si>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</si>
  <si>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</si>
  <si>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</si>
  <si>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</si>
  <si>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</si>
  <si>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</si>
  <si>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</si>
  <si>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</si>
  <si>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</si>
  <si>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</si>
  <si>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</si>
  <si>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</si>
  <si>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</si>
  <si>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</si>
  <si>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</si>
  <si>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</si>
  <si>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</si>
  <si>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</si>
  <si>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</si>
  <si>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</si>
  <si>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</si>
  <si>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</si>
  <si>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</si>
  <si>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</si>
  <si>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</si>
  <si>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</si>
  <si>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</si>
  <si>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</si>
  <si>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</si>
  <si>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</si>
  <si>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</si>
  <si>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</si>
  <si>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</si>
  <si>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</si>
  <si>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</si>
  <si>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</si>
  <si>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</si>
  <si>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</si>
  <si>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</si>
  <si>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</si>
  <si>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</si>
  <si>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</si>
  <si>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</si>
  <si>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</si>
  <si>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</si>
  <si>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</si>
  <si>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</si>
  <si>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</si>
  <si>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</si>
  <si>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</si>
  <si>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</si>
  <si>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</si>
  <si>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</si>
  <si>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</si>
  <si>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</si>
  <si>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</si>
  <si>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</si>
  <si>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</si>
  <si>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</si>
  <si>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</si>
  <si>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</si>
  <si>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</si>
  <si>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</si>
  <si>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</si>
  <si>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</si>
  <si>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</si>
  <si>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</si>
  <si>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</si>
  <si>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</si>
  <si>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</si>
  <si>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</si>
  <si>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</si>
  <si>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</si>
  <si>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</si>
  <si>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</si>
  <si>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</si>
  <si>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</si>
  <si>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</si>
  <si>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</si>
  <si>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</si>
  <si>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</si>
  <si>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</si>
  <si>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</si>
  <si>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</si>
  <si>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</si>
  <si>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</si>
  <si>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</si>
  <si>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</si>
  <si>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</si>
  <si>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</si>
  <si>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</si>
  <si>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</si>
  <si>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</si>
  <si>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</si>
  <si>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</si>
  <si>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</si>
  <si>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</si>
  <si>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</si>
  <si>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</si>
  <si>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</si>
  <si>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</si>
  <si>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</si>
  <si>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</si>
  <si>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</si>
  <si>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</si>
  <si>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</si>
  <si>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</si>
  <si>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</si>
  <si>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</si>
  <si>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</si>
  <si>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</si>
  <si>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</si>
  <si>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</si>
  <si>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</si>
  <si>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</si>
  <si>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</si>
  <si>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</si>
  <si>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</si>
  <si>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</si>
  <si>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</si>
  <si>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</si>
  <si>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</si>
  <si>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</si>
  <si>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</si>
  <si>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</si>
  <si>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</si>
  <si>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</si>
  <si>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</si>
  <si>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</si>
  <si>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</si>
  <si>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</si>
  <si>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</si>
  <si>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</si>
  <si>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</si>
  <si>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</si>
  <si>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</si>
  <si>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</si>
  <si>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</si>
  <si>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</si>
  <si>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</si>
  <si>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</si>
  <si>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</si>
  <si>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</si>
  <si>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</si>
  <si>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</si>
  <si>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</si>
  <si>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</si>
  <si>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</si>
  <si>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</si>
  <si>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</si>
  <si>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</si>
  <si>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</si>
  <si>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</si>
  <si>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</si>
  <si>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</si>
  <si>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</si>
  <si>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</si>
  <si>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</si>
  <si>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</si>
  <si>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</si>
  <si>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</si>
  <si>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</si>
  <si>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</si>
  <si>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</si>
  <si>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</si>
  <si>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</si>
  <si>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</si>
  <si>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</si>
  <si>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</si>
  <si>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</si>
  <si>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</si>
  <si>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</si>
  <si>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</si>
  <si>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</si>
  <si>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</si>
  <si>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</si>
  <si>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</si>
  <si>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</si>
  <si>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</si>
  <si>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</si>
  <si>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</si>
  <si>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</si>
  <si>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</si>
  <si>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</si>
  <si>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</si>
  <si>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</si>
  <si>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</si>
  <si>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</si>
  <si>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</si>
  <si>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</si>
  <si>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</si>
  <si>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</si>
  <si>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</si>
  <si>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</si>
  <si>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</si>
  <si>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</si>
  <si>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</si>
  <si>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</si>
  <si>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</si>
  <si>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</si>
  <si>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</si>
  <si>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</si>
  <si>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</si>
  <si>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</si>
  <si>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</si>
  <si>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</si>
  <si>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</si>
  <si>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</si>
  <si>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</si>
  <si>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</si>
  <si>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</si>
  <si>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</si>
  <si>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</si>
  <si>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</si>
  <si>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</si>
  <si>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</si>
  <si>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</si>
  <si>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</si>
  <si>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</si>
  <si>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</si>
  <si>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</si>
  <si>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</si>
  <si>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</si>
  <si>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</si>
  <si>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</si>
  <si>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</si>
  <si>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</si>
  <si>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</si>
  <si>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</si>
  <si>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</si>
  <si>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</si>
  <si>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</si>
  <si>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</si>
  <si>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</si>
  <si>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</si>
  <si>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</si>
  <si>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</si>
  <si>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</si>
  <si>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</si>
  <si>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</si>
  <si>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</si>
  <si>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</si>
  <si>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</si>
  <si>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</si>
  <si>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</si>
  <si>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</si>
  <si>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</si>
  <si>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</si>
  <si>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</si>
  <si>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</si>
  <si>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</si>
  <si>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</si>
  <si>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</si>
  <si>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</si>
  <si>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</si>
  <si>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</si>
  <si>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</si>
  <si>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</si>
  <si>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</si>
  <si>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</si>
  <si>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</si>
  <si>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</si>
  <si>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</si>
  <si>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</si>
  <si>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</si>
  <si>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</si>
  <si>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</si>
  <si>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</si>
  <si>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</si>
  <si>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</si>
  <si>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</si>
  <si>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</si>
  <si>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</si>
  <si>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</si>
  <si>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</si>
  <si>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</si>
  <si>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</si>
  <si>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</si>
  <si>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</si>
  <si>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</si>
  <si>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</si>
  <si>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</si>
  <si>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</si>
  <si>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</si>
  <si>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</si>
  <si>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</si>
  <si>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</si>
  <si>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</si>
  <si>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</si>
  <si>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</si>
  <si>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</si>
  <si>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</si>
  <si>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</si>
  <si>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</si>
  <si>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</si>
  <si>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</si>
  <si>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</si>
  <si>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</si>
  <si>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</si>
  <si>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</si>
  <si>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</si>
  <si>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</si>
  <si>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</si>
  <si>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</si>
  <si>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</si>
  <si>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</si>
  <si>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</si>
  <si>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</si>
  <si>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</si>
  <si>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</si>
  <si>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</si>
  <si>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</si>
  <si>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</si>
  <si>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</si>
  <si>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</si>
  <si>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</si>
  <si>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</si>
  <si>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</si>
  <si>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</si>
  <si>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</si>
  <si>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</si>
  <si>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</si>
  <si>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</si>
  <si>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</si>
  <si>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</si>
  <si>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</si>
  <si>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</si>
  <si>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</si>
  <si>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</si>
  <si>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</si>
  <si>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</si>
  <si>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</si>
  <si>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</si>
  <si>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</si>
  <si>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</si>
  <si>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</si>
  <si>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</si>
  <si>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</si>
  <si>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</si>
  <si>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</si>
  <si>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</si>
  <si>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</si>
  <si>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</si>
  <si>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</si>
  <si>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</si>
  <si>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</si>
  <si>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</si>
  <si>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</si>
  <si>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</si>
  <si>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</si>
  <si>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</si>
  <si>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</si>
  <si>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</si>
  <si>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</si>
  <si>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</si>
  <si>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</si>
  <si>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</si>
  <si>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</si>
  <si>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</si>
  <si>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</si>
  <si>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</si>
  <si>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</si>
  <si>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</si>
  <si>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</si>
  <si>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</si>
  <si>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</si>
  <si>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</si>
  <si>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</si>
  <si>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</si>
  <si>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</si>
  <si>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</si>
  <si>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</si>
  <si>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</si>
  <si>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</si>
  <si>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</si>
  <si>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</si>
  <si>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</si>
  <si>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</si>
  <si>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</si>
  <si>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</si>
  <si>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</si>
  <si>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</si>
  <si>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</si>
  <si>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</si>
  <si>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</si>
  <si>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</si>
  <si>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</si>
  <si>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</si>
  <si>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</si>
  <si>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</si>
  <si>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</si>
  <si>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</si>
  <si>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</si>
  <si>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</si>
  <si>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</si>
  <si>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</si>
  <si>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</si>
  <si>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</si>
  <si>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</si>
  <si>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</si>
  <si>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</si>
  <si>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</si>
  <si>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</si>
  <si>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</si>
  <si>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</si>
  <si>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</si>
  <si>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</si>
  <si>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</si>
  <si>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</si>
  <si>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</si>
  <si>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</si>
  <si>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</si>
  <si>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</si>
  <si>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</si>
  <si>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</si>
  <si>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</si>
  <si>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</si>
  <si>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</si>
  <si>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</si>
  <si>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</si>
  <si>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</si>
  <si>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</si>
  <si>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</si>
  <si>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</si>
  <si>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</si>
  <si>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</si>
  <si>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</si>
  <si>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</si>
  <si>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</si>
  <si>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</si>
  <si>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</si>
  <si>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</si>
  <si>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</si>
  <si>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</si>
  <si>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</si>
  <si>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</si>
  <si>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</si>
  <si>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</si>
  <si>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</si>
  <si>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</si>
  <si>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</si>
  <si>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</si>
  <si>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</si>
  <si>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</si>
  <si>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</si>
  <si>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</si>
  <si>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</si>
  <si>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</si>
  <si>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</si>
  <si>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</si>
  <si>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</si>
  <si>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</si>
  <si>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</si>
  <si>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</si>
  <si>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</si>
  <si>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</si>
  <si>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</si>
  <si>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</si>
  <si>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</si>
  <si>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</si>
  <si>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</si>
  <si>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</si>
  <si>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</si>
  <si>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</si>
  <si>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</si>
  <si>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</si>
  <si>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</si>
  <si>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</si>
  <si>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</si>
  <si>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</si>
  <si>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</si>
  <si>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</si>
  <si>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</si>
  <si>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</si>
  <si>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</si>
  <si>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</si>
  <si>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</si>
  <si>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</si>
  <si>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</si>
  <si>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</si>
  <si>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</si>
  <si>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</si>
  <si>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</si>
  <si>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</si>
  <si>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</si>
  <si>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</si>
  <si>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</si>
  <si>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</si>
  <si>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</si>
  <si>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</si>
  <si>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</si>
  <si>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</si>
  <si>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</si>
  <si>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</si>
  <si>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</si>
  <si>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</si>
  <si>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</si>
  <si>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</si>
  <si>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</si>
  <si>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</si>
  <si>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</si>
  <si>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</si>
  <si>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</si>
  <si>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</si>
  <si>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</si>
  <si>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</si>
  <si>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</si>
  <si>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</si>
  <si>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</si>
  <si>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</si>
  <si>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</si>
  <si>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</si>
  <si>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</si>
  <si>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</si>
  <si>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</si>
  <si>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</si>
  <si>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</si>
  <si>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</si>
  <si>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</si>
  <si>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</si>
  <si>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</si>
  <si>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</si>
  <si>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</si>
  <si>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</si>
  <si>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</si>
  <si>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</si>
  <si>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</si>
  <si>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</si>
  <si>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</si>
  <si>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</si>
  <si>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</si>
  <si>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</si>
  <si>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</si>
  <si>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</si>
  <si>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</si>
  <si>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</si>
  <si>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</si>
  <si>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</si>
  <si>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</si>
  <si>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</si>
  <si>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</si>
  <si>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</si>
  <si>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</si>
  <si>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</si>
  <si>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</si>
  <si>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</si>
  <si>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</si>
  <si>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</si>
  <si>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</si>
  <si>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</si>
  <si>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</si>
  <si>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</si>
  <si>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</si>
  <si>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</si>
  <si>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</si>
  <si>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</si>
  <si>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</si>
  <si>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</si>
  <si>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</si>
  <si>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</si>
  <si>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</si>
  <si>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</si>
  <si>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</si>
  <si>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</si>
  <si>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</si>
  <si>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</si>
  <si>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</si>
  <si>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</si>
  <si>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</si>
  <si>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</si>
  <si>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</si>
  <si>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</si>
  <si>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</si>
  <si>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</si>
  <si>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</si>
  <si>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</si>
  <si>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</si>
  <si>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</si>
  <si>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</si>
  <si>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</si>
  <si>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</si>
  <si>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</si>
  <si>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</si>
  <si>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</si>
  <si>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</si>
  <si>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</si>
  <si>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</si>
  <si>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</si>
  <si>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</si>
  <si>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</si>
  <si>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</si>
  <si>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</si>
  <si>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</si>
  <si>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</si>
  <si>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</si>
  <si>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</si>
  <si>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</si>
  <si>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</si>
  <si>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</si>
  <si>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</si>
  <si>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</si>
  <si>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</si>
  <si>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</si>
  <si>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</si>
  <si>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</si>
  <si>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</si>
  <si>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</si>
  <si>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</si>
  <si>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</si>
  <si>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</si>
  <si>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</si>
  <si>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</si>
  <si>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</si>
  <si>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</si>
  <si>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</si>
  <si>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</si>
  <si>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</si>
  <si>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</si>
  <si>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</si>
  <si>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</si>
  <si>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</si>
  <si>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</si>
  <si>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</si>
  <si>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</si>
  <si>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</si>
  <si>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</si>
  <si>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</si>
  <si>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</si>
  <si>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</si>
  <si>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</si>
  <si>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</si>
  <si>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</si>
  <si>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</si>
  <si>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</si>
  <si>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</si>
  <si>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</si>
  <si>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</si>
  <si>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</si>
  <si>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</si>
  <si>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</si>
  <si>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</si>
  <si>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</si>
  <si>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</si>
  <si>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</si>
  <si>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</si>
  <si>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</si>
  <si>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</si>
  <si>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</si>
  <si>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</si>
  <si>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</si>
  <si>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</si>
  <si>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</si>
  <si>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</si>
  <si>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</si>
  <si>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</si>
  <si>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</si>
  <si>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</si>
  <si>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</si>
  <si>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</si>
  <si>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</si>
  <si>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</si>
  <si>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</si>
  <si>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</si>
  <si>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</si>
  <si>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</si>
  <si>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</si>
  <si>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</si>
  <si>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</si>
  <si>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</si>
  <si>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</si>
  <si>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</si>
  <si>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</si>
  <si>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</si>
  <si>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</si>
  <si>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</si>
  <si>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</si>
  <si>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</si>
  <si>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</si>
  <si>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</si>
  <si>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</si>
  <si>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</si>
  <si>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</si>
  <si>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</si>
  <si>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</si>
  <si>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</si>
  <si>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</si>
  <si>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</si>
  <si>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</si>
  <si>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</si>
  <si>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</si>
  <si>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</si>
  <si>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</si>
  <si>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</si>
  <si>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</si>
  <si>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</si>
  <si>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</si>
  <si>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</si>
  <si>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</si>
  <si>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</si>
  <si>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</si>
  <si>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</si>
  <si>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</si>
  <si>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</si>
  <si>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</si>
  <si>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</si>
  <si>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</si>
  <si>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</si>
  <si>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</si>
  <si>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</si>
  <si>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</si>
  <si>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</si>
  <si>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</si>
  <si>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</si>
  <si>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</si>
  <si>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</si>
  <si>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</si>
  <si>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</si>
  <si>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</si>
  <si>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</si>
  <si>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</si>
  <si>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</si>
  <si>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</si>
  <si>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</si>
  <si>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</si>
  <si>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</si>
  <si>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</si>
  <si>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</si>
  <si>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</si>
  <si>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</si>
  <si>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</si>
  <si>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</si>
  <si>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</si>
  <si>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</si>
  <si>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</si>
  <si>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</si>
  <si>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</si>
  <si>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</si>
  <si>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</si>
  <si>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</si>
  <si>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</si>
  <si>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</si>
  <si>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</si>
  <si>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</si>
  <si>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</si>
  <si>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</si>
  <si>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</si>
  <si>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</si>
  <si>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</si>
  <si>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</si>
  <si>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</si>
  <si>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</si>
  <si>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</si>
  <si>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</si>
  <si>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</si>
  <si>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</si>
  <si>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</si>
  <si>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</si>
  <si>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</si>
  <si>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</si>
  <si>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</si>
  <si>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</si>
  <si>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</si>
  <si>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</si>
  <si>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</si>
  <si>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</si>
  <si>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</si>
  <si>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</si>
  <si>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</si>
  <si>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</si>
  <si>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</si>
  <si>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</si>
  <si>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</si>
  <si>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</si>
  <si>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</si>
  <si>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</si>
  <si>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</si>
  <si>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</si>
  <si>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</si>
  <si>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</si>
  <si>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</si>
  <si>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</si>
  <si>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</si>
  <si>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</si>
  <si>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</si>
  <si>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</si>
  <si>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</si>
  <si>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</si>
  <si>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</si>
  <si>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</si>
  <si>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</si>
  <si>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</si>
  <si>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</si>
  <si>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</si>
  <si>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</si>
  <si>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</si>
  <si>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</si>
  <si>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</si>
  <si>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</si>
  <si>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</si>
  <si>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</si>
  <si>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</si>
  <si>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</si>
  <si>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</si>
  <si>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</si>
  <si>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</si>
  <si>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</si>
  <si>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</si>
  <si>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</si>
  <si>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</si>
  <si>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</si>
  <si>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</si>
  <si>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</si>
  <si>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</si>
  <si>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</si>
  <si>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</si>
  <si>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</si>
  <si>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</si>
  <si>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</si>
  <si>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</si>
  <si>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</si>
  <si>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</si>
  <si>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</si>
  <si>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</si>
  <si>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</si>
  <si>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</si>
  <si>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</si>
  <si>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</si>
  <si>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</si>
  <si>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</si>
  <si>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</si>
  <si>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</si>
  <si>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</si>
  <si>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</si>
  <si>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</si>
  <si>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</si>
  <si>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</si>
  <si>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</si>
  <si>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</si>
  <si>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</si>
  <si>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</si>
  <si>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</si>
  <si>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</si>
  <si>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</si>
  <si>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</si>
  <si>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</si>
  <si>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</si>
  <si>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</si>
  <si>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</si>
  <si>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</si>
  <si>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</si>
  <si>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</si>
  <si>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</si>
  <si>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</si>
  <si>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</si>
  <si>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</si>
  <si>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</si>
  <si>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</si>
  <si>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</si>
  <si>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</si>
  <si>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</si>
  <si>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</si>
  <si>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</si>
  <si>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</si>
  <si>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</si>
  <si>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</si>
  <si>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</si>
  <si>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</si>
  <si>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</si>
  <si>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</si>
  <si>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</si>
  <si>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</si>
  <si>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</si>
  <si>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</si>
  <si>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</si>
  <si>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</si>
  <si>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</si>
  <si>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</si>
  <si>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</si>
  <si>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</si>
  <si>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</si>
  <si>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</si>
  <si>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</si>
  <si>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</si>
  <si>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</si>
  <si>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</si>
  <si>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</si>
  <si>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</si>
  <si>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</si>
  <si>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</si>
  <si>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</si>
  <si>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[Temp] Dune Map</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</si>
  <si>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</si>
  <si>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</si>
  <si>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</si>
  <si>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</si>
  <si>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</si>
  <si>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</si>
  <si>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</si>
  <si>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</si>
  <si>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</si>
  <si>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</si>
  <si>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</si>
  <si>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</si>
  <si>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</si>
  <si>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</si>
  <si>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</si>
  <si>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</si>
  <si>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</si>
  <si>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</si>
  <si>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</si>
  <si>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</si>
  <si>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</si>
  <si>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</si>
  <si>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</si>
  <si>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</si>
  <si>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</si>
  <si>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</si>
  <si>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</si>
  <si>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</si>
  <si>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</si>
  <si>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</si>
  <si>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</si>
  <si>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</si>
  <si>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</si>
  <si>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</si>
  <si>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</si>
  <si>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</si>
  <si>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</si>
  <si>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</si>
  <si>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</si>
  <si>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</si>
  <si>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</si>
  <si>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</si>
  <si>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</si>
  <si>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</si>
  <si>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</si>
  <si>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</si>
  <si>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</si>
  <si>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</si>
  <si>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</si>
  <si>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</si>
  <si>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</si>
  <si>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</si>
  <si>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</si>
  <si>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</si>
  <si>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</si>
  <si>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</si>
  <si>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</si>
  <si>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</si>
  <si>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</si>
  <si>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</si>
  <si>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</si>
  <si>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</si>
  <si>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</si>
  <si>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t>CHAPTER</t>
  </si>
  <si>
    <t>DLC</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</si>
  <si>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</si>
  <si>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</si>
  <si>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</si>
  <si>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</si>
  <si>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</si>
  <si>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</si>
  <si>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</si>
  <si>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</si>
  <si>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</si>
  <si>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</si>
  <si>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</si>
  <si>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</si>
  <si>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</si>
  <si>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</si>
  <si>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</si>
  <si>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</si>
  <si>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</si>
  <si>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</si>
  <si>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</si>
  <si>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</si>
  <si>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 xml:space="preserve">Last dumped: 2022-04-20, PTS 101034	</t>
  </si>
  <si>
    <t>Last dumped: 2022-04-20, PTS 101034	As you update zoneData in map "ESO dumped ZoneData": Copy the columns A to C from the map "ESO dumped ZoneData" over here and copy the excel formulas of all other columns, then enter the correct ESO DLC Id in column J</t>
  </si>
  <si>
    <t>Todo: Update mythic setIds 654-658 with drop 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</si>
</sst>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0"/>
      <color rgb="FF000000"/>
      <name val="Arial Unicode MS"/>
      <family val="2"/>
    </font>
    <font>
      <sz val="8"/>
      <name val="Calibri"/>
      <family val="2"/>
      <scheme val="minor"/>
    </font>
    <font>
      <sz val="10"/>
      <color rgb="FF0037A6"/>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xf numFmtId="0" fontId="2" fillId="3" borderId="0" xfId="2" applyAlignment="1">
      <alignment vertical="center"/>
    </xf>
    <xf numFmtId="0" fontId="24" fillId="6" borderId="0" xfId="0" applyFont="1" applyFill="1" applyAlignment="1">
      <alignment vertical="center"/>
    </xf>
    <xf numFmtId="0" fontId="31" fillId="0" borderId="0" xfId="0" applyFont="1" applyAlignment="1">
      <alignment vertical="center"/>
    </xf>
    <xf numFmtId="0" fontId="28" fillId="6" borderId="0" xfId="0" applyFont="1" applyFill="1" applyAlignment="1">
      <alignment vertical="center"/>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79"/>
  <sheetViews>
    <sheetView tabSelected="1" zoomScale="70" zoomScaleNormal="70" workbookViewId="0">
      <pane xSplit="7" ySplit="2" topLeftCell="AC558" activePane="bottomRight" state="frozen"/>
      <selection pane="topRight" activeCell="H1" sqref="H1"/>
      <selection pane="bottomLeft" activeCell="A3" sqref="A3"/>
      <selection pane="bottomRight" activeCell="AC569" sqref="AC56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3471</v>
      </c>
      <c r="B1" s="101"/>
      <c r="C1" s="101"/>
      <c r="D1" s="61" t="s">
        <v>3469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3353</v>
      </c>
      <c r="Q2" s="13" t="s">
        <v>1335</v>
      </c>
      <c r="R2" s="23" t="s">
        <v>1381</v>
      </c>
      <c r="S2" s="64" t="s">
        <v>1797</v>
      </c>
      <c r="T2" s="22" t="s">
        <v>1420</v>
      </c>
      <c r="U2" s="3" t="s">
        <v>75</v>
      </c>
      <c r="V2" s="32" t="s">
        <v>1529</v>
      </c>
      <c r="W2" s="13" t="s">
        <v>1517</v>
      </c>
      <c r="X2" s="13" t="s">
        <v>1518</v>
      </c>
      <c r="Y2" s="64" t="s">
        <v>2729</v>
      </c>
      <c r="Z2" s="13" t="s">
        <v>1336</v>
      </c>
      <c r="AA2" s="23" t="s">
        <v>1382</v>
      </c>
      <c r="AB2" s="32" t="s">
        <v>1533</v>
      </c>
      <c r="AC2" s="13" t="s">
        <v>1519</v>
      </c>
      <c r="AD2" s="13" t="s">
        <v>1520</v>
      </c>
      <c r="AE2" s="13" t="s">
        <v>3351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2673</v>
      </c>
      <c r="BA2" s="83" t="s">
        <v>3347</v>
      </c>
      <c r="BB2" s="83" t="s">
        <v>3348</v>
      </c>
      <c r="BC2" s="20" t="s">
        <v>3356</v>
      </c>
      <c r="BD2" s="20" t="s">
        <v>3357</v>
      </c>
      <c r="BE2" s="20" t="s">
        <v>3358</v>
      </c>
      <c r="BF2" s="20" t="s">
        <v>3354</v>
      </c>
      <c r="BG2" s="20" t="s">
        <v>3355</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3360</v>
      </c>
      <c r="Y3" s="65"/>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8" t="s">
        <v>3360</v>
      </c>
      <c r="AC3" s="43"/>
      <c r="AD3" s="43"/>
      <c r="AE3" s="43"/>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2671</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2671</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
&amp; IF(AND(H4&lt;&gt;"",ISNUMBER(H4)),", undauntedChestId=" &amp; H4,"")</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2672</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
&amp; IF(AND(H5&lt;&gt;"",ISNUMBER(H5)),", undauntedChestId=" &amp; H5,"")</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dropMechanicDropLocationNames={"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x14ac:dyDescent="0.25">
      <c r="A6" s="12">
        <v>22</v>
      </c>
      <c r="B6" t="s">
        <v>737</v>
      </c>
      <c r="C6" t="s">
        <v>2550</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2671</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
&amp; IF(AND(H6&lt;&gt;"",ISNUMBER(H6)),", undauntedChestId=" &amp; H6,"")</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dropMechanicDropLocationNames={"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x14ac:dyDescent="0.25">
      <c r="A7" s="12">
        <v>23</v>
      </c>
      <c r="B7" t="s">
        <v>738</v>
      </c>
      <c r="C7" t="s">
        <v>2551</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2672</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
&amp; IF(AND(H7&lt;&gt;"",ISNUMBER(H7)),", undauntedChestId=" &amp; H7,"")</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dropMechanicDropLocationNames={"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dropMechanicDropLocationNames={['en']={'','Arena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2552</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2671</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
&amp; IF(AND(H8&lt;&gt;"",ISNUMBER(H8)),", undauntedChestId=" &amp; H8,"")</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dropMechanicDropLocationNames={"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dropMechanicDropLocationNames={['en']={'','Arena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2805</v>
      </c>
      <c r="Y9" s="65"/>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2671</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
&amp; IF(AND(H9&lt;&gt;"",ISNUMBER(H9)),", undauntedChestId=" &amp; H9,"")</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dropMechanicDropLocationNames={"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2553</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2671</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
&amp; IF(AND(H10&lt;&gt;"",ISNUMBER(H10)),", undauntedChestId=" &amp; H10,"")</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dropMechanicDropLocationNames={"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x14ac:dyDescent="0.25">
      <c r="A11" s="12">
        <v>27</v>
      </c>
      <c r="B11" t="s">
        <v>743</v>
      </c>
      <c r="C11" t="s">
        <v>2554</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2671</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
&amp; IF(AND(H11&lt;&gt;"",ISNUMBER(H11)),", undauntedChestId=" &amp; H11,"")</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dropMechanicDropLocationNames={"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3360</v>
      </c>
      <c r="Y12" s="65">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8" t="s">
        <v>3360</v>
      </c>
      <c r="AC12" s="43"/>
      <c r="AD12" s="43"/>
      <c r="AE12" s="43"/>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8" t="s">
        <v>3360</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2671</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
&amp; IF(AND(H12&lt;&gt;"",ISNUMBER(H12)),", undauntedChestId=" &amp; H12,"")</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dropMechanicDropLocationNames={"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2555</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3360</v>
      </c>
      <c r="Y13" s="65">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8" t="s">
        <v>3360</v>
      </c>
      <c r="AC13" s="43"/>
      <c r="AD13" s="43"/>
      <c r="AE13" s="43"/>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8" t="s">
        <v>3360</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2672</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
&amp; IF(AND(H13&lt;&gt;"",ISNUMBER(H13)),", undauntedChestId=" &amp; H13,"")</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dropMechanicDropLocationNames={"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2556</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2671</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
&amp; IF(AND(H14&lt;&gt;"",ISNUMBER(H14)),", undauntedChestId=" &amp; H14,"")</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dropMechanicDropLocationNames={"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2672</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
&amp; IF(AND(H15&lt;&gt;"",ISNUMBER(H15)),", undauntedChestId=" &amp; H15,"")</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dropMechanicDropLocationNames={"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x14ac:dyDescent="0.25">
      <c r="A16" s="12">
        <v>32</v>
      </c>
      <c r="B16" t="s">
        <v>750</v>
      </c>
      <c r="C16" t="s">
        <v>2557</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2671</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
&amp; IF(AND(H16&lt;&gt;"",ISNUMBER(H16)),", undauntedChestId=" &amp; H16,"")</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dropMechanicDropLocationNames={"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dropMechanicDropLocationNames={['en']={'','Arena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2558</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3360</v>
      </c>
      <c r="Y17" s="65">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8" t="s">
        <v>3360</v>
      </c>
      <c r="AC17" s="43"/>
      <c r="AD17" s="43"/>
      <c r="AE17" s="43"/>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8" t="s">
        <v>3360</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2671</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
&amp; IF(AND(H17&lt;&gt;"",ISNUMBER(H17)),", undauntedChestId=" &amp; H17,"")</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dropMechanicDropLocationNames={"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2559</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2672</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
&amp; IF(AND(H18&lt;&gt;"",ISNUMBER(H18)),", undauntedChestId=" &amp; H18,"")</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dropMechanicDropLocationNames={"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3360</v>
      </c>
      <c r="Y19" s="65">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8" t="s">
        <v>3360</v>
      </c>
      <c r="AC19" s="43"/>
      <c r="AD19" s="43"/>
      <c r="AE19" s="43"/>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8" t="s">
        <v>3360</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2671</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
&amp; IF(AND(H19&lt;&gt;"",ISNUMBER(H19)),", undauntedChestId=" &amp; H19,"")</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dropMechanicDropLocationNames={"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2671</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
&amp; IF(AND(H20&lt;&gt;"",ISNUMBER(H20)),", undauntedChestId=" &amp; H20,"")</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dropMechanicDropLocationNames={"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x14ac:dyDescent="0.25">
      <c r="A21" s="5">
        <v>37</v>
      </c>
      <c r="B21" t="s">
        <v>2808</v>
      </c>
      <c r="C21" t="s">
        <v>2560</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3363</v>
      </c>
      <c r="Y21" s="65"/>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3363</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3363</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2671</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
&amp; IF(AND(H21&lt;&gt;"",ISNUMBER(H21)),", undauntedChestId=" &amp; H21,"")</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dropMechanicDropLocationNames={"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2809</v>
      </c>
      <c r="C22" t="s">
        <v>2561</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3363</v>
      </c>
      <c r="Y22" s="65"/>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3363</v>
      </c>
      <c r="AC22" s="43"/>
      <c r="AD22" s="43"/>
      <c r="AE22" s="43"/>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3363</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2672</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
&amp; IF(AND(H22&lt;&gt;"",ISNUMBER(H22)),", undauntedChestId=" &amp; H22,"")</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dropMechanicDropLocationNames={"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2671</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
&amp; IF(AND(H23&lt;&gt;"",ISNUMBER(H23)),", undauntedChestId=" &amp; H23,"")</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dropMechanicDropLocationNames={"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2810</v>
      </c>
      <c r="C24" t="s">
        <v>2562</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3363</v>
      </c>
      <c r="Y24" s="65"/>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3363</v>
      </c>
      <c r="AC24" s="43"/>
      <c r="AD24" s="43"/>
      <c r="AE24" s="43"/>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3363</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2671</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
&amp; IF(AND(H24&lt;&gt;"",ISNUMBER(H24)),", undauntedChestId=" &amp; H24,"")</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dropMechanicDropLocationNames={"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2811</v>
      </c>
      <c r="C25" t="s">
        <v>2563</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3363</v>
      </c>
      <c r="Y25" s="65"/>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3363</v>
      </c>
      <c r="AC25" s="43"/>
      <c r="AD25" s="43"/>
      <c r="AE25" s="43"/>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3363</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2671</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
&amp; IF(AND(H25&lt;&gt;"",ISNUMBER(H25)),", undauntedChestId=" &amp; H25,"")</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dropMechanicDropLocationNames={"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2812</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3363</v>
      </c>
      <c r="Y26" s="65"/>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3363</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3363</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2672</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
&amp; IF(AND(H26&lt;&gt;"",ISNUMBER(H26)),", undauntedChestId=" &amp; H26,"")</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dropMechanicDropLocationNames={"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2813</v>
      </c>
      <c r="C27" t="s">
        <v>2564</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3363</v>
      </c>
      <c r="Y27" s="65"/>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3363</v>
      </c>
      <c r="AC27" s="43"/>
      <c r="AD27" s="43"/>
      <c r="AE27" s="43"/>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3363</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2671</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
&amp; IF(AND(H27&lt;&gt;"",ISNUMBER(H27)),", undauntedChestId=" &amp; H27,"")</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dropMechanicDropLocationNames={"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2565</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3360</v>
      </c>
      <c r="Y28" s="65"/>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3360</v>
      </c>
      <c r="AC28" s="43"/>
      <c r="AD28" s="43"/>
      <c r="AE28" s="43"/>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2671</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
&amp; IF(AND(H28&lt;&gt;"",ISNUMBER(H28)),", undauntedChestId=" &amp; H28,"")</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dropMechanicDropLocationNames={"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2671</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
&amp; IF(AND(H29&lt;&gt;"",ISNUMBER(H29)),", undauntedChestId=" &amp; H29,"")</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dropMechanicDropLocationNames={"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x14ac:dyDescent="0.25">
      <c r="A30" s="5">
        <v>48</v>
      </c>
      <c r="B30" t="s">
        <v>763</v>
      </c>
      <c r="C30" t="s">
        <v>2566</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3363</v>
      </c>
      <c r="Y30" s="65"/>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3363</v>
      </c>
      <c r="AC30" s="43"/>
      <c r="AD30" s="43"/>
      <c r="AE30" s="43"/>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3363</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2671</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
&amp; IF(AND(H30&lt;&gt;"",ISNUMBER(H30)),", undauntedChestId=" &amp; H30,"")</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dropMechanicDropLocationNames={"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2671</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
&amp; IF(AND(H31&lt;&gt;"",ISNUMBER(H31)),", undauntedChestId=" &amp; H31,"")</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dropMechanicDropLocationNames={"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2671</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
&amp; IF(AND(H32&lt;&gt;"",ISNUMBER(H32)),", undauntedChestId=" &amp; H32,"")</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dropMechanicDropLocationNames={"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2567</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3363</v>
      </c>
      <c r="Y33" s="65"/>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3363</v>
      </c>
      <c r="AC33" s="43"/>
      <c r="AD33" s="43"/>
      <c r="AE33" s="43"/>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3363</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2671</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
&amp; IF(AND(H33&lt;&gt;"",ISNUMBER(H33)),", undauntedChestId=" &amp; H33,"")</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dropMechanicDropLocationNames={"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2671</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
&amp; IF(AND(H34&lt;&gt;"",ISNUMBER(H34)),", undauntedChestId=" &amp; H34,"")</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dropMechanicDropLocationNames={"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3360</v>
      </c>
      <c r="Y35" s="65"/>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3360</v>
      </c>
      <c r="AC35" s="43"/>
      <c r="AD35" s="43"/>
      <c r="AE35" s="43"/>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2671</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
&amp; IF(AND(H35&lt;&gt;"",ISNUMBER(H35)),", undauntedChestId=" &amp; H35,"")</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3363</v>
      </c>
      <c r="Y36" s="65"/>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3363</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3363</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2671</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
&amp; IF(AND(H36&lt;&gt;"",ISNUMBER(H36)),", undauntedChestId=" &amp; H36,"")</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dropMechanicDropLocationNames={"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3360</v>
      </c>
      <c r="Y37" s="65">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3360</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8" t="s">
        <v>3360</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2671</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
&amp; IF(AND(H37&lt;&gt;"",ISNUMBER(H37)),", undauntedChestId=" &amp; H37,"")</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dropMechanicDropLocationNames={"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2568</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2671</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
&amp; IF(AND(H38&lt;&gt;"",ISNUMBER(H38)),", undauntedChestId=" &amp; H38,"")</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dropMechanicDropLocationNames={"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x14ac:dyDescent="0.25">
      <c r="A39" s="12">
        <v>57</v>
      </c>
      <c r="B39" t="s">
        <v>778</v>
      </c>
      <c r="C39" t="s">
        <v>2569</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2671</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
&amp; IF(AND(H39&lt;&gt;"",ISNUMBER(H39)),", undauntedChestId=" &amp; H39,"")</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dropMechanicDropLocationNames={"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2671</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
&amp; IF(AND(H40&lt;&gt;"",ISNUMBER(H40)),", undauntedChestId=" &amp; H40,"")</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dropMechanicDropLocationNames={"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x14ac:dyDescent="0.25">
      <c r="A41" s="12">
        <v>59</v>
      </c>
      <c r="B41" t="s">
        <v>781</v>
      </c>
      <c r="C41" t="s">
        <v>2570</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2671</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
&amp; IF(AND(H41&lt;&gt;"",ISNUMBER(H41)),", undauntedChestId=" &amp; H41,"")</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dropMechanicDropLocationNames={"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2672</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
&amp; IF(AND(H42&lt;&gt;"",ISNUMBER(H42)),", undauntedChestId=" &amp; H42,"")</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dropMechanicDropLocationNames={"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3360</v>
      </c>
      <c r="Y43" s="65">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3360</v>
      </c>
      <c r="AC43" s="43"/>
      <c r="AD43" s="43"/>
      <c r="AE43" s="43"/>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8" t="s">
        <v>3360</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2671</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
&amp; IF(AND(H43&lt;&gt;"",ISNUMBER(H43)),", undauntedChestId=" &amp; H43,"")</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dropMechanicDropLocationNames={"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2571</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2671</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
&amp; IF(AND(H44&lt;&gt;"",ISNUMBER(H44)),", undauntedChestId=" &amp; H44,"")</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dropMechanicDropLocationNames={"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2671</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
&amp; IF(AND(H45&lt;&gt;"",ISNUMBER(H45)),", undauntedChestId=" &amp; H45,"")</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dropMechanicDropLocationNames={"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2572</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2671</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
&amp; IF(AND(H46&lt;&gt;"",ISNUMBER(H46)),", undauntedChestId=" &amp; H46,"")</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dropMechanicDropLocationNames={"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x14ac:dyDescent="0.25">
      <c r="A47" s="12">
        <v>65</v>
      </c>
      <c r="B47" t="s">
        <v>790</v>
      </c>
      <c r="C47" t="s">
        <v>2573</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2671</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
&amp; IF(AND(H47&lt;&gt;"",ISNUMBER(H47)),", undauntedChestId=" &amp; H47,"")</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dropMechanicDropLocationNames={"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2671</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
&amp; IF(AND(H48&lt;&gt;"",ISNUMBER(H48)),", undauntedChestId=" &amp; H48,"")</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dropMechanicDropLocationNames={"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2671</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
&amp; IF(AND(H49&lt;&gt;"",ISNUMBER(H49)),", undauntedChestId=" &amp; H49,"")</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dropMechanicDropLocationNames={"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2671</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
&amp; IF(AND(H50&lt;&gt;"",ISNUMBER(H50)),", undauntedChestId=" &amp; H50,"")</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dropMechanicDropLocationNames={"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x14ac:dyDescent="0.25">
      <c r="A51" s="12">
        <v>69</v>
      </c>
      <c r="B51" t="s">
        <v>797</v>
      </c>
      <c r="C51" t="s">
        <v>2574</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2672</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
&amp; IF(AND(H51&lt;&gt;"",ISNUMBER(H51)),", undauntedChestId=" &amp; H51,"")</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dropMechanicDropLocationNames={"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2671</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
&amp; IF(AND(H52&lt;&gt;"",ISNUMBER(H52)),", undauntedChestId=" &amp; H52,"")</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dropMechanicDropLocationNames={"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x14ac:dyDescent="0.25">
      <c r="A53" s="12">
        <v>71</v>
      </c>
      <c r="B53" t="s">
        <v>800</v>
      </c>
      <c r="C53" t="s">
        <v>2575</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3360</v>
      </c>
      <c r="Y53" s="65"/>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3360</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2671</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
&amp; IF(AND(H53&lt;&gt;"",ISNUMBER(H53)),", undauntedChestId=" &amp; H53,"")</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dropMechanicDropLocationNames={"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2576</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3360</v>
      </c>
      <c r="Y54" s="65"/>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3360</v>
      </c>
      <c r="AC54" s="43"/>
      <c r="AD54" s="43"/>
      <c r="AE54" s="43"/>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2671</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
&amp; IF(AND(H54&lt;&gt;"",ISNUMBER(H54)),", undauntedChestId=" &amp; H54,"")</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dropMechanicDropLocationNames={"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2577</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3363</v>
      </c>
      <c r="Y55" s="65"/>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3363</v>
      </c>
      <c r="AC55" s="43"/>
      <c r="AD55" s="43"/>
      <c r="AE55" s="43"/>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2671</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
&amp; IF(AND(H55&lt;&gt;"",ISNUMBER(H55)),", undauntedChestId=" &amp; H55,"")</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dropMechanicDropLocationNames={"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2578</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3363</v>
      </c>
      <c r="Y56" s="65"/>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3363</v>
      </c>
      <c r="AC56" s="43"/>
      <c r="AD56" s="43"/>
      <c r="AE56" s="43"/>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2671</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
&amp; IF(AND(H56&lt;&gt;"",ISNUMBER(H56)),", undauntedChestId=" &amp; H56,"")</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dropMechanicDropLocationNames={"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2579</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3363</v>
      </c>
      <c r="Y57" s="65"/>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3363</v>
      </c>
      <c r="AC57" s="43"/>
      <c r="AD57" s="43"/>
      <c r="AE57" s="43"/>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3363</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2672</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
&amp; IF(AND(H57&lt;&gt;"",ISNUMBER(H57)),", undauntedChestId=" &amp; H57,"")</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dropMechanicDropLocationNames={"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2805</v>
      </c>
      <c r="Y58" s="65"/>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2672</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
&amp; IF(AND(H58&lt;&gt;"",ISNUMBER(H58)),", undauntedChestId=" &amp; H58,"")</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dropMechanicDropLocationNames={"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3360</v>
      </c>
      <c r="Y59" s="65"/>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3360</v>
      </c>
      <c r="AC59" s="43"/>
      <c r="AD59" s="43"/>
      <c r="AE59" s="43"/>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2671</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
&amp; IF(AND(H59&lt;&gt;"",ISNUMBER(H59)),", undauntedChestId=" &amp; H59,"")</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dropMechanicDropLocationNames={"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3363</v>
      </c>
      <c r="Y60" s="65"/>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3363</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3363</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2671</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
&amp; IF(AND(H60&lt;&gt;"",ISNUMBER(H60)),", undauntedChestId=" &amp; H60,"")</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dropMechanicDropLocationNames={"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2580</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3363</v>
      </c>
      <c r="Y61" s="65"/>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3363</v>
      </c>
      <c r="AC61" s="43"/>
      <c r="AD61" s="43"/>
      <c r="AE61" s="43"/>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3363</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2672</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
&amp; IF(AND(H61&lt;&gt;"",ISNUMBER(H61)),", undauntedChestId=" &amp; H61,"")</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dropMechanicDropLocationNames={"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2581</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3363</v>
      </c>
      <c r="Y62" s="65"/>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3363</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3363</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2671</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
&amp; IF(AND(H62&lt;&gt;"",ISNUMBER(H62)),", undauntedChestId=" &amp; H62,"")</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dropMechanicDropLocationNames={"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3363</v>
      </c>
      <c r="Y63" s="65"/>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3363</v>
      </c>
      <c r="AC63" s="43"/>
      <c r="AD63" s="43"/>
      <c r="AE63" s="43"/>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3363</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2671</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
&amp; IF(AND(H63&lt;&gt;"",ISNUMBER(H63)),", undauntedChestId=" &amp; H63,"")</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dropMechanicDropLocationNames={"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2582</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3363</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3363</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3363</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2671</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
&amp; IF(AND(H64&lt;&gt;"",ISNUMBER(H64)),", undauntedChestId=" &amp; H64,"")</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dropMechanicDropLocationNames={"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2672</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
&amp; IF(AND(H65&lt;&gt;"",ISNUMBER(H65)),", undauntedChestId=" &amp; H65,"")</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dropMechanicDropLocationNames={"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2583</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3363</v>
      </c>
      <c r="Y66" s="65">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3363</v>
      </c>
      <c r="AC66" s="43"/>
      <c r="AD66" s="43"/>
      <c r="AE66" s="43"/>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2672</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
&amp; IF(AND(H66&lt;&gt;"",ISNUMBER(H66)),", undauntedChestId=" &amp; H66,"")</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dropMechanicDropLocationNames={"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2584</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2805</v>
      </c>
      <c r="Y67" s="65"/>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2671</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
&amp; IF(AND(H67&lt;&gt;"",ISNUMBER(H67)),", undauntedChestId=" &amp; H67,"")</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2585</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2671</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
&amp; IF(AND(H68&lt;&gt;"",ISNUMBER(H68)),", undauntedChestId=" &amp; H68,"")</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3363</v>
      </c>
      <c r="Y69" s="65">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3363</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2672</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
&amp; IF(AND(H69&lt;&gt;"",ISNUMBER(H69)),", undauntedChestId=" &amp; H69,"")</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dropMechanicDropLocationNames={"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2672</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
&amp; IF(AND(H70&lt;&gt;"",ISNUMBER(H70)),", undauntedChestId=" &amp; H70,"")</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dropMechanicDropLocationNames={"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dropMechanicDropLocationNames={['en']={'','Arena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2671</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
&amp; IF(AND(H71&lt;&gt;"",ISNUMBER(H71)),", undauntedChestId=" &amp; H71,"")</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dropMechanicDropLocationNames={"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2586</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2671</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
&amp; IF(AND(H72&lt;&gt;"",ISNUMBER(H72)),", undauntedChestId=" &amp; H72,"")</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dropMechanicDropLocationNames={"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x14ac:dyDescent="0.25">
      <c r="A73" s="12">
        <v>91</v>
      </c>
      <c r="B73" t="s">
        <v>828</v>
      </c>
      <c r="C73" t="s">
        <v>2587</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3360</v>
      </c>
      <c r="Y73" s="65"/>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3360</v>
      </c>
      <c r="AC73" s="43"/>
      <c r="AD73" s="43"/>
      <c r="AE73" s="43"/>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2671</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
&amp; IF(AND(H73&lt;&gt;"",ISNUMBER(H73)),", undauntedChestId=" &amp; H73,"")</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dropMechanicDropLocationNames={"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2588</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3363</v>
      </c>
      <c r="Y74" s="65">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3363</v>
      </c>
      <c r="AC74" s="43"/>
      <c r="AD74" s="43"/>
      <c r="AE74" s="43"/>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2671</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
&amp; IF(AND(H74&lt;&gt;"",ISNUMBER(H74)),", undauntedChestId=" &amp; H74,"")</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dropMechanicDropLocationNames={"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2589</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2671</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
&amp; IF(AND(H75&lt;&gt;"",ISNUMBER(H75)),", undauntedChestId=" &amp; H75,"")</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dropMechanicDropLocationNames={"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x14ac:dyDescent="0.25">
      <c r="A76" s="12">
        <v>94</v>
      </c>
      <c r="B76" t="s">
        <v>831</v>
      </c>
      <c r="C76" t="s">
        <v>2590</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2671</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
&amp; IF(AND(H76&lt;&gt;"",ISNUMBER(H76)),", undauntedChestId=" &amp; H76,"")</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dropMechanicDropLocationNames={"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x14ac:dyDescent="0.25">
      <c r="A77" s="5">
        <v>95</v>
      </c>
      <c r="B77" t="s">
        <v>832</v>
      </c>
      <c r="C77" t="s">
        <v>2591</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3363</v>
      </c>
      <c r="Y77" s="65">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3363</v>
      </c>
      <c r="AC77" s="43"/>
      <c r="AD77" s="43"/>
      <c r="AE77" s="43"/>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2671</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
&amp; IF(AND(H77&lt;&gt;"",ISNUMBER(H77)),", undauntedChestId=" &amp; H77,"")</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dropMechanicDropLocationNames={"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3360</v>
      </c>
      <c r="Y78" s="65">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3360</v>
      </c>
      <c r="AC78" s="43"/>
      <c r="AD78" s="43"/>
      <c r="AE78" s="43"/>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8" t="s">
        <v>3360</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2671</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
&amp; IF(AND(H78&lt;&gt;"",ISNUMBER(H78)),", undauntedChestId=" &amp; H78,"")</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dropMechanicDropLocationNames={"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2805</v>
      </c>
      <c r="Y79" s="65"/>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2671</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
&amp; IF(AND(H79&lt;&gt;"",ISNUMBER(H79)),", undauntedChestId=" &amp; H79,"")</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dropMechanicDropLocationNames={"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2671</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
&amp; IF(AND(H80&lt;&gt;"",ISNUMBER(H80)),", undauntedChestId=" &amp; H80,"")</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dropMechanicDropLocationNames={"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2672</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
&amp; IF(AND(H81&lt;&gt;"",ISNUMBER(H81)),", undauntedChestId=" &amp; H81,"")</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dropMechanicDropLocationNames={"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x14ac:dyDescent="0.25">
      <c r="A82" s="12">
        <v>100</v>
      </c>
      <c r="B82" t="s">
        <v>841</v>
      </c>
      <c r="C82" t="s">
        <v>2592</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2672</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
&amp; IF(AND(H82&lt;&gt;"",ISNUMBER(H82)),", undauntedChestId=" &amp; H82,"")</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dropMechanicDropLocationNames={"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2804</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2671</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
&amp; IF(AND(H83&lt;&gt;"",ISNUMBER(H83)),", undauntedChestId=" &amp; H83,"")</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dropMechanicDropLocationNames={"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2593</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3360</v>
      </c>
      <c r="Y84" s="65"/>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3360</v>
      </c>
      <c r="AC84" s="43"/>
      <c r="AD84" s="43"/>
      <c r="AE84" s="43"/>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2672</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
&amp; IF(AND(H84&lt;&gt;"",ISNUMBER(H84)),", undauntedChestId=" &amp; H84,"")</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dropMechanicDropLocationNames={"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3360</v>
      </c>
      <c r="Y85" s="65"/>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3360</v>
      </c>
      <c r="AC85" s="43"/>
      <c r="AD85" s="43"/>
      <c r="AE85" s="43"/>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2671</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
&amp; IF(AND(H85&lt;&gt;"",ISNUMBER(H85)),", undauntedChestId=" &amp; H85,"")</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dropMechanicDropLocationNames={"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2805</v>
      </c>
      <c r="Y86" s="65"/>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2671</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
&amp; IF(AND(H86&lt;&gt;"",ISNUMBER(H86)),", undauntedChestId=" &amp; H86,"")</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dropMechanicDropLocationNames={"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2671</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
&amp; IF(AND(H87&lt;&gt;"",ISNUMBER(H87)),", undauntedChestId=" &amp; H87,"")</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dropMechanicDropLocationNames={"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x14ac:dyDescent="0.25">
      <c r="A88" s="12">
        <v>106</v>
      </c>
      <c r="B88" t="s">
        <v>850</v>
      </c>
      <c r="C88" t="s">
        <v>2594</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2671</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
&amp; IF(AND(H88&lt;&gt;"",ISNUMBER(H88)),", undauntedChestId=" &amp; H88,"")</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dropMechanicDropLocationNames={"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x14ac:dyDescent="0.25">
      <c r="A89" s="12">
        <v>107</v>
      </c>
      <c r="B89" t="s">
        <v>851</v>
      </c>
      <c r="C89" t="s">
        <v>2595</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2671</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
&amp; IF(AND(H89&lt;&gt;"",ISNUMBER(H89)),", undauntedChestId=" &amp; H89,"")</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dropMechanicDropLocationNames={"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2671</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
&amp; IF(AND(H90&lt;&gt;"",ISNUMBER(H90)),", undauntedChestId=" &amp; H90,"")</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dropMechanicDropLocationNames={"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2805</v>
      </c>
      <c r="W91" s="3"/>
      <c r="X91" s="3"/>
      <c r="Y91" s="65"/>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2671</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
&amp; IF(AND(H91&lt;&gt;"",ISNUMBER(H91)),", undauntedChestId=" &amp; H91,"")</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dropMechanicDropLocationNames={"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3360</v>
      </c>
      <c r="Y92" s="65">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3360</v>
      </c>
      <c r="AC92" s="43"/>
      <c r="AD92" s="43"/>
      <c r="AE92" s="43"/>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8" t="s">
        <v>3360</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2671</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
&amp; IF(AND(H92&lt;&gt;"",ISNUMBER(H92)),", undauntedChestId=" &amp; H92,"")</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dropMechanicDropLocationNames={"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2671</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
&amp; IF(AND(H93&lt;&gt;"",ISNUMBER(H93)),", undauntedChestId=" &amp; H93,"")</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dropMechanicDropLocationNames={"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2672</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
&amp; IF(AND(H94&lt;&gt;"",ISNUMBER(H94)),", undauntedChestId=" &amp; H94,"")</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dropMechanicDropLocationNames={"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2671</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
&amp; IF(AND(H95&lt;&gt;"",ISNUMBER(H95)),", undauntedChestId=" &amp; H95,"")</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dropMechanicDropLocationNames={"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2671</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
&amp; IF(AND(H96&lt;&gt;"",ISNUMBER(H96)),", undauntedChestId=" &amp; H96,"")</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dropMechanicDropLocationNames={"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3360</v>
      </c>
      <c r="Y97" s="65"/>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3360</v>
      </c>
      <c r="AC97" s="43"/>
      <c r="AD97" s="43"/>
      <c r="AE97" s="43"/>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2671</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
&amp; IF(AND(H97&lt;&gt;"",ISNUMBER(H97)),", undauntedChestId=" &amp; H97,"")</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dropMechanicDropLocationNames={"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3360</v>
      </c>
      <c r="Y98" s="65"/>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3360</v>
      </c>
      <c r="AC98" s="43"/>
      <c r="AD98" s="43"/>
      <c r="AE98" s="43"/>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2672</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
&amp; IF(AND(H98&lt;&gt;"",ISNUMBER(H98)),", undauntedChestId=" &amp; H98,"")</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dropMechanicDropLocationNames={"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3360</v>
      </c>
      <c r="Y99" s="65"/>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3360</v>
      </c>
      <c r="AC99" s="43"/>
      <c r="AD99" s="43"/>
      <c r="AE99" s="43"/>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2671</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
&amp; IF(AND(H99&lt;&gt;"",ISNUMBER(H99)),", undauntedChestId=" &amp; H99,"")</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3360</v>
      </c>
      <c r="Y100" s="65"/>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3360</v>
      </c>
      <c r="AC100" s="43"/>
      <c r="AD100" s="43"/>
      <c r="AE100" s="43"/>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2671</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
&amp; IF(AND(H100&lt;&gt;"",ISNUMBER(H100)),", undauntedChestId=" &amp; H100,"")</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dropMechanicDropLocationNames={"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3360</v>
      </c>
      <c r="Y101" s="65"/>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3360</v>
      </c>
      <c r="AC101" s="43"/>
      <c r="AD101" s="43"/>
      <c r="AE101" s="43"/>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2671</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
&amp; IF(AND(H101&lt;&gt;"",ISNUMBER(H101)),", undauntedChestId=" &amp; H101,"")</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dropMechanicDropLocationNames={"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3360</v>
      </c>
      <c r="Y102" s="65"/>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3360</v>
      </c>
      <c r="AC102" s="43"/>
      <c r="AD102" s="43"/>
      <c r="AE102" s="43"/>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2671</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
&amp; IF(AND(H102&lt;&gt;"",ISNUMBER(H102)),", undauntedChestId=" &amp; H102,"")</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dropMechanicDropLocationNames={"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3360</v>
      </c>
      <c r="Y103" s="65">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3360</v>
      </c>
      <c r="AC103" s="43"/>
      <c r="AD103" s="43"/>
      <c r="AE103" s="43"/>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8" t="s">
        <v>3360</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2671</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
&amp; IF(AND(H103&lt;&gt;"",ISNUMBER(H103)),", undauntedChestId=" &amp; H103,"")</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dropMechanicDropLocationNames={"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2596</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3360</v>
      </c>
      <c r="Y104" s="65"/>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3360</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2671</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
&amp; IF(AND(H104&lt;&gt;"",ISNUMBER(H104)),", undauntedChestId=" &amp; H104,"")</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dropMechanicDropLocationNames={"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2597</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3360</v>
      </c>
      <c r="Y105" s="65"/>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3360</v>
      </c>
      <c r="AC105" s="43"/>
      <c r="AD105" s="43"/>
      <c r="AE105" s="43"/>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2671</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
&amp; IF(AND(H105&lt;&gt;"",ISNUMBER(H105)),", undauntedChestId=" &amp; H105,"")</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dropMechanicDropLocationNames={"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2805</v>
      </c>
      <c r="Y106" s="65"/>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2672</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
&amp; IF(AND(H106&lt;&gt;"",ISNUMBER(H106)),", undauntedChestId=" &amp; H106,"")</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dropMechanicDropLocationNames={"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2803</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2805</v>
      </c>
      <c r="Y107" s="65"/>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2672</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
&amp; IF(AND(H107&lt;&gt;"",ISNUMBER(H107)),", undauntedChestId=" &amp; H107,"")</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dropMechanicDropLocationNames={"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2672</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
&amp; IF(AND(H108&lt;&gt;"",ISNUMBER(H108)),", undauntedChestId=" &amp; H108,"")</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dropMechanicDropLocationNames={"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2672</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
&amp; IF(AND(H109&lt;&gt;"",ISNUMBER(H109)),", undauntedChestId=" &amp; H109,"")</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dropMechanicDropLocationNames={"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2671</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
&amp; IF(AND(H110&lt;&gt;"",ISNUMBER(H110)),", undauntedChestId=" &amp; H110,"")</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dropMechanicDropLocationNames={"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2672</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
&amp; IF(AND(H111&lt;&gt;"",ISNUMBER(H111)),", undauntedChestId=" &amp; H111,"")</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dropMechanicDropLocationNames={"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2672</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
&amp; IF(AND(H112&lt;&gt;"",ISNUMBER(H112)),", undauntedChestId=" &amp; H112,"")</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dropMechanicDropLocationNames={"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2672</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
&amp; IF(AND(H113&lt;&gt;"",ISNUMBER(H113)),", undauntedChestId=" &amp; H113,"")</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dropMechanicDropLocationNames={"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2805</v>
      </c>
      <c r="Y114" s="65"/>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2672</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
&amp; IF(AND(H114&lt;&gt;"",ISNUMBER(H114)),", undauntedChestId=" &amp; H114,"")</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dropMechanicDropLocationNames={"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3360</v>
      </c>
      <c r="Y115" s="65">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3360</v>
      </c>
      <c r="AC115" s="43"/>
      <c r="AD115" s="43"/>
      <c r="AE115" s="43"/>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8" t="s">
        <v>3360</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2671</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
&amp; IF(AND(H115&lt;&gt;"",ISNUMBER(H115)),", undauntedChestId=" &amp; H115,"")</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dropMechanicDropLocationNames={"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2598</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2671</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
&amp; IF(AND(H116&lt;&gt;"",ISNUMBER(H116)),", undauntedChestId=" &amp; H116,"")</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dropMechanicDropLocationNames={"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3341</v>
      </c>
      <c r="Y117" s="65"/>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2671</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
&amp; IF(AND(H117&lt;&gt;"",ISNUMBER(H117)),", undauntedChestId=" &amp; H117,"")</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dropMechanicDropLocationNames={"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3341</v>
      </c>
      <c r="Y118" s="65"/>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2671</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
&amp; IF(AND(H118&lt;&gt;"",ISNUMBER(H118)),", undauntedChestId=" &amp; H118,"")</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dropMechanicDropLocationNames={"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3341</v>
      </c>
      <c r="Y119" s="65"/>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2671</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
&amp; IF(AND(H119&lt;&gt;"",ISNUMBER(H119)),", undauntedChestId=" &amp; H119,"")</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dropMechanicDropLocationNames={"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3341</v>
      </c>
      <c r="Y120" s="65"/>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2671</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
&amp; IF(AND(H120&lt;&gt;"",ISNUMBER(H120)),", undauntedChestId=" &amp; H120,"")</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dropMechanicDropLocationNames={"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3341</v>
      </c>
      <c r="Y121" s="65"/>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2671</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
&amp; IF(AND(H121&lt;&gt;"",ISNUMBER(H121)),", undauntedChestId=" &amp; H121,"")</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dropMechanicDropLocationNames={"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3341</v>
      </c>
      <c r="Y122" s="65"/>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2671</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
&amp; IF(AND(H122&lt;&gt;"",ISNUMBER(H122)),", undauntedChestId=" &amp; H122,"")</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dropMechanicDropLocationNames={"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3341</v>
      </c>
      <c r="Y123" s="65"/>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2671</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
&amp; IF(AND(H123&lt;&gt;"",ISNUMBER(H123)),", undauntedChestId=" &amp; H123,"")</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dropMechanicDropLocationNames={"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3341</v>
      </c>
      <c r="Y124" s="65"/>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2671</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
&amp; IF(AND(H124&lt;&gt;"",ISNUMBER(H124)),", undauntedChestId=" &amp; H124,"")</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dropMechanicDropLocationNames={"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3341</v>
      </c>
      <c r="Y125" s="65"/>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2671</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
&amp; IF(AND(H125&lt;&gt;"",ISNUMBER(H125)),", undauntedChestId=" &amp; H125,"")</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dropMechanicDropLocationNames={"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2671</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
&amp; IF(AND(H126&lt;&gt;"",ISNUMBER(H126)),", undauntedChestId=" &amp; H126,"")</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dropMechanicDropLocationNames={"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2672</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
&amp; IF(AND(H127&lt;&gt;"",ISNUMBER(H127)),", undauntedChestId=" &amp; H127,"")</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dropMechanicDropLocationNames={"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2671</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
&amp; IF(AND(H128&lt;&gt;"",ISNUMBER(H128)),", undauntedChestId=" &amp; H128,"")</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dropMechanicDropLocationNames={"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3363</v>
      </c>
      <c r="Y129" s="65"/>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3363</v>
      </c>
      <c r="AC129" s="43"/>
      <c r="AD129" s="43"/>
      <c r="AE129" s="43"/>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2672</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
&amp; IF(AND(H129&lt;&gt;"",ISNUMBER(H129)),", undauntedChestId=" &amp; H129,"")</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dropMechanicDropLocationNames={"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3360</v>
      </c>
      <c r="Y130" s="65">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3360</v>
      </c>
      <c r="AC130" s="43"/>
      <c r="AD130" s="43"/>
      <c r="AE130" s="43"/>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8" t="s">
        <v>3360</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2671</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
&amp; IF(AND(H130&lt;&gt;"",ISNUMBER(H130)),", undauntedChestId=" &amp; H130,"")</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dropMechanicDropLocationNames={"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3360</v>
      </c>
      <c r="Y131" s="65"/>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3360</v>
      </c>
      <c r="AC131" s="43"/>
      <c r="AD131" s="43"/>
      <c r="AE131" s="43"/>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2671</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
&amp; IF(AND(H131&lt;&gt;"",ISNUMBER(H131)),", undauntedChestId=" &amp; H131,"")</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3360</v>
      </c>
      <c r="Y132" s="65"/>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3360</v>
      </c>
      <c r="AC132" s="43"/>
      <c r="AD132" s="43"/>
      <c r="AE132" s="43"/>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2671</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
&amp; IF(AND(H132&lt;&gt;"",ISNUMBER(H132)),", undauntedChestId=" &amp; H132,"")</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3360</v>
      </c>
      <c r="Y133" s="65">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3360</v>
      </c>
      <c r="AC133" s="43"/>
      <c r="AD133" s="43"/>
      <c r="AE133" s="43"/>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8" t="s">
        <v>3360</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2671</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
&amp; IF(AND(H133&lt;&gt;"",ISNUMBER(H133)),", undauntedChestId=" &amp; H133,"")</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dropMechanicDropLocationNames={"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3360</v>
      </c>
      <c r="Y134" s="65">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3360</v>
      </c>
      <c r="AC134" s="43"/>
      <c r="AD134" s="43"/>
      <c r="AE134" s="43"/>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8" t="s">
        <v>3360</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2671</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
&amp; IF(AND(H134&lt;&gt;"",ISNUMBER(H134)),", undauntedChestId=" &amp; H134,"")</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dropMechanicDropLocationNames={"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3360</v>
      </c>
      <c r="Y135" s="65">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3360</v>
      </c>
      <c r="AC135" s="43"/>
      <c r="AD135" s="43"/>
      <c r="AE135" s="43"/>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8" t="s">
        <v>3360</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2671</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
&amp; IF(AND(H135&lt;&gt;"",ISNUMBER(H135)),", undauntedChestId=" &amp; H135,"")</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dropMechanicDropLocationNames={"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3363</v>
      </c>
      <c r="Y136" s="65"/>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3363</v>
      </c>
      <c r="AC136" s="43"/>
      <c r="AD136" s="43"/>
      <c r="AE136" s="43"/>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2671</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
&amp; IF(AND(H136&lt;&gt;"",ISNUMBER(H136)),", undauntedChestId=" &amp; H136,"")</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dropMechanicDropLocationNames={"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2671</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
&amp; IF(AND(H137&lt;&gt;"",ISNUMBER(H137)),", undauntedChestId=" &amp; H137,"")</f>
        <v>, setType=LIBSETS_SETTYPE_MONSTER, undauntedChestId=2</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dropMechanicDropLocationNames={"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dropMechanicDropLocationNames={['en']={'Vila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2671</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
&amp; IF(AND(H138&lt;&gt;"",ISNUMBER(H138)),", undauntedChestId=" &amp; H138,"")</f>
        <v>, setType=LIBSETS_SETTYPE_MONSTER, undauntedChestId=2</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dropMechanicDropLocationNames={"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dropMechanicDropLocationNames={['en']={'Vorenor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2671</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
&amp; IF(AND(H139&lt;&gt;"",ISNUMBER(H139)),", undauntedChestId=" &amp; H139,"")</f>
        <v>, setType=LIBSETS_SETTYPE_MONSTER, undauntedChestId=3</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dropMechanicDropLocationNames={"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dropMechanicDropLocationNames={['en']={'Lord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2671</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
&amp; IF(AND(H140&lt;&gt;"",ISNUMBER(H140)),", undauntedChestId=" &amp; H140,"")</f>
        <v>, setType=LIBSETS_SETTYPE_MONSTER, undauntedChestId=2</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dropMechanicDropLocationNames={"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dropMechanicDropLocationNames={['en']={'Varaine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2671</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
&amp; IF(AND(H141&lt;&gt;"",ISNUMBER(H141)),", undauntedChestId=" &amp; H141,"")</f>
        <v>, setType=LIBSETS_SETTYPE_MONSTER, undauntedChestId=2</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dropMechanicDropLocationNames={"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dropMechanicDropLocationNames={['en']={'The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2671</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
&amp; IF(AND(H142&lt;&gt;"",ISNUMBER(H142)),", undauntedChestId=" &amp; H142,"")</f>
        <v>, setType=LIBSETS_SETTYPE_MONSTER, undauntedChestId=2</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dropMechanicDropLocationNames={"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dropMechanicDropLocationNames={['en']={'Bogdan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2671</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
&amp; IF(AND(H143&lt;&gt;"",ISNUMBER(H143)),", undauntedChestId=" &amp; H143,"")</f>
        <v>, setType=LIBSETS_SETTYPE_MONSTER, undauntedChestId=1</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dropMechanicDropLocationNames={"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dropMechanicDropLocationNames={['en']={'Nerien\'eth','','','','','',},['de']={'Nerien\’eth','','','','','',},}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2671</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
&amp; IF(AND(H144&lt;&gt;"",ISNUMBER(H144)),", undauntedChestId=" &amp; H144,"")</f>
        <v>, setType=LIBSETS_SETTYPE_MONSTER, undauntedChestId=1</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dropMechanicDropLocationNames={"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dropMechanicDropLocationNames={['en']={'Valkyn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2671</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
&amp; IF(AND(H145&lt;&gt;"",ISNUMBER(H145)),", undauntedChestId=" &amp; H145,"")</f>
        <v>, setType=LIBSETS_SETTYPE_MONSTER, undauntedChestId=2</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dropMechanicDropLocationNames={"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dropMechanicDropLocationNames={['en']={'High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3341</v>
      </c>
      <c r="Y146" s="65"/>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2671</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
&amp; IF(AND(H146&lt;&gt;"",ISNUMBER(H146)),", undauntedChestId=" &amp; H146,"")</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dropMechanicDropLocationNames={"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3341</v>
      </c>
      <c r="Y147" s="65"/>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2671</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
&amp; IF(AND(H147&lt;&gt;"",ISNUMBER(H147)),", undauntedChestId=" &amp; H147,"")</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dropMechanicDropLocationNames={"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3341</v>
      </c>
      <c r="Y148" s="65"/>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2671</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
&amp; IF(AND(H148&lt;&gt;"",ISNUMBER(H148)),", undauntedChestId=" &amp; H148,"")</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dropMechanicDropLocationNames={"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2599</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3363</v>
      </c>
      <c r="Y149" s="65"/>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3363</v>
      </c>
      <c r="AC149" s="43"/>
      <c r="AD149" s="43"/>
      <c r="AE149" s="43"/>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2671</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
&amp; IF(AND(H149&lt;&gt;"",ISNUMBER(H149)),", undauntedChestId=" &amp; H149,"")</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dropMechanicDropLocationNames={"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3363</v>
      </c>
      <c r="Y150" s="65"/>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3363</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2671</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
&amp; IF(AND(H150&lt;&gt;"",ISNUMBER(H150)),", undauntedChestId=" &amp; H150,"")</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dropMechanicDropLocationNames={"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3363</v>
      </c>
      <c r="Y151" s="65"/>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3363</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2671</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
&amp; IF(AND(H151&lt;&gt;"",ISNUMBER(H151)),", undauntedChestId=" &amp; H151,"")</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dropMechanicDropLocationNames={"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2796</v>
      </c>
      <c r="Y152" s="65"/>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2672</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
&amp; IF(AND(H152&lt;&gt;"",ISNUMBER(H152)),", undauntedChestId=" &amp; H152,"")</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dropMechanicDropLocationNames={"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2796</v>
      </c>
      <c r="Y153" s="65"/>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2671</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
&amp; IF(AND(H153&lt;&gt;"",ISNUMBER(H153)),", undauntedChestId=" &amp; H153,"")</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dropMechanicDropLocationNames={"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2796</v>
      </c>
      <c r="Y154" s="65"/>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2671</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
&amp; IF(AND(H154&lt;&gt;"",ISNUMBER(H154)),", undauntedChestId=" &amp; H154,"")</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dropMechanicDropLocationNames={"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2671</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
&amp; IF(AND(H155&lt;&gt;"",ISNUMBER(H155)),", undauntedChestId=" &amp; H155,"")</f>
        <v>, setType=LIBSETS_SETTYPE_MONSTER, undauntedChestId=3</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dropMechanicDropLocationNames={"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dropMechanicDropLocationNames={['en']={'Molag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3360</v>
      </c>
      <c r="Y156" s="65">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2671</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
&amp; IF(AND(H156&lt;&gt;"",ISNUMBER(H156)),", undauntedChestId=" &amp; H156,"")</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dropMechanicDropLocationNames={"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dropMechanic={LIBSETS_DROP_MECHANIC_GROUP_DUNGEON_BOSS,LIBSETS_DROP_MECHANIC_IMPERIAL_CITY_VAULTS}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3360</v>
      </c>
      <c r="Y157" s="65">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2671</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
&amp; IF(AND(H157&lt;&gt;"",ISNUMBER(H157)),", undauntedChestId=" &amp; H157,"")</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dropMechanicDropLocationNames={"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dropMechanic={LIBSETS_DROP_MECHANIC_GROUP_DUNGEON_BOSS,LIBSETS_DROP_MECHANIC_IMPERIAL_CITY_VAULTS}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3360</v>
      </c>
      <c r="Y158" s="65"/>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3360</v>
      </c>
      <c r="AC158" s="43"/>
      <c r="AD158" s="43"/>
      <c r="AE158" s="43"/>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2671</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
&amp; IF(AND(H158&lt;&gt;"",ISNUMBER(H158)),", undauntedChestId=" &amp; H158,"")</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dropMechanicDropLocationNames={"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2672</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
&amp; IF(AND(H159&lt;&gt;"",ISNUMBER(H159)),", undauntedChestId=" &amp; H159,"")</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dropMechanicDropLocationNames={"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3360</v>
      </c>
      <c r="Y160" s="65"/>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3360</v>
      </c>
      <c r="AC160" s="43"/>
      <c r="AD160" s="43"/>
      <c r="AE160" s="43"/>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2671</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
&amp; IF(AND(H160&lt;&gt;"",ISNUMBER(H160)),", undauntedChestId=" &amp; H160,"")</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dropMechanicDropLocationNames={"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3360</v>
      </c>
      <c r="Y161" s="65">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2671</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
&amp; IF(AND(H161&lt;&gt;"",ISNUMBER(H161)),", undauntedChestId=" &amp; H161,"")</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dropMechanicDropLocationNames={"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dropMechanic={LIBSETS_DROP_MECHANIC_GROUP_DUNGEON_BOSS,LIBSETS_DROP_MECHANIC_IMPERIAL_CITY_VAULTS}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3360</v>
      </c>
      <c r="Y162" s="65"/>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3360</v>
      </c>
      <c r="AC162" s="43"/>
      <c r="AD162" s="43"/>
      <c r="AE162" s="43"/>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2671</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
&amp; IF(AND(H162&lt;&gt;"",ISNUMBER(H162)),", undauntedChestId=" &amp; H162,"")</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dropMechanicDropLocationNames={"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3360</v>
      </c>
      <c r="Y163" s="65">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3360</v>
      </c>
      <c r="AC163" s="43"/>
      <c r="AD163" s="43"/>
      <c r="AE163" s="43"/>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8" t="s">
        <v>3360</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2671</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
&amp; IF(AND(H163&lt;&gt;"",ISNUMBER(H163)),", undauntedChestId=" &amp; H163,"")</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3360</v>
      </c>
      <c r="Y164" s="65">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2671</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
&amp; IF(AND(H164&lt;&gt;"",ISNUMBER(H164)),", undauntedChestId=" &amp; H164,"")</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dropMechanicDropLocationNames={"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dropMechanic={LIBSETS_DROP_MECHANIC_GROUP_DUNGEON_BOSS,LIBSETS_DROP_MECHANIC_IMPERIAL_CITY_VAULTS}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3360</v>
      </c>
      <c r="Y165" s="65">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2671</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
&amp; IF(AND(H165&lt;&gt;"",ISNUMBER(H165)),", undauntedChestId=" &amp; H165,"")</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dropMechanicDropLocationNames={"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dropMechanic={LIBSETS_DROP_MECHANIC_GROUP_DUNGEON_BOSS,LIBSETS_DROP_MECHANIC_IMPERIAL_CITY_VAULTS}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3360</v>
      </c>
      <c r="Y166" s="65">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3360</v>
      </c>
      <c r="AC166" s="43"/>
      <c r="AD166" s="43"/>
      <c r="AE166" s="43"/>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8" t="s">
        <v>3360</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2671</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
&amp; IF(AND(H166&lt;&gt;"",ISNUMBER(H166)),", undauntedChestId=" &amp; H166,"")</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dropMechanicDropLocationNames={"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3360</v>
      </c>
      <c r="Y167" s="65">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2671</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
&amp; IF(AND(H167&lt;&gt;"",ISNUMBER(H167)),", undauntedChestId=" &amp; H167,"")</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dropMechanicDropLocationNames={"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dropMechanic={LIBSETS_DROP_MECHANIC_GROUP_DUNGEON_BOSS,LIBSETS_DROP_MECHANIC_IMPERIAL_CITY_VAULTS}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2796</v>
      </c>
      <c r="Y168" s="65"/>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2672</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
&amp; IF(AND(H168&lt;&gt;"",ISNUMBER(H168)),", undauntedChestId=" &amp; H168,"")</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dropMechanicDropLocationNames={"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2796</v>
      </c>
      <c r="Y169" s="65"/>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2671</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
&amp; IF(AND(H169&lt;&gt;"",ISNUMBER(H169)),", undauntedChestId=" &amp; H169,"")</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dropMechanicDropLocationNames={"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2796</v>
      </c>
      <c r="Y170" s="65"/>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2671</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
&amp; IF(AND(H170&lt;&gt;"",ISNUMBER(H170)),", undauntedChestId=" &amp; H170,"")</f>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1579</v>
      </c>
      <c r="AC171" s="3" t="s">
        <v>3365</v>
      </c>
      <c r="AD171" s="3" t="s">
        <v>3366</v>
      </c>
      <c r="AE171" s="43"/>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2672</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 zoneIds={584}, veteran=false</v>
      </c>
      <c r="BE171" s="21" t="str">
        <f>IF(F171&lt;&gt;"Not in the game (anymore)",IF(A171&lt;&gt;"",", setType="&amp;G171,"")&amp;IF(J171="true",", multiTrialSet=true",""),"")
&amp; IF(AND(H171&lt;&gt;"",ISNUMBER(H171)),", undauntedChestId=" &amp; H171,"")</f>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[Imperial City]</v>
      </c>
    </row>
    <row r="172" spans="1:59" x14ac:dyDescent="0.25">
      <c r="A172" s="12">
        <v>205</v>
      </c>
      <c r="B172" t="s">
        <v>997</v>
      </c>
      <c r="C172" t="s">
        <v>998</v>
      </c>
      <c r="D172" s="3">
        <f>A172</f>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1579</v>
      </c>
      <c r="AC172" s="3" t="s">
        <v>3365</v>
      </c>
      <c r="AD172" s="3" t="s">
        <v>3366</v>
      </c>
      <c r="AE172" s="43"/>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2672</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 zoneIds={584}, veteran=false</v>
      </c>
      <c r="BE172" s="21" t="str">
        <f>IF(F172&lt;&gt;"Not in the game (anymore)",IF(A172&lt;&gt;"",", setType="&amp;G172,"")&amp;IF(J172="true",", multiTrialSet=true",""),"")
&amp; IF(AND(H172&lt;&gt;"",ISNUMBER(H172)),", undauntedChestId=" &amp; H172,"")</f>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[Imperial City]</v>
      </c>
    </row>
    <row r="173" spans="1:59" x14ac:dyDescent="0.25">
      <c r="A173" s="12">
        <v>206</v>
      </c>
      <c r="B173" t="s">
        <v>999</v>
      </c>
      <c r="C173" t="s">
        <v>1000</v>
      </c>
      <c r="D173" s="3">
        <f>A173</f>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1579</v>
      </c>
      <c r="AC173" s="3" t="s">
        <v>3365</v>
      </c>
      <c r="AD173" s="3" t="s">
        <v>3366</v>
      </c>
      <c r="AE173" s="43"/>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2672</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 zoneIds={584}, veteran=false</v>
      </c>
      <c r="BE173" s="21" t="str">
        <f>IF(F173&lt;&gt;"Not in the game (anymore)",IF(A173&lt;&gt;"",", setType="&amp;G173,"")&amp;IF(J173="true",", multiTrialSet=true",""),"")
&amp; IF(AND(H173&lt;&gt;"",ISNUMBER(H173)),", undauntedChestId=" &amp; H173,"")</f>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3363</v>
      </c>
      <c r="Y174" s="65"/>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3363</v>
      </c>
      <c r="AC174" s="43"/>
      <c r="AD174" s="43"/>
      <c r="AE174" s="43"/>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2672</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
&amp; IF(AND(H174&lt;&gt;"",ISNUMBER(H174)),", undauntedChestId=" &amp; H174,"")</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3363</v>
      </c>
      <c r="Y175" s="65"/>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3363</v>
      </c>
      <c r="AC175" s="43"/>
      <c r="AD175" s="43"/>
      <c r="AE175" s="43"/>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2672</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
&amp; IF(AND(H175&lt;&gt;"",ISNUMBER(H175)),", undauntedChestId=" &amp; H175,"")</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dropMechanicDropLocationNames={"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2671</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
&amp; IF(AND(H176&lt;&gt;"",ISNUMBER(H176)),", undauntedChestId=" &amp; H176,"")</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dropMechanicDropLocationNames={"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2672</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
&amp; IF(AND(H177&lt;&gt;"",ISNUMBER(H177)),", undauntedChestId=" &amp; H177,"")</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dropMechanicDropLocationNames={"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2672</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
&amp; IF(AND(H178&lt;&gt;"",ISNUMBER(H178)),", undauntedChestId=" &amp; H178,"")</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dropMechanicDropLocationNames={"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dropMechanicDropLocationNames={['en']={'','Arena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2671</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
&amp; IF(AND(H179&lt;&gt;"",ISNUMBER(H179)),", undauntedChestId=" &amp; H179,"")</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dropMechanicDropLocationNames={"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2671</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
&amp; IF(AND(H180&lt;&gt;"",ISNUMBER(H180)),", undauntedChestId=" &amp; H180,"")</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dropMechanicDropLocationNames={"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dropMechanicDropLocationNames={['en']={'','Arena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2671</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
&amp; IF(AND(H181&lt;&gt;"",ISNUMBER(H181)),", undauntedChestId=" &amp; H181,"")</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dropMechanicDropLocationNames={"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dropMechanicDropLocationNames={['en']={'','Arena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2671</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
&amp; IF(AND(H182&lt;&gt;"",ISNUMBER(H182)),", undauntedChestId=" &amp; H182,"")</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dropMechanicDropLocationNames={"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dropMechanicDropLocationNames={['en']={'','Arena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2671</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
&amp; IF(AND(H183&lt;&gt;"",ISNUMBER(H183)),", undauntedChestId=" &amp; H183,"")</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dropMechanicDropLocationNames={"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dropMechanicDropLocationNames={['en']={'','Arena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2671</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
&amp; IF(AND(H184&lt;&gt;"",ISNUMBER(H184)),", undauntedChestId=" &amp; H184,"")</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dropMechanicDropLocationNames={"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dropMechanicDropLocationNames={['en']={'','Arena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2600</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2671</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
&amp; IF(AND(H185&lt;&gt;"",ISNUMBER(H185)),", undauntedChestId=" &amp; H185,"")</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dropMechanicDropLocationNames={"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3363</v>
      </c>
      <c r="Y186" s="65"/>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3363</v>
      </c>
      <c r="AC186" s="43"/>
      <c r="AD186" s="43"/>
      <c r="AE186" s="43"/>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2671</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
&amp; IF(AND(H186&lt;&gt;"",ISNUMBER(H186)),", undauntedChestId=" &amp; H186,"")</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dropMechanicDropLocationNames={"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2601</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3363</v>
      </c>
      <c r="Y187" s="65"/>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3363</v>
      </c>
      <c r="AC187" s="43"/>
      <c r="AD187" s="43"/>
      <c r="AE187" s="43"/>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2671</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
&amp; IF(AND(H187&lt;&gt;"",ISNUMBER(H187)),", undauntedChestId=" &amp; H187,"")</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dropMechanicDropLocationNames={"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3363</v>
      </c>
      <c r="Y188" s="65"/>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3363</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2671</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
&amp; IF(AND(H188&lt;&gt;"",ISNUMBER(H188)),", undauntedChestId=" &amp; H188,"")</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dropMechanicDropLocationNames={"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3363</v>
      </c>
      <c r="Y189" s="65"/>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3363</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2671</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
&amp; IF(AND(H189&lt;&gt;"",ISNUMBER(H189)),", undauntedChestId=" &amp; H189,"")</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dropMechanicDropLocationNames={"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2602</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2672</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
&amp; IF(AND(H190&lt;&gt;"",ISNUMBER(H190)),", undauntedChestId=" &amp; H190,"")</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dropMechanicDropLocationNames={"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x14ac:dyDescent="0.25">
      <c r="A191" s="12">
        <v>228</v>
      </c>
      <c r="B191" t="s">
        <v>1028</v>
      </c>
      <c r="C191" t="s">
        <v>2603</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2672</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
&amp; IF(AND(H191&lt;&gt;"",ISNUMBER(H191)),", undauntedChestId=" &amp; H191,"")</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dropMechanicDropLocationNames={"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3341</v>
      </c>
      <c r="Y192" s="65"/>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2671</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
&amp; IF(AND(H192&lt;&gt;"",ISNUMBER(H192)),", undauntedChestId=" &amp; H192,"")</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dropMechanicDropLocationNames={"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3341</v>
      </c>
      <c r="Y193" s="65"/>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2671</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
&amp; IF(AND(H193&lt;&gt;"",ISNUMBER(H193)),", undauntedChestId=" &amp; H193,"")</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dropMechanicDropLocationNames={"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3341</v>
      </c>
      <c r="Y194" s="65"/>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2671</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
&amp; IF(AND(H194&lt;&gt;"",ISNUMBER(H194)),", undauntedChestId=" &amp; H194,"")</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dropMechanicDropLocationNames={"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3341</v>
      </c>
      <c r="Y195" s="65"/>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2671</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
&amp; IF(AND(H195&lt;&gt;"",ISNUMBER(H195)),", undauntedChestId=" &amp; H195,"")</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2604</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2800</v>
      </c>
      <c r="AC196" s="43"/>
      <c r="AD196" s="43"/>
      <c r="AE196" s="43"/>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2672</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
&amp; IF(AND(H196&lt;&gt;"",ISNUMBER(H196)),", undauntedChestId=" &amp; H196,"")</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2800</v>
      </c>
      <c r="AC197" s="43"/>
      <c r="AD197" s="43"/>
      <c r="AE197" s="43"/>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2671</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
&amp; IF(AND(H197&lt;&gt;"",ISNUMBER(H197)),", undauntedChestId=" &amp; H197,"")</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2800</v>
      </c>
      <c r="Y198" s="65"/>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2671</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
&amp; IF(AND(H198&lt;&gt;"",ISNUMBER(H198)),", undauntedChestId=" &amp; H198,"")</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2605</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2800</v>
      </c>
      <c r="AC199" s="43"/>
      <c r="AD199" s="43"/>
      <c r="AE199" s="43"/>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2672</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
&amp; IF(AND(H199&lt;&gt;"",ISNUMBER(H199)),", undauntedChestId=" &amp; H199,"")</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2606</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2800</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2671</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
&amp; IF(AND(H200&lt;&gt;"",ISNUMBER(H200)),", undauntedChestId=" &amp; H200,"")</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2607</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2800</v>
      </c>
      <c r="AC201" s="43"/>
      <c r="AD201" s="43"/>
      <c r="AE201" s="43"/>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2671</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
&amp; IF(AND(H201&lt;&gt;"",ISNUMBER(H201)),", undauntedChestId=" &amp; H201,"")</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3363</v>
      </c>
      <c r="Y202" s="65"/>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3363</v>
      </c>
      <c r="AC202" s="43"/>
      <c r="AD202" s="43"/>
      <c r="AE202" s="43"/>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2672</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
&amp; IF(AND(H202&lt;&gt;"",ISNUMBER(H202)),", undauntedChestId=" &amp; H202,"")</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2608</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3363</v>
      </c>
      <c r="Y203" s="65"/>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3363</v>
      </c>
      <c r="AC203" s="43"/>
      <c r="AD203" s="43"/>
      <c r="AE203" s="43"/>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2671</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
&amp; IF(AND(H203&lt;&gt;"",ISNUMBER(H203)),", undauntedChestId=" &amp; H203,"")</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dropMechanicDropLocationNames={"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2609</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3363</v>
      </c>
      <c r="Y204" s="65"/>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3363</v>
      </c>
      <c r="AC204" s="43"/>
      <c r="AD204" s="43"/>
      <c r="AE204" s="43"/>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2671</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
&amp; IF(AND(H204&lt;&gt;"",ISNUMBER(H204)),", undauntedChestId=" &amp; H204,"")</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dropMechanicDropLocationNames={"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2671</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
&amp; IF(AND(H205&lt;&gt;"",ISNUMBER(H205)),", undauntedChestId=" &amp; H205,"")</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dropMechanicDropLocationNames={"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2672</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
&amp; IF(AND(H206&lt;&gt;"",ISNUMBER(H206)),", undauntedChestId=" &amp; H206,"")</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dropMechanicDropLocationNames={"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x14ac:dyDescent="0.25">
      <c r="A207" s="12">
        <v>245</v>
      </c>
      <c r="B207" t="s">
        <v>1053</v>
      </c>
      <c r="C207" t="s">
        <v>2610</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2671</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
&amp; IF(AND(H207&lt;&gt;"",ISNUMBER(H207)),", undauntedChestId=" &amp; H207,"")</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dropMechanicDropLocationNames={"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x14ac:dyDescent="0.25">
      <c r="A208" s="12">
        <v>246</v>
      </c>
      <c r="B208" t="s">
        <v>1054</v>
      </c>
      <c r="C208" t="s">
        <v>2611</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2796</v>
      </c>
      <c r="Y208" s="65"/>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2671</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
&amp; IF(AND(H208&lt;&gt;"",ISNUMBER(H208)),", undauntedChestId=" &amp; H208,"")</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dropMechanicDropLocationNames={"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2796</v>
      </c>
      <c r="Y209" s="65"/>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2671</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
&amp; IF(AND(H209&lt;&gt;"",ISNUMBER(H209)),", undauntedChestId=" &amp; H209,"")</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dropMechanicDropLocationNames={"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2796</v>
      </c>
      <c r="Y210" s="65"/>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2671</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
&amp; IF(AND(H210&lt;&gt;"",ISNUMBER(H210)),", undauntedChestId=" &amp; H210,"")</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dropMechanicDropLocationNames={"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2796</v>
      </c>
      <c r="Y211" s="65"/>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2671</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
&amp; IF(AND(H211&lt;&gt;"",ISNUMBER(H211)),", undauntedChestId=" &amp; H211,"")</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dropMechanicDropLocationNames={"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2671</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
&amp; IF(AND(H212&lt;&gt;"",ISNUMBER(H212)),", undauntedChestId=" &amp; H212,"")</f>
        <v>, setType=LIBSETS_SETTYPE_MONSTER, undauntedChestId=3</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dropMechanicDropLocationNames={"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dropMechanicDropLocationNames={['en']={'Tree-Minder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2671</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
&amp; IF(AND(H213&lt;&gt;"",ISNUMBER(H213)),", undauntedChestId=" &amp; H213,"")</f>
        <v>, setType=LIBSETS_SETTYPE_MONSTER, undauntedChestId=3</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dropMechanicDropLocationNames={"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dropMechanicDropLocationNames={['en']={'Velidreth','','','','','',},['de']={'Velidreth','','','','','',},}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3360</v>
      </c>
      <c r="Y214" s="65"/>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3360</v>
      </c>
      <c r="AC214" s="40"/>
      <c r="AD214" s="40"/>
      <c r="AE214" s="40"/>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2672</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
&amp; IF(AND(H214&lt;&gt;"",ISNUMBER(H214)),", undauntedChestId=" &amp; H214,"")</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dropMechanicDropLocationNames={"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2612</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3360</v>
      </c>
      <c r="Y215" s="65"/>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3360</v>
      </c>
      <c r="AC215" s="40"/>
      <c r="AD215" s="40"/>
      <c r="AE215" s="40"/>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2671</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
&amp; IF(AND(H215&lt;&gt;"",ISNUMBER(H215)),", undauntedChestId=" &amp; H215,"")</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dropMechanicDropLocationNames={"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3360</v>
      </c>
      <c r="Y216" s="65"/>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3360</v>
      </c>
      <c r="AC216" s="40"/>
      <c r="AD216" s="40"/>
      <c r="AE216" s="40"/>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2671</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
&amp; IF(AND(H216&lt;&gt;"",ISNUMBER(H216)),", undauntedChestId=" &amp; H216,"")</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dropMechanicDropLocationNames={"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3360</v>
      </c>
      <c r="Y217" s="65"/>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3360</v>
      </c>
      <c r="AC217" s="40"/>
      <c r="AD217" s="40"/>
      <c r="AE217" s="40"/>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2671</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
&amp; IF(AND(H217&lt;&gt;"",ISNUMBER(H217)),", undauntedChestId=" &amp; H217,"")</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dropMechanicDropLocationNames={"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3360</v>
      </c>
      <c r="Y218" s="65"/>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3360</v>
      </c>
      <c r="AC218" s="40"/>
      <c r="AD218" s="40"/>
      <c r="AE218" s="40"/>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2671</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
&amp; IF(AND(H218&lt;&gt;"",ISNUMBER(H218)),", undauntedChestId=" &amp; H218,"")</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dropMechanicDropLocationNames={"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3360</v>
      </c>
      <c r="W219" s="3"/>
      <c r="X219" s="3"/>
      <c r="Y219" s="65"/>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3360</v>
      </c>
      <c r="AC219" s="43"/>
      <c r="AD219" s="43"/>
      <c r="AE219" s="43"/>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2671</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
&amp; IF(AND(H219&lt;&gt;"",ISNUMBER(H219)),", undauntedChestId=" &amp; H219,"")</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dropMechanicDropLocationNames={"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2671</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
&amp; IF(AND(H220&lt;&gt;"",ISNUMBER(H220)),", undauntedChestId=" &amp; H220,"")</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dropMechanicDropLocationNames={"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2671</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
&amp; IF(AND(H221&lt;&gt;"",ISNUMBER(H221)),", undauntedChestId=" &amp; H221,"")</f>
        <v>, setType=LIBSETS_SETTYPE_MONSTER, undauntedChestId=2</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dropMechanicDropLocationNames={"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dropMechanicDropLocationNames={['en']={'High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2613</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2671</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
&amp; IF(AND(H222&lt;&gt;"",ISNUMBER(H222)),", undauntedChestId=" &amp; H222,"")</f>
        <v>, setType=LIBSETS_SETTYPE_MONSTER, undauntedChestId=2</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dropMechanicDropLocationNames={"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dropMechanicDropLocationNames={['en']={'Kra\'gh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2671</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
&amp; IF(AND(H223&lt;&gt;"",ISNUMBER(H223)),", undauntedChestId=" &amp; H223,"")</f>
        <v>, setType=LIBSETS_SETTYPE_MONSTER, undauntedChestId=2</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dropMechanicDropLocationNames={"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dropMechanicDropLocationNames={['en']={'The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2671</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
&amp; IF(AND(H224&lt;&gt;"",ISNUMBER(H224)),", undauntedChestId=" &amp; H224,"")</f>
        <v>, setType=LIBSETS_SETTYPE_MONSTER, undauntedChestId=2</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dropMechanicDropLocationNames={"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dropMechanicDropLocationNames={['en']={'Sentinel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2671</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
&amp; IF(AND(H225&lt;&gt;"",ISNUMBER(H225)),", undauntedChestId=" &amp; H225,"")</f>
        <v>, setType=LIBSETS_SETTYPE_MONSTER, undauntedChestId=2</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dropMechanicDropLocationNames={"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dropMechanicDropLocationNames={['en']={'Canonreeve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2671</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
&amp; IF(AND(H226&lt;&gt;"",ISNUMBER(H226)),", undauntedChestId=" &amp; H226,"")</f>
        <v>, setType=LIBSETS_SETTYPE_MONSTER, undauntedChestId=2</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dropMechanicDropLocationNames={"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dropMechanicDropLocationNames={['en']={'Varaine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2671</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
&amp; IF(AND(H227&lt;&gt;"",ISNUMBER(H227)),", undauntedChestId=" &amp; H227,"")</f>
        <v>, setType=LIBSETS_SETTYPE_MONSTER, undauntedChestId=1</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dropMechanicDropLocationNames={"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dropMechanicDropLocationNames={['en']={'Sellistrix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2671</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
&amp; IF(AND(H228&lt;&gt;"",ISNUMBER(H228)),", undauntedChestId=" &amp; H228,"")</f>
        <v>, setType=LIBSETS_SETTYPE_MONSTER, undauntedChestId=1</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dropMechanicDropLocationNames={"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dropMechanicDropLocationNames={['en']={'Razor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2807</v>
      </c>
      <c r="X229" s="3" t="s">
        <v>1632</v>
      </c>
      <c r="Y229" s="65"/>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2671</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
&amp; IF(AND(H229&lt;&gt;"",ISNUMBER(H229)),", undauntedChestId=" &amp; H229,"")</f>
        <v>, setType=LIBSETS_SETTYPE_MONSTER, undauntedChestId=1</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dropMechanicDropLocationNames={"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dropMechanicDropLocationNames={['en']={'Ilambris-Athor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2671</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
&amp; IF(AND(H230&lt;&gt;"",ISNUMBER(H230)),", undauntedChestId=" &amp; H230,"")</f>
        <v>, setType=LIBSETS_SETTYPE_MONSTER, undauntedChestId=1</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dropMechanicDropLocationNames={"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dropMechanicDropLocationNames={['en']={'Drodda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2671</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
&amp; IF(AND(H231&lt;&gt;"",ISNUMBER(H231)),", undauntedChestId=" &amp; H231,"")</f>
        <v>, setType=LIBSETS_SETTYPE_MONSTER, undauntedChestId=1</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dropMechanicDropLocationNames={"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dropMechanicDropLocationNames={['en']={'Stormreeve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2671</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
&amp; IF(AND(H232&lt;&gt;"",ISNUMBER(H232)),", undauntedChestId=" &amp; H232,"")</f>
        <v>, setType=LIBSETS_SETTYPE_MONSTER, undauntedChestId=1</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dropMechanicDropLocationNames={"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dropMechanicDropLocationNames={['en']={'The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2671</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
&amp; IF(AND(H233&lt;&gt;"",ISNUMBER(H233)),", undauntedChestId=" &amp; H233,"")</f>
        <v>, setType=LIBSETS_SETTYPE_MONSTER, undauntedChestId=1</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dropMechanicDropLocationNames={"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dropMechanicDropLocationNames={['en']={'Captain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2671</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
&amp; IF(AND(H234&lt;&gt;"",ISNUMBER(H234)),", undauntedChestId=" &amp; H234,"")</f>
        <v>, setType=LIBSETS_SETTYPE_MONSTER, undauntedChestId=1</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dropMechanicDropLocationNames={"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dropMechanicDropLocationNames={['en']={'The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2671</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
&amp; IF(AND(H235&lt;&gt;"",ISNUMBER(H235)),", undauntedChestId=" &amp; H235,"")</f>
        <v>, setType=LIBSETS_SETTYPE_MONSTER, undauntedChestId=1</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dropMechanicDropLocationNames={"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dropMechanicDropLocationNames={['en']={'Selene','','','','','',},['de']={'Selene','','','','','',},}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2671</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
&amp; IF(AND(H236&lt;&gt;"",ISNUMBER(H236)),", undauntedChestId=" &amp; H236,"")</f>
        <v>, setType=LIBSETS_SETTYPE_MONSTER, undauntedChestId=1</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dropMechanicDropLocationNames={"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dropMechanicDropLocationNames={['en']={'Mad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WayshrineInfo'!$K$3:$L$9994,2,FALSE),"")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WayshrineInfo'!$K$3:$L$9994,2,FALSE),"")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2672</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
&amp; IF(AND(H237&lt;&gt;"",ISNUMBER(H237)),", undauntedChestId=" &amp; H237,"")</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dropMechanicDropLocationNames={"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2671</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
&amp; IF(AND(H238&lt;&gt;"",ISNUMBER(H238)),", undauntedChestId=" &amp; H238,"")</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2672</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
&amp; IF(AND(H239&lt;&gt;"",ISNUMBER(H239)),", undauntedChestId=" &amp; H239,"")</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dropMechanicDropLocationNames={"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2671</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
&amp; IF(AND(H240&lt;&gt;"",ISNUMBER(H240)),", undauntedChestId=" &amp; H240,"")</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dropMechanicDropLocationNames={"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2671</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
&amp; IF(AND(H241&lt;&gt;"",ISNUMBER(H241)),", undauntedChestId=" &amp; H241,"")</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dropMechanicDropLocationNames={"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x14ac:dyDescent="0.25">
      <c r="A242" s="12">
        <v>286</v>
      </c>
      <c r="B242" t="s">
        <v>1097</v>
      </c>
      <c r="C242" t="s">
        <v>2549</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2672</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
&amp; IF(AND(H242&lt;&gt;"",ISNUMBER(H242)),", undauntedChestId=" &amp; H242,"")</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dropMechanicDropLocationNames={"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2671</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
&amp; IF(AND(H243&lt;&gt;"",ISNUMBER(H243)),", undauntedChestId=" &amp; H243,"")</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dropMechanicDropLocationNames={"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x14ac:dyDescent="0.25">
      <c r="A244" s="12">
        <v>288</v>
      </c>
      <c r="B244" t="s">
        <v>1100</v>
      </c>
      <c r="C244" t="s">
        <v>2614</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2672</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
&amp; IF(AND(H244&lt;&gt;"",ISNUMBER(H244)),", undauntedChestId=" &amp; H244,"")</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dropMechanicDropLocationNames={"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x14ac:dyDescent="0.25">
      <c r="A245" s="12">
        <v>289</v>
      </c>
      <c r="B245" t="s">
        <v>1101</v>
      </c>
      <c r="C245" t="s">
        <v>2548</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2672</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
&amp; IF(AND(H245&lt;&gt;"",ISNUMBER(H245)),", undauntedChestId=" &amp; H245,"")</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dropMechanicDropLocationNames={"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2671</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
&amp; IF(AND(H246&lt;&gt;"",ISNUMBER(H246)),", undauntedChestId=" &amp; H246,"")</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dropMechanicDropLocationNames={"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2671</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
&amp; IF(AND(H247&lt;&gt;"",ISNUMBER(H247)),", undauntedChestId=" &amp; H247,"")</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dropMechanicDropLocationNames={"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x14ac:dyDescent="0.25">
      <c r="A248" s="12">
        <v>292</v>
      </c>
      <c r="B248" t="s">
        <v>1106</v>
      </c>
      <c r="C248" t="s">
        <v>2615</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2671</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
&amp; IF(AND(H248&lt;&gt;"",ISNUMBER(H248)),", undauntedChestId=" &amp; H248,"")</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dropMechanicDropLocationNames={"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2672</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
&amp; IF(AND(H249&lt;&gt;"",ISNUMBER(H249)),", undauntedChestId=" &amp; H249,"")</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dropMechanicDropLocationNames={"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x14ac:dyDescent="0.25">
      <c r="A250" s="12">
        <v>294</v>
      </c>
      <c r="B250" t="s">
        <v>1109</v>
      </c>
      <c r="C250" t="s">
        <v>2616</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2672</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
&amp; IF(AND(H250&lt;&gt;"",ISNUMBER(H250)),", undauntedChestId=" &amp; H250,"")</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dropMechanicDropLocationNames={"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3360</v>
      </c>
      <c r="Y251" s="65">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3360</v>
      </c>
      <c r="AC251" s="43"/>
      <c r="AD251" s="43"/>
      <c r="AE251" s="43"/>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8" t="s">
        <v>3360</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2671</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
&amp; IF(AND(H251&lt;&gt;"",ISNUMBER(H251)),", undauntedChestId=" &amp; H251,"")</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dropMechanicDropLocationNames={"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3360</v>
      </c>
      <c r="Y252" s="65">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3360</v>
      </c>
      <c r="AC252" s="43"/>
      <c r="AD252" s="43"/>
      <c r="AE252" s="43"/>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8" t="s">
        <v>3360</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2671</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
&amp; IF(AND(H252&lt;&gt;"",ISNUMBER(H252)),", undauntedChestId=" &amp; H252,"")</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dropMechanicDropLocationNames={"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3360</v>
      </c>
      <c r="Y253" s="65">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3360</v>
      </c>
      <c r="AC253" s="43"/>
      <c r="AD253" s="43"/>
      <c r="AE253" s="43"/>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8" t="s">
        <v>3360</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2672</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
&amp; IF(AND(H253&lt;&gt;"",ISNUMBER(H253)),", undauntedChestId=" &amp; H253,"")</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dropMechanicDropLocationNames={"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3360</v>
      </c>
      <c r="Y254" s="65">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3360</v>
      </c>
      <c r="AC254" s="43"/>
      <c r="AD254" s="43"/>
      <c r="AE254" s="43"/>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8" t="s">
        <v>3360</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2672</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
&amp; IF(AND(H254&lt;&gt;"",ISNUMBER(H254)),", undauntedChestId=" &amp; H254,"")</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dropMechanicDropLocationNames={"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3360</v>
      </c>
      <c r="Y255" s="65">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3360</v>
      </c>
      <c r="AC255" s="43"/>
      <c r="AD255" s="43"/>
      <c r="AE255" s="43"/>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8" t="s">
        <v>3360</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2671</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
&amp; IF(AND(H255&lt;&gt;"",ISNUMBER(H255)),", undauntedChestId=" &amp; H255,"")</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dropMechanicDropLocationNames={"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2617</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3360</v>
      </c>
      <c r="Y256" s="65">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3360</v>
      </c>
      <c r="AC256" s="43"/>
      <c r="AD256" s="43"/>
      <c r="AE256" s="43"/>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8" t="s">
        <v>3360</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2672</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
&amp; IF(AND(H256&lt;&gt;"",ISNUMBER(H256)),", undauntedChestId=" &amp; H256,"")</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dropMechanicDropLocationNames={"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3360</v>
      </c>
      <c r="Y257" s="65">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3360</v>
      </c>
      <c r="AC257" s="43"/>
      <c r="AD257" s="43"/>
      <c r="AE257" s="43"/>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8" t="s">
        <v>3360</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2672</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
&amp; IF(AND(H257&lt;&gt;"",ISNUMBER(H257)),", undauntedChestId=" &amp; H257,"")</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dropMechanicDropLocationNames={"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3360</v>
      </c>
      <c r="Y258" s="65">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3360</v>
      </c>
      <c r="AC258" s="43"/>
      <c r="AD258" s="43"/>
      <c r="AE258" s="43"/>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8" t="s">
        <v>3360</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2672</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
&amp; IF(AND(H258&lt;&gt;"",ISNUMBER(H258)),", undauntedChestId=" &amp; H258,"")</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dropMechanicDropLocationNames={"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2618</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3360</v>
      </c>
      <c r="Y259" s="65"/>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3360</v>
      </c>
      <c r="AC259" s="43"/>
      <c r="AD259" s="43"/>
      <c r="AE259" s="43"/>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2671</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
&amp; IF(AND(H259&lt;&gt;"",ISNUMBER(H259)),", undauntedChestId=" &amp; H259,"")</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3360</v>
      </c>
      <c r="Y260" s="65"/>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3360</v>
      </c>
      <c r="AC260" s="43"/>
      <c r="AD260" s="43"/>
      <c r="AE260" s="43"/>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2671</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
&amp; IF(AND(H260&lt;&gt;"",ISNUMBER(H260)),", undauntedChestId=" &amp; H260,"")</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3360</v>
      </c>
      <c r="Y261" s="65"/>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3360</v>
      </c>
      <c r="AC261" s="43"/>
      <c r="AD261" s="43"/>
      <c r="AE261" s="43"/>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2671</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
&amp; IF(AND(H261&lt;&gt;"",ISNUMBER(H261)),", undauntedChestId=" &amp; H261,"")</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dropMechanicDropLocationNames={"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3360</v>
      </c>
      <c r="Y262" s="65"/>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3360</v>
      </c>
      <c r="AC262" s="43"/>
      <c r="AD262" s="43"/>
      <c r="AE262" s="43"/>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2672</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
&amp; IF(AND(H262&lt;&gt;"",ISNUMBER(H262)),", undauntedChestId=" &amp; H262,"")</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dropMechanicDropLocationNames={"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2619</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3360</v>
      </c>
      <c r="Y263" s="65"/>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3360</v>
      </c>
      <c r="AC263" s="43"/>
      <c r="AD263" s="43"/>
      <c r="AE263" s="43"/>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2671</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
&amp; IF(AND(H263&lt;&gt;"",ISNUMBER(H263)),", undauntedChestId=" &amp; H263,"")</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dropMechanicDropLocationNames={"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2620</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3360</v>
      </c>
      <c r="Y264" s="65"/>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3360</v>
      </c>
      <c r="AC264" s="43"/>
      <c r="AD264" s="43"/>
      <c r="AE264" s="43"/>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2671</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
&amp; IF(AND(H264&lt;&gt;"",ISNUMBER(H264)),", undauntedChestId=" &amp; H264,"")</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dropMechanicDropLocationNames={"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3360</v>
      </c>
      <c r="Y265" s="65"/>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3360</v>
      </c>
      <c r="AC265" s="43"/>
      <c r="AD265" s="43"/>
      <c r="AE265" s="43"/>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2672</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
&amp; IF(AND(H265&lt;&gt;"",ISNUMBER(H265)),", undauntedChestId=" &amp; H265,"")</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dropMechanicDropLocationNames={"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3360</v>
      </c>
      <c r="Y266" s="65"/>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3360</v>
      </c>
      <c r="AC266" s="43"/>
      <c r="AD266" s="43"/>
      <c r="AE266" s="43"/>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2671</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
&amp; IF(AND(H266&lt;&gt;"",ISNUMBER(H266)),", undauntedChestId=" &amp; H266,"")</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dropMechanicDropLocationNames={"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2671</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
&amp; IF(AND(H267&lt;&gt;"",ISNUMBER(H267)),", undauntedChestId=" &amp; H267,"")</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dropMechanicDropLocationNames={"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dropMechanicDropLocationNames={['en']={'','Arena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2671</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
&amp; IF(AND(H268&lt;&gt;"",ISNUMBER(H268)),", undauntedChestId=" &amp; H268,"")</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dropMechanicDropLocationNames={"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dropMechanicDropLocationNames={['en']={'','Arena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2671</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
&amp; IF(AND(H269&lt;&gt;"",ISNUMBER(H269)),", undauntedChestId=" &amp; H269,"")</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dropMechanicDropLocationNames={"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dropMechanicDropLocationNames={['en']={'','Arena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
&amp; IF(AND(H270&lt;&gt;"",ISNUMBER(H270)),", undauntedChestId=" &amp; H270,"")</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dropMechanicDropLocationNames={"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dropMechanicDropLocationNames={['en']={'','Arena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2671</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
&amp; IF(AND(H271&lt;&gt;"",ISNUMBER(H271)),", undauntedChestId=" &amp; H271,"")</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dropMechanicDropLocationNames={"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dropMechanicDropLocationNames={['en']={'','Arena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2671</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
&amp; IF(AND(H272&lt;&gt;"",ISNUMBER(H272)),", undauntedChestId=" &amp; H272,"")</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dropMechanicDropLocationNames={"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dropMechanicDropLocationNames={['en']={'','Arena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2672</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
&amp; IF(AND(H273&lt;&gt;"",ISNUMBER(H273)),", undauntedChestId=" &amp; H273,"")</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dropMechanicDropLocationNames={"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2671</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
&amp; IF(AND(H274&lt;&gt;"",ISNUMBER(H274)),", undauntedChestId=" &amp; H274,"")</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dropMechanicDropLocationNames={"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2671</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
&amp; IF(AND(H275&lt;&gt;"",ISNUMBER(H275)),", undauntedChestId=" &amp; H275,"")</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dropMechanicDropLocationNames={"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x14ac:dyDescent="0.25">
      <c r="A276" s="5">
        <v>323</v>
      </c>
      <c r="B276" t="s">
        <v>1155</v>
      </c>
      <c r="C276" t="s">
        <v>2621</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3363</v>
      </c>
      <c r="Y276" s="65"/>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3363</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2672</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
&amp; IF(AND(H276&lt;&gt;"",ISNUMBER(H276)),", undauntedChestId=" &amp; H276,"")</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dropMechanicDropLocationNames={"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3363</v>
      </c>
      <c r="Y277" s="65"/>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3363</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2671</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
&amp; IF(AND(H277&lt;&gt;"",ISNUMBER(H277)),", undauntedChestId=" &amp; H277,"")</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dropMechanicDropLocationNames={"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3363</v>
      </c>
      <c r="Y278" s="65"/>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3363</v>
      </c>
      <c r="AC278" s="43"/>
      <c r="AD278" s="43"/>
      <c r="AE278" s="43"/>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2672</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
&amp; IF(AND(H278&lt;&gt;"",ISNUMBER(H278)),", undauntedChestId=" &amp; H278,"")</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dropMechanicDropLocationNames={"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2622</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2671</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
&amp; IF(AND(H279&lt;&gt;"",ISNUMBER(H279)),", undauntedChestId=" &amp; H279,"")</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dropMechanicDropLocationNames={"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2623</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2671</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
&amp; IF(AND(H280&lt;&gt;"",ISNUMBER(H280)),", undauntedChestId=" &amp; H280,"")</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dropMechanicDropLocationNames={"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2671</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
&amp; IF(AND(H281&lt;&gt;"",ISNUMBER(H281)),", undauntedChestId=" &amp; H281,"")</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dropMechanicDropLocationNames={"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2624</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2671</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
&amp; IF(AND(H282&lt;&gt;"",ISNUMBER(H282)),", undauntedChestId=" &amp; H282,"")</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dropMechanicDropLocationNames={"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3341</v>
      </c>
      <c r="Y283" s="65"/>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2671</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
&amp; IF(AND(H283&lt;&gt;"",ISNUMBER(H283)),", undauntedChestId=" &amp; H283,"")</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dropMechanicDropLocationNames={"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3341</v>
      </c>
      <c r="Y284" s="65"/>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2671</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
&amp; IF(AND(H284&lt;&gt;"",ISNUMBER(H284)),", undauntedChestId=" &amp; H284,"")</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dropMechanicDropLocationNames={"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3341</v>
      </c>
      <c r="Y285" s="65"/>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2671</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
&amp; IF(AND(H285&lt;&gt;"",ISNUMBER(H285)),", undauntedChestId=" &amp; H285,"")</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dropMechanicDropLocationNames={"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2625</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3341</v>
      </c>
      <c r="Y286" s="65"/>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2671</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
&amp; IF(AND(H286&lt;&gt;"",ISNUMBER(H286)),", undauntedChestId=" &amp; H286,"")</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dropMechanicDropLocationNames={"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2672</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
&amp; IF(AND(H287&lt;&gt;"",ISNUMBER(H287)),", undauntedChestId=" &amp; H287,"")</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dropMechanicDropLocationNames={"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2626</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3360</v>
      </c>
      <c r="Y288" s="65"/>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3360</v>
      </c>
      <c r="AC288" s="43"/>
      <c r="AD288" s="43"/>
      <c r="AE288" s="43"/>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2671</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
&amp; IF(AND(H288&lt;&gt;"",ISNUMBER(H288)),", undauntedChestId=" &amp; H288,"")</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dropMechanicDropLocationNames={"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3360</v>
      </c>
      <c r="Y289" s="65"/>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3360</v>
      </c>
      <c r="AC289" s="43"/>
      <c r="AD289" s="43"/>
      <c r="AE289" s="43"/>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2671</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
&amp; IF(AND(H289&lt;&gt;"",ISNUMBER(H289)),", undauntedChestId=" &amp; H289,"")</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dropMechanicDropLocationNames={"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3360</v>
      </c>
      <c r="Y290" s="65"/>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3360</v>
      </c>
      <c r="AC290" s="43"/>
      <c r="AD290" s="43"/>
      <c r="AE290" s="43"/>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2671</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
&amp; IF(AND(H290&lt;&gt;"",ISNUMBER(H290)),", undauntedChestId=" &amp; H290,"")</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dropMechanicDropLocationNames={"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3360</v>
      </c>
      <c r="Y291" s="65"/>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3360</v>
      </c>
      <c r="AC291" s="43"/>
      <c r="AD291" s="43"/>
      <c r="AE291" s="43"/>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2671</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
&amp; IF(AND(H291&lt;&gt;"",ISNUMBER(H291)),", undauntedChestId=" &amp; H291,"")</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dropMechanicDropLocationNames={"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3360</v>
      </c>
      <c r="Y292" s="65"/>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3360</v>
      </c>
      <c r="AC292" s="43"/>
      <c r="AD292" s="43"/>
      <c r="AE292" s="43"/>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2672</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
&amp; IF(AND(H292&lt;&gt;"",ISNUMBER(H292)),", undauntedChestId=" &amp; H292,"")</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dropMechanicDropLocationNames={"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2627</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3360</v>
      </c>
      <c r="Y293" s="65"/>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3360</v>
      </c>
      <c r="AC293" s="43"/>
      <c r="AD293" s="43"/>
      <c r="AE293" s="43"/>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2671</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
&amp; IF(AND(H293&lt;&gt;"",ISNUMBER(H293)),", undauntedChestId=" &amp; H293,"")</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dropMechanicDropLocationNames={"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2671</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
&amp; IF(AND(H294&lt;&gt;"",ISNUMBER(H294)),", undauntedChestId=" &amp; H294,"")</f>
        <v>, setType=LIBSETS_SETTYPE_MONSTER, undauntedChestId=3</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dropMechanicDropLocationNames={"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dropMechanicDropLocationNames={['en']={'Earthgore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2671</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
&amp; IF(AND(H295&lt;&gt;"",ISNUMBER(H295)),", undauntedChestId=" &amp; H295,"")</f>
        <v>, setType=LIBSETS_SETTYPE_MONSTER, undauntedChestId=3</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dropMechanicDropLocationNames={"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dropMechanicDropLocationNames={['en']={'Domihaus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2628</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3360</v>
      </c>
      <c r="Y296" s="65"/>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3360</v>
      </c>
      <c r="AC296" s="43"/>
      <c r="AD296" s="43"/>
      <c r="AE296" s="43"/>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2671</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
&amp; IF(AND(H296&lt;&gt;"",ISNUMBER(H296)),", undauntedChestId=" &amp; H296,"")</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dropMechanicDropLocationNames={"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3360</v>
      </c>
      <c r="Y297" s="65"/>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3360</v>
      </c>
      <c r="AC297" s="43"/>
      <c r="AD297" s="43"/>
      <c r="AE297" s="43"/>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2671</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
&amp; IF(AND(H297&lt;&gt;"",ISNUMBER(H297)),", undauntedChestId=" &amp; H297,"")</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dropMechanicDropLocationNames={"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2629</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3360</v>
      </c>
      <c r="Y298" s="65"/>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3360</v>
      </c>
      <c r="AC298" s="43"/>
      <c r="AD298" s="43"/>
      <c r="AE298" s="43"/>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2671</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
&amp; IF(AND(H298&lt;&gt;"",ISNUMBER(H298)),", undauntedChestId=" &amp; H298,"")</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dropMechanicDropLocationNames={"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2630</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3360</v>
      </c>
      <c r="Y299" s="65"/>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3360</v>
      </c>
      <c r="AC299" s="43"/>
      <c r="AD299" s="43"/>
      <c r="AE299" s="43"/>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2672</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
&amp; IF(AND(H299&lt;&gt;"",ISNUMBER(H299)),", undauntedChestId=" &amp; H299,"")</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dropMechanicDropLocationNames={"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3360</v>
      </c>
      <c r="Y300" s="65"/>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3360</v>
      </c>
      <c r="AC300" s="43"/>
      <c r="AD300" s="43"/>
      <c r="AE300" s="43"/>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2671</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
&amp; IF(AND(H300&lt;&gt;"",ISNUMBER(H300)),", undauntedChestId=" &amp; H300,"")</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dropMechanicDropLocationNames={"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3360</v>
      </c>
      <c r="Y301" s="65"/>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3360</v>
      </c>
      <c r="AC301" s="43"/>
      <c r="AD301" s="43"/>
      <c r="AE301" s="43"/>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2671</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
&amp; IF(AND(H301&lt;&gt;"",ISNUMBER(H301)),", undauntedChestId=" &amp; H301,"")</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dropMechanicDropLocationNames={"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2671</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
&amp; IF(AND(H302&lt;&gt;"",ISNUMBER(H302)),", undauntedChestId=" &amp; H302,"")</f>
        <v>, setType=LIBSETS_SETTYPE_MONSTER, undauntedChestId=3</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2671</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
&amp; IF(AND(H303&lt;&gt;"",ISNUMBER(H303)),", undauntedChestId=" &amp; H303,"")</f>
        <v>, setType=LIBSETS_SETTYPE_MONSTER, undauntedChestId=3</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dropMechanicDropLocationNames={"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dropMechanicDropLocationNames={['en']={'Zaan','','','','','',},['de']={'Zaan','','','','','',},}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3363</v>
      </c>
      <c r="Y304" s="65"/>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3363</v>
      </c>
      <c r="AC304" s="43"/>
      <c r="AD304" s="43"/>
      <c r="AE304" s="43"/>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2672</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traitsNeeded=2,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
&amp; IF(AND(H304&lt;&gt;"",ISNUMBER(H304)),", undauntedChestId=" &amp; H304,"")</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dropMechanicDropLocationNames={"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3363</v>
      </c>
      <c r="Y305" s="65"/>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3363</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2672</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traitsNeeded=4,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
&amp; IF(AND(H305&lt;&gt;"",ISNUMBER(H305)),", undauntedChestId=" &amp; H305,"")</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dropMechanicDropLocationNames={"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3363</v>
      </c>
      <c r="Y306" s="65"/>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3363</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2671</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traitsNeeded=6,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
&amp; IF(AND(H306&lt;&gt;"",ISNUMBER(H306)),", undauntedChestId=" &amp; H306,"")</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dropMechanicDropLocationNames={"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2671</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
&amp; IF(AND(H307&lt;&gt;"",ISNUMBER(H307)),", undauntedChestId=" &amp; H307,"")</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dropMechanicDropLocationNames={"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2671</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
&amp; IF(AND(H308&lt;&gt;"",ISNUMBER(H308)),", undauntedChestId=" &amp; H308,"")</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dropMechanicDropLocationNames={"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2671</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
&amp; IF(AND(H309&lt;&gt;"",ISNUMBER(H309)),", undauntedChestId=" &amp; H309,"")</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dropMechanicDropLocationNames={"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3341</v>
      </c>
      <c r="Y310" s="65"/>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2671</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
&amp; IF(AND(H310&lt;&gt;"",ISNUMBER(H310)),", undauntedChestId=" &amp; H310,"")</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dropMechanicDropLocationNames={"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3341</v>
      </c>
      <c r="Y311" s="65"/>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2671</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
&amp; IF(AND(H311&lt;&gt;"",ISNUMBER(H311)),", undauntedChestId=" &amp; H311,"")</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dropMechanicDropLocationNames={"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3341</v>
      </c>
      <c r="Y312" s="65"/>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2671</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
&amp; IF(AND(H312&lt;&gt;"",ISNUMBER(H312)),", undauntedChestId=" &amp; H312,"")</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dropMechanicDropLocationNames={"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3341</v>
      </c>
      <c r="Y313" s="65"/>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2671</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
&amp; IF(AND(H313&lt;&gt;"",ISNUMBER(H313)),", undauntedChestId=" &amp; H313,"")</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dropMechanicDropLocationNames={"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3341</v>
      </c>
      <c r="Y314" s="65"/>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2671</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
&amp; IF(AND(H314&lt;&gt;"",ISNUMBER(H314)),", undauntedChestId=" &amp; H314,"")</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dropMechanicDropLocationNames={"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3341</v>
      </c>
      <c r="Y315" s="65"/>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2671</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
&amp; IF(AND(H315&lt;&gt;"",ISNUMBER(H315)),", undauntedChestId=" &amp; H315,"")</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dropMechanicDropLocationNames={"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3341</v>
      </c>
      <c r="Y316" s="65"/>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2671</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
&amp; IF(AND(H316&lt;&gt;"",ISNUMBER(H316)),", undauntedChestId=" &amp; H316,"")</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dropMechanicDropLocationNames={"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3341</v>
      </c>
      <c r="Y317" s="65"/>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2671</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
&amp; IF(AND(H317&lt;&gt;"",ISNUMBER(H317)),", undauntedChestId=" &amp; H317,"")</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dropMechanicDropLocationNames={"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3341</v>
      </c>
      <c r="Y318" s="65"/>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2671</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
&amp; IF(AND(H318&lt;&gt;"",ISNUMBER(H318)),", undauntedChestId=" &amp; H318,"")</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dropMechanicDropLocationNames={"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3341</v>
      </c>
      <c r="Y319" s="65"/>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2671</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
&amp; IF(AND(H319&lt;&gt;"",ISNUMBER(H319)),", undauntedChestId=" &amp; H319,"")</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dropMechanicDropLocationNames={"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3341</v>
      </c>
      <c r="Y320" s="65"/>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2671</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
&amp; IF(AND(H320&lt;&gt;"",ISNUMBER(H320)),", undauntedChestId=" &amp; H320,"")</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dropMechanicDropLocationNames={"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3341</v>
      </c>
      <c r="Y321" s="65"/>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2671</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
&amp; IF(AND(H321&lt;&gt;"",ISNUMBER(H321)),", undauntedChestId=" &amp; H321,"")</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dropMechanicDropLocationNames={"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2671</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
&amp; IF(AND(H322&lt;&gt;"",ISNUMBER(H322)),", undauntedChestId=" &amp; H322,"")</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dropMechanicDropLocationNames={"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dropMechanicDropLocationNames={['en']={'','Arena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2671</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
&amp; IF(AND(H323&lt;&gt;"",ISNUMBER(H323)),", undauntedChestId=" &amp; H323,"")</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2671</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
&amp; IF(AND(H324&lt;&gt;"",ISNUMBER(H324)),", undauntedChestId=" &amp; H324,"")</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2671</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
&amp; IF(AND(H325&lt;&gt;"",ISNUMBER(H325)),", undauntedChestId=" &amp; H325,"")</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dropMechanicDropLocationNames={"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dropMechanicDropLocationNames={['en']={'','Arena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2672</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
&amp; IF(AND(H326&lt;&gt;"",ISNUMBER(H326)),", undauntedChestId=" &amp; H326,"")</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dropMechanicDropLocationNames={"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dropMechanicDropLocationNames={['en']={'','Arena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2671</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
&amp; IF(AND(H327&lt;&gt;"",ISNUMBER(H327)),", undauntedChestId=" &amp; H327,"")</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dropMechanicDropLocationNames={"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dropMechanicDropLocationNames={['en']={'','Arena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2631</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2671</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
&amp; IF(AND(H328&lt;&gt;"",ISNUMBER(H328)),", undauntedChestId=" &amp; H328,"")</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dropMechanicDropLocationNames={"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2671</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
&amp; IF(AND(H329&lt;&gt;"",ISNUMBER(H329)),", undauntedChestId=" &amp; H329,"")</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dropMechanicDropLocationNames={"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2671</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zoneIds={1011,1011,1011,1011,1027,1027}, veteran=false</v>
      </c>
      <c r="BE330" s="21" t="str">
        <f>IF(F330&lt;&gt;"Not in the game (anymore)",IF(A330&lt;&gt;"",", setType="&amp;G330,"")&amp;IF(J330="true",", multiTrialSet=true",""),"")
&amp; IF(AND(H330&lt;&gt;"",ISNUMBER(H330)),", undauntedChestId=" &amp; H330,"")</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dropMechanicDropLocationNames={"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 Artaeum, Artaeum]</v>
      </c>
    </row>
    <row r="331" spans="1:59" x14ac:dyDescent="0.25">
      <c r="A331" s="12">
        <v>383</v>
      </c>
      <c r="B331" t="s">
        <v>1246</v>
      </c>
      <c r="C331" t="s">
        <v>2632</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2671</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zoneIds={1011,1011,1011,1011,1027,1027}, veteran=false</v>
      </c>
      <c r="BE331" s="21" t="str">
        <f>IF(F331&lt;&gt;"Not in the game (anymore)",IF(A331&lt;&gt;"",", setType="&amp;G331,"")&amp;IF(J331="true",", multiTrialSet=true",""),"")
&amp; IF(AND(H331&lt;&gt;"",ISNUMBER(H331)),", undauntedChestId=" &amp; H331,"")</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dropMechanicDropLocationNames={"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 Artaeum, Artaeum]</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2671</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zoneIds={1011,1011,1011,1011,1027,1027}, veteran=false</v>
      </c>
      <c r="BE332" s="21" t="str">
        <f>IF(F332&lt;&gt;"Not in the game (anymore)",IF(A332&lt;&gt;"",", setType="&amp;G332,"")&amp;IF(J332="true",", multiTrialSet=true",""),"")
&amp; IF(AND(H332&lt;&gt;"",ISNUMBER(H332)),", undauntedChestId=" &amp; H332,"")</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dropMechanicDropLocationNames={"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 Artaeum, Artaeum]</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3363</v>
      </c>
      <c r="W333" s="39"/>
      <c r="X333" s="39"/>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3363</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3363</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2671</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
&amp; IF(AND(H333&lt;&gt;"",ISNUMBER(H333)),", undauntedChestId=" &amp; H333,"")</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dropMechanicDropLocationNames={"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dropMechanic={LIBSETS_DROP_MECHANIC_CRAFTED,LIBSETS_DROP_MECHANIC_CRAFTED,LIBSETS_DROP_MECHANIC_CRAFTED}</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2633</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3363</v>
      </c>
      <c r="Y334" s="65"/>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3363</v>
      </c>
      <c r="AC334" s="43"/>
      <c r="AD334" s="43"/>
      <c r="AE334" s="43"/>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3363</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2671</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
&amp; IF(AND(H334&lt;&gt;"",ISNUMBER(H334)),", undauntedChestId=" &amp; H334,"")</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dropMechanicDropLocationNames={"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dropMechanic={LIBSETS_DROP_MECHANIC_CRAFTED,LIBSETS_DROP_MECHANIC_CRAFTED,LIBSETS_DROP_MECHANIC_CRAFTED}</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2634</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3363</v>
      </c>
      <c r="Y335" s="65"/>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3363</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3363</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2671</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
&amp; IF(AND(H335&lt;&gt;"",ISNUMBER(H335)),", undauntedChestId=" &amp; H335,"")</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dropMechanicDropLocationNames={"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dropMechanic={LIBSETS_DROP_MECHANIC_CRAFTED,LIBSETS_DROP_MECHANIC_CRAFTED,LIBSETS_DROP_MECHANIC_CRAFTED}</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3341</v>
      </c>
      <c r="W336" s="39"/>
      <c r="X336" s="39"/>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2671</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
&amp; IF(AND(H336&lt;&gt;"",ISNUMBER(H336)),", undauntedChestId=" &amp; H336,"")</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dropMechanicDropLocationNames={"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3341</v>
      </c>
      <c r="Y337" s="65"/>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2671</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
&amp; IF(AND(H337&lt;&gt;"",ISNUMBER(H337)),", undauntedChestId=" &amp; H337,"")</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dropMechanicDropLocationNames={"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3341</v>
      </c>
      <c r="Y338" s="65"/>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2671</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
&amp; IF(AND(H338&lt;&gt;"",ISNUMBER(H338)),", undauntedChestId=" &amp; H338,"")</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dropMechanicDropLocationNames={"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3341</v>
      </c>
      <c r="Y339" s="65"/>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2671</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
&amp; IF(AND(H339&lt;&gt;"",ISNUMBER(H339)),", undauntedChestId=" &amp; H339,"")</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dropMechanicDropLocationNames={"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3341</v>
      </c>
      <c r="Y340" s="65"/>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2671</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
&amp; IF(AND(H340&lt;&gt;"",ISNUMBER(H340)),", undauntedChestId=" &amp; H340,"")</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dropMechanicDropLocationNames={"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3341</v>
      </c>
      <c r="Y341" s="65"/>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2671</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
&amp; IF(AND(H341&lt;&gt;"",ISNUMBER(H341)),", undauntedChestId=" &amp; H341,"")</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dropMechanicDropLocationNames={"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3341</v>
      </c>
      <c r="Y342" s="65"/>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2671</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
&amp; IF(AND(H342&lt;&gt;"",ISNUMBER(H342)),", undauntedChestId=" &amp; H342,"")</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dropMechanicDropLocationNames={"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3341</v>
      </c>
      <c r="Y343" s="65"/>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2671</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
&amp; IF(AND(H343&lt;&gt;"",ISNUMBER(H343)),", undauntedChestId=" &amp; H343,"")</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dropMechanicDropLocationNames={"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2671</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
&amp; IF(AND(H344&lt;&gt;"",ISNUMBER(H344)),", undauntedChestId=" &amp; H344,"")</f>
        <v>, setType=LIBSETS_SETTYPE_MONSTER, undauntedChestId=3</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dropMechanicDropLocationNames={"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dropMechanicDropLocationNames={['en']={'Balorgh','','','','','',},['de']={'Balorgh','','','','','',},}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2671</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
&amp; IF(AND(H345&lt;&gt;"",ISNUMBER(H345)),", undauntedChestId=" &amp; H345,"")</f>
        <v>, setType=LIBSETS_SETTYPE_MONSTER, undauntedChestId=3</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dropMechanicDropLocationNames={"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dropMechanicDropLocationNames={['en']={'Vykosa','','','','','',},['de']={'Vykosa','','','','','',},}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2635</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3360</v>
      </c>
      <c r="Y346" s="65"/>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3360</v>
      </c>
      <c r="AC346" s="43"/>
      <c r="AD346" s="43"/>
      <c r="AE346" s="43"/>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2671</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
&amp; IF(AND(H346&lt;&gt;"",ISNUMBER(H346)),", undauntedChestId=" &amp; H346,"")</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dropMechanicDropLocationNames={"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3360</v>
      </c>
      <c r="Y347" s="65"/>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3360</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2671</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
&amp; IF(AND(H347&lt;&gt;"",ISNUMBER(H347)),", undauntedChestId=" &amp; H347,"")</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dropMechanicDropLocationNames={"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3360</v>
      </c>
      <c r="Y348" s="65"/>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3360</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2671</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
&amp; IF(AND(H348&lt;&gt;"",ISNUMBER(H348)),", undauntedChestId=" &amp; H348,"")</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dropMechanicDropLocationNames={"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3360</v>
      </c>
      <c r="Y349" s="65"/>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3360</v>
      </c>
      <c r="AC349" s="43"/>
      <c r="AD349" s="43"/>
      <c r="AE349" s="43"/>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2671</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
&amp; IF(AND(H349&lt;&gt;"",ISNUMBER(H349)),", undauntedChestId=" &amp; H349,"")</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dropMechanicDropLocationNames={"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3360</v>
      </c>
      <c r="Y350" s="65"/>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3360</v>
      </c>
      <c r="AC350" s="43"/>
      <c r="AD350" s="43"/>
      <c r="AE350" s="43"/>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2671</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
&amp; IF(AND(H350&lt;&gt;"",ISNUMBER(H350)),", undauntedChestId=" &amp; H350,"")</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dropMechanicDropLocationNames={"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2636</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3360</v>
      </c>
      <c r="Y351" s="65"/>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3360</v>
      </c>
      <c r="AC351" s="43"/>
      <c r="AD351" s="43"/>
      <c r="AE351" s="43"/>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2671</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
&amp; IF(AND(H351&lt;&gt;"",ISNUMBER(H351)),", undauntedChestId=" &amp; H351,"")</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dropMechanicDropLocationNames={"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2637</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2671</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
&amp; IF(AND(H352&lt;&gt;"",ISNUMBER(H352)),", undauntedChestId=" &amp; H352,"")</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dropMechanicDropLocationNames={"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x14ac:dyDescent="0.25">
      <c r="A353" s="12">
        <v>406</v>
      </c>
      <c r="B353" t="s">
        <v>1280</v>
      </c>
      <c r="C353" t="s">
        <v>2638</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2671</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
&amp; IF(AND(H353&lt;&gt;"",ISNUMBER(H353)),", undauntedChestId=" &amp; H353,"")</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dropMechanicDropLocationNames={"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2671</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
&amp; IF(AND(H354&lt;&gt;"",ISNUMBER(H354)),", undauntedChestId=" &amp; H354,"")</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dropMechanicDropLocationNames={"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3363</v>
      </c>
      <c r="Y355" s="65"/>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3363</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2671</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
&amp; IF(AND(H355&lt;&gt;"",ISNUMBER(H355)),", undauntedChestId=" &amp; H355,"")</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dropMechanicDropLocationNames={"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3363</v>
      </c>
      <c r="Y356" s="65"/>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3363</v>
      </c>
      <c r="AC356" s="43"/>
      <c r="AD356" s="43"/>
      <c r="AE356" s="43"/>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2671</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
&amp; IF(AND(H356&lt;&gt;"",ISNUMBER(H356)),", undauntedChestId=" &amp; H356,"")</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dropMechanicDropLocationNames={"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3363</v>
      </c>
      <c r="Y357" s="65"/>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3363</v>
      </c>
      <c r="AC357" s="43"/>
      <c r="AD357" s="43"/>
      <c r="AE357" s="43"/>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2671</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
&amp; IF(AND(H357&lt;&gt;"",ISNUMBER(H357)),", undauntedChestId=" &amp; H357,"")</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dropMechanicDropLocationNames={"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2671</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
&amp; IF(AND(H358&lt;&gt;"",ISNUMBER(H358)),", undauntedChestId=" &amp; H358,"")</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dropMechanicDropLocationNames={"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dropMechanicDropLocationNames={['en']={'','Arena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2671</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
&amp; IF(AND(H359&lt;&gt;"",ISNUMBER(H359)),", undauntedChestId=" &amp; H359,"")</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dropMechanicDropLocationNames={"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dropMechanicDropLocationNames={['en']={'','Arena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2671</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
&amp; IF(AND(H360&lt;&gt;"",ISNUMBER(H360)),", undauntedChestId=" &amp; H360,"")</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dropMechanicDropLocationNames={"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dropMechanicDropLocationNames={['en']={'','Arena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2671</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
&amp; IF(AND(H361&lt;&gt;"",ISNUMBER(H361)),", undauntedChestId=" &amp; H361,"")</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dropMechanicDropLocationNames={"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dropMechanicDropLocationNames={['en']={'','Arena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2671</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
&amp; IF(AND(H362&lt;&gt;"",ISNUMBER(H362)),", undauntedChestId=" &amp; H362,"")</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dropMechanicDropLocationNames={"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dropMechanicDropLocationNames={['en']={'','Arena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2639</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2671</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
&amp; IF(AND(H363&lt;&gt;"",ISNUMBER(H363)),", undauntedChestId=" &amp; H363,"")</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dropMechanicDropLocationNames={"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dropMechanicDropLocationNames={['en']={'','Arena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2671</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
&amp; IF(AND(H364&lt;&gt;"",ISNUMBER(H364)),", undauntedChestId=" &amp; H364,"")</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dropMechanicDropLocationNames={"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2671</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
&amp; IF(AND(H365&lt;&gt;"",ISNUMBER(H365)),", undauntedChestId=" &amp; H365,"")</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dropMechanicDropLocationNames={"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2672</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
&amp; IF(AND(H366&lt;&gt;"",ISNUMBER(H366)),", undauntedChestId=" &amp; H366,"")</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2671</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
&amp; IF(AND(H367&lt;&gt;"",ISNUMBER(H367)),", undauntedChestId=" &amp; H367,"")</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dropMechanicDropLocationNames={"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2671</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
&amp; IF(AND(H368&lt;&gt;"",ISNUMBER(H368)),", undauntedChestId=" &amp; H368,"")</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dropMechanicDropLocationNames={"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2671</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
&amp; IF(AND(H369&lt;&gt;"",ISNUMBER(H369)),", undauntedChestId=" &amp; H369,"")</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dropMechanicDropLocationNames={"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2671</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
&amp; IF(AND(H370&lt;&gt;"",ISNUMBER(H370)),", undauntedChestId=" &amp; H370,"")</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dropMechanicDropLocationNames={"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dropMechanicDropLocationNames={['en']={'','Arena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2671</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
&amp; IF(AND(H371&lt;&gt;"",ISNUMBER(H371)),", undauntedChestId=" &amp; H371,"")</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dropMechanicDropLocationNames={"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dropMechanicDropLocationNames={['en']={'','Arena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2671</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
&amp; IF(AND(H372&lt;&gt;"",ISNUMBER(H372)),", undauntedChestId=" &amp; H372,"")</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dropMechanicDropLocationNames={"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dropMechanicDropLocationNames={['en']={'','Arena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2671</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
&amp; IF(AND(H373&lt;&gt;"",ISNUMBER(H373)),", undauntedChestId=" &amp; H373,"")</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dropMechanicDropLocationNames={"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dropMechanicDropLocationNames={['en']={'','Arena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2671</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
&amp; IF(AND(H374&lt;&gt;"",ISNUMBER(H374)),", undauntedChestId=" &amp; H374,"")</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dropMechanicDropLocationNames={"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dropMechanicDropLocationNames={['en']={'','Arena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2640</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2671</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
&amp; IF(AND(H375&lt;&gt;"",ISNUMBER(H375)),", undauntedChestId=" &amp; H375,"")</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dropMechanicDropLocationNames={"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dropMechanicDropLocationNames={['en']={'','Arena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3360</v>
      </c>
      <c r="Y376" s="65"/>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3360</v>
      </c>
      <c r="AC376" s="40"/>
      <c r="AD376" s="40"/>
      <c r="AE376" s="40"/>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2671</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
&amp; IF(AND(H376&lt;&gt;"",ISNUMBER(H376)),", undauntedChestId=" &amp; H376,"")</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dropMechanicDropLocationNames={"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2641</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3360</v>
      </c>
      <c r="Y377" s="65"/>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3360</v>
      </c>
      <c r="AC377" s="40"/>
      <c r="AD377" s="40"/>
      <c r="AE377" s="40"/>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2671</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
&amp; IF(AND(H377&lt;&gt;"",ISNUMBER(H377)),", undauntedChestId=" &amp; H377,"")</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dropMechanicDropLocationNames={"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3360</v>
      </c>
      <c r="Y378" s="65"/>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3360</v>
      </c>
      <c r="AC378" s="40"/>
      <c r="AD378" s="40"/>
      <c r="AE378" s="40"/>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2671</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
&amp; IF(AND(H378&lt;&gt;"",ISNUMBER(H378)),", undauntedChestId=" &amp; H378,"")</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dropMechanicDropLocationNames={"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2671</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
&amp; IF(AND(H379&lt;&gt;"",ISNUMBER(H379)),", undauntedChestId=" &amp; H379,"")</f>
        <v>, setType=LIBSETS_SETTYPE_MONSTER, undauntedChestId=3</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dropMechanicDropLocationNames={"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dropMechanicDropLocationNames={['en']={'The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3360</v>
      </c>
      <c r="Y380" s="65"/>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3360</v>
      </c>
      <c r="AC380" s="40"/>
      <c r="AD380" s="40"/>
      <c r="AE380" s="40"/>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2671</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
&amp; IF(AND(H380&lt;&gt;"",ISNUMBER(H380)),", undauntedChestId=" &amp; H380,"")</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dropMechanicDropLocationNames={"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3360</v>
      </c>
      <c r="Y381" s="65"/>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3360</v>
      </c>
      <c r="AC381" s="40"/>
      <c r="AD381" s="40"/>
      <c r="AE381" s="40"/>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2671</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
&amp; IF(AND(H381&lt;&gt;"",ISNUMBER(H381)),", undauntedChestId=" &amp; H381,"")</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dropMechanicDropLocationNames={"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2642</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3360</v>
      </c>
      <c r="Y382" s="65"/>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3360</v>
      </c>
      <c r="AC382" s="40"/>
      <c r="AD382" s="40"/>
      <c r="AE382" s="40"/>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2671</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
&amp; IF(AND(H382&lt;&gt;"",ISNUMBER(H382)),", undauntedChestId=" &amp; H382,"")</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dropMechanicDropLocationNames={"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2671</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
&amp; IF(AND(H383&lt;&gt;"",ISNUMBER(H383)),", undauntedChestId=" &amp; H383,"")</f>
        <v>, setType=LIBSETS_SETTYPE_MONSTER, undauntedChestId=3</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dropMechanicDropLocationNames={"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dropMechanicDropLocationNames={['en']={'Symphony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2643</v>
      </c>
      <c r="D384" s="3">
        <f>A384</f>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3363</v>
      </c>
      <c r="Y384" s="65"/>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3363</v>
      </c>
      <c r="AC384" s="40"/>
      <c r="AD384" s="40"/>
      <c r="AE384" s="40"/>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2671</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
&amp; IF(AND(H384&lt;&gt;"",ISNUMBER(H384)),", undauntedChestId=" &amp; H384,"")</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dropMechanicDropLocationNames={"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2644</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3363</v>
      </c>
      <c r="Y385" s="65"/>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3363</v>
      </c>
      <c r="AC385" s="40"/>
      <c r="AD385" s="40"/>
      <c r="AE385" s="40"/>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2671</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
&amp; IF(AND(H385&lt;&gt;"",ISNUMBER(H385)),", undauntedChestId=" &amp; H385,"")</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dropMechanicDropLocationNames={"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2645</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3363</v>
      </c>
      <c r="Y386" s="65"/>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3363</v>
      </c>
      <c r="AC386" s="40"/>
      <c r="AD386" s="40"/>
      <c r="AE386" s="40"/>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2671</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
&amp; IF(AND(H386&lt;&gt;"",ISNUMBER(H386)),", undauntedChestId=" &amp; H386,"")</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dropMechanicDropLocationNames={"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2672</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
&amp; IF(AND(H387&lt;&gt;"",ISNUMBER(H387)),", undauntedChestId=" &amp; H387,"")</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2672</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
&amp; IF(AND(H388&lt;&gt;"",ISNUMBER(H388)),", undauntedChestId=" &amp; H388,"")</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2671</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
&amp; IF(AND(H389&lt;&gt;"",ISNUMBER(H389)),", undauntedChestId=" &amp; H389,"")</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dropMechanicDropLocationNames={"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3341</v>
      </c>
      <c r="Y390" s="65"/>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2671</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
&amp; IF(AND(H390&lt;&gt;"",ISNUMBER(H390)),", undauntedChestId=" &amp; H390,"")</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dropMechanicDropLocationNames={"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2646</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3341</v>
      </c>
      <c r="Y391" s="65"/>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2671</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
&amp; IF(AND(H391&lt;&gt;"",ISNUMBER(H391)),", undauntedChestId=" &amp; H391,"")</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dropMechanicDropLocationNames={"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3341</v>
      </c>
      <c r="Y392" s="65"/>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2671</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
&amp; IF(AND(H392&lt;&gt;"",ISNUMBER(H392)),", undauntedChestId=" &amp; H392,"")</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dropMechanicDropLocationNames={"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3341</v>
      </c>
      <c r="Y393" s="65"/>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2671</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
&amp; IF(AND(H393&lt;&gt;"",ISNUMBER(H393)),", undauntedChestId=" &amp; H393,"")</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dropMechanicDropLocationNames={"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2799</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3341</v>
      </c>
      <c r="Y394" s="65"/>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2671</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
&amp; IF(AND(H394&lt;&gt;"",ISNUMBER(H394)),", undauntedChestId=" &amp; H394,"")</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dropMechanicDropLocationNames={"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2647</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3341</v>
      </c>
      <c r="Y395" s="65"/>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2671</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
&amp; IF(AND(H395&lt;&gt;"",ISNUMBER(H395)),", undauntedChestId=" &amp; H395,"")</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dropMechanicDropLocationNames={"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3341</v>
      </c>
      <c r="Y396" s="65"/>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2671</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
&amp; IF(AND(H396&lt;&gt;"",ISNUMBER(H396)),", undauntedChestId=" &amp; H396,"")</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dropMechanicDropLocationNames={"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3341</v>
      </c>
      <c r="Y397" s="65"/>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2671</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
&amp; IF(AND(H397&lt;&gt;"",ISNUMBER(H397)),", undauntedChestId=" &amp; H397,"")</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dropMechanicDropLocationNames={"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3360</v>
      </c>
      <c r="Y398" s="65"/>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3360</v>
      </c>
      <c r="AC398" s="40"/>
      <c r="AD398" s="40"/>
      <c r="AE398" s="40"/>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2671</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
&amp; IF(AND(H398&lt;&gt;"",ISNUMBER(H398)),", undauntedChestId=" &amp; H398,"")</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dropMechanicDropLocationNames={"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2648</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3360</v>
      </c>
      <c r="Y399" s="65"/>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3360</v>
      </c>
      <c r="AC399" s="40"/>
      <c r="AD399" s="40"/>
      <c r="AE399" s="40"/>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2671</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
&amp; IF(AND(H399&lt;&gt;"",ISNUMBER(H399)),", undauntedChestId=" &amp; H399,"")</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dropMechanicDropLocationNames={"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2649</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3360</v>
      </c>
      <c r="Y400" s="65"/>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3360</v>
      </c>
      <c r="AC400" s="40"/>
      <c r="AD400" s="40"/>
      <c r="AE400" s="40"/>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2671</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
&amp; IF(AND(H400&lt;&gt;"",ISNUMBER(H400)),", undauntedChestId=" &amp; H400,"")</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dropMechanicDropLocationNames={"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2650</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3360</v>
      </c>
      <c r="W401" s="39"/>
      <c r="X401" s="39"/>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3360</v>
      </c>
      <c r="AC401" s="40"/>
      <c r="AD401" s="40"/>
      <c r="AE401" s="40"/>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2671</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
&amp; IF(AND(H401&lt;&gt;"",ISNUMBER(H401)),", undauntedChestId=" &amp; H401,"")</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dropMechanicDropLocationNames={"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3360</v>
      </c>
      <c r="Y402" s="65"/>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3360</v>
      </c>
      <c r="AC402" s="40"/>
      <c r="AD402" s="40"/>
      <c r="AE402" s="40"/>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2671</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
&amp; IF(AND(H402&lt;&gt;"",ISNUMBER(H402)),", undauntedChestId=" &amp; H402,"")</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dropMechanicDropLocationNames={"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2651</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3360</v>
      </c>
      <c r="Y403" s="65"/>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3360</v>
      </c>
      <c r="AC403" s="40"/>
      <c r="AD403" s="40"/>
      <c r="AE403" s="40"/>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2671</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
&amp; IF(AND(H403&lt;&gt;"",ISNUMBER(H403)),", undauntedChestId=" &amp; H403,"")</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dropMechanicDropLocationNames={"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2671</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
&amp; IF(AND(H404&lt;&gt;"",ISNUMBER(H404)),", undauntedChestId=" &amp; H404,"")</f>
        <v>, setType=LIBSETS_SETTYPE_MONSTER, undauntedChestId=3</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dropMechanicDropLocationNames={"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dropMechanicDropLocationNames={['en']={'Grundwulf','','','','','',},['de']={'Grundwulf','','','','','',},}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2671</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
&amp; IF(AND(H405&lt;&gt;"",ISNUMBER(H405)),", undauntedChestId=" &amp; H405,"")</f>
        <v>, setType=LIBSETS_SETTYPE_MONSTER, undauntedChestId=3</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dropMechanicDropLocationNames={"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dropMechanicDropLocationNames={['en']={'Maarselok','','','','','',},['de']={'Maarselok','','','','','',},}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2671</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
&amp; IF(AND(H406&lt;&gt;"",ISNUMBER(H406)),", undauntedChestId=" &amp; H406,"")</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dropMechanicDropLocationNames={"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x14ac:dyDescent="0.25">
      <c r="A407" s="5">
        <v>466</v>
      </c>
      <c r="B407" t="s">
        <v>1614</v>
      </c>
      <c r="C407" t="s">
        <v>2652</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2671</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
&amp; IF(AND(H407&lt;&gt;"",ISNUMBER(H407)),", undauntedChestId=" &amp; H407,"")</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dropMechanicDropLocationNames={"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2671</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
&amp; IF(AND(H408&lt;&gt;"",ISNUMBER(H408)),", undauntedChestId=" &amp; H408,"")</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dropMechanicDropLocationNames={"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x14ac:dyDescent="0.25">
      <c r="A409" s="5">
        <v>468</v>
      </c>
      <c r="B409" t="s">
        <v>1612</v>
      </c>
      <c r="C409" t="s">
        <v>1607</v>
      </c>
      <c r="D409" s="3">
        <f>A409</f>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3363</v>
      </c>
      <c r="Y409" s="65"/>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3363</v>
      </c>
      <c r="AC409" s="40"/>
      <c r="AD409" s="40"/>
      <c r="AE409" s="40"/>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2671</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
&amp; IF(AND(H409&lt;&gt;"",ISNUMBER(H409)),", undauntedChestId=" &amp; H409,"")</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dropMechanicDropLocationNames={"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3363</v>
      </c>
      <c r="Y410" s="65"/>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3363</v>
      </c>
      <c r="AC410" s="40"/>
      <c r="AD410" s="40"/>
      <c r="AE410" s="40"/>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2671</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
&amp; IF(AND(H410&lt;&gt;"",ISNUMBER(H410)),", undauntedChestId=" &amp; H410,"")</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dropMechanicDropLocationNames={"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3363</v>
      </c>
      <c r="Y411" s="65"/>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3363</v>
      </c>
      <c r="AC411" s="40"/>
      <c r="AD411" s="40"/>
      <c r="AE411" s="40"/>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3363</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2671</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
&amp; IF(AND(H411&lt;&gt;"",ISNUMBER(H411)),", undauntedChestId=" &amp; H411,"")</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dropMechanicDropLocationNames={"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3360</v>
      </c>
      <c r="Y412" s="65"/>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3360</v>
      </c>
      <c r="AC412" s="42"/>
      <c r="AD412" s="42"/>
      <c r="AE412" s="42"/>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2671</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
&amp; IF(AND(H412&lt;&gt;"",ISNUMBER(H412)),", undauntedChestId=" &amp; H412,"")</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dropMechanicDropLocationNames={"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3360</v>
      </c>
      <c r="Y413" s="65"/>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3360</v>
      </c>
      <c r="AC413" s="42"/>
      <c r="AD413" s="42"/>
      <c r="AE413" s="42"/>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2671</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
&amp; IF(AND(H413&lt;&gt;"",ISNUMBER(H413)),", undauntedChestId=" &amp; H413,"")</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dropMechanicDropLocationNames={"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2778</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3360</v>
      </c>
      <c r="Y414" s="65"/>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3360</v>
      </c>
      <c r="AC414" s="42"/>
      <c r="AD414" s="42"/>
      <c r="AE414" s="42"/>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2671</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
&amp; IF(AND(H414&lt;&gt;"",ISNUMBER(H414)),", undauntedChestId=" &amp; H414,"")</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dropMechanicDropLocationNames={"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2777</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3360</v>
      </c>
      <c r="Y415" s="65"/>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3360</v>
      </c>
      <c r="AC415" s="42"/>
      <c r="AD415" s="42"/>
      <c r="AE415" s="42"/>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2671</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
&amp; IF(AND(H415&lt;&gt;"",ISNUMBER(H415)),", undauntedChestId=" &amp; H415,"")</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dropMechanicDropLocationNames={"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3360</v>
      </c>
      <c r="W416" s="39"/>
      <c r="X416" s="39"/>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3360</v>
      </c>
      <c r="AC416" s="42"/>
      <c r="AD416" s="42"/>
      <c r="AE416" s="42"/>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2671</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
&amp; IF(AND(H416&lt;&gt;"",ISNUMBER(H416)),", undauntedChestId=" &amp; H416,"")</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dropMechanicDropLocationNames={"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3360</v>
      </c>
      <c r="Y417" s="65"/>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3360</v>
      </c>
      <c r="AC417" s="42"/>
      <c r="AD417" s="42"/>
      <c r="AE417" s="42"/>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2671</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
&amp; IF(AND(H417&lt;&gt;"",ISNUMBER(H417)),", undauntedChestId=" &amp; H417,"")</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dropMechanicDropLocationNames={"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2671</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
&amp; IF(AND(H418&lt;&gt;"",ISNUMBER(H418)),", undauntedChestId=" &amp; H418,"")</f>
        <v>, setType=LIBSETS_SETTYPE_MONSTER, undauntedChestId=3</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dropMechanicDropLocationNames={"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dropMechanicDropLocationNames={['en']={'Mother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2671</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
&amp; IF(AND(H419&lt;&gt;"",ISNUMBER(H419)),", undauntedChestId=" &amp; H419,"")</f>
        <v>, setType=LIBSETS_SETTYPE_MONSTER, undauntedChestId=3</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dropMechanicDropLocationNames={"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dropMechanicDropLocationNames={['en']={'Kjalnar\’s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3363</v>
      </c>
      <c r="Y420" s="65">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2671</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
&amp; IF(AND(H420&lt;&gt;"",ISNUMBER(H420)),", undauntedChestId=" &amp; H420,"")</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dropMechanicDropLocationNames={"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dropMechanic={LIBSETS_DROP_MECHANIC_CRAFTED,LIBSETS_DROP_MECHANIC_CITY_CYRODIIL_VLASTARUS}, dropMechanicDropLocationNames={['en']={'','City Vlastarus (quartermaster)','','','','',},['de']={'','Stadt Vlastarus (Quartiermeister)','','','','',},}</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3363</v>
      </c>
      <c r="Y421" s="65">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2671</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
&amp; IF(AND(H421&lt;&gt;"",ISNUMBER(H421)),", undauntedChestId=" &amp; H421,"")</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dropMechanicDropLocationNames={"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dropMechanic={LIBSETS_DROP_MECHANIC_CRAFTED,LIBSETS_DROP_MECHANIC_CITY_CYRODIIL_BRUMA}, dropMechanicDropLocationNames={['en']={'','City Bruma (quartermaster)','','','','',},['de']={'','Stadt Bruma (Quartiermeister)','','','','',},}</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x14ac:dyDescent="0.25">
      <c r="A422" s="5">
        <v>482</v>
      </c>
      <c r="B422" t="s">
        <v>1676</v>
      </c>
      <c r="C422" t="s">
        <v>1660</v>
      </c>
      <c r="D422" s="3">
        <f>A422</f>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3363</v>
      </c>
      <c r="Y422" s="65">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2805</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2671</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
&amp; IF(AND(H422&lt;&gt;"",ISNUMBER(H422)),", undauntedChestId=" &amp; H422,"")</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dropMechanicDropLocationNames={"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dropMechanic={LIBSETS_DROP_MECHANIC_CRAFTED,LIBSETS_DROP_MECHANIC_CITY_CYRODIIL_CROPSFORD}, dropMechanicDropLocationNames={['en']={'','City Cropsford (quartermaster)','','','','',},['de']={'','Stadt Erntefurt (Quartiermeister)','','','','',},}</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2671</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
&amp; IF(AND(H423&lt;&gt;"",ISNUMBER(H423)),", undauntedChestId=" &amp; H423,"")</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dropMechanicDropLocationNames={"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2671</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
&amp; IF(AND(H424&lt;&gt;"",ISNUMBER(H424)),", undauntedChestId=" &amp; H424,"")</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dropMechanicDropLocationNames={"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2671</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
&amp; IF(AND(H425&lt;&gt;"",ISNUMBER(H425)),", undauntedChestId=" &amp; H425,"")</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dropMechanicDropLocationNames={"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2671</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
&amp; IF(AND(H426&lt;&gt;"",ISNUMBER(H426)),", undauntedChestId=" &amp; H426,"")</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dropMechanicDropLocationNames={"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2653</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2671</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
&amp; IF(AND(H427&lt;&gt;"",ISNUMBER(H427)),", undauntedChestId=" &amp; H427,"")</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dropMechanicDropLocationNames={"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2671</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
&amp; IF(AND(H428&lt;&gt;"",ISNUMBER(H428)),", undauntedChestId=" &amp; H428,"")</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dropMechanicDropLocationNames={"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2671</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
&amp; IF(AND(H429&lt;&gt;"",ISNUMBER(H429)),", undauntedChestId=" &amp; H429,"")</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dropMechanicDropLocationNames={"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x14ac:dyDescent="0.25">
      <c r="A430" s="5">
        <v>490</v>
      </c>
      <c r="B430" t="s">
        <v>1744</v>
      </c>
      <c r="C430" t="s">
        <v>2654</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3363</v>
      </c>
      <c r="W430" s="43"/>
      <c r="X430" s="43"/>
      <c r="Y430" s="65"/>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3363</v>
      </c>
      <c r="AC430" s="40"/>
      <c r="AD430" s="40"/>
      <c r="AE430" s="40"/>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3363</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2671</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
&amp; IF(AND(H430&lt;&gt;"",ISNUMBER(H430)),", undauntedChestId=" &amp; H430,"")</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dropMechanic={LIBSETS_DROP_MECHANIC_CRAFTED,LIBSETS_DROP_MECHANIC_CRAFTED,LIBSETS_DROP_MECHANIC_CRAFTED}</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2655</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3363</v>
      </c>
      <c r="Y431" s="65"/>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3363</v>
      </c>
      <c r="AC431" s="40"/>
      <c r="AD431" s="40"/>
      <c r="AE431" s="40"/>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3363</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2671</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
&amp; IF(AND(H431&lt;&gt;"",ISNUMBER(H431)),", undauntedChestId=" &amp; H431,"")</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dropMechanicDropLocationNames={"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dropMechanic={LIBSETS_DROP_MECHANIC_CRAFTED,LIBSETS_DROP_MECHANIC_CRAFTED,LIBSETS_DROP_MECHANIC_CRAFTED}</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2656</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3341</v>
      </c>
      <c r="Y432" s="65"/>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2671</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
&amp; IF(AND(H432&lt;&gt;"",ISNUMBER(H432)),", undauntedChestId=" &amp; H432,"")</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dropMechanicDropLocationNames={"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2657</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3341</v>
      </c>
      <c r="Y433" s="65"/>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2671</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
&amp; IF(AND(H433&lt;&gt;"",ISNUMBER(H433)),", undauntedChestId=" &amp; H433,"")</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dropMechanicDropLocationNames={"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2658</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3341</v>
      </c>
      <c r="Y434" s="65"/>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2671</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
&amp; IF(AND(H434&lt;&gt;"",ISNUMBER(H434)),", undauntedChestId=" &amp; H434,"")</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dropMechanicDropLocationNames={"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2659</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3341</v>
      </c>
      <c r="Y435" s="65"/>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2671</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
&amp; IF(AND(H435&lt;&gt;"",ISNUMBER(H435)),", undauntedChestId=" &amp; H435,"")</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dropMechanicDropLocationNames={"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3341</v>
      </c>
      <c r="Y436" s="65"/>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2671</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
&amp; IF(AND(H436&lt;&gt;"",ISNUMBER(H436)),", undauntedChestId=" &amp; H436,"")</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dropMechanicDropLocationNames={"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3341</v>
      </c>
      <c r="Y437" s="65"/>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2671</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
&amp; IF(AND(H437&lt;&gt;"",ISNUMBER(H437)),", undauntedChestId=" &amp; H437,"")</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dropMechanicDropLocationNames={"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2660</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3341</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2671</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
&amp; IF(AND(H438&lt;&gt;"",ISNUMBER(H438)),", undauntedChestId=" &amp; H438,"")</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dropMechanicDropLocationNames={"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2661</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3341</v>
      </c>
      <c r="Y439" s="65"/>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2671</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
&amp; IF(AND(H439&lt;&gt;"",ISNUMBER(H439)),", undauntedChestId=" &amp; H439,"")</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dropMechanicDropLocationNames={"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2662</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2671</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
&amp; IF(AND(H440&lt;&gt;"",ISNUMBER(H440)),", undauntedChestId=" &amp; H440,"")</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dropMechanicDropLocationNames={"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3289</v>
      </c>
      <c r="AC441" s="43" t="s">
        <v>3318</v>
      </c>
      <c r="AD441" s="43" t="s">
        <v>3319</v>
      </c>
      <c r="AE441" s="43"/>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4" t="s">
        <v>3289</v>
      </c>
      <c r="AI441" s="43" t="s">
        <v>3320</v>
      </c>
      <c r="AJ441" s="43" t="s">
        <v>3321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3295</v>
      </c>
      <c r="AS441" s="43" t="s">
        <v>3322</v>
      </c>
      <c r="AT441" s="43" t="s">
        <v>3323</v>
      </c>
      <c r="AU441" s="3" t="str">
        <f>IF(AND(G441&lt;&gt;"LIBSETS_SETTYPE_BATTLEGROUND",G441&lt;&gt;"LIBSETS_SETTYPE_SPECIAL"),IF(AV441&lt;&gt;"",VLOOKUP(AV441,'ESO zone constants'!$D$3:$H$4953,5,FALSE),""),"")</f>
        <v/>
      </c>
      <c r="AV441" s="39"/>
      <c r="AW441" s="44"/>
      <c r="AX441" s="43"/>
      <c r="AY441" s="43"/>
      <c r="AZ441" s="85" t="s">
        <v>2671</v>
      </c>
      <c r="BA441" s="37" t="s">
        <v>3253</v>
      </c>
      <c r="BB441" s="37" t="s">
        <v>3253</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IF(F441&lt;&gt;"Not in the game (anymore)",IF(A441&lt;&gt;"",", setType="&amp;G441,"")&amp;IF(J441="true",", multiTrialSet=true",""),"")
&amp; IF(AND(H441&lt;&gt;"",ISNUMBER(H441)),", undauntedChestId=" &amp; H441,"")</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dropMechanicDropLocationNames={"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2671</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
&amp; IF(AND(H442&lt;&gt;"",ISNUMBER(H442)),", undauntedChestId=" &amp; H442,"")</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dropMechanicDropLocationNames={"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2671</v>
      </c>
      <c r="BA443" s="37" t="s">
        <v>3250</v>
      </c>
      <c r="BB443" s="37" t="s">
        <v>3250</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IF(F443&lt;&gt;"Not in the game (anymore)",IF(A443&lt;&gt;"",", setType="&amp;G443,"")&amp;IF(J443="true",", multiTrialSet=true",""),"")
&amp; IF(AND(H443&lt;&gt;"",ISNUMBER(H443)),", undauntedChestId=" &amp; H443,"")</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dropMechanicDropLocationNames={"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2663</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2671</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
&amp; IF(AND(H444&lt;&gt;"",ISNUMBER(H444)),", undauntedChestId=" &amp; H444,"")</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dropMechanicDropLocationNames={"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3324</v>
      </c>
      <c r="AT445" s="43" t="s">
        <v>3324</v>
      </c>
      <c r="AU445" s="3" t="str">
        <f>IF(AND(G445&lt;&gt;"LIBSETS_SETTYPE_BATTLEGROUND",G445&lt;&gt;"LIBSETS_SETTYPE_SPECIAL"),IF(AV445&lt;&gt;"",VLOOKUP(AV445,'ESO zone constants'!$D$3:$H$4953,5,FALSE),""),"")</f>
        <v/>
      </c>
      <c r="AW445" s="44"/>
      <c r="AX445" s="43"/>
      <c r="AY445" s="43"/>
      <c r="AZ445" s="85" t="s">
        <v>2671</v>
      </c>
      <c r="BA445" s="37" t="s">
        <v>3254</v>
      </c>
      <c r="BB445" s="37" t="s">
        <v>3254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
&amp; IF(AND(H445&lt;&gt;"",ISNUMBER(H445)),", undauntedChestId=" &amp; H445,"")</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dropMechanicDropLocationNames={"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3363</v>
      </c>
      <c r="Y446" s="65"/>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3363</v>
      </c>
      <c r="AC446" s="43"/>
      <c r="AD446" s="43"/>
      <c r="AE446" s="43"/>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3363</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2671</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
&amp; IF(AND(H446&lt;&gt;"",ISNUMBER(H446)),", undauntedChestId=" &amp; H446,"")</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dropMechanicDropLocationNames={"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dropMechanic={LIBSETS_DROP_MECHANIC_CRAFTED,LIBSETS_DROP_MECHANIC_CRAFTED,LIBSETS_DROP_MECHANIC_CRAFTED}</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2671</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
&amp; IF(AND(H447&lt;&gt;"",ISNUMBER(H447)),", undauntedChestId=" &amp; H447,"")</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dropMechanicDropLocationNames={"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2671</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
&amp; IF(AND(H448&lt;&gt;"",ISNUMBER(H448)),", undauntedChestId=" &amp; H448,"")</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dropMechanicDropLocationNames={"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2671</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
&amp; IF(AND(H449&lt;&gt;"",ISNUMBER(H449)),", undauntedChestId=" &amp; H449,"")</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dropMechanicDropLocationNames={"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2671</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
&amp; IF(AND(H450&lt;&gt;"",ISNUMBER(H450)),", undauntedChestId=" &amp; H450,"")</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dropMechanicDropLocationNames={"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2776</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3360</v>
      </c>
      <c r="Y451" s="65"/>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3360</v>
      </c>
      <c r="AC451" s="43"/>
      <c r="AD451" s="43"/>
      <c r="AE451" s="43"/>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2671</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
&amp; IF(AND(H451&lt;&gt;"",ISNUMBER(H451)),", undauntedChestId=" &amp; H451,"")</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3360</v>
      </c>
      <c r="Y452" s="65"/>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3360</v>
      </c>
      <c r="AC452" s="43"/>
      <c r="AD452" s="43"/>
      <c r="AE452" s="43"/>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2671</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
&amp; IF(AND(H452&lt;&gt;"",ISNUMBER(H452)),", undauntedChestId=" &amp; H452,"")</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3360</v>
      </c>
      <c r="Y453" s="65"/>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3360</v>
      </c>
      <c r="AC453" s="43"/>
      <c r="AD453" s="43"/>
      <c r="AE453" s="43"/>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2671</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
&amp; IF(AND(H453&lt;&gt;"",ISNUMBER(H453)),", undauntedChestId=" &amp; H453,"")</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dropMechanicDropLocationNames={"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3360</v>
      </c>
      <c r="Y454" s="65"/>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3360</v>
      </c>
      <c r="AC454" s="43"/>
      <c r="AD454" s="43"/>
      <c r="AE454" s="43"/>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2671</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
&amp; IF(AND(H454&lt;&gt;"",ISNUMBER(H454)),", undauntedChestId=" &amp; H454,"")</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dropMechanicDropLocationNames={"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customHeight="1" x14ac:dyDescent="0.25">
      <c r="A455" s="5">
        <v>517</v>
      </c>
      <c r="B455" t="s">
        <v>2169</v>
      </c>
      <c r="C455" t="s">
        <v>2775</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3360</v>
      </c>
      <c r="Y455" s="65"/>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3360</v>
      </c>
      <c r="AC455" s="43"/>
      <c r="AD455" s="43"/>
      <c r="AE455" s="43"/>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2671</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
&amp; IF(AND(H455&lt;&gt;"",ISNUMBER(H455)),", undauntedChestId=" &amp; H455,"")</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dropMechanicDropLocationNames={"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x14ac:dyDescent="0.25">
      <c r="A456" s="5">
        <v>518</v>
      </c>
      <c r="B456" t="s">
        <v>2170</v>
      </c>
      <c r="C456" t="s">
        <v>2774</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3360</v>
      </c>
      <c r="Y456" s="65"/>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3360</v>
      </c>
      <c r="AC456" s="43"/>
      <c r="AD456" s="43"/>
      <c r="AE456" s="43"/>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2671</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
&amp; IF(AND(H456&lt;&gt;"",ISNUMBER(H456)),", undauntedChestId=" &amp; H456,"")</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dropMechanicDropLocationNames={"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3344</v>
      </c>
      <c r="AC457" s="43" t="s">
        <v>3280</v>
      </c>
      <c r="AD457" s="43" t="s">
        <v>3279</v>
      </c>
      <c r="AE457" s="43"/>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2671</v>
      </c>
      <c r="BA457" s="37" t="s">
        <v>3252</v>
      </c>
      <c r="BB457" s="37" t="s">
        <v>3252</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
&amp; IF(AND(H457&lt;&gt;"",ISNUMBER(H457)),", undauntedChestId=" &amp; H457,"")</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dropMechanicDropLocationNames={"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2664</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3344</v>
      </c>
      <c r="AN458" s="43" t="s">
        <v>3272</v>
      </c>
      <c r="AO458" s="43" t="s">
        <v>3273</v>
      </c>
      <c r="AP458" s="3">
        <f>IF(AND(G458&lt;&gt;"LIBSETS_SETTYPE_BATTLEGROUND",G458&lt;&gt;"LIBSETS_SETTYPE_SPECIAL"),IF(AQ458&lt;&gt;"",VLOOKUP(AQ458,'ESO zone constants'!$D$3:$H$4953,5,FALSE),""),"")</f>
        <v>535</v>
      </c>
      <c r="AQ458" t="s">
        <v>386</v>
      </c>
      <c r="AR458" s="44" t="s">
        <v>3344</v>
      </c>
      <c r="AS458" s="43" t="s">
        <v>3302</v>
      </c>
      <c r="AT458" s="43" t="s">
        <v>3279</v>
      </c>
      <c r="AU458" s="3" t="str">
        <f>IF(AND(G458&lt;&gt;"LIBSETS_SETTYPE_BATTLEGROUND",G458&lt;&gt;"LIBSETS_SETTYPE_SPECIAL"),IF(AV458&lt;&gt;"",VLOOKUP(AV458,'ESO zone constants'!$D$3:$H$4953,5,FALSE),""),"")</f>
        <v/>
      </c>
      <c r="AW458" s="44"/>
      <c r="AX458" s="43"/>
      <c r="AY458" s="43"/>
      <c r="AZ458" s="85" t="s">
        <v>2671</v>
      </c>
      <c r="BA458" s="37" t="s">
        <v>3246</v>
      </c>
      <c r="BB458" s="37" t="s">
        <v>3246</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
&amp; IF(AND(H458&lt;&gt;"",ISNUMBER(H458)),", undauntedChestId=" &amp; H458,"")</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dropMechanicDropLocationNames={"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2665</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4" t="s">
        <v>1545</v>
      </c>
      <c r="AI459" s="43" t="s">
        <v>3277</v>
      </c>
      <c r="AJ459" s="43" t="s">
        <v>3277</v>
      </c>
      <c r="AK459" s="3">
        <f>IF(AND(G459&lt;&gt;"LIBSETS_SETTYPE_BATTLEGROUND",G459&lt;&gt;"LIBSETS_SETTYPE_SPECIAL"),IF(AL459&lt;&gt;"",VLOOKUP(AL459,'ESO zone constants'!$D$3:$H$4953,5,FALSE),""),"")</f>
        <v>144</v>
      </c>
      <c r="AL459" t="s">
        <v>66</v>
      </c>
      <c r="AM459" s="44" t="s">
        <v>1545</v>
      </c>
      <c r="AN459" s="43" t="s">
        <v>1548</v>
      </c>
      <c r="AO459" s="43" t="s">
        <v>3274</v>
      </c>
      <c r="AP459" s="3">
        <f>IF(AND(G459&lt;&gt;"LIBSETS_SETTYPE_BATTLEGROUND",G459&lt;&gt;"LIBSETS_SETTYPE_SPECIAL"),IF(AQ459&lt;&gt;"",VLOOKUP(AQ459,'ESO zone constants'!$D$3:$H$4953,5,FALSE),""),"")</f>
        <v>643</v>
      </c>
      <c r="AQ459" t="s">
        <v>448</v>
      </c>
      <c r="AR459" s="44" t="s">
        <v>3344</v>
      </c>
      <c r="AS459" s="43" t="s">
        <v>3275</v>
      </c>
      <c r="AT459" s="43" t="s">
        <v>3276</v>
      </c>
      <c r="AU459" s="3" t="str">
        <f>IF(AND(G459&lt;&gt;"LIBSETS_SETTYPE_BATTLEGROUND",G459&lt;&gt;"LIBSETS_SETTYPE_SPECIAL"),IF(AV459&lt;&gt;"",VLOOKUP(AV459,'ESO zone constants'!$D$3:$H$4953,5,FALSE),""),"")</f>
        <v/>
      </c>
      <c r="AW459" s="44"/>
      <c r="AX459" s="43"/>
      <c r="AY459" s="43"/>
      <c r="AZ459" s="85" t="s">
        <v>2671</v>
      </c>
      <c r="BA459" s="37" t="s">
        <v>3242</v>
      </c>
      <c r="BB459" s="37" t="s">
        <v>3242</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
&amp; IF(AND(H459&lt;&gt;"",ISNUMBER(H459)),", undauntedChestId=" &amp; H459,"")</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dropMechanicDropLocationNames={"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2671</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
&amp; IF(AND(H460&lt;&gt;"",ISNUMBER(H460)),", undauntedChestId=" &amp; H460,"")</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dropMechanicDropLocationNames={"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dropMechanicDropLocationNames={['en']={'','Arena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2671</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
&amp; IF(AND(H461&lt;&gt;"",ISNUMBER(H461)),", undauntedChestId=" &amp; H461,"")</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dropMechanicDropLocationNames={"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dropMechanicDropLocationNames={['en']={'','Arena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2671</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
&amp; IF(AND(H462&lt;&gt;"",ISNUMBER(H462)),", undauntedChestId=" &amp; H462,"")</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dropMechanicDropLocationNames={"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dropMechanicDropLocationNames={['en']={'','Arena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2671</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
&amp; IF(AND(H463&lt;&gt;"",ISNUMBER(H463)),", undauntedChestId=" &amp; H463,"")</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dropMechanicDropLocationNames={"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dropMechanicDropLocationNames={['en']={'','Arena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2672</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
&amp; IF(AND(H464&lt;&gt;"",ISNUMBER(H464)),", undauntedChestId=" &amp; H464,"")</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dropMechanicDropLocationNames={"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dropMechanicDropLocationNames={['en']={'','Arena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2671</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
&amp; IF(AND(H465&lt;&gt;"",ISNUMBER(H465)),", undauntedChestId=" &amp; H465,"")</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dropMechanicDropLocationNames={"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dropMechanicDropLocationNames={['en']={'','Arena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2671</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
&amp; IF(AND(H466&lt;&gt;"",ISNUMBER(H466)),", undauntedChestId=" &amp; H466,"")</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dropMechanicDropLocationNames={"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dropMechanicDropLocationNames={['en']={'','Arena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2671</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
&amp; IF(AND(H467&lt;&gt;"",ISNUMBER(H467)),", undauntedChestId=" &amp; H467,"")</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dropMechanicDropLocationNames={"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dropMechanicDropLocationNames={['en']={'','Arena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2671</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
&amp; IF(AND(H468&lt;&gt;"",ISNUMBER(H468)),", undauntedChestId=" &amp; H468,"")</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dropMechanicDropLocationNames={"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dropMechanicDropLocationNames={['en']={'','Arena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
&amp; IF(AND(H469&lt;&gt;"",ISNUMBER(H469)),", undauntedChestId=" &amp; H469,"")</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dropMechanicDropLocationNames={"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dropMechanicDropLocationNames={['en']={'','Arena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2671</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
&amp; IF(AND(H470&lt;&gt;"",ISNUMBER(H470)),", undauntedChestId=" &amp; H470,"")</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dropMechanicDropLocationNames={"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dropMechanicDropLocationNames={['en']={'','Arena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2671</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
&amp; IF(AND(H471&lt;&gt;"",ISNUMBER(H471)),", undauntedChestId=" &amp; H471,"")</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dropMechanicDropLocationNames={"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dropMechanicDropLocationNames={['en']={'','Arena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2671</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
&amp; IF(AND(H472&lt;&gt;"",ISNUMBER(H472)),", undauntedChestId=" &amp; H472,"")</f>
        <v>, setType=LIBSETS_SETTYPE_MONSTER, undauntedChestId=3</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dropMechanicDropLocationNames={"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dropMechanicDropLocationNames={['en']={'Arkasis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2671</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
&amp; IF(AND(H473&lt;&gt;"",ISNUMBER(H473)),", undauntedChestId=" &amp; H473,"")</f>
        <v>, setType=LIBSETS_SETTYPE_MONSTER, undauntedChestId=3</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dropMechanicDropLocationNames={"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dropMechanicDropLocationNames={['en']={'Lady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2242</v>
      </c>
      <c r="C474" t="s">
        <v>2241</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2671</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
&amp; IF(AND(H474&lt;&gt;"",ISNUMBER(H474)),", undauntedChestId=" &amp; H474,"")</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dropMechanicDropLocationNames={"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x14ac:dyDescent="0.25">
      <c r="A475" s="5">
        <v>537</v>
      </c>
      <c r="B475" t="s">
        <v>2243</v>
      </c>
      <c r="C475" t="s">
        <v>2265</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2671</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
&amp; IF(AND(H475&lt;&gt;"",ISNUMBER(H475)),", undauntedChestId=" &amp; H475,"")</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dropMechanicDropLocationNames={"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x14ac:dyDescent="0.25">
      <c r="A476" s="5">
        <v>538</v>
      </c>
      <c r="B476" t="s">
        <v>2244</v>
      </c>
      <c r="C476" t="s">
        <v>2666</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2672</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
&amp; IF(AND(H476&lt;&gt;"",ISNUMBER(H476)),", undauntedChestId=" &amp; H476,"")</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dropMechanicDropLocationNames={"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x14ac:dyDescent="0.25">
      <c r="A477" s="5">
        <v>539</v>
      </c>
      <c r="B477" t="s">
        <v>2245</v>
      </c>
      <c r="C477" t="s">
        <v>2667</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3363</v>
      </c>
      <c r="Y477" s="65"/>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3363</v>
      </c>
      <c r="AC477" s="43"/>
      <c r="AD477" s="43"/>
      <c r="AE477" s="43"/>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3363</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2672</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
&amp; IF(AND(H477&lt;&gt;"",ISNUMBER(H477)),", undauntedChestId=" &amp; H477,"")</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dropMechanicDropLocationNames={"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dropMechanic={LIBSETS_DROP_MECHANIC_CRAFTED,LIBSETS_DROP_MECHANIC_CRAFTED,LIBSETS_DROP_MECHANIC_CRAFTED}</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2246</v>
      </c>
      <c r="C478" t="s">
        <v>2266</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3363</v>
      </c>
      <c r="Y478" s="65"/>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3363</v>
      </c>
      <c r="AC478" s="43"/>
      <c r="AD478" s="43"/>
      <c r="AE478" s="43"/>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3363</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2671</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
&amp; IF(AND(H478&lt;&gt;"",ISNUMBER(H478)),", undauntedChestId=" &amp; H478,"")</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dropMechanicDropLocationNames={"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dropMechanic={LIBSETS_DROP_MECHANIC_CRAFTED,LIBSETS_DROP_MECHANIC_CRAFTED,LIBSETS_DROP_MECHANIC_CRAFTED}</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2247</v>
      </c>
      <c r="C479" t="s">
        <v>2267</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3363</v>
      </c>
      <c r="W479" s="39"/>
      <c r="X479" s="39"/>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3363</v>
      </c>
      <c r="AC479" s="43"/>
      <c r="AD479" s="43"/>
      <c r="AE479" s="43"/>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4" t="s">
        <v>3363</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2672</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
&amp; IF(AND(H479&lt;&gt;"",ISNUMBER(H479)),", undauntedChestId=" &amp; H479,"")</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dropMechanicDropLocationNames={"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x14ac:dyDescent="0.25">
      <c r="A480" s="5">
        <v>542</v>
      </c>
      <c r="B480" t="s">
        <v>2248</v>
      </c>
      <c r="C480" t="s">
        <v>2268</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2671</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
&amp; IF(AND(H480&lt;&gt;"",ISNUMBER(H480)),", undauntedChestId=" &amp; H480,"")</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dropMechanicDropLocationNames={"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x14ac:dyDescent="0.25">
      <c r="A481" s="5">
        <v>543</v>
      </c>
      <c r="B481" t="s">
        <v>2249</v>
      </c>
      <c r="C481" t="s">
        <v>2269</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2671</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
&amp; IF(AND(H481&lt;&gt;"",ISNUMBER(H481)),", undauntedChestId=" &amp; H481,"")</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dropMechanicDropLocationNames={"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x14ac:dyDescent="0.25">
      <c r="A482" s="5">
        <v>544</v>
      </c>
      <c r="B482" t="s">
        <v>2250</v>
      </c>
      <c r="C482" t="s">
        <v>2270</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2671</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
&amp; IF(AND(H482&lt;&gt;"",ISNUMBER(H482)),", undauntedChestId=" &amp; H482,"")</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dropMechanicDropLocationNames={"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x14ac:dyDescent="0.25">
      <c r="A483" s="5">
        <v>557</v>
      </c>
      <c r="B483" t="s">
        <v>2251</v>
      </c>
      <c r="C483" t="s">
        <v>2668</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2671</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
&amp; IF(AND(H483&lt;&gt;"",ISNUMBER(H483)),", undauntedChestId=" &amp; H483,"")</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dropMechanicDropLocationNames={"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dropMechanicDropLocationNames={['en']={'','Arena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2252</v>
      </c>
      <c r="C484" t="s">
        <v>2271</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2671</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
&amp; IF(AND(H484&lt;&gt;"",ISNUMBER(H484)),", undauntedChestId=" &amp; H484,"")</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dropMechanicDropLocationNames={"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dropMechanicDropLocationNames={['en']={'','Arena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2253</v>
      </c>
      <c r="C485" t="s">
        <v>2272</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2671</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
&amp; IF(AND(H485&lt;&gt;"",ISNUMBER(H485)),", undauntedChestId=" &amp; H485,"")</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dropMechanicDropLocationNames={"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dropMechanicDropLocationNames={['en']={'','Arena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2254</v>
      </c>
      <c r="C486" t="s">
        <v>2273</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2671</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
&amp; IF(AND(H486&lt;&gt;"",ISNUMBER(H486)),", undauntedChestId=" &amp; H486,"")</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dropMechanicDropLocationNames={"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dropMechanicDropLocationNames={['en']={'','Arena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2255</v>
      </c>
      <c r="C487" t="s">
        <v>2274</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2671</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
&amp; IF(AND(H487&lt;&gt;"",ISNUMBER(H487)),", undauntedChestId=" &amp; H487,"")</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dropMechanicDropLocationNames={"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dropMechanicDropLocationNames={['en']={'','Arena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2256</v>
      </c>
      <c r="C488" t="s">
        <v>2275</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2671</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
&amp; IF(AND(H488&lt;&gt;"",ISNUMBER(H488)),", undauntedChestId=" &amp; H488,"")</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dropMechanicDropLocationNames={"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dropMechanicDropLocationNames={['en']={'','Arena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2259</v>
      </c>
      <c r="C489" t="s">
        <v>2669</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2671</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
&amp; IF(AND(H489&lt;&gt;"",ISNUMBER(H489)),", undauntedChestId=" &amp; H489,"")</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dropMechanicDropLocationNames={"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dropMechanicDropLocationNames={['en']={'','Arena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2260</v>
      </c>
      <c r="C490" t="s">
        <v>2276</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2671</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
&amp; IF(AND(H490&lt;&gt;"",ISNUMBER(H490)),", undauntedChestId=" &amp; H490,"")</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dropMechanicDropLocationNames={"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dropMechanicDropLocationNames={['en']={'','Arena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2261</v>
      </c>
      <c r="C491" t="s">
        <v>2277</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2671</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
&amp; IF(AND(H491&lt;&gt;"",ISNUMBER(H491)),", undauntedChestId=" &amp; H491,"")</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dropMechanicDropLocationNames={"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dropMechanicDropLocationNames={['en']={'','Arena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2262</v>
      </c>
      <c r="C492" t="s">
        <v>2278</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2671</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
&amp; IF(AND(H492&lt;&gt;"",ISNUMBER(H492)),", undauntedChestId=" &amp; H492,"")</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dropMechanicDropLocationNames={"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dropMechanicDropLocationNames={['en']={'','Arena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2263</v>
      </c>
      <c r="C493" t="s">
        <v>2279</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2671</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
&amp; IF(AND(H493&lt;&gt;"",ISNUMBER(H493)),", undauntedChestId=" &amp; H493,"")</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dropMechanicDropLocationNames={"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dropMechanicDropLocationNames={['en']={'','Arena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2264</v>
      </c>
      <c r="C494" t="s">
        <v>2280</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2671</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
&amp; IF(AND(H494&lt;&gt;"",ISNUMBER(H494)),", undauntedChestId=" &amp; H494,"")</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2419</v>
      </c>
      <c r="C495" t="s">
        <v>2403</v>
      </c>
      <c r="D495" s="3">
        <f>A495</f>
        <v>569</v>
      </c>
      <c r="G495" s="3" t="s">
        <v>1478</v>
      </c>
      <c r="I495" t="s">
        <v>91</v>
      </c>
      <c r="J495" t="s">
        <v>91</v>
      </c>
      <c r="K495" s="37">
        <v>437</v>
      </c>
      <c r="L495" s="37">
        <v>437</v>
      </c>
      <c r="M495" s="37">
        <v>437</v>
      </c>
      <c r="O495" s="65" t="s">
        <v>2406</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3360</v>
      </c>
      <c r="Y495" s="65"/>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3360</v>
      </c>
      <c r="AC495" s="43"/>
      <c r="AD495" s="43"/>
      <c r="AE495" s="43"/>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2671</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
&amp; IF(AND(H495&lt;&gt;"",ISNUMBER(H495)),", undauntedChestId=" &amp; H495,"")</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dropMechanicDropLocationNames={"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2420</v>
      </c>
      <c r="C496" t="s">
        <v>2773</v>
      </c>
      <c r="D496" s="3">
        <f>A496</f>
        <v>570</v>
      </c>
      <c r="G496" s="3" t="s">
        <v>1478</v>
      </c>
      <c r="I496" t="s">
        <v>91</v>
      </c>
      <c r="J496" t="s">
        <v>91</v>
      </c>
      <c r="K496" s="37">
        <v>437</v>
      </c>
      <c r="L496" s="37">
        <v>437</v>
      </c>
      <c r="M496" s="37">
        <v>437</v>
      </c>
      <c r="O496" s="65" t="s">
        <v>2406</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3360</v>
      </c>
      <c r="Y496" s="65"/>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3360</v>
      </c>
      <c r="AC496" s="43"/>
      <c r="AD496" s="43"/>
      <c r="AE496" s="43"/>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2671</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
&amp; IF(AND(H496&lt;&gt;"",ISNUMBER(H496)),", undauntedChestId=" &amp; H496,"")</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dropMechanicDropLocationNames={"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2421</v>
      </c>
      <c r="C497" t="s">
        <v>2772</v>
      </c>
      <c r="D497" s="3">
        <f>A497</f>
        <v>571</v>
      </c>
      <c r="E497" s="42"/>
      <c r="G497" s="3" t="s">
        <v>1478</v>
      </c>
      <c r="I497" t="s">
        <v>91</v>
      </c>
      <c r="J497" t="s">
        <v>91</v>
      </c>
      <c r="K497" s="37">
        <v>437</v>
      </c>
      <c r="L497" s="37">
        <v>437</v>
      </c>
      <c r="M497" s="37">
        <v>437</v>
      </c>
      <c r="O497" s="65" t="s">
        <v>2406</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3360</v>
      </c>
      <c r="Y497" s="65"/>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3360</v>
      </c>
      <c r="AC497" s="43"/>
      <c r="AD497" s="43"/>
      <c r="AE497" s="43"/>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2671</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
&amp; IF(AND(H497&lt;&gt;"",ISNUMBER(H497)),", undauntedChestId=" &amp; H497,"")</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dropMechanicDropLocationNames={"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2422</v>
      </c>
      <c r="C498" t="s">
        <v>2404</v>
      </c>
      <c r="D498" s="3">
        <f>A498</f>
        <v>572</v>
      </c>
      <c r="G498" s="3" t="s">
        <v>1478</v>
      </c>
      <c r="I498" t="s">
        <v>91</v>
      </c>
      <c r="J498" t="s">
        <v>91</v>
      </c>
      <c r="K498" s="37">
        <v>454</v>
      </c>
      <c r="L498" s="37">
        <v>454</v>
      </c>
      <c r="M498" s="37">
        <v>454</v>
      </c>
      <c r="O498" s="65" t="s">
        <v>2407</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3360</v>
      </c>
      <c r="Y498" s="65"/>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3360</v>
      </c>
      <c r="AC498" s="43"/>
      <c r="AD498" s="43"/>
      <c r="AE498" s="43"/>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2671</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
&amp; IF(AND(H498&lt;&gt;"",ISNUMBER(H498)),", undauntedChestId=" &amp; H498,"")</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dropMechanicDropLocationNames={"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2423</v>
      </c>
      <c r="C499" t="s">
        <v>2768</v>
      </c>
      <c r="D499" s="3">
        <f>A499</f>
        <v>573</v>
      </c>
      <c r="G499" s="3" t="s">
        <v>1478</v>
      </c>
      <c r="I499" t="s">
        <v>91</v>
      </c>
      <c r="J499" t="s">
        <v>91</v>
      </c>
      <c r="K499" s="37">
        <v>454</v>
      </c>
      <c r="L499" s="37">
        <v>454</v>
      </c>
      <c r="M499" s="37">
        <v>454</v>
      </c>
      <c r="O499" s="65" t="s">
        <v>2407</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3360</v>
      </c>
      <c r="Y499" s="65"/>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3360</v>
      </c>
      <c r="AC499" s="43"/>
      <c r="AD499" s="43"/>
      <c r="AE499" s="43"/>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2672</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
&amp; IF(AND(H499&lt;&gt;"",ISNUMBER(H499)),", undauntedChestId=" &amp; H499,"")</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dropMechanicDropLocationNames={"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2424</v>
      </c>
      <c r="C500" t="s">
        <v>2769</v>
      </c>
      <c r="D500" s="3">
        <f>A500</f>
        <v>574</v>
      </c>
      <c r="G500" s="3" t="s">
        <v>1478</v>
      </c>
      <c r="I500" t="s">
        <v>91</v>
      </c>
      <c r="J500" t="s">
        <v>91</v>
      </c>
      <c r="K500" s="37">
        <v>454</v>
      </c>
      <c r="L500" s="37">
        <v>454</v>
      </c>
      <c r="M500" s="37">
        <v>454</v>
      </c>
      <c r="O500" s="65" t="s">
        <v>2407</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3360</v>
      </c>
      <c r="Y500" s="65"/>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3360</v>
      </c>
      <c r="AC500" s="43"/>
      <c r="AD500" s="43"/>
      <c r="AE500" s="43"/>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2671</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
&amp; IF(AND(H500&lt;&gt;"",ISNUMBER(H500)),", undauntedChestId=" &amp; H500,"")</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dropMechanicDropLocationNames={"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2257</v>
      </c>
      <c r="C501" t="s">
        <v>2239</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1561</v>
      </c>
      <c r="AC501" s="43" t="s">
        <v>229</v>
      </c>
      <c r="AD501" s="43" t="s">
        <v>3307</v>
      </c>
      <c r="AE501" s="43"/>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3295</v>
      </c>
      <c r="AN501" s="43" t="s">
        <v>3308</v>
      </c>
      <c r="AO501" s="43" t="s">
        <v>3309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2671</v>
      </c>
      <c r="BA501" s="37" t="s">
        <v>3249</v>
      </c>
      <c r="BB501" s="37" t="s">
        <v>3249</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
&amp; IF(AND(H501&lt;&gt;"",ISNUMBER(H501)),", undauntedChestId=" &amp; H501,"")</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dropMechanicDropLocationNames={"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2258</v>
      </c>
      <c r="C502" t="s">
        <v>2281</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4" t="s">
        <v>3295</v>
      </c>
      <c r="AI502" s="43" t="s">
        <v>3304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3306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2671</v>
      </c>
      <c r="BA502" s="37" t="s">
        <v>3248</v>
      </c>
      <c r="BB502" s="37" t="s">
        <v>3248</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
&amp; IF(AND(H502&lt;&gt;"",ISNUMBER(H502)),", undauntedChestId=" &amp; H502,"")</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dropMechanicDropLocationNames={"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2427</v>
      </c>
      <c r="C503" t="s">
        <v>2428</v>
      </c>
      <c r="D503" s="3">
        <f>A503</f>
        <v>577</v>
      </c>
      <c r="E503" s="42"/>
      <c r="G503" s="3" t="s">
        <v>1480</v>
      </c>
      <c r="H503" s="95">
        <v>3</v>
      </c>
      <c r="I503" t="s">
        <v>1467</v>
      </c>
      <c r="J503" t="s">
        <v>91</v>
      </c>
      <c r="K503" s="37">
        <v>437</v>
      </c>
      <c r="L503" s="37">
        <v>437</v>
      </c>
      <c r="M503" s="37">
        <v>437</v>
      </c>
      <c r="O503" s="65" t="s">
        <v>2406</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2427</v>
      </c>
      <c r="X503" s="3" t="s">
        <v>2427</v>
      </c>
      <c r="Y503" s="65"/>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2671</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
&amp; IF(AND(H503&lt;&gt;"",ISNUMBER(H503)),", undauntedChestId=" &amp; H503,"")</f>
        <v>, setType=LIBSETS_SETTYPE_MONSTER, undauntedChestId=3</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dropMechanicDropLocationNames={"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dropMechanicDropLocationNames={['en']={'Encrati\'s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2405</v>
      </c>
      <c r="C504" t="s">
        <v>2405</v>
      </c>
      <c r="D504" s="3">
        <f>A504</f>
        <v>578</v>
      </c>
      <c r="E504" s="42"/>
      <c r="G504" s="3" t="s">
        <v>1480</v>
      </c>
      <c r="H504" s="95">
        <v>3</v>
      </c>
      <c r="I504" t="s">
        <v>1467</v>
      </c>
      <c r="J504" t="s">
        <v>91</v>
      </c>
      <c r="K504" s="37">
        <v>454</v>
      </c>
      <c r="L504" s="37">
        <v>454</v>
      </c>
      <c r="M504" s="37">
        <v>454</v>
      </c>
      <c r="O504" s="65" t="s">
        <v>2407</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2405</v>
      </c>
      <c r="X504" s="3" t="s">
        <v>2405</v>
      </c>
      <c r="Y504" s="65"/>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2671</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
&amp; IF(AND(H504&lt;&gt;"",ISNUMBER(H504)),", undauntedChestId=" &amp; H504,"")</f>
        <v>, setType=LIBSETS_SETTYPE_MONSTER, undauntedChestId=3</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dropMechanicDropLocationNames={"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dropMechanicDropLocationNames={['en']={'Baron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2480</v>
      </c>
      <c r="C505" t="s">
        <v>2479</v>
      </c>
      <c r="D505" s="3">
        <f>A505</f>
        <v>579</v>
      </c>
      <c r="G505" s="3" t="s">
        <v>1481</v>
      </c>
      <c r="I505" t="s">
        <v>91</v>
      </c>
      <c r="J505" t="s">
        <v>91</v>
      </c>
      <c r="K505" s="37">
        <v>458</v>
      </c>
      <c r="L505" s="37">
        <v>458</v>
      </c>
      <c r="M505" s="37">
        <v>458</v>
      </c>
      <c r="O505" s="65" t="s">
        <v>2400</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2400</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2672</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
&amp; IF(AND(H505&lt;&gt;"",ISNUMBER(H505)),", undauntedChestId=" &amp; H505,"")</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dropMechanicDropLocationNames={"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x14ac:dyDescent="0.25">
      <c r="A506" s="5">
        <v>580</v>
      </c>
      <c r="B506" t="s">
        <v>2476</v>
      </c>
      <c r="C506" t="s">
        <v>2477</v>
      </c>
      <c r="D506" s="3">
        <f>A506</f>
        <v>580</v>
      </c>
      <c r="G506" s="3" t="s">
        <v>1481</v>
      </c>
      <c r="I506" t="s">
        <v>91</v>
      </c>
      <c r="J506" t="s">
        <v>91</v>
      </c>
      <c r="K506" s="37">
        <v>458</v>
      </c>
      <c r="L506" s="37">
        <v>458</v>
      </c>
      <c r="M506" s="37">
        <v>458</v>
      </c>
      <c r="O506" s="65" t="s">
        <v>2400</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2400</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2671</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
&amp; IF(AND(H506&lt;&gt;"",ISNUMBER(H506)),", undauntedChestId=" &amp; H506,"")</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dropMechanicDropLocationNames={"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x14ac:dyDescent="0.25">
      <c r="A507" s="5">
        <v>581</v>
      </c>
      <c r="B507" t="s">
        <v>2474</v>
      </c>
      <c r="C507" t="s">
        <v>2475</v>
      </c>
      <c r="D507" s="3">
        <f>A507</f>
        <v>581</v>
      </c>
      <c r="E507" s="42"/>
      <c r="G507" s="3" t="s">
        <v>1481</v>
      </c>
      <c r="I507" t="s">
        <v>91</v>
      </c>
      <c r="J507" t="s">
        <v>91</v>
      </c>
      <c r="K507" s="37">
        <v>458</v>
      </c>
      <c r="L507" s="37">
        <v>458</v>
      </c>
      <c r="M507" s="37">
        <v>458</v>
      </c>
      <c r="O507" s="65" t="s">
        <v>2400</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2400</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2671</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
&amp; IF(AND(H507&lt;&gt;"",ISNUMBER(H507)),", undauntedChestId=" &amp; H507,"")</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dropMechanicDropLocationNames={"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x14ac:dyDescent="0.25">
      <c r="A508" s="5">
        <v>582</v>
      </c>
      <c r="B508" t="s">
        <v>2473</v>
      </c>
      <c r="C508" t="s">
        <v>2470</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3363</v>
      </c>
      <c r="Y508" s="65"/>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3363</v>
      </c>
      <c r="AC508" s="43"/>
      <c r="AD508" s="43"/>
      <c r="AE508" s="43"/>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3363</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2671</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
&amp; IF(AND(H508&lt;&gt;"",ISNUMBER(H508)),", undauntedChestId=" &amp; H508,"")</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dropMechanicDropLocationNames={"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dropMechanic={LIBSETS_DROP_MECHANIC_CRAFTED,LIBSETS_DROP_MECHANIC_CRAFTED,LIBSETS_DROP_MECHANIC_CRAFTED}</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2472</v>
      </c>
      <c r="C509" t="s">
        <v>2471</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3363</v>
      </c>
      <c r="Y509" s="65"/>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3363</v>
      </c>
      <c r="AC509" s="43"/>
      <c r="AD509" s="43"/>
      <c r="AE509" s="43"/>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3363</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2671</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
&amp; IF(AND(H509&lt;&gt;"",ISNUMBER(H509)),", undauntedChestId=" &amp; H509,"")</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dropMechanicDropLocationNames={"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dropMechanic={LIBSETS_DROP_MECHANIC_CRAFTED,LIBSETS_DROP_MECHANIC_CRAFTED,LIBSETS_DROP_MECHANIC_CRAFTED}</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2478</v>
      </c>
      <c r="C510" t="s">
        <v>2500</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3363</v>
      </c>
      <c r="Y510" s="65"/>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3363</v>
      </c>
      <c r="AC510" s="43"/>
      <c r="AD510" s="43"/>
      <c r="AE510" s="43"/>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3363</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2671</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
&amp; IF(AND(H510&lt;&gt;"",ISNUMBER(H510)),", undauntedChestId=" &amp; H510,"")</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dropMechanicDropLocationNames={"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dropMechanic={LIBSETS_DROP_MECHANIC_CRAFTED,LIBSETS_DROP_MECHANIC_CRAFTED,LIBSETS_DROP_MECHANIC_CRAFTED}</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2489</v>
      </c>
      <c r="C511" t="s">
        <v>2490</v>
      </c>
      <c r="D511" s="3">
        <f>A511</f>
        <v>585</v>
      </c>
      <c r="G511" s="3" t="s">
        <v>1482</v>
      </c>
      <c r="I511" t="s">
        <v>91</v>
      </c>
      <c r="J511" t="s">
        <v>91</v>
      </c>
      <c r="K511" s="37">
        <v>468</v>
      </c>
      <c r="L511" s="37">
        <v>468</v>
      </c>
      <c r="M511" s="37">
        <v>468</v>
      </c>
      <c r="O511" s="65" t="s">
        <v>2457</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3341</v>
      </c>
      <c r="Y511" s="65"/>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2671</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
&amp; IF(AND(H511&lt;&gt;"",ISNUMBER(H511)),", undauntedChestId=" &amp; H511,"")</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dropMechanicDropLocationNames={"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2491</v>
      </c>
      <c r="C512" t="s">
        <v>2501</v>
      </c>
      <c r="D512" s="3">
        <f>A512</f>
        <v>586</v>
      </c>
      <c r="G512" s="3" t="s">
        <v>1482</v>
      </c>
      <c r="I512" t="s">
        <v>91</v>
      </c>
      <c r="J512" t="s">
        <v>91</v>
      </c>
      <c r="K512" s="37">
        <v>468</v>
      </c>
      <c r="L512" s="37">
        <v>468</v>
      </c>
      <c r="M512" s="37">
        <v>468</v>
      </c>
      <c r="O512" s="65" t="s">
        <v>2457</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3341</v>
      </c>
      <c r="Y512" s="65"/>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2671</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
&amp; IF(AND(H512&lt;&gt;"",ISNUMBER(H512)),", undauntedChestId=" &amp; H512,"")</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dropMechanicDropLocationNames={"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2488</v>
      </c>
      <c r="C513" t="s">
        <v>2502</v>
      </c>
      <c r="D513" s="3">
        <f>A513</f>
        <v>587</v>
      </c>
      <c r="G513" s="3" t="s">
        <v>1482</v>
      </c>
      <c r="I513" t="s">
        <v>91</v>
      </c>
      <c r="J513" t="s">
        <v>91</v>
      </c>
      <c r="K513" s="37">
        <v>468</v>
      </c>
      <c r="L513" s="37">
        <v>468</v>
      </c>
      <c r="M513" s="37">
        <v>468</v>
      </c>
      <c r="O513" s="65" t="s">
        <v>2457</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3341</v>
      </c>
      <c r="Y513" s="65"/>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2671</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
&amp; IF(AND(H513&lt;&gt;"",ISNUMBER(H513)),", undauntedChestId=" &amp; H513,"")</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dropMechanicDropLocationNames={"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2484</v>
      </c>
      <c r="C514" t="s">
        <v>2503</v>
      </c>
      <c r="D514" s="3">
        <f>A514</f>
        <v>588</v>
      </c>
      <c r="G514" s="3" t="s">
        <v>1482</v>
      </c>
      <c r="I514" t="s">
        <v>91</v>
      </c>
      <c r="J514" t="s">
        <v>91</v>
      </c>
      <c r="K514">
        <v>468</v>
      </c>
      <c r="L514">
        <v>468</v>
      </c>
      <c r="M514">
        <v>468</v>
      </c>
      <c r="O514" s="65" t="s">
        <v>2457</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3341</v>
      </c>
      <c r="Y514" s="65"/>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2671</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
&amp; IF(AND(H514&lt;&gt;"",ISNUMBER(H514)),", undauntedChestId=" &amp; H514,"")</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dropMechanicDropLocationNames={"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2482</v>
      </c>
      <c r="C515" t="s">
        <v>2483</v>
      </c>
      <c r="D515" s="3">
        <f>A515</f>
        <v>589</v>
      </c>
      <c r="G515" s="3" t="s">
        <v>1482</v>
      </c>
      <c r="I515" t="s">
        <v>92</v>
      </c>
      <c r="J515" t="s">
        <v>91</v>
      </c>
      <c r="K515" s="37">
        <v>468</v>
      </c>
      <c r="L515" s="37">
        <v>468</v>
      </c>
      <c r="M515" s="37">
        <v>468</v>
      </c>
      <c r="O515" s="65" t="s">
        <v>2457</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3341</v>
      </c>
      <c r="Y515" s="65"/>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2671</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
&amp; IF(AND(H515&lt;&gt;"",ISNUMBER(H515)),", undauntedChestId=" &amp; H515,"")</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2499</v>
      </c>
      <c r="C516" t="s">
        <v>2499</v>
      </c>
      <c r="D516" s="3">
        <f>A516</f>
        <v>590</v>
      </c>
      <c r="G516" s="3" t="s">
        <v>1482</v>
      </c>
      <c r="I516" t="s">
        <v>92</v>
      </c>
      <c r="J516" t="s">
        <v>91</v>
      </c>
      <c r="K516" s="37">
        <v>468</v>
      </c>
      <c r="L516" s="37">
        <v>468</v>
      </c>
      <c r="M516" s="37">
        <v>468</v>
      </c>
      <c r="O516" s="65" t="s">
        <v>2457</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3341</v>
      </c>
      <c r="Y516" s="65"/>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2671</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
&amp; IF(AND(H516&lt;&gt;"",ISNUMBER(H516)),", undauntedChestId=" &amp; H516,"")</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2481</v>
      </c>
      <c r="C517" t="s">
        <v>2504</v>
      </c>
      <c r="D517" s="3">
        <f>A517</f>
        <v>591</v>
      </c>
      <c r="G517" s="3" t="s">
        <v>1482</v>
      </c>
      <c r="I517" t="s">
        <v>92</v>
      </c>
      <c r="J517" t="s">
        <v>91</v>
      </c>
      <c r="K517" s="37">
        <v>468</v>
      </c>
      <c r="L517" s="37">
        <v>468</v>
      </c>
      <c r="M517" s="37">
        <v>468</v>
      </c>
      <c r="O517" s="65" t="s">
        <v>2457</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3341</v>
      </c>
      <c r="Y517" s="65"/>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2671</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
&amp; IF(AND(H517&lt;&gt;"",ISNUMBER(H517)),", undauntedChestId=" &amp; H517,"")</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dropMechanicDropLocationNames={"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2492</v>
      </c>
      <c r="C518" t="s">
        <v>2505</v>
      </c>
      <c r="D518" s="3">
        <f>A518</f>
        <v>592</v>
      </c>
      <c r="G518" s="3" t="s">
        <v>1482</v>
      </c>
      <c r="I518" t="s">
        <v>92</v>
      </c>
      <c r="J518" t="s">
        <v>91</v>
      </c>
      <c r="K518" s="37">
        <v>468</v>
      </c>
      <c r="L518" s="37">
        <v>468</v>
      </c>
      <c r="M518" s="37">
        <v>468</v>
      </c>
      <c r="O518" s="65" t="s">
        <v>2457</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3341</v>
      </c>
      <c r="Y518" s="65"/>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2671</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
&amp; IF(AND(H518&lt;&gt;"",ISNUMBER(H518)),", undauntedChestId=" &amp; H518,"")</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dropMechanicDropLocationNames={"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2493</v>
      </c>
      <c r="C519" t="s">
        <v>2493</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5" t="s">
        <v>2399</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3265</v>
      </c>
      <c r="AC519" s="43" t="s">
        <v>3267</v>
      </c>
      <c r="AD519" s="43" t="s">
        <v>3268</v>
      </c>
      <c r="AE519" s="43"/>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2671</v>
      </c>
      <c r="BA519" s="37" t="s">
        <v>3244</v>
      </c>
      <c r="BB519" s="37" t="s">
        <v>3244</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
&amp; IF(AND(H519&lt;&gt;"",ISNUMBER(H519)),", undauntedChestId=" &amp; H519,"")</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dropMechanicDropLocationNames={"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2498</v>
      </c>
      <c r="C520" t="s">
        <v>2498</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5" t="s">
        <v>2399</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3344</v>
      </c>
      <c r="AC520" s="43" t="s">
        <v>3287</v>
      </c>
      <c r="AD520" s="43" t="s">
        <v>3288</v>
      </c>
      <c r="AE520" s="43"/>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4" t="s">
        <v>3289</v>
      </c>
      <c r="AI520" s="43" t="s">
        <v>3292</v>
      </c>
      <c r="AJ520" s="43" t="s">
        <v>3293</v>
      </c>
      <c r="AK520" s="3">
        <f>IF(AND(G520&lt;&gt;"LIBSETS_SETTYPE_BATTLEGROUND",G520&lt;&gt;"LIBSETS_SETTYPE_SPECIAL"),IF(AL520&lt;&gt;"",VLOOKUP(AL520,'ESO zone constants'!$D$3:$H$4953,5,FALSE),""),"")</f>
        <v>843</v>
      </c>
      <c r="AL520" t="s">
        <v>53</v>
      </c>
      <c r="AM520" s="44" t="s">
        <v>1545</v>
      </c>
      <c r="AN520" s="43" t="s">
        <v>1364</v>
      </c>
      <c r="AO520" s="43" t="s">
        <v>3294</v>
      </c>
      <c r="AP520" s="3">
        <f>IF(AND(G520&lt;&gt;"LIBSETS_SETTYPE_BATTLEGROUND",G520&lt;&gt;"LIBSETS_SETTYPE_SPECIAL"),IF(AQ520&lt;&gt;"",VLOOKUP(AQ520,'ESO zone constants'!$D$3:$H$4953,5,FALSE),""),"")</f>
        <v>117</v>
      </c>
      <c r="AQ520" t="s">
        <v>114</v>
      </c>
      <c r="AR520" s="44" t="s">
        <v>3295</v>
      </c>
      <c r="AS520" s="43" t="s">
        <v>3298</v>
      </c>
      <c r="AT520" s="43" t="s">
        <v>3299</v>
      </c>
      <c r="AU520" s="3" t="str">
        <f>IF(AND(G520&lt;&gt;"LIBSETS_SETTYPE_BATTLEGROUND",G520&lt;&gt;"LIBSETS_SETTYPE_SPECIAL"),IF(AV520&lt;&gt;"",VLOOKUP(AV520,'ESO zone constants'!$D$3:$H$4953,5,FALSE),""),"")</f>
        <v/>
      </c>
      <c r="AW520" s="44"/>
      <c r="AX520" s="43"/>
      <c r="AY520" s="43"/>
      <c r="AZ520" s="85" t="s">
        <v>2671</v>
      </c>
      <c r="BA520" s="37" t="s">
        <v>3245</v>
      </c>
      <c r="BB520" s="37" t="s">
        <v>3245</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
&amp; IF(AND(H520&lt;&gt;"",ISNUMBER(H520)),", undauntedChestId=" &amp; H520,"")</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dropMechanicDropLocationNames={"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2497</v>
      </c>
      <c r="C521" t="s">
        <v>2497</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5" t="s">
        <v>2399</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3269</v>
      </c>
      <c r="Y521" s="65"/>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3310</v>
      </c>
      <c r="AC521" s="43"/>
      <c r="AD521" s="43"/>
      <c r="AE521" s="43"/>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3344</v>
      </c>
      <c r="AN521" s="43" t="s">
        <v>3272</v>
      </c>
      <c r="AO521" s="43" t="s">
        <v>3273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2671</v>
      </c>
      <c r="BA521" s="37" t="s">
        <v>3243</v>
      </c>
      <c r="BB521" s="37" t="s">
        <v>3243</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
&amp; IF(AND(H521&lt;&gt;"",ISNUMBER(H521)),", undauntedChestId=" &amp; H521,"")</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dropMechanicDropLocationNames={"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2508</v>
      </c>
      <c r="C522" t="s">
        <v>2508</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5" t="s">
        <v>2399</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3310</v>
      </c>
      <c r="Y522" s="65"/>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1545</v>
      </c>
      <c r="AC522" s="43" t="s">
        <v>1554</v>
      </c>
      <c r="AD522" s="43" t="s">
        <v>3312</v>
      </c>
      <c r="AE522" s="43"/>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4" t="s">
        <v>1561</v>
      </c>
      <c r="AI522" s="43" t="s">
        <v>3359</v>
      </c>
      <c r="AJ522" s="43" t="s">
        <v>3369</v>
      </c>
      <c r="AK522" s="3">
        <f>IF(AND(G522&lt;&gt;"LIBSETS_SETTYPE_BATTLEGROUND",G522&lt;&gt;"LIBSETS_SETTYPE_SPECIAL"),IF(AL522&lt;&gt;"",VLOOKUP(AL522,'ESO zone constants'!$D$3:$H$4953,5,FALSE),""),"")</f>
        <v>936</v>
      </c>
      <c r="AL522" t="s">
        <v>42</v>
      </c>
      <c r="AM522" s="44" t="s">
        <v>1545</v>
      </c>
      <c r="AN522" s="43" t="s">
        <v>1360</v>
      </c>
      <c r="AO522" s="43" t="s">
        <v>3313</v>
      </c>
      <c r="AP522" s="3">
        <f>IF(AND(G522&lt;&gt;"LIBSETS_SETTYPE_BATTLEGROUND",G522&lt;&gt;"LIBSETS_SETTYPE_SPECIAL"),IF(AQ522&lt;&gt;"",VLOOKUP(AQ522,'ESO zone constants'!$D$3:$H$4953,5,FALSE),""),"")</f>
        <v>1260</v>
      </c>
      <c r="AQ522" t="s">
        <v>2456</v>
      </c>
      <c r="AR522" s="44" t="s">
        <v>1563</v>
      </c>
      <c r="AS522" s="43"/>
      <c r="AT522" s="43"/>
      <c r="AU522" s="3" t="str">
        <f>IF(AND(G522&lt;&gt;"LIBSETS_SETTYPE_BATTLEGROUND",G522&lt;&gt;"LIBSETS_SETTYPE_SPECIAL"),IF(AV522&lt;&gt;"",VLOOKUP(AV522,'ESO zone constants'!$D$3:$H$4953,5,FALSE),""),"")</f>
        <v/>
      </c>
      <c r="AW522" s="44"/>
      <c r="AX522" s="43"/>
      <c r="AY522" s="43"/>
      <c r="AZ522" s="85" t="s">
        <v>2672</v>
      </c>
      <c r="BA522" s="37" t="s">
        <v>3251</v>
      </c>
      <c r="BB522" s="37" t="s">
        <v>3251</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
&amp; IF(AND(H522&lt;&gt;"",ISNUMBER(H522)),", undauntedChestId=" &amp; H522,"")</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dropMechanicDropLocationNames={"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2494</v>
      </c>
      <c r="C523" t="s">
        <v>2485</v>
      </c>
      <c r="D523" s="3">
        <f>A523</f>
        <v>598</v>
      </c>
      <c r="F523" t="s">
        <v>2781</v>
      </c>
      <c r="G523" s="8" t="s">
        <v>2780</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5" t="s">
        <v>2399</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2795</v>
      </c>
      <c r="X523" s="3" t="s">
        <v>2786</v>
      </c>
      <c r="Y523" s="65">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2796</v>
      </c>
      <c r="AC523" s="43"/>
      <c r="AD523" s="43"/>
      <c r="AE523" s="43"/>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2671</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
&amp; IF(AND(H523&lt;&gt;"",ISNUMBER(H523)),", undauntedChestId=" &amp; H523,"")</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dropMechanicDropLocationNames={"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dropMechanicDropLocationNames={['en']={'Zoal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2495</v>
      </c>
      <c r="C524" t="s">
        <v>2486</v>
      </c>
      <c r="D524" s="3">
        <f>A524</f>
        <v>599</v>
      </c>
      <c r="F524" t="s">
        <v>2781</v>
      </c>
      <c r="G524" s="8" t="s">
        <v>2780</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5" t="s">
        <v>2399</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2794</v>
      </c>
      <c r="X524" s="3" t="s">
        <v>2784</v>
      </c>
      <c r="Y524" s="65">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2796</v>
      </c>
      <c r="AC524" s="43"/>
      <c r="AD524" s="43"/>
      <c r="AE524" s="43"/>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2671</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
&amp; IF(AND(H524&lt;&gt;"",ISNUMBER(H524)),", undauntedChestId=" &amp; H524,"")</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dropMechanicDropLocationNames={"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dropMechanicDropLocationNames={['en']={'Immolator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2496</v>
      </c>
      <c r="C525" t="s">
        <v>2487</v>
      </c>
      <c r="D525" s="3">
        <f>A525</f>
        <v>600</v>
      </c>
      <c r="F525" t="s">
        <v>2781</v>
      </c>
      <c r="G525" s="8" t="s">
        <v>2780</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5" t="s">
        <v>2399</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2793</v>
      </c>
      <c r="X525" s="3" t="s">
        <v>2785</v>
      </c>
      <c r="Y525" s="65">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2796</v>
      </c>
      <c r="AC525" s="43"/>
      <c r="AD525" s="43"/>
      <c r="AE525" s="43"/>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2671</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
&amp; IF(AND(H525&lt;&gt;"",ISNUMBER(H525)),", undauntedChestId=" &amp; H525,"")</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dropMechanicDropLocationNames={"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dropMechanicDropLocationNames={['en']={'Glorgoloch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2534</v>
      </c>
      <c r="C526" t="s">
        <v>2770</v>
      </c>
      <c r="D526" s="3">
        <f>A526</f>
        <v>602</v>
      </c>
      <c r="G526" s="8" t="s">
        <v>1478</v>
      </c>
      <c r="I526" t="s">
        <v>91</v>
      </c>
      <c r="J526" t="s">
        <v>91</v>
      </c>
      <c r="K526">
        <v>469</v>
      </c>
      <c r="L526">
        <v>469</v>
      </c>
      <c r="M526">
        <v>469</v>
      </c>
      <c r="O526" s="65" t="s">
        <v>2517</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3360</v>
      </c>
      <c r="Y526" s="65"/>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3360</v>
      </c>
      <c r="AC526" s="43"/>
      <c r="AD526" s="43"/>
      <c r="AE526" s="43"/>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2671</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
&amp; IF(AND(H526&lt;&gt;"",ISNUMBER(H526)),", undauntedChestId=" &amp; H526,"")</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dropMechanicDropLocationNames={"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2532</v>
      </c>
      <c r="C527" t="s">
        <v>2771</v>
      </c>
      <c r="D527" s="3">
        <f>A527</f>
        <v>603</v>
      </c>
      <c r="G527" s="8" t="s">
        <v>1478</v>
      </c>
      <c r="I527" t="s">
        <v>91</v>
      </c>
      <c r="J527" t="s">
        <v>91</v>
      </c>
      <c r="K527">
        <v>469</v>
      </c>
      <c r="L527">
        <v>469</v>
      </c>
      <c r="M527">
        <v>469</v>
      </c>
      <c r="O527" s="65" t="s">
        <v>2517</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3360</v>
      </c>
      <c r="Y527" s="65"/>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3360</v>
      </c>
      <c r="AC527" s="43"/>
      <c r="AD527" s="43"/>
      <c r="AE527" s="43"/>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2671</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
&amp; IF(AND(H527&lt;&gt;"",ISNUMBER(H527)),", undauntedChestId=" &amp; H527,"")</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dropMechanicDropLocationNames={"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2533</v>
      </c>
      <c r="C528" t="s">
        <v>2510</v>
      </c>
      <c r="D528" s="3">
        <f>A528</f>
        <v>604</v>
      </c>
      <c r="G528" s="8" t="s">
        <v>1478</v>
      </c>
      <c r="I528" t="s">
        <v>91</v>
      </c>
      <c r="J528" t="s">
        <v>91</v>
      </c>
      <c r="K528">
        <v>469</v>
      </c>
      <c r="L528">
        <v>469</v>
      </c>
      <c r="M528">
        <v>469</v>
      </c>
      <c r="O528" s="65" t="s">
        <v>2517</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3360</v>
      </c>
      <c r="Y528" s="65"/>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3360</v>
      </c>
      <c r="AC528" s="43"/>
      <c r="AD528" s="43"/>
      <c r="AE528" s="43"/>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2671</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
&amp; IF(AND(H528&lt;&gt;"",ISNUMBER(H528)),", undauntedChestId=" &amp; H528,"")</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dropMechanicDropLocationNames={"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2538</v>
      </c>
      <c r="C529" t="s">
        <v>2515</v>
      </c>
      <c r="D529" s="3">
        <f>A529</f>
        <v>605</v>
      </c>
      <c r="G529" s="8" t="s">
        <v>1478</v>
      </c>
      <c r="I529" t="s">
        <v>91</v>
      </c>
      <c r="J529" t="s">
        <v>91</v>
      </c>
      <c r="K529">
        <v>470</v>
      </c>
      <c r="L529">
        <v>470</v>
      </c>
      <c r="M529">
        <v>470</v>
      </c>
      <c r="O529" s="65" t="s">
        <v>2512</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3360</v>
      </c>
      <c r="Y529" s="65"/>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3360</v>
      </c>
      <c r="AC529" s="43"/>
      <c r="AD529" s="43"/>
      <c r="AE529" s="43"/>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2671</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
&amp; IF(AND(H529&lt;&gt;"",ISNUMBER(H529)),", undauntedChestId=" &amp; H529,"")</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dropMechanicDropLocationNames={"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2536</v>
      </c>
      <c r="C530" t="s">
        <v>2513</v>
      </c>
      <c r="D530" s="3">
        <f>A530</f>
        <v>606</v>
      </c>
      <c r="G530" s="8" t="s">
        <v>1478</v>
      </c>
      <c r="I530" t="s">
        <v>91</v>
      </c>
      <c r="J530" t="s">
        <v>91</v>
      </c>
      <c r="K530">
        <v>470</v>
      </c>
      <c r="L530">
        <v>470</v>
      </c>
      <c r="M530">
        <v>470</v>
      </c>
      <c r="O530" s="65" t="s">
        <v>2512</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3360</v>
      </c>
      <c r="Y530" s="65"/>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3360</v>
      </c>
      <c r="AC530" s="43"/>
      <c r="AD530" s="43"/>
      <c r="AE530" s="40"/>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2671</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
&amp; IF(AND(H530&lt;&gt;"",ISNUMBER(H530)),", undauntedChestId=" &amp; H530,"")</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dropMechanicDropLocationNames={"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2537</v>
      </c>
      <c r="C531" t="s">
        <v>2514</v>
      </c>
      <c r="D531" s="3">
        <f>A531</f>
        <v>607</v>
      </c>
      <c r="G531" s="8" t="s">
        <v>1478</v>
      </c>
      <c r="I531" t="s">
        <v>91</v>
      </c>
      <c r="J531" t="s">
        <v>91</v>
      </c>
      <c r="K531">
        <v>470</v>
      </c>
      <c r="L531">
        <v>470</v>
      </c>
      <c r="M531">
        <v>470</v>
      </c>
      <c r="O531" s="65" t="s">
        <v>2512</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3360</v>
      </c>
      <c r="Y531" s="65"/>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3360</v>
      </c>
      <c r="AC531" s="43"/>
      <c r="AD531" s="43"/>
      <c r="AE531" s="43"/>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2671</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
&amp; IF(AND(H531&lt;&gt;"",ISNUMBER(H531)),", undauntedChestId=" &amp; H531,"")</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dropMechanicDropLocationNames={"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2516</v>
      </c>
      <c r="C532" t="s">
        <v>2516</v>
      </c>
      <c r="D532" s="3">
        <f>A532</f>
        <v>608</v>
      </c>
      <c r="G532" s="8" t="s">
        <v>1480</v>
      </c>
      <c r="H532" s="95">
        <v>3</v>
      </c>
      <c r="I532" t="s">
        <v>1467</v>
      </c>
      <c r="J532" t="s">
        <v>91</v>
      </c>
      <c r="K532">
        <v>470</v>
      </c>
      <c r="L532">
        <v>470</v>
      </c>
      <c r="M532">
        <v>470</v>
      </c>
      <c r="O532" s="65" t="s">
        <v>2512</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2547</v>
      </c>
      <c r="X532" s="3" t="s">
        <v>2547</v>
      </c>
      <c r="Y532" s="65"/>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2671</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
&amp; IF(AND(H532&lt;&gt;"",ISNUMBER(H532)),", undauntedChestId=" &amp; H532,"")</f>
        <v>, setType=LIBSETS_SETTYPE_MONSTER, undauntedChestId=3</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dropMechanicDropLocationNames={"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dropMechanicDropLocationNames={['en']={'Prior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2535</v>
      </c>
      <c r="C533" t="s">
        <v>2511</v>
      </c>
      <c r="D533" s="3">
        <f>A533</f>
        <v>609</v>
      </c>
      <c r="G533" s="8" t="s">
        <v>1480</v>
      </c>
      <c r="H533" s="95">
        <v>3</v>
      </c>
      <c r="I533" t="s">
        <v>1467</v>
      </c>
      <c r="J533" t="s">
        <v>91</v>
      </c>
      <c r="K533">
        <v>469</v>
      </c>
      <c r="L533">
        <v>469</v>
      </c>
      <c r="M533">
        <v>469</v>
      </c>
      <c r="O533" s="65" t="s">
        <v>2517</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2511</v>
      </c>
      <c r="X533" s="3" t="s">
        <v>2535</v>
      </c>
      <c r="Y533" s="65"/>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2671</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
&amp; IF(AND(H533&lt;&gt;"",ISNUMBER(H533)),", undauntedChestId=" &amp; H533,"")</f>
        <v>, setType=LIBSETS_SETTYPE_MONSTER, undauntedChestId=3</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dropMechanicDropLocationNames={"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dropMechanicDropLocationNames={['en']={'Magma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2675</v>
      </c>
      <c r="C534" t="s">
        <v>2719</v>
      </c>
      <c r="D534" s="3">
        <f>A534</f>
        <v>610</v>
      </c>
      <c r="G534" s="3" t="s">
        <v>1475</v>
      </c>
      <c r="I534" t="s">
        <v>91</v>
      </c>
      <c r="J534" t="s">
        <v>91</v>
      </c>
      <c r="K534">
        <v>478</v>
      </c>
      <c r="L534">
        <v>478</v>
      </c>
      <c r="M534">
        <v>478</v>
      </c>
      <c r="N534">
        <v>3</v>
      </c>
      <c r="O534" s="65" t="s">
        <v>2458</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S534" s="65" t="s">
        <v>2674</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3363</v>
      </c>
      <c r="W534" s="39"/>
      <c r="X534" s="39"/>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3363</v>
      </c>
      <c r="AE534" s="43"/>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4" t="s">
        <v>3363</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zoneIds={1286,1286,1286}, veteran=false</v>
      </c>
      <c r="BE534" s="21" t="str">
        <f>IF(F534&lt;&gt;"Not in the game (anymore)",IF(A534&lt;&gt;"",", setType="&amp;G534,"")&amp;IF(J534="true",", multiTrialSet=true",""),"")
&amp; IF(AND(H534&lt;&gt;"",ISNUMBER(H534)),", undauntedChestId=" &amp; H534,"")</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dropMechanicDropLocationNames={"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2676</v>
      </c>
      <c r="C535" t="s">
        <v>2720</v>
      </c>
      <c r="D535" s="3">
        <f>A535</f>
        <v>611</v>
      </c>
      <c r="G535" s="3" t="s">
        <v>1475</v>
      </c>
      <c r="I535" t="s">
        <v>91</v>
      </c>
      <c r="J535" t="s">
        <v>91</v>
      </c>
      <c r="K535" s="37">
        <v>494</v>
      </c>
      <c r="L535" s="37">
        <v>494</v>
      </c>
      <c r="M535" s="37">
        <v>494</v>
      </c>
      <c r="N535">
        <v>7</v>
      </c>
      <c r="O535" s="65" t="s">
        <v>2458</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S535" s="65" t="s">
        <v>2674</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3363</v>
      </c>
      <c r="Y535" s="65"/>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3363</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4" t="s">
        <v>3363</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zoneIds={1286,1286,1286}, veteran=false</v>
      </c>
      <c r="BE535" s="21" t="str">
        <f>IF(F535&lt;&gt;"Not in the game (anymore)",IF(A535&lt;&gt;"",", setType="&amp;G535,"")&amp;IF(J535="true",", multiTrialSet=true",""),"")
&amp; IF(AND(H535&lt;&gt;"",ISNUMBER(H535)),", undauntedChestId=" &amp; H535,"")</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dropMechanicDropLocationNames={"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2677</v>
      </c>
      <c r="C536" t="s">
        <v>2721</v>
      </c>
      <c r="D536" s="3">
        <f>A536</f>
        <v>612</v>
      </c>
      <c r="G536" s="3" t="s">
        <v>1475</v>
      </c>
      <c r="I536" t="s">
        <v>91</v>
      </c>
      <c r="J536" t="s">
        <v>91</v>
      </c>
      <c r="K536" s="37">
        <v>489</v>
      </c>
      <c r="L536" s="37">
        <v>489</v>
      </c>
      <c r="M536" s="37">
        <v>489</v>
      </c>
      <c r="N536">
        <v>5</v>
      </c>
      <c r="O536" s="65" t="s">
        <v>2697</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S536" s="65" t="s">
        <v>2674</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3363</v>
      </c>
      <c r="Y536" s="65"/>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3363</v>
      </c>
      <c r="AC536" s="43"/>
      <c r="AD536" s="43"/>
      <c r="AE536" s="40"/>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3363</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
&amp; IF(AND(H536&lt;&gt;"",ISNUMBER(H536)),", undauntedChestId=" &amp; H536,"")</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dropMechanicDropLocationNames={"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2678</v>
      </c>
      <c r="C537" t="s">
        <v>2727</v>
      </c>
      <c r="D537" s="3">
        <f>A537</f>
        <v>613</v>
      </c>
      <c r="G537" s="3" t="s">
        <v>1481</v>
      </c>
      <c r="I537" t="s">
        <v>91</v>
      </c>
      <c r="J537" t="s">
        <v>91</v>
      </c>
      <c r="K537">
        <v>493</v>
      </c>
      <c r="L537">
        <v>493</v>
      </c>
      <c r="M537">
        <v>493</v>
      </c>
      <c r="O537" s="65" t="s">
        <v>2458</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S537" s="65" t="s">
        <v>2674</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2697</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zoneIds={1286,1283,1283,1283}, veteran=false</v>
      </c>
      <c r="BE537" s="21" t="str">
        <f>IF(F537&lt;&gt;"Not in the game (anymore)",IF(A537&lt;&gt;"",", setType="&amp;G537,"")&amp;IF(J537="true",", multiTrialSet=true",""),"")
&amp; IF(AND(H537&lt;&gt;"",ISNUMBER(H537)),", undauntedChestId=" &amp; H537,"")</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dropMechanicDropLocationNames={"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x14ac:dyDescent="0.25">
      <c r="A538" s="5">
        <v>614</v>
      </c>
      <c r="B538" t="s">
        <v>2679</v>
      </c>
      <c r="C538" t="s">
        <v>2726</v>
      </c>
      <c r="D538" s="3">
        <f>A538</f>
        <v>614</v>
      </c>
      <c r="G538" s="3" t="s">
        <v>1481</v>
      </c>
      <c r="I538" t="s">
        <v>91</v>
      </c>
      <c r="J538" t="s">
        <v>91</v>
      </c>
      <c r="K538">
        <v>493</v>
      </c>
      <c r="L538">
        <v>493</v>
      </c>
      <c r="M538">
        <v>493</v>
      </c>
      <c r="O538" s="65" t="s">
        <v>2458</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S538" s="65" t="s">
        <v>2674</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2697</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zoneIds={1286,1283,1283,1283}, veteran=false</v>
      </c>
      <c r="BE538" s="21" t="str">
        <f>IF(F538&lt;&gt;"Not in the game (anymore)",IF(A538&lt;&gt;"",", setType="&amp;G538,"")&amp;IF(J538="true",", multiTrialSet=true",""),"")
&amp; IF(AND(H538&lt;&gt;"",ISNUMBER(H538)),", undauntedChestId=" &amp; H538,"")</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dropMechanicDropLocationNames={"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x14ac:dyDescent="0.25">
      <c r="A539" s="5">
        <v>615</v>
      </c>
      <c r="B539" t="s">
        <v>2680</v>
      </c>
      <c r="C539" t="s">
        <v>2725</v>
      </c>
      <c r="D539" s="3">
        <f>A539</f>
        <v>615</v>
      </c>
      <c r="G539" s="3" t="s">
        <v>1481</v>
      </c>
      <c r="I539" t="s">
        <v>91</v>
      </c>
      <c r="J539" t="s">
        <v>91</v>
      </c>
      <c r="K539">
        <v>493</v>
      </c>
      <c r="L539">
        <v>493</v>
      </c>
      <c r="M539">
        <v>493</v>
      </c>
      <c r="O539" s="65" t="s">
        <v>2458</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S539" s="65" t="s">
        <v>2674</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2697</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zoneIds={1286,1283,1283,1283}, veteran=false</v>
      </c>
      <c r="BE539" s="21" t="str">
        <f>IF(F539&lt;&gt;"Not in the game (anymore)",IF(A539&lt;&gt;"",", setType="&amp;G539,"")&amp;IF(J539="true",", multiTrialSet=true",""),"")
&amp; IF(AND(H539&lt;&gt;"",ISNUMBER(H539)),", undauntedChestId=" &amp; H539,"")</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dropMechanicDropLocationNames={"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x14ac:dyDescent="0.25">
      <c r="A540" s="5">
        <v>616</v>
      </c>
      <c r="B540" t="s">
        <v>2539</v>
      </c>
      <c r="C540" t="s">
        <v>2530</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5" t="s">
        <v>2545</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2671</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
&amp; IF(AND(H540&lt;&gt;"",ISNUMBER(H540)),", undauntedChestId=" &amp; H540,"")</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dropMechanicDropLocationNames={"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2540</v>
      </c>
      <c r="C541" t="s">
        <v>2531</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5" t="s">
        <v>2545</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2671</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
&amp; IF(AND(H541&lt;&gt;"",ISNUMBER(H541)),", undauntedChestId=" &amp; H541,"")</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dropMechanicDropLocationNames={"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2541</v>
      </c>
      <c r="C542" t="s">
        <v>2670</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5" t="s">
        <v>2545</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2671</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
&amp; IF(AND(H542&lt;&gt;"",ISNUMBER(H542)),", undauntedChestId=" &amp; H542,"")</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dropMechanicDropLocationNames={"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2767</v>
      </c>
      <c r="C543" t="s">
        <v>2766</v>
      </c>
      <c r="D543" s="3">
        <f>A543</f>
        <v>619</v>
      </c>
      <c r="G543" s="8" t="s">
        <v>1478</v>
      </c>
      <c r="I543" t="s">
        <v>91</v>
      </c>
      <c r="J543" t="s">
        <v>91</v>
      </c>
      <c r="K543">
        <v>497</v>
      </c>
      <c r="L543">
        <v>497</v>
      </c>
      <c r="M543">
        <v>497</v>
      </c>
      <c r="O543" s="65" t="s">
        <v>2732</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3360</v>
      </c>
      <c r="Y543" s="65"/>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8" t="s">
        <v>3360</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
&amp; IF(AND(H543&lt;&gt;"",ISNUMBER(H543)),", undauntedChestId=" &amp; H543,"")</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dropMechanicDropLocationNames={"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2765</v>
      </c>
      <c r="C544" t="s">
        <v>2754</v>
      </c>
      <c r="D544" s="3">
        <f>A544</f>
        <v>620</v>
      </c>
      <c r="G544" s="8" t="s">
        <v>1478</v>
      </c>
      <c r="I544" t="s">
        <v>91</v>
      </c>
      <c r="J544" t="s">
        <v>91</v>
      </c>
      <c r="K544">
        <v>497</v>
      </c>
      <c r="L544">
        <v>497</v>
      </c>
      <c r="M544">
        <v>497</v>
      </c>
      <c r="O544" s="65" t="s">
        <v>2732</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3360</v>
      </c>
      <c r="Y544" s="65"/>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8" t="s">
        <v>3360</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
&amp; IF(AND(H544&lt;&gt;"",ISNUMBER(H544)),", undauntedChestId=" &amp; H544,"")</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dropMechanicDropLocationNames={"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2764</v>
      </c>
      <c r="C545" t="s">
        <v>2734</v>
      </c>
      <c r="D545" s="3">
        <f>A545</f>
        <v>621</v>
      </c>
      <c r="G545" s="8" t="s">
        <v>1478</v>
      </c>
      <c r="I545" t="s">
        <v>91</v>
      </c>
      <c r="J545" t="s">
        <v>91</v>
      </c>
      <c r="K545">
        <v>497</v>
      </c>
      <c r="L545">
        <v>497</v>
      </c>
      <c r="M545">
        <v>497</v>
      </c>
      <c r="O545" s="65" t="s">
        <v>2732</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3360</v>
      </c>
      <c r="Y545" s="65"/>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8" t="s">
        <v>3360</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
&amp; IF(AND(H545&lt;&gt;"",ISNUMBER(H545)),", undauntedChestId=" &amp; H545,"")</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dropMechanicDropLocationNames={"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2763</v>
      </c>
      <c r="C546" t="s">
        <v>2736</v>
      </c>
      <c r="D546" s="3">
        <f>A546</f>
        <v>622</v>
      </c>
      <c r="G546" s="8" t="s">
        <v>1478</v>
      </c>
      <c r="I546" t="s">
        <v>91</v>
      </c>
      <c r="J546" t="s">
        <v>91</v>
      </c>
      <c r="K546">
        <v>498</v>
      </c>
      <c r="L546">
        <v>498</v>
      </c>
      <c r="M546">
        <v>498</v>
      </c>
      <c r="O546" s="65" t="s">
        <v>2744</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3360</v>
      </c>
      <c r="Y546" s="65"/>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8" t="s">
        <v>3360</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
&amp; IF(AND(H546&lt;&gt;"",ISNUMBER(H546)),", undauntedChestId=" &amp; H546,"")</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dropMechanicDropLocationNames={"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2762</v>
      </c>
      <c r="C547" t="s">
        <v>2755</v>
      </c>
      <c r="D547" s="3">
        <f>A547</f>
        <v>623</v>
      </c>
      <c r="G547" s="8" t="s">
        <v>1478</v>
      </c>
      <c r="I547" t="s">
        <v>91</v>
      </c>
      <c r="J547" t="s">
        <v>91</v>
      </c>
      <c r="K547">
        <v>498</v>
      </c>
      <c r="L547">
        <v>498</v>
      </c>
      <c r="M547">
        <v>498</v>
      </c>
      <c r="O547" s="65" t="s">
        <v>2744</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3360</v>
      </c>
      <c r="Y547" s="65"/>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8" t="s">
        <v>3360</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
&amp; IF(AND(H547&lt;&gt;"",ISNUMBER(H547)),", undauntedChestId=" &amp; H547,"")</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dropMechanicDropLocationNames={"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2760</v>
      </c>
      <c r="C548" t="s">
        <v>2761</v>
      </c>
      <c r="D548" s="3">
        <f>A548</f>
        <v>624</v>
      </c>
      <c r="G548" s="8" t="s">
        <v>1478</v>
      </c>
      <c r="I548" t="s">
        <v>91</v>
      </c>
      <c r="J548" t="s">
        <v>91</v>
      </c>
      <c r="K548">
        <v>498</v>
      </c>
      <c r="L548">
        <v>498</v>
      </c>
      <c r="M548">
        <v>498</v>
      </c>
      <c r="O548" s="65" t="s">
        <v>2744</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3360</v>
      </c>
      <c r="Y548" s="65"/>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8" t="s">
        <v>3360</v>
      </c>
      <c r="AC548" s="43"/>
      <c r="AD548" s="43"/>
      <c r="AE548" s="40"/>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
&amp; IF(AND(H548&lt;&gt;"",ISNUMBER(H548)),", undauntedChestId=" &amp; H548,"")</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dropMechanicDropLocationNames={"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2681</v>
      </c>
      <c r="C549" t="s">
        <v>2723</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5" t="s">
        <v>2674</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8" t="s">
        <v>3344</v>
      </c>
      <c r="AC549" s="43" t="s">
        <v>3300</v>
      </c>
      <c r="AD549" s="43" t="s">
        <v>3301</v>
      </c>
      <c r="AE549" s="43"/>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4" t="s">
        <v>1562</v>
      </c>
      <c r="AI549" s="43" t="s">
        <v>3303</v>
      </c>
      <c r="AJ549" s="43" t="s">
        <v>3368</v>
      </c>
      <c r="AK549" s="3">
        <f>IF(AND(G549&lt;&gt;"LIBSETS_SETTYPE_BATTLEGROUND",G549&lt;&gt;"LIBSETS_SETTYPE_SPECIAL"),IF(AL549&lt;&gt;"",VLOOKUP(AL549,'ESO zone constants'!$D$3:$H$4953,5,FALSE),""),"")</f>
        <v>380</v>
      </c>
      <c r="AL549" t="s">
        <v>96</v>
      </c>
      <c r="AM549" s="3" t="s">
        <v>3344</v>
      </c>
      <c r="AN549" s="43" t="s">
        <v>3302</v>
      </c>
      <c r="AO549" s="43" t="s">
        <v>3279</v>
      </c>
      <c r="AP549" s="3">
        <f>IF(AND(G549&lt;&gt;"LIBSETS_SETTYPE_BATTLEGROUND",G549&lt;&gt;"LIBSETS_SETTYPE_SPECIAL"),IF(AQ549&lt;&gt;"",VLOOKUP(AQ549,'ESO zone constants'!$D$3:$H$4953,5,FALSE),""),"")</f>
        <v>935</v>
      </c>
      <c r="AQ549" t="s">
        <v>97</v>
      </c>
      <c r="AR549" s="44" t="s">
        <v>3344</v>
      </c>
      <c r="AS549" s="43" t="s">
        <v>3302</v>
      </c>
      <c r="AT549" s="43" t="s">
        <v>3279</v>
      </c>
      <c r="AU549" s="3">
        <f>IF(AND(G549&lt;&gt;"LIBSETS_SETTYPE_BATTLEGROUND",G549&lt;&gt;"LIBSETS_SETTYPE_SPECIAL"),IF(AV549&lt;&gt;"",VLOOKUP(AV549,'ESO zone constants'!$D$3:$H$4953,5,FALSE),""),"")</f>
        <v>1282</v>
      </c>
      <c r="AV549" t="s">
        <v>2696</v>
      </c>
      <c r="AW549" s="44" t="s">
        <v>3284</v>
      </c>
      <c r="AX549" s="43"/>
      <c r="AY549" s="43"/>
      <c r="AZ549" s="94"/>
      <c r="BA549" s="37" t="s">
        <v>3247</v>
      </c>
      <c r="BB549" s="37" t="s">
        <v>3247</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
&amp; IF(AND(H549&lt;&gt;"",ISNUMBER(H549)),", undauntedChestId=" &amp; H549,"")</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2682</v>
      </c>
      <c r="C550" t="s">
        <v>2722</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5" t="s">
        <v>2674</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3284</v>
      </c>
      <c r="Y550" s="65"/>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8" t="s">
        <v>1562</v>
      </c>
      <c r="AC550" s="43" t="s">
        <v>3278</v>
      </c>
      <c r="AD550" s="43" t="s">
        <v>3278</v>
      </c>
      <c r="AE550" s="40"/>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2406</v>
      </c>
      <c r="AM550" s="3" t="s">
        <v>3344</v>
      </c>
      <c r="AN550" s="43" t="s">
        <v>3302</v>
      </c>
      <c r="AO550" s="43" t="s">
        <v>3279</v>
      </c>
      <c r="AP550" s="3">
        <f>IF(AND(G550&lt;&gt;"LIBSETS_SETTYPE_BATTLEGROUND",G550&lt;&gt;"LIBSETS_SETTYPE_SPECIAL"),IF(AQ550&lt;&gt;"",VLOOKUP(AQ550,'ESO zone constants'!$D$3:$H$4953,5,FALSE),""),"")</f>
        <v>974</v>
      </c>
      <c r="AQ550" t="s">
        <v>44</v>
      </c>
      <c r="AR550" s="44" t="s">
        <v>3281</v>
      </c>
      <c r="AS550" s="43"/>
      <c r="AT550" s="43"/>
      <c r="AU550" s="3" t="str">
        <f>IF(AND(G550&lt;&gt;"LIBSETS_SETTYPE_BATTLEGROUND",G550&lt;&gt;"LIBSETS_SETTYPE_SPECIAL"),IF(AV550&lt;&gt;"",VLOOKUP(AV550,'ESO zone constants'!$D$3:$H$4953,5,FALSE),""),"")</f>
        <v/>
      </c>
      <c r="AV550" s="40"/>
      <c r="AW550" s="44"/>
      <c r="AX550" s="43"/>
      <c r="AY550" s="43"/>
      <c r="AZ550" s="94"/>
      <c r="BA550" s="37" t="s">
        <v>3241</v>
      </c>
      <c r="BB550" s="37" t="s">
        <v>3241</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zoneIds={1286,823,1228,974}, veteran=false</v>
      </c>
      <c r="BE550" s="21" t="str">
        <f>IF(F550&lt;&gt;"Not in the game (anymore)",IF(A550&lt;&gt;"",", setType="&amp;G550,"")&amp;IF(J550="true",", multiTrialSet=true",""),"")
&amp; IF(AND(H550&lt;&gt;"",ISNUMBER(H550)),", undauntedChestId=" &amp; H550,"")</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2728</v>
      </c>
      <c r="C551" t="s">
        <v>2724</v>
      </c>
      <c r="D551" s="3">
        <f>A551</f>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5" t="s">
        <v>2674</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3350</v>
      </c>
      <c r="X551" s="3" t="s">
        <v>3350</v>
      </c>
      <c r="Y551" s="65"/>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8" t="s">
        <v>3295</v>
      </c>
      <c r="AC551" s="43" t="s">
        <v>3304</v>
      </c>
      <c r="AD551" s="43" t="s">
        <v>3305</v>
      </c>
      <c r="AE551" s="40"/>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4" t="s">
        <v>1562</v>
      </c>
      <c r="AI551" s="43" t="s">
        <v>3314</v>
      </c>
      <c r="AJ551" s="43" t="s">
        <v>3367</v>
      </c>
      <c r="AK551" s="3">
        <f>IF(AND(G551&lt;&gt;"LIBSETS_SETTYPE_BATTLEGROUND",G551&lt;&gt;"LIBSETS_SETTYPE_SPECIAL"),IF(AL551&lt;&gt;"",VLOOKUP(AL551,'ESO zone constants'!$D$3:$H$4953,5,FALSE),""),"")</f>
        <v>0</v>
      </c>
      <c r="AL551" t="s">
        <v>2240</v>
      </c>
      <c r="AM551" s="3" t="s">
        <v>3344</v>
      </c>
      <c r="AN551" s="43" t="s">
        <v>3315</v>
      </c>
      <c r="AO551" s="43" t="s">
        <v>3316</v>
      </c>
      <c r="AP551" s="3">
        <f>IF(AND(G551&lt;&gt;"LIBSETS_SETTYPE_BATTLEGROUND",G551&lt;&gt;"LIBSETS_SETTYPE_SPECIAL"),IF(AQ551&lt;&gt;"",VLOOKUP(AQ551,'ESO zone constants'!$D$3:$H$4953,5,FALSE),""),"")</f>
        <v>0</v>
      </c>
      <c r="AQ551" t="s">
        <v>2240</v>
      </c>
      <c r="AR551" s="44" t="s">
        <v>3344</v>
      </c>
      <c r="AS551" s="43" t="s">
        <v>3317</v>
      </c>
      <c r="AT551" s="43" t="s">
        <v>3317</v>
      </c>
      <c r="AU551" s="3" t="str">
        <f>IF(AND(G551&lt;&gt;"LIBSETS_SETTYPE_BATTLEGROUND",G551&lt;&gt;"LIBSETS_SETTYPE_SPECIAL"),IF(AV551&lt;&gt;"",VLOOKUP(AV551,'ESO zone constants'!$D$3:$H$4953,5,FALSE),""),"")</f>
        <v/>
      </c>
      <c r="AW551" s="44"/>
      <c r="AX551" s="43"/>
      <c r="AY551" s="43"/>
      <c r="AZ551" s="94"/>
      <c r="BA551" s="37" t="s">
        <v>3349</v>
      </c>
      <c r="BB551" s="37" t="s">
        <v>3349</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zoneIds={1286,1261,41,0,0}, veteran=false</v>
      </c>
      <c r="BE551" s="21" t="str">
        <f>IF(F551&lt;&gt;"Not in the game (anymore)",IF(A551&lt;&gt;"",", setType="&amp;G551,"")&amp;IF(J551="true",", multiTrialSet=true",""),"")
&amp; IF(AND(H551&lt;&gt;"",ISNUMBER(H551)),", undauntedChestId=" &amp; H551,"")</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dropMechanicDropLocationNames={"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x14ac:dyDescent="0.25">
      <c r="A552" s="5">
        <v>629</v>
      </c>
      <c r="B552" t="s">
        <v>2756</v>
      </c>
      <c r="C552" t="s">
        <v>2738</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5" t="s">
        <v>2730</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2671</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
&amp; IF(AND(H552&lt;&gt;"",ISNUMBER(H552)),", undauntedChestId=" &amp; H552,"")</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dropMechanicDropLocationNames={"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5">
        <v>630</v>
      </c>
      <c r="B553" t="s">
        <v>2757</v>
      </c>
      <c r="C553" t="s">
        <v>2739</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5" t="s">
        <v>2730</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2671</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
&amp; IF(AND(H553&lt;&gt;"",ISNUMBER(H553)),", undauntedChestId=" &amp; H553,"")</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dropMechanicDropLocationNames={"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5">
        <v>631</v>
      </c>
      <c r="B554" t="s">
        <v>2758</v>
      </c>
      <c r="C554" t="s">
        <v>2740</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5" t="s">
        <v>2730</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2671</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
&amp; IF(AND(H554&lt;&gt;"",ISNUMBER(H554)),", undauntedChestId=" &amp; H554,"")</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dropMechanicDropLocationNames={"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5">
        <v>632</v>
      </c>
      <c r="B555" t="s">
        <v>2735</v>
      </c>
      <c r="C555" t="s">
        <v>2735</v>
      </c>
      <c r="D555" s="3">
        <f>A555</f>
        <v>632</v>
      </c>
      <c r="G555" s="8" t="s">
        <v>1480</v>
      </c>
      <c r="H555" s="95">
        <v>3</v>
      </c>
      <c r="I555" t="s">
        <v>1467</v>
      </c>
      <c r="J555" t="s">
        <v>91</v>
      </c>
      <c r="K555">
        <v>497</v>
      </c>
      <c r="L555">
        <v>497</v>
      </c>
      <c r="M555">
        <v>497</v>
      </c>
      <c r="O555" s="65" t="s">
        <v>2732</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2779</v>
      </c>
      <c r="X555" s="3" t="s">
        <v>2779</v>
      </c>
      <c r="Y555" s="65"/>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dropMechanicDropLocationNames={"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dropMechanicDropLocationNames={['en']={'Varallion','','','','','',},['de']={'Varallion','','','','','',},}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5">
        <v>633</v>
      </c>
      <c r="B556" t="s">
        <v>2737</v>
      </c>
      <c r="C556" t="s">
        <v>2737</v>
      </c>
      <c r="D556" s="3">
        <f>A556</f>
        <v>633</v>
      </c>
      <c r="G556" s="8" t="s">
        <v>1480</v>
      </c>
      <c r="H556" s="95">
        <v>3</v>
      </c>
      <c r="I556" t="s">
        <v>1467</v>
      </c>
      <c r="J556" t="s">
        <v>91</v>
      </c>
      <c r="K556">
        <v>498</v>
      </c>
      <c r="L556">
        <v>498</v>
      </c>
      <c r="M556">
        <v>498</v>
      </c>
      <c r="O556" s="65" t="s">
        <v>2744</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2737</v>
      </c>
      <c r="X556" s="3" t="s">
        <v>2737</v>
      </c>
      <c r="Y556" s="65"/>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dropMechanicDropLocationNames={"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dropMechanicDropLocationNames={['en']={'Nazaray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5">
        <v>634</v>
      </c>
      <c r="B557" t="s">
        <v>2741</v>
      </c>
      <c r="C557" t="s">
        <v>2741</v>
      </c>
      <c r="D557" s="3">
        <f>A557</f>
        <v>634</v>
      </c>
      <c r="F557" t="s">
        <v>2781</v>
      </c>
      <c r="G557" s="8" t="s">
        <v>2780</v>
      </c>
      <c r="I557" t="s">
        <v>91</v>
      </c>
      <c r="J557" t="s">
        <v>91</v>
      </c>
      <c r="K557">
        <v>-1</v>
      </c>
      <c r="L557">
        <v>-1</v>
      </c>
      <c r="M5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5" t="s">
        <v>2730</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1545</v>
      </c>
      <c r="W557" s="3" t="s">
        <v>2792</v>
      </c>
      <c r="X557" s="3" t="s">
        <v>2787</v>
      </c>
      <c r="Y557" s="65">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8" t="s">
        <v>2796</v>
      </c>
      <c r="AC557" s="40"/>
      <c r="AD557" s="40"/>
      <c r="AE557" s="40"/>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2671</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
&amp; IF(AND(H557&lt;&gt;"",ISNUMBER(H557)),", undauntedChestId=" &amp; H557,"")</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dropMechanicDropLocationNames={"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dropMechanicDropLocationNames={['en']={'Nunatak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5">
        <v>635</v>
      </c>
      <c r="B558" t="s">
        <v>2759</v>
      </c>
      <c r="C558" t="s">
        <v>2742</v>
      </c>
      <c r="D558" s="3">
        <f>A558</f>
        <v>635</v>
      </c>
      <c r="F558" t="s">
        <v>2781</v>
      </c>
      <c r="G558" s="8" t="s">
        <v>2780</v>
      </c>
      <c r="I558" t="s">
        <v>91</v>
      </c>
      <c r="J558" t="s">
        <v>91</v>
      </c>
      <c r="K558">
        <v>-1</v>
      </c>
      <c r="L558">
        <v>-1</v>
      </c>
      <c r="M558">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5" t="s">
        <v>2730</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1545</v>
      </c>
      <c r="W558" s="3" t="s">
        <v>2791</v>
      </c>
      <c r="X558" s="3" t="s">
        <v>2788</v>
      </c>
      <c r="Y558" s="65">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8" t="s">
        <v>2796</v>
      </c>
      <c r="AC558" s="40"/>
      <c r="AD558" s="40"/>
      <c r="AE558" s="40"/>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2671</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
&amp; IF(AND(H558&lt;&gt;"",ISNUMBER(H558)),", undauntedChestId=" &amp; H558,"")</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dropMechanicDropLocationNames={"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dropMechanicDropLocationNames={['en']={'Fürstin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5">
        <v>636</v>
      </c>
      <c r="B559" t="s">
        <v>2743</v>
      </c>
      <c r="C559" t="s">
        <v>2743</v>
      </c>
      <c r="D559" s="3">
        <f>A559</f>
        <v>636</v>
      </c>
      <c r="E559" s="42"/>
      <c r="F559" t="s">
        <v>2781</v>
      </c>
      <c r="G559" s="8" t="s">
        <v>2780</v>
      </c>
      <c r="I559" t="s">
        <v>91</v>
      </c>
      <c r="J559" t="s">
        <v>91</v>
      </c>
      <c r="K559">
        <v>-1</v>
      </c>
      <c r="L559">
        <v>-1</v>
      </c>
      <c r="M559">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5" t="s">
        <v>2730</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1545</v>
      </c>
      <c r="W559" s="3" t="s">
        <v>2790</v>
      </c>
      <c r="X559" s="3" t="s">
        <v>2789</v>
      </c>
      <c r="Y559" s="65">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8" t="s">
        <v>2796</v>
      </c>
      <c r="AC559" s="40"/>
      <c r="AD559" s="40"/>
      <c r="AE559" s="40"/>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2671</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
&amp; IF(AND(H559&lt;&gt;"",ISNUMBER(H559)),", undauntedChestId=" &amp; H559,"")</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dropMechanicDropLocationNames={"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dropMechanicDropLocationNames={['en']={'Baron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114">
        <v>640</v>
      </c>
      <c r="C560" s="97" t="s">
        <v>3449</v>
      </c>
      <c r="D560" s="3">
        <f t="shared" ref="D560:D578" si="0">A560</f>
        <v>640</v>
      </c>
      <c r="G560" s="3" t="s">
        <v>1475</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3363</v>
      </c>
      <c r="W560" s="39"/>
      <c r="X560" s="39"/>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3363</v>
      </c>
      <c r="AC560" s="40"/>
      <c r="AD560" s="40"/>
      <c r="AE560" s="40"/>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3363</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91"/>
      <c r="BA560" s="91"/>
      <c r="BB560" s="91"/>
      <c r="BC560" s="21" t="str">
        <f t="shared" ref="BC560:BC578" si="1">IF(A560="???","--","")&amp;IF(F560&lt;&gt;"Not in the game (anymore)",IF(A560&lt;&gt;"",CONCATENATE("[",A560,"] = {wayshrines={")&amp;IF(K560&lt;&gt;"",CONCATENATE(K560,","),"")&amp;IF(L560&lt;&gt;"",CONCATENATE(L560,","),"")&amp;IF(M560&lt;&gt;"",CONCATENATE(M560,","),"")&amp;CONCATENATE("}")&amp;IF(VALUE(N560)&gt;0,CONCATENATE(", traitsNeeded=",N560),"")&amp;CONCATENATE(", dlcId=",IF(T560&lt;&gt;"",T560,"DLC_BASE_GAME")),""),"")</f>
        <v>[640] = {wayshrines={503,503,503,}, traitsNeeded=3, dlcId=DLC_HIGH_ISLE</v>
      </c>
      <c r="BD560" s="21" t="str">
        <f t="shared" ref="BD560:BD578" si="2">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zoneIds={1318,1318,1318}, veteran=false</v>
      </c>
      <c r="BE560" s="21" t="str">
        <f t="shared" ref="BE560:BE578" si="3">IF(F560&lt;&gt;"Not in the game (anymore)",IF(A560&lt;&gt;"",", setType="&amp;G560,"")&amp;IF(J560="true",", multiTrialSet=true",""),"")
&amp; IF(AND(H560&lt;&gt;"",ISNUMBER(H560)),", undauntedChestId=" &amp; H560,"")</f>
        <v>, setType=LIBSETS_SETTYPE_CRAFTED</v>
      </c>
      <c r="BF560" s="21" t="str">
        <f t="shared" ref="BF560:BF578" si="4">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dropMechanic={LIBSETS_DROP_MECHANIC_CRAFTED,LIBSETS_DROP_MECHANIC_CRAFTED,LIBSETS_DROP_MECHANIC_CRAFTED}</v>
      </c>
      <c r="BG560" s="21" t="str">
        <f t="shared" ref="BG560:BG578" si="5">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--Order\'s Wrath /    [High Isle, High Isle, High Isle]</v>
      </c>
    </row>
    <row r="561" spans="1:59" x14ac:dyDescent="0.25">
      <c r="A561" s="114">
        <v>641</v>
      </c>
      <c r="C561" s="97" t="s">
        <v>3450</v>
      </c>
      <c r="D561" s="3">
        <f t="shared" si="0"/>
        <v>641</v>
      </c>
      <c r="G561" s="3" t="s">
        <v>1475</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3363</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3363</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3363</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ref="BC561:BC578" si="6">IF(A561="???","--","")&amp;IF(F561&lt;&gt;"Not in the game (anymore)",IF(A561&lt;&gt;"",CONCATENATE("[",A561,"] = {wayshrines={")&amp;IF(K561&lt;&gt;"",CONCATENATE(K561,","),"")&amp;IF(L561&lt;&gt;"",CONCATENATE(L561,","),"")&amp;IF(M561&lt;&gt;"",CONCATENATE(M561,","),"")&amp;CONCATENATE("}")&amp;IF(VALUE(N561)&gt;0,CONCATENATE(", traitsNeeded=",N561),"")&amp;CONCATENATE(", dlcId=",IF(T561&lt;&gt;"",T561,"DLC_BASE_GAME")),""),"")</f>
        <v>[641] = {wayshrines={506,506,506,}, traitsNeeded=5, dlcId=DLC_HIGH_ISLE</v>
      </c>
      <c r="BD561" s="21" t="str">
        <f t="shared" ref="BD561:BD578" si="7">IF(F561&lt;&gt;"Not in the game (anymore)",IF(A561&lt;&gt;"",IF(Q561&lt;&gt;"",CONCATENATE(", zoneIds={",Q561),"")&amp;IF(Z561&lt;&gt;"",CONCATENATE(",",Z561),"")&amp;IF(AF561&lt;&gt;"",CONCATENATE(",",AF561),"")&amp;IF(AK561&lt;&gt;"",CONCATENATE(",",AK561),"")&amp;IF(AP561&lt;&gt;"",CONCATENATE(",",AP561),"")&amp;IF(AU561&lt;&gt;"",CONCATENATE(",",AU561),"")&amp;IF(Q561&lt;&gt;"",CONCATENATE("}",""),"")&amp;IF(OR(I561="true",I561="false",I561&lt;&gt;""), CONCATENATE(", veteran=", I561), ""),""),"")</f>
        <v>, zoneIds={1318,1318,1318}, veteran=false</v>
      </c>
      <c r="BE561" s="21" t="str">
        <f t="shared" ref="BE561:BE578" si="8">IF(F561&lt;&gt;"Not in the game (anymore)",IF(A561&lt;&gt;"",", setType="&amp;G561,"")&amp;IF(J561="true",", multiTrialSet=true",""),"")
&amp; IF(AND(H561&lt;&gt;"",ISNUMBER(H561)),", undauntedChestId=" &amp; H561,"")</f>
        <v>, setType=LIBSETS_SETTYPE_CRAFTED</v>
      </c>
      <c r="BF561" s="21" t="str">
        <f t="shared" ref="BF561:BF578" si="9">IF(F561&lt;&gt;"Not in the game (anymore)",IF(AZ561&lt;&gt;"",", isProcSetAllowedInPvP="&amp; AZ561,"")
&amp; IF(F561&lt;&gt;"Not in the game (anymore)",
  IF(V561&lt;&gt;"",", dropMechanic={"&amp;V561&amp;IF(AB561&lt;&gt;"",","&amp;AB561,"")&amp;IF(AH561&lt;&gt;"",","&amp;AH561,"")&amp;IF(AM561&lt;&gt;"",","&amp;AM561,"")&amp;IF(AR561&lt;&gt;"",","&amp;AR561,"")&amp;IF(AW561&lt;&gt;"",","&amp;AW561,"")&amp;"}"
     &amp;IF(OR(W561&lt;&gt;"",AC561&lt;&gt;"",AI561&lt;&gt;"",AN561&lt;&gt;"",AS561&lt;&gt;"",AX561&lt;&gt;"",X561&lt;&gt;"",AD561&lt;&gt;"",AJ561&lt;&gt;"",AO561&lt;&gt;"",AT561&lt;&gt;"",AY561&lt;&gt;""),", dropMechanicDropLocationNames={"
        &amp; IF(OR(W561&lt;&gt;"",AC561&lt;&gt;"",AI561&lt;&gt;"",AN561&lt;&gt;"",AS561&lt;&gt;"",AX561&lt;&gt;""),"['en']={"&amp;IF(W561&lt;&gt;"","'"&amp;W561&amp;"',","'',")&amp;IF(AC561&lt;&gt;"","'"&amp;AC561&amp;"',","'',")&amp;IF(AI561&lt;&gt;"","'"&amp;AI561&amp;"',","'',")&amp;IF(AN561&lt;&gt;"","'"&amp;AN561&amp;"',","'',")&amp;IF(AS561&lt;&gt;"","'"&amp;AS561&amp;"',","'',")&amp;IF(AX561&lt;&gt;"","'"&amp;AX561&amp;"',","'',")&amp;"},","")
        &amp; IF(OR(X561&lt;&gt;"",AD561&lt;&gt;"",AJ561&lt;&gt;"",AO561&lt;&gt;"",AT561&lt;&gt;"",AY561&lt;&gt;""),"['de']={"&amp;IF(X561&lt;&gt;"","'"&amp;X561&amp;"',","'',")&amp;IF(AD561&lt;&gt;"","'"&amp;AD561&amp;"',","'',")&amp;IF(AJ561&lt;&gt;"","'"&amp;AJ561&amp;"',","'',")&amp;IF(AO561&lt;&gt;"","'"&amp;AO561&amp;"',","'',")&amp;IF(AT561&lt;&gt;"","'"&amp;AT561&amp;"',","'',")&amp;IF(AY561&lt;&gt;"","'"&amp;AY561&amp;"',","'',")&amp;"},","")
     &amp; "}",""),"")),"")</f>
        <v>, dropMechanic={LIBSETS_DROP_MECHANIC_CRAFTED,LIBSETS_DROP_MECHANIC_CRAFTED,LIBSETS_DROP_MECHANIC_CRAFTED}</v>
      </c>
      <c r="BG561" s="21" t="str">
        <f t="shared" ref="BG561:BG578" si="10">IF(F561&lt;&gt;"Not in the game (anymore)",
IF(OR(BA561&lt;&gt;"",BB561&lt;&gt;""),", addTooltip={" &amp; IF(BA561&lt;&gt;"","['en']='"&amp; BA561 &amp; "',","")  &amp; IF(AND(BA561&lt;&gt;"",BA561&lt;&gt;BB561), IF(BB561&lt;&gt;"","['de']='"&amp; BB561 &amp; "',",""),"") &amp; "},","")
&amp; "},"
&amp; IF(C561&lt;&gt;"",CONCATENATE(" --",C561," / ",B561,"   [",IF(R561&lt;&gt;"",R561,""),IF(AA561&lt;&gt;"",", "&amp;AA561,""),IF(AG561&lt;&gt;"",", "&amp;AG561,""),IF(AL561&lt;&gt;"",", "&amp;AL561,""),IF(AQ561&lt;&gt;"",", "&amp;AQ561,""),IF(AV561&lt;&gt;"",", "&amp;AV561,""),"]")),"")</f>
        <v>}, --Serpent\'s Disdain /    [High Isle, High Isle, High Isle]</v>
      </c>
    </row>
    <row r="562" spans="1:59" x14ac:dyDescent="0.25">
      <c r="A562" s="114">
        <v>642</v>
      </c>
      <c r="C562" s="97" t="s">
        <v>3451</v>
      </c>
      <c r="D562" s="3">
        <f t="shared" si="0"/>
        <v>642</v>
      </c>
      <c r="G562" s="3" t="s">
        <v>1475</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3363</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3363</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3363</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6"/>
        <v>[642] = {wayshrines={511,511,511,}, traitsNeeded=7, dlcId=DLC_HIGH_ISLE</v>
      </c>
      <c r="BD562" s="21" t="str">
        <f t="shared" si="7"/>
        <v>, zoneIds={1318,1318,1318}, veteran=false</v>
      </c>
      <c r="BE562" s="21" t="str">
        <f t="shared" si="8"/>
        <v>, setType=LIBSETS_SETTYPE_CRAFTED</v>
      </c>
      <c r="BF562" s="21" t="str">
        <f t="shared" si="9"/>
        <v>, dropMechanic={LIBSETS_DROP_MECHANIC_CRAFTED,LIBSETS_DROP_MECHANIC_CRAFTED,LIBSETS_DROP_MECHANIC_CRAFTED}</v>
      </c>
      <c r="BG562" s="21" t="str">
        <f t="shared" si="10"/>
        <v>}, --Druid\'s Braid /    [High Isle, High Isle, High Isle]</v>
      </c>
    </row>
    <row r="563" spans="1:59" x14ac:dyDescent="0.25">
      <c r="A563" s="114">
        <v>643</v>
      </c>
      <c r="C563" s="97" t="s">
        <v>3452</v>
      </c>
      <c r="D563" s="3">
        <f t="shared" si="0"/>
        <v>643</v>
      </c>
      <c r="G563" s="3" t="s">
        <v>1481</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1562</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1561</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4" t="s">
        <v>1564</v>
      </c>
      <c r="AK563" s="3">
        <f>IF(AND(G563&lt;&gt;"LIBSETS_SETTYPE_BATTLEGROUND",G563&lt;&gt;"LIBSETS_SETTYPE_SPECIAL"),IF(AL563&lt;&gt;"",VLOOKUP(AL563,'ESO zone constants'!$D$3:$H$4953,5,FALSE),""),"")</f>
        <v>1318</v>
      </c>
      <c r="AL563" t="s">
        <v>3404</v>
      </c>
      <c r="AM563" s="44" t="s">
        <v>1563</v>
      </c>
      <c r="AP563" s="3">
        <f>IF(AND(G563&lt;&gt;"LIBSETS_SETTYPE_BATTLEGROUND",G563&lt;&gt;"LIBSETS_SETTYPE_SPECIAL"),IF(AQ563&lt;&gt;"",VLOOKUP(AQ563,'ESO zone constants'!$D$3:$H$4953,5,FALSE),""),"")</f>
        <v>1318</v>
      </c>
      <c r="AQ563" t="s">
        <v>3404</v>
      </c>
      <c r="AR563" s="44" t="s">
        <v>3295</v>
      </c>
      <c r="AU563" s="3" t="str">
        <f>IF(AND(G563&lt;&gt;"LIBSETS_SETTYPE_BATTLEGROUND",G563&lt;&gt;"LIBSETS_SETTYPE_SPECIAL"),IF(AV563&lt;&gt;"",VLOOKUP(AV563,'ESO zone constants'!$D$3:$H$4953,5,FALSE),""),"")</f>
        <v/>
      </c>
      <c r="BC563" s="21" t="str">
        <f t="shared" si="6"/>
        <v>[643] = {wayshrines={512,512,512,}, dlcId=DLC_HIGH_ISLE</v>
      </c>
      <c r="BD563" s="21" t="str">
        <f t="shared" si="7"/>
        <v>, zoneIds={1318,1318,1318,1318,1318}, veteran=false</v>
      </c>
      <c r="BE563" s="21" t="str">
        <f t="shared" si="8"/>
        <v>, setType=LIBSETS_SETTYPE_OVERLAND</v>
      </c>
      <c r="BF563" s="21" t="str">
        <f t="shared" si="9"/>
        <v>, dropMechanic={LIBSETS_DROP_MECHANIC_OVERLAND_WORLDBOSS,LIBSETS_DROP_MECHANIC_OVERLAND_BOSS_DELVE,LIBSETS_DROP_MECHANIC_OVERLAND_CHEST,LIBSETS_DROP_MECHANIC_OVERLAND_BOSS_PUBLIC_DUNGEON,LIBSETS_DROP_MECHANIC_OVERLAND_LOOT}</v>
      </c>
      <c r="BG563" s="21" t="str">
        <f t="shared" si="10"/>
        <v>}, --Blessing of High Isle /    [High Isle, High Isle, High Isle, High Isle, High Isle]</v>
      </c>
    </row>
    <row r="564" spans="1:59" x14ac:dyDescent="0.25">
      <c r="A564" s="114">
        <v>644</v>
      </c>
      <c r="C564" s="97" t="s">
        <v>3453</v>
      </c>
      <c r="D564" s="3">
        <f t="shared" si="0"/>
        <v>644</v>
      </c>
      <c r="G564" s="3" t="s">
        <v>1481</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1562</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1561</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4" t="s">
        <v>1564</v>
      </c>
      <c r="AK564" s="3">
        <f>IF(AND(G564&lt;&gt;"LIBSETS_SETTYPE_BATTLEGROUND",G564&lt;&gt;"LIBSETS_SETTYPE_SPECIAL"),IF(AL564&lt;&gt;"",VLOOKUP(AL564,'ESO zone constants'!$D$3:$H$4953,5,FALSE),""),"")</f>
        <v>1318</v>
      </c>
      <c r="AL564" t="s">
        <v>3404</v>
      </c>
      <c r="AM564" s="44" t="s">
        <v>1563</v>
      </c>
      <c r="AP564" s="3">
        <f>IF(AND(G564&lt;&gt;"LIBSETS_SETTYPE_BATTLEGROUND",G564&lt;&gt;"LIBSETS_SETTYPE_SPECIAL"),IF(AQ564&lt;&gt;"",VLOOKUP(AQ564,'ESO zone constants'!$D$3:$H$4953,5,FALSE),""),"")</f>
        <v>1318</v>
      </c>
      <c r="AQ564" t="s">
        <v>3404</v>
      </c>
      <c r="AR564" s="44" t="s">
        <v>3295</v>
      </c>
      <c r="AU564" s="3" t="str">
        <f>IF(AND(G564&lt;&gt;"LIBSETS_SETTYPE_BATTLEGROUND",G564&lt;&gt;"LIBSETS_SETTYPE_SPECIAL"),IF(AV564&lt;&gt;"",VLOOKUP(AV564,'ESO zone constants'!$D$3:$H$4953,5,FALSE),""),"")</f>
        <v/>
      </c>
      <c r="BC564" s="21" t="str">
        <f t="shared" si="6"/>
        <v>[644] = {wayshrines={512,512,512,}, dlcId=DLC_HIGH_ISLE</v>
      </c>
      <c r="BD564" s="21" t="str">
        <f t="shared" si="7"/>
        <v>, zoneIds={1318,1318,1318,1318,1318}, veteran=false</v>
      </c>
      <c r="BE564" s="21" t="str">
        <f t="shared" si="8"/>
        <v>, setType=LIBSETS_SETTYPE_OVERLAND</v>
      </c>
      <c r="BF564" s="21" t="str">
        <f t="shared" si="9"/>
        <v>, dropMechanic={LIBSETS_DROP_MECHANIC_OVERLAND_WORLDBOSS,LIBSETS_DROP_MECHANIC_OVERLAND_BOSS_DELVE,LIBSETS_DROP_MECHANIC_OVERLAND_CHEST,LIBSETS_DROP_MECHANIC_OVERLAND_BOSS_PUBLIC_DUNGEON,LIBSETS_DROP_MECHANIC_OVERLAND_LOOT}</v>
      </c>
      <c r="BG564" s="21" t="str">
        <f t="shared" si="10"/>
        <v>}, --Steadfast\'s Mettle /    [High Isle, High Isle, High Isle, High Isle, High Isle]</v>
      </c>
    </row>
    <row r="565" spans="1:59" x14ac:dyDescent="0.25">
      <c r="A565" s="114">
        <v>645</v>
      </c>
      <c r="C565" s="97" t="s">
        <v>3454</v>
      </c>
      <c r="D565" s="3">
        <f t="shared" si="0"/>
        <v>645</v>
      </c>
      <c r="G565" s="3" t="s">
        <v>1481</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1562</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1561</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4" t="s">
        <v>1564</v>
      </c>
      <c r="AK565" s="3">
        <f>IF(AND(G565&lt;&gt;"LIBSETS_SETTYPE_BATTLEGROUND",G565&lt;&gt;"LIBSETS_SETTYPE_SPECIAL"),IF(AL565&lt;&gt;"",VLOOKUP(AL565,'ESO zone constants'!$D$3:$H$4953,5,FALSE),""),"")</f>
        <v>1318</v>
      </c>
      <c r="AL565" t="s">
        <v>3404</v>
      </c>
      <c r="AM565" s="44" t="s">
        <v>1563</v>
      </c>
      <c r="AP565" s="3">
        <f>IF(AND(G565&lt;&gt;"LIBSETS_SETTYPE_BATTLEGROUND",G565&lt;&gt;"LIBSETS_SETTYPE_SPECIAL"),IF(AQ565&lt;&gt;"",VLOOKUP(AQ565,'ESO zone constants'!$D$3:$H$4953,5,FALSE),""),"")</f>
        <v>1318</v>
      </c>
      <c r="AQ565" t="s">
        <v>3404</v>
      </c>
      <c r="AR565" s="44" t="s">
        <v>3295</v>
      </c>
      <c r="AU565" s="3" t="str">
        <f>IF(AND(G565&lt;&gt;"LIBSETS_SETTYPE_BATTLEGROUND",G565&lt;&gt;"LIBSETS_SETTYPE_SPECIAL"),IF(AV565&lt;&gt;"",VLOOKUP(AV565,'ESO zone constants'!$D$3:$H$4953,5,FALSE),""),"")</f>
        <v/>
      </c>
      <c r="BC565" s="21" t="str">
        <f t="shared" si="6"/>
        <v>[645] = {wayshrines={512,512,512,}, dlcId=DLC_HIGH_ISLE</v>
      </c>
      <c r="BD565" s="21" t="str">
        <f t="shared" si="7"/>
        <v>, zoneIds={1318,1318,1318,1318,1318}, veteran=false</v>
      </c>
      <c r="BE565" s="21" t="str">
        <f t="shared" si="8"/>
        <v>, setType=LIBSETS_SETTYPE_OVERLAND</v>
      </c>
      <c r="BF565" s="21" t="str">
        <f t="shared" si="9"/>
        <v>, dropMechanic={LIBSETS_DROP_MECHANIC_OVERLAND_WORLDBOSS,LIBSETS_DROP_MECHANIC_OVERLAND_BOSS_DELVE,LIBSETS_DROP_MECHANIC_OVERLAND_CHEST,LIBSETS_DROP_MECHANIC_OVERLAND_BOSS_PUBLIC_DUNGEON,LIBSETS_DROP_MECHANIC_OVERLAND_LOOT}</v>
      </c>
      <c r="BG565" s="21" t="str">
        <f t="shared" si="10"/>
        <v>}, --Systres\' Scowl /    [High Isle, High Isle, High Isle, High Isle, High Isle]</v>
      </c>
    </row>
    <row r="566" spans="1:59" x14ac:dyDescent="0.25">
      <c r="A566" s="114">
        <v>646</v>
      </c>
      <c r="C566" s="97" t="s">
        <v>3455</v>
      </c>
      <c r="D566" s="3">
        <f t="shared" si="0"/>
        <v>646</v>
      </c>
      <c r="G566" s="3" t="s">
        <v>1482</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WayshrineInfo'!$K$3:$N$9994,4,FALSE),"")))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3341</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3341</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H566" s="33" t="s">
        <v>3341</v>
      </c>
      <c r="AK566" s="3"/>
      <c r="AM566" s="44"/>
      <c r="AR566" s="44"/>
      <c r="AU566" s="3" t="str">
        <f>IF(AND(G566&lt;&gt;"LIBSETS_SETTYPE_BATTLEGROUND",G566&lt;&gt;"LIBSETS_SETTYPE_SPECIAL"),IF(AV566&lt;&gt;"",VLOOKUP(AV566,'ESO zone constants'!$D$3:$H$4953,5,FALSE),""),"")</f>
        <v/>
      </c>
      <c r="BC566" s="21" t="str">
        <f t="shared" si="6"/>
        <v>[646] = {wayshrines={505,505,505,}, dlcId=DLC_HIGH_ISLE</v>
      </c>
      <c r="BD566" s="21" t="str">
        <f t="shared" si="7"/>
        <v>, zoneIds={1318,1318,1318}, veteran=false</v>
      </c>
      <c r="BE566" s="21" t="str">
        <f t="shared" si="8"/>
        <v>, setType=LIBSETS_SETTYPE_TRIAL</v>
      </c>
      <c r="BF566" s="21" t="str">
        <f t="shared" si="9"/>
        <v>, dropMechanic={LIBSETS_DROP_MECHANIC_TRIAL_BOSS,LIBSETS_DROP_MECHANIC_TRIAL_BOSS,LIBSETS_DROP_MECHANIC_TRIAL_BOSS}</v>
      </c>
      <c r="BG566" s="21" t="str">
        <f t="shared" si="10"/>
        <v>}, --Whorl of the Depths /    [High Isle, High Isle, High Isle]</v>
      </c>
    </row>
    <row r="567" spans="1:59" x14ac:dyDescent="0.25">
      <c r="A567" s="114">
        <v>647</v>
      </c>
      <c r="C567" s="97" t="s">
        <v>3456</v>
      </c>
      <c r="D567" s="3">
        <f t="shared" si="0"/>
        <v>647</v>
      </c>
      <c r="G567" s="3" t="s">
        <v>1482</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WayshrineInfo'!$K$3:$N$9994,4,FALSE),"")))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3341</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3341</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H567" s="33" t="s">
        <v>3341</v>
      </c>
      <c r="AK567" s="3"/>
      <c r="AM567" s="44"/>
      <c r="AR567" s="44"/>
      <c r="AU567" s="3" t="str">
        <f>IF(AND(G567&lt;&gt;"LIBSETS_SETTYPE_BATTLEGROUND",G567&lt;&gt;"LIBSETS_SETTYPE_SPECIAL"),IF(AV567&lt;&gt;"",VLOOKUP(AV567,'ESO zone constants'!$D$3:$H$4953,5,FALSE),""),"")</f>
        <v/>
      </c>
      <c r="BC567" s="21" t="str">
        <f t="shared" si="6"/>
        <v>[647] = {wayshrines={505,505,505,}, dlcId=DLC_HIGH_ISLE</v>
      </c>
      <c r="BD567" s="21" t="str">
        <f t="shared" si="7"/>
        <v>, zoneIds={1318,1318,1318}, veteran=false</v>
      </c>
      <c r="BE567" s="21" t="str">
        <f t="shared" si="8"/>
        <v>, setType=LIBSETS_SETTYPE_TRIAL</v>
      </c>
      <c r="BF567" s="21" t="str">
        <f t="shared" si="9"/>
        <v>, dropMechanic={LIBSETS_DROP_MECHANIC_TRIAL_BOSS,LIBSETS_DROP_MECHANIC_TRIAL_BOSS,LIBSETS_DROP_MECHANIC_TRIAL_BOSS}</v>
      </c>
      <c r="BG567" s="21" t="str">
        <f t="shared" si="10"/>
        <v>}, --Coral Riptide /    [High Isle, High Isle, High Isle]</v>
      </c>
    </row>
    <row r="568" spans="1:59" x14ac:dyDescent="0.25">
      <c r="A568" s="114">
        <v>648</v>
      </c>
      <c r="C568" s="97" t="s">
        <v>3457</v>
      </c>
      <c r="D568" s="3">
        <f t="shared" si="0"/>
        <v>648</v>
      </c>
      <c r="G568" s="3" t="s">
        <v>1482</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WayshrineInfo'!$K$3:$N$9994,4,FALSE),"")))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3341</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3341</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H568" s="33" t="s">
        <v>3341</v>
      </c>
      <c r="AK568" s="3"/>
      <c r="AM568" s="44"/>
      <c r="AR568" s="44"/>
      <c r="AU568" s="3" t="str">
        <f>IF(AND(G568&lt;&gt;"LIBSETS_SETTYPE_BATTLEGROUND",G568&lt;&gt;"LIBSETS_SETTYPE_SPECIAL"),IF(AV568&lt;&gt;"",VLOOKUP(AV568,'ESO zone constants'!$D$3:$H$4953,5,FALSE),""),"")</f>
        <v/>
      </c>
      <c r="BC568" s="21" t="str">
        <f t="shared" si="6"/>
        <v>[648] = {wayshrines={505,505,505,}, dlcId=DLC_HIGH_ISLE</v>
      </c>
      <c r="BD568" s="21" t="str">
        <f t="shared" si="7"/>
        <v>, zoneIds={1318,1318,1318}, veteran=false</v>
      </c>
      <c r="BE568" s="21" t="str">
        <f t="shared" si="8"/>
        <v>, setType=LIBSETS_SETTYPE_TRIAL</v>
      </c>
      <c r="BF568" s="21" t="str">
        <f t="shared" si="9"/>
        <v>, dropMechanic={LIBSETS_DROP_MECHANIC_TRIAL_BOSS,LIBSETS_DROP_MECHANIC_TRIAL_BOSS,LIBSETS_DROP_MECHANIC_TRIAL_BOSS}</v>
      </c>
      <c r="BG568" s="21" t="str">
        <f t="shared" si="10"/>
        <v>}, --Pearlescent Ward /    [High Isle, High Isle, High Isle]</v>
      </c>
    </row>
    <row r="569" spans="1:59" x14ac:dyDescent="0.25">
      <c r="A569" s="114">
        <v>649</v>
      </c>
      <c r="C569" s="97" t="s">
        <v>3458</v>
      </c>
      <c r="D569" s="3">
        <f t="shared" si="0"/>
        <v>649</v>
      </c>
      <c r="G569" s="3" t="s">
        <v>1482</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WayshrineInfo'!$K$3:$N$9994,4,FALSE),"")))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3341</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3341</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H569" s="33" t="s">
        <v>3341</v>
      </c>
      <c r="AK569" s="3"/>
      <c r="AM569" s="44"/>
      <c r="AR569" s="44"/>
      <c r="AU569" s="3" t="str">
        <f>IF(AND(G569&lt;&gt;"LIBSETS_SETTYPE_BATTLEGROUND",G569&lt;&gt;"LIBSETS_SETTYPE_SPECIAL"),IF(AV569&lt;&gt;"",VLOOKUP(AV569,'ESO zone constants'!$D$3:$H$4953,5,FALSE),""),"")</f>
        <v/>
      </c>
      <c r="BC569" s="21" t="str">
        <f t="shared" si="6"/>
        <v>[649] = {wayshrines={505,505,505,}, dlcId=DLC_HIGH_ISLE</v>
      </c>
      <c r="BD569" s="21" t="str">
        <f t="shared" si="7"/>
        <v>, zoneIds={1318,1318,1318}, veteran=false</v>
      </c>
      <c r="BE569" s="21" t="str">
        <f t="shared" si="8"/>
        <v>, setType=LIBSETS_SETTYPE_TRIAL</v>
      </c>
      <c r="BF569" s="21" t="str">
        <f t="shared" si="9"/>
        <v>, dropMechanic={LIBSETS_DROP_MECHANIC_TRIAL_BOSS,LIBSETS_DROP_MECHANIC_TRIAL_BOSS,LIBSETS_DROP_MECHANIC_TRIAL_BOSS}</v>
      </c>
      <c r="BG569" s="21" t="str">
        <f t="shared" si="10"/>
        <v>}, --Pillager\'s Profit /    [High Isle, High Isle, High Isle]</v>
      </c>
    </row>
    <row r="570" spans="1:59" x14ac:dyDescent="0.25">
      <c r="A570" s="114">
        <v>650</v>
      </c>
      <c r="C570" s="97" t="s">
        <v>3459</v>
      </c>
      <c r="D570" s="3">
        <f t="shared" si="0"/>
        <v>650</v>
      </c>
      <c r="G570" s="3" t="s">
        <v>1482</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WayshrineInfo'!$K$3:$N$9994,4,FALSE),"")))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3341</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3341</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H570" s="33" t="s">
        <v>3341</v>
      </c>
      <c r="AK570" s="3"/>
      <c r="AM570" s="44"/>
      <c r="AR570" s="44"/>
      <c r="AU570" s="3" t="str">
        <f>IF(AND(G570&lt;&gt;"LIBSETS_SETTYPE_BATTLEGROUND",G570&lt;&gt;"LIBSETS_SETTYPE_SPECIAL"),IF(AV570&lt;&gt;"",VLOOKUP(AV570,'ESO zone constants'!$D$3:$H$4953,5,FALSE),""),"")</f>
        <v/>
      </c>
      <c r="BC570" s="21" t="str">
        <f t="shared" si="6"/>
        <v>[650] = {wayshrines={505,505,505,}, dlcId=DLC_HIGH_ISLE</v>
      </c>
      <c r="BD570" s="21" t="str">
        <f t="shared" si="7"/>
        <v>, zoneIds={1318,1318,1318}, veteran=true</v>
      </c>
      <c r="BE570" s="21" t="str">
        <f t="shared" si="8"/>
        <v>, setType=LIBSETS_SETTYPE_TRIAL</v>
      </c>
      <c r="BF570" s="21" t="str">
        <f t="shared" si="9"/>
        <v>, dropMechanic={LIBSETS_DROP_MECHANIC_TRIAL_BOSS,LIBSETS_DROP_MECHANIC_TRIAL_BOSS,LIBSETS_DROP_MECHANIC_TRIAL_BOSS}</v>
      </c>
      <c r="BG570" s="21" t="str">
        <f t="shared" si="10"/>
        <v>}, --Perfected Pillager\'s Profit /    [High Isle, High Isle, High Isle]</v>
      </c>
    </row>
    <row r="571" spans="1:59" x14ac:dyDescent="0.25">
      <c r="A571" s="114">
        <v>651</v>
      </c>
      <c r="C571" s="97" t="s">
        <v>3460</v>
      </c>
      <c r="D571" s="3">
        <f t="shared" si="0"/>
        <v>651</v>
      </c>
      <c r="G571" s="3" t="s">
        <v>1482</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WayshrineInfo'!$K$3:$N$9994,4,FALSE),"")))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3341</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3341</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H571" s="33" t="s">
        <v>3341</v>
      </c>
      <c r="AK571" s="3"/>
      <c r="AM571" s="44"/>
      <c r="AR571" s="44"/>
      <c r="AU571" s="3" t="str">
        <f>IF(AND(G571&lt;&gt;"LIBSETS_SETTYPE_BATTLEGROUND",G571&lt;&gt;"LIBSETS_SETTYPE_SPECIAL"),IF(AV571&lt;&gt;"",VLOOKUP(AV571,'ESO zone constants'!$D$3:$H$4953,5,FALSE),""),"")</f>
        <v/>
      </c>
      <c r="BC571" s="21" t="str">
        <f t="shared" si="6"/>
        <v>[651] = {wayshrines={505,505,505,}, dlcId=DLC_HIGH_ISLE</v>
      </c>
      <c r="BD571" s="21" t="str">
        <f t="shared" si="7"/>
        <v>, zoneIds={1318,1318,1318}, veteran=true</v>
      </c>
      <c r="BE571" s="21" t="str">
        <f t="shared" si="8"/>
        <v>, setType=LIBSETS_SETTYPE_TRIAL</v>
      </c>
      <c r="BF571" s="21" t="str">
        <f t="shared" si="9"/>
        <v>, dropMechanic={LIBSETS_DROP_MECHANIC_TRIAL_BOSS,LIBSETS_DROP_MECHANIC_TRIAL_BOSS,LIBSETS_DROP_MECHANIC_TRIAL_BOSS}</v>
      </c>
      <c r="BG571" s="21" t="str">
        <f t="shared" si="10"/>
        <v>}, --Perfected Pearlescent Ward /    [High Isle, High Isle, High Isle]</v>
      </c>
    </row>
    <row r="572" spans="1:59" x14ac:dyDescent="0.25">
      <c r="A572" s="114">
        <v>652</v>
      </c>
      <c r="C572" s="97" t="s">
        <v>3461</v>
      </c>
      <c r="D572" s="3">
        <f t="shared" si="0"/>
        <v>652</v>
      </c>
      <c r="G572" s="3" t="s">
        <v>1482</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WayshrineInfo'!$K$3:$N$9994,4,FALSE),"")))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3341</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3341</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H572" s="33" t="s">
        <v>3341</v>
      </c>
      <c r="AK572" s="3"/>
      <c r="AM572" s="44"/>
      <c r="AR572" s="44"/>
      <c r="AU572" s="3" t="str">
        <f>IF(AND(G572&lt;&gt;"LIBSETS_SETTYPE_BATTLEGROUND",G572&lt;&gt;"LIBSETS_SETTYPE_SPECIAL"),IF(AV572&lt;&gt;"",VLOOKUP(AV572,'ESO zone constants'!$D$3:$H$4953,5,FALSE),""),"")</f>
        <v/>
      </c>
      <c r="BC572" s="21" t="str">
        <f t="shared" si="6"/>
        <v>[652] = {wayshrines={505,505,505,}, dlcId=DLC_HIGH_ISLE</v>
      </c>
      <c r="BD572" s="21" t="str">
        <f t="shared" si="7"/>
        <v>, zoneIds={1318,1318,1318}, veteran=true</v>
      </c>
      <c r="BE572" s="21" t="str">
        <f t="shared" si="8"/>
        <v>, setType=LIBSETS_SETTYPE_TRIAL</v>
      </c>
      <c r="BF572" s="21" t="str">
        <f t="shared" si="9"/>
        <v>, dropMechanic={LIBSETS_DROP_MECHANIC_TRIAL_BOSS,LIBSETS_DROP_MECHANIC_TRIAL_BOSS,LIBSETS_DROP_MECHANIC_TRIAL_BOSS}</v>
      </c>
      <c r="BG572" s="21" t="str">
        <f t="shared" si="10"/>
        <v>}, --Perfected Coral Riptide /    [High Isle, High Isle, High Isle]</v>
      </c>
    </row>
    <row r="573" spans="1:59" x14ac:dyDescent="0.25">
      <c r="A573" s="114">
        <v>653</v>
      </c>
      <c r="C573" s="97" t="s">
        <v>3462</v>
      </c>
      <c r="D573" s="3">
        <f t="shared" si="0"/>
        <v>653</v>
      </c>
      <c r="G573" s="3" t="s">
        <v>1482</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WayshrineInfo'!$K$3:$N$9994,4,FALSE),"")))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3341</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3341</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H573" s="33" t="s">
        <v>3341</v>
      </c>
      <c r="AK573" s="3"/>
      <c r="AM573" s="44"/>
      <c r="AR573" s="44"/>
      <c r="AU573" s="3" t="str">
        <f>IF(AND(G573&lt;&gt;"LIBSETS_SETTYPE_BATTLEGROUND",G573&lt;&gt;"LIBSETS_SETTYPE_SPECIAL"),IF(AV573&lt;&gt;"",VLOOKUP(AV573,'ESO zone constants'!$D$3:$H$4953,5,FALSE),""),"")</f>
        <v/>
      </c>
      <c r="BC573" s="21" t="str">
        <f t="shared" si="6"/>
        <v>[653] = {wayshrines={505,505,505,}, dlcId=DLC_HIGH_ISLE</v>
      </c>
      <c r="BD573" s="21" t="str">
        <f t="shared" si="7"/>
        <v>, zoneIds={1318,1318,1318}, veteran=true</v>
      </c>
      <c r="BE573" s="21" t="str">
        <f t="shared" si="8"/>
        <v>, setType=LIBSETS_SETTYPE_TRIAL</v>
      </c>
      <c r="BF573" s="21" t="str">
        <f t="shared" si="9"/>
        <v>, dropMechanic={LIBSETS_DROP_MECHANIC_TRIAL_BOSS,LIBSETS_DROP_MECHANIC_TRIAL_BOSS,LIBSETS_DROP_MECHANIC_TRIAL_BOSS}</v>
      </c>
      <c r="BG573" s="21" t="str">
        <f t="shared" si="10"/>
        <v>}, --Perfected Whorl of the Depths /    [High Isle, High Isle, High Isle]</v>
      </c>
    </row>
    <row r="574" spans="1:59" x14ac:dyDescent="0.25">
      <c r="A574" s="116">
        <v>654</v>
      </c>
      <c r="C574" s="97" t="s">
        <v>3463</v>
      </c>
      <c r="D574" s="3">
        <f t="shared" si="0"/>
        <v>654</v>
      </c>
      <c r="G574" s="3" t="s">
        <v>1688</v>
      </c>
      <c r="I574" t="s">
        <v>91</v>
      </c>
      <c r="J574" t="s">
        <v>91</v>
      </c>
      <c r="K574">
        <v>512</v>
      </c>
      <c r="L574">
        <v>512</v>
      </c>
      <c r="M574">
        <v>512</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WayshrineInfo'!$K$3:$N$9994,4,FALSE),"")))</f>
        <v>High Isle</v>
      </c>
      <c r="S574" s="65" t="s">
        <v>3405</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1562</v>
      </c>
      <c r="Z574" s="3">
        <f>IF(AND(G574&lt;&gt;"LIBSETS_SETTYPE_BATTLEGROUND",G574&lt;&gt;"LIBSETS_SETTYPE_SPECIAL"),
IF(AND(Y574&lt;&gt;"",ISNUMBER(Y574),NOT(ISNA(Y574))),Y574,
   IF(AND(L574&lt;&gt;"",ISNUMBER(L574),L574&gt;0,NOT(ISNA(L574))),VLOOKUP(L574,'ESO dumped WayshrineInfo'!$K$3:$L$9994,2,FALSE),"")
),"")</f>
        <v>1318</v>
      </c>
      <c r="AA574" t="str">
        <f>IF(AND(Z574&lt;&gt;"",ISNUMBER(Z574),NOT(ISNA(Z574))),VLOOKUP(Z574,'ESO zone constants'!$A$3:$D$9999,4,FALSE),"")</f>
        <v>High Isle</v>
      </c>
      <c r="AF574" s="3">
        <f>IF(AND(G574&lt;&gt;"LIBSETS_SETTYPE_BATTLEGROUND",G574&lt;&gt;"LIBSETS_SETTYPE_SPECIAL"),
IF(AND(AE574&lt;&gt;"",ISNUMBER(AE574),NOT(ISNA(AE574))),AE574,
   IF(AND(M574&lt;&gt;"",ISNUMBER(M574),M574&gt;0,NOT(ISNA(M574))),VLOOKUP(M574,'ESO dumped WayshrineInfo'!$K$3:$L$9994,2,FALSE),"")
),"")</f>
        <v>1318</v>
      </c>
      <c r="AG574" t="str">
        <f>IF(AND(AF574&lt;&gt;"",ISNUMBER(AF574),NOT(ISNA(AF574))),VLOOKUP(AF574,'ESO zone constants'!$A$3:$D$9999,4,FALSE),"")</f>
        <v>High Isle</v>
      </c>
      <c r="AH574" s="44"/>
      <c r="AK574" s="3">
        <f>IF(AND(G574&lt;&gt;"LIBSETS_SETTYPE_BATTLEGROUND",G574&lt;&gt;"LIBSETS_SETTYPE_SPECIAL"),IF(AL574&lt;&gt;"",VLOOKUP(AL574,'ESO zone constants'!$D$3:$H$4953,5,FALSE),""),"")</f>
        <v>1318</v>
      </c>
      <c r="AL574" t="s">
        <v>3404</v>
      </c>
      <c r="AM574" s="44"/>
      <c r="AP574" s="3">
        <f>IF(AND(G574&lt;&gt;"LIBSETS_SETTYPE_BATTLEGROUND",G574&lt;&gt;"LIBSETS_SETTYPE_SPECIAL"),IF(AQ574&lt;&gt;"",VLOOKUP(AQ574,'ESO zone constants'!$D$3:$H$4953,5,FALSE),""),"")</f>
        <v>1318</v>
      </c>
      <c r="AQ574" t="s">
        <v>3404</v>
      </c>
      <c r="AR574" s="44"/>
      <c r="AU574" s="3" t="str">
        <f>IF(AND(G574&lt;&gt;"LIBSETS_SETTYPE_BATTLEGROUND",G574&lt;&gt;"LIBSETS_SETTYPE_SPECIAL"),IF(AV574&lt;&gt;"",VLOOKUP(AV574,'ESO zone constants'!$D$3:$H$4953,5,FALSE),""),"")</f>
        <v/>
      </c>
      <c r="BC574" s="21" t="str">
        <f t="shared" si="6"/>
        <v>[654] = {wayshrines={512,512,512,}, dlcId=DLC_HIGH_ISLE</v>
      </c>
      <c r="BD574" s="21" t="str">
        <f t="shared" si="7"/>
        <v>, zoneIds={1318,1318,1318,1318,1318}, veteran=false</v>
      </c>
      <c r="BE574" s="21" t="str">
        <f t="shared" si="8"/>
        <v>, setType=LIBSETS_SETTYPE_MYTHIC</v>
      </c>
      <c r="BF574" s="21" t="str">
        <f t="shared" si="9"/>
        <v>, dropMechanic={LIBSETS_DROP_MECHANIC_OVERLAND_WORLDBOSS}</v>
      </c>
      <c r="BG574" s="21" t="str">
        <f t="shared" si="10"/>
        <v>}, --Mora\'s Whispers /    [High Isle, High Isle, High Isle, High Isle, High Isle]</v>
      </c>
    </row>
    <row r="575" spans="1:59" x14ac:dyDescent="0.25">
      <c r="A575" s="116">
        <v>655</v>
      </c>
      <c r="C575" s="97" t="s">
        <v>3464</v>
      </c>
      <c r="D575" s="3">
        <f t="shared" si="0"/>
        <v>655</v>
      </c>
      <c r="G575" s="3" t="s">
        <v>1688</v>
      </c>
      <c r="I575" t="s">
        <v>91</v>
      </c>
      <c r="J575" t="s">
        <v>91</v>
      </c>
      <c r="K575">
        <v>512</v>
      </c>
      <c r="L575">
        <v>512</v>
      </c>
      <c r="M575">
        <v>512</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WayshrineInfo'!$K$3:$N$9994,4,FALSE),"")))</f>
        <v>High Isle</v>
      </c>
      <c r="S575" s="65" t="s">
        <v>3405</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1562</v>
      </c>
      <c r="Z575" s="3">
        <f>IF(AND(G575&lt;&gt;"LIBSETS_SETTYPE_BATTLEGROUND",G575&lt;&gt;"LIBSETS_SETTYPE_SPECIAL"),
IF(AND(Y575&lt;&gt;"",ISNUMBER(Y575),NOT(ISNA(Y575))),Y575,
   IF(AND(L575&lt;&gt;"",ISNUMBER(L575),L575&gt;0,NOT(ISNA(L575))),VLOOKUP(L575,'ESO dumped WayshrineInfo'!$K$3:$L$9994,2,FALSE),"")
),"")</f>
        <v>1318</v>
      </c>
      <c r="AA575" t="str">
        <f>IF(AND(Z575&lt;&gt;"",ISNUMBER(Z575),NOT(ISNA(Z575))),VLOOKUP(Z575,'ESO zone constants'!$A$3:$D$9999,4,FALSE),"")</f>
        <v>High Isle</v>
      </c>
      <c r="AF575" s="3">
        <f>IF(AND(G575&lt;&gt;"LIBSETS_SETTYPE_BATTLEGROUND",G575&lt;&gt;"LIBSETS_SETTYPE_SPECIAL"),
IF(AND(AE575&lt;&gt;"",ISNUMBER(AE575),NOT(ISNA(AE575))),AE575,
   IF(AND(M575&lt;&gt;"",ISNUMBER(M575),M575&gt;0,NOT(ISNA(M575))),VLOOKUP(M575,'ESO dumped WayshrineInfo'!$K$3:$L$9994,2,FALSE),"")
),"")</f>
        <v>1318</v>
      </c>
      <c r="AG575" t="str">
        <f>IF(AND(AF575&lt;&gt;"",ISNUMBER(AF575),NOT(ISNA(AF575))),VLOOKUP(AF575,'ESO zone constants'!$A$3:$D$9999,4,FALSE),"")</f>
        <v>High Isle</v>
      </c>
      <c r="AH575" s="44"/>
      <c r="AK575" s="3">
        <f>IF(AND(G575&lt;&gt;"LIBSETS_SETTYPE_BATTLEGROUND",G575&lt;&gt;"LIBSETS_SETTYPE_SPECIAL"),IF(AL575&lt;&gt;"",VLOOKUP(AL575,'ESO zone constants'!$D$3:$H$4953,5,FALSE),""),"")</f>
        <v>1318</v>
      </c>
      <c r="AL575" t="s">
        <v>3404</v>
      </c>
      <c r="AM575" s="44"/>
      <c r="AP575" s="3">
        <f>IF(AND(G575&lt;&gt;"LIBSETS_SETTYPE_BATTLEGROUND",G575&lt;&gt;"LIBSETS_SETTYPE_SPECIAL"),IF(AQ575&lt;&gt;"",VLOOKUP(AQ575,'ESO zone constants'!$D$3:$H$4953,5,FALSE),""),"")</f>
        <v>1318</v>
      </c>
      <c r="AQ575" t="s">
        <v>3404</v>
      </c>
      <c r="AR575" s="44"/>
      <c r="AU575" s="3" t="str">
        <f>IF(AND(G575&lt;&gt;"LIBSETS_SETTYPE_BATTLEGROUND",G575&lt;&gt;"LIBSETS_SETTYPE_SPECIAL"),IF(AV575&lt;&gt;"",VLOOKUP(AV575,'ESO zone constants'!$D$3:$H$4953,5,FALSE),""),"")</f>
        <v/>
      </c>
      <c r="BC575" s="21" t="str">
        <f t="shared" si="6"/>
        <v>[655] = {wayshrines={512,512,512,}, dlcId=DLC_HIGH_ISLE</v>
      </c>
      <c r="BD575" s="21" t="str">
        <f t="shared" si="7"/>
        <v>, zoneIds={1318,1318,1318,1318,1318}, veteran=false</v>
      </c>
      <c r="BE575" s="21" t="str">
        <f t="shared" si="8"/>
        <v>, setType=LIBSETS_SETTYPE_MYTHIC</v>
      </c>
      <c r="BF575" s="21" t="str">
        <f t="shared" si="9"/>
        <v>, dropMechanic={LIBSETS_DROP_MECHANIC_OVERLAND_WORLDBOSS}</v>
      </c>
      <c r="BG575" s="21" t="str">
        <f t="shared" si="10"/>
        <v>}, --Dov-rha Sabatons /    [High Isle, High Isle, High Isle, High Isle, High Isle]</v>
      </c>
    </row>
    <row r="576" spans="1:59" x14ac:dyDescent="0.25">
      <c r="A576" s="116">
        <v>656</v>
      </c>
      <c r="C576" s="97" t="s">
        <v>3465</v>
      </c>
      <c r="D576" s="3">
        <f t="shared" si="0"/>
        <v>656</v>
      </c>
      <c r="G576" s="3" t="s">
        <v>1688</v>
      </c>
      <c r="I576" t="s">
        <v>91</v>
      </c>
      <c r="J576" t="s">
        <v>91</v>
      </c>
      <c r="K576">
        <v>512</v>
      </c>
      <c r="L576">
        <v>512</v>
      </c>
      <c r="M576">
        <v>512</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WayshrineInfo'!$K$3:$N$9994,4,FALSE),"")))</f>
        <v>High Isle</v>
      </c>
      <c r="S576" s="65" t="s">
        <v>3405</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1562</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F576" s="3">
        <f>IF(AND(G576&lt;&gt;"LIBSETS_SETTYPE_BATTLEGROUND",G576&lt;&gt;"LIBSETS_SETTYPE_SPECIAL"),
IF(AND(AE576&lt;&gt;"",ISNUMBER(AE576),NOT(ISNA(AE576))),AE576,
   IF(AND(M576&lt;&gt;"",ISNUMBER(M576),M576&gt;0,NOT(ISNA(M576))),VLOOKUP(M576,'ESO dumped WayshrineInfo'!$K$3:$L$9994,2,FALSE),"")
),"")</f>
        <v>1318</v>
      </c>
      <c r="AG576" t="str">
        <f>IF(AND(AF576&lt;&gt;"",ISNUMBER(AF576),NOT(ISNA(AF576))),VLOOKUP(AF576,'ESO zone constants'!$A$3:$D$9999,4,FALSE),"")</f>
        <v>High Isle</v>
      </c>
      <c r="AH576" s="44"/>
      <c r="AK576" s="3">
        <f>IF(AND(G576&lt;&gt;"LIBSETS_SETTYPE_BATTLEGROUND",G576&lt;&gt;"LIBSETS_SETTYPE_SPECIAL"),IF(AL576&lt;&gt;"",VLOOKUP(AL576,'ESO zone constants'!$D$3:$H$4953,5,FALSE),""),"")</f>
        <v>1318</v>
      </c>
      <c r="AL576" t="s">
        <v>3404</v>
      </c>
      <c r="AM576" s="44"/>
      <c r="AP576" s="3">
        <f>IF(AND(G576&lt;&gt;"LIBSETS_SETTYPE_BATTLEGROUND",G576&lt;&gt;"LIBSETS_SETTYPE_SPECIAL"),IF(AQ576&lt;&gt;"",VLOOKUP(AQ576,'ESO zone constants'!$D$3:$H$4953,5,FALSE),""),"")</f>
        <v>1318</v>
      </c>
      <c r="AQ576" t="s">
        <v>3404</v>
      </c>
      <c r="AR576" s="44"/>
      <c r="AU576" s="3" t="str">
        <f>IF(AND(G576&lt;&gt;"LIBSETS_SETTYPE_BATTLEGROUND",G576&lt;&gt;"LIBSETS_SETTYPE_SPECIAL"),IF(AV576&lt;&gt;"",VLOOKUP(AV576,'ESO zone constants'!$D$3:$H$4953,5,FALSE),""),"")</f>
        <v/>
      </c>
      <c r="BC576" s="21" t="str">
        <f t="shared" si="6"/>
        <v>[656] = {wayshrines={512,512,512,}, dlcId=DLC_HIGH_ISLE</v>
      </c>
      <c r="BD576" s="21" t="str">
        <f t="shared" si="7"/>
        <v>, zoneIds={1318,1318,1318,1318,1318}, veteran=false</v>
      </c>
      <c r="BE576" s="21" t="str">
        <f t="shared" si="8"/>
        <v>, setType=LIBSETS_SETTYPE_MYTHIC</v>
      </c>
      <c r="BF576" s="21" t="str">
        <f t="shared" si="9"/>
        <v>, dropMechanic={LIBSETS_DROP_MECHANIC_OVERLAND_WORLDBOSS}</v>
      </c>
      <c r="BG576" s="21" t="str">
        <f t="shared" si="10"/>
        <v>}, --Lefthander\'s War Girdle /    [High Isle, High Isle, High Isle, High Isle, High Isle]</v>
      </c>
    </row>
    <row r="577" spans="1:59" x14ac:dyDescent="0.25">
      <c r="A577" s="116">
        <v>657</v>
      </c>
      <c r="C577" s="97" t="s">
        <v>3466</v>
      </c>
      <c r="D577" s="3">
        <f t="shared" si="0"/>
        <v>657</v>
      </c>
      <c r="G577" s="3" t="s">
        <v>1688</v>
      </c>
      <c r="I577" t="s">
        <v>91</v>
      </c>
      <c r="J577" t="s">
        <v>91</v>
      </c>
      <c r="K577">
        <v>512</v>
      </c>
      <c r="L577">
        <v>512</v>
      </c>
      <c r="M577">
        <v>512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5" t="s">
        <v>3405</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1562</v>
      </c>
      <c r="Z577" s="3">
        <f>IF(AND(G577&lt;&gt;"LIBSETS_SETTYPE_BATTLEGROUND",G577&lt;&gt;"LIBSETS_SETTYPE_SPECIAL"),
IF(AND(Y577&lt;&gt;"",ISNUMBER(Y577),NOT(ISNA(Y577))),Y577,
   IF(AND(L577&lt;&gt;"",ISNUMBER(L577),L577&gt;0,NOT(ISNA(L577))),VLOOKUP(L577,'ESO dumped WayshrineInfo'!$K$3:$L$9994,2,FALSE),"")
),"")</f>
        <v>1318</v>
      </c>
      <c r="AA577" t="str">
        <f>IF(AND(Z577&lt;&gt;"",ISNUMBER(Z577),NOT(ISNA(Z577))),VLOOKUP(Z577,'ESO zone constants'!$A$3:$D$9999,4,FALSE),"")</f>
        <v>High Isle</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44"/>
      <c r="AK577" s="3">
        <f>IF(AND(G577&lt;&gt;"LIBSETS_SETTYPE_BATTLEGROUND",G577&lt;&gt;"LIBSETS_SETTYPE_SPECIAL"),IF(AL577&lt;&gt;"",VLOOKUP(AL577,'ESO zone constants'!$D$3:$H$4953,5,FALSE),""),"")</f>
        <v>1318</v>
      </c>
      <c r="AL577" t="s">
        <v>3404</v>
      </c>
      <c r="AM577" s="44"/>
      <c r="AP577" s="3">
        <f>IF(AND(G577&lt;&gt;"LIBSETS_SETTYPE_BATTLEGROUND",G577&lt;&gt;"LIBSETS_SETTYPE_SPECIAL"),IF(AQ577&lt;&gt;"",VLOOKUP(AQ577,'ESO zone constants'!$D$3:$H$4953,5,FALSE),""),"")</f>
        <v>1318</v>
      </c>
      <c r="AQ577" t="s">
        <v>3404</v>
      </c>
      <c r="AR577" s="44"/>
      <c r="AU577" s="3" t="str">
        <f>IF(AND(G577&lt;&gt;"LIBSETS_SETTYPE_BATTLEGROUND",G577&lt;&gt;"LIBSETS_SETTYPE_SPECIAL"),IF(AV577&lt;&gt;"",VLOOKUP(AV577,'ESO zone constants'!$D$3:$H$4953,5,FALSE),""),"")</f>
        <v/>
      </c>
      <c r="BC577" s="21" t="str">
        <f t="shared" si="6"/>
        <v>[657] = {wayshrines={512,512,512,}, dlcId=DLC_HIGH_ISLE</v>
      </c>
      <c r="BD577" s="21" t="str">
        <f t="shared" si="7"/>
        <v>, zoneIds={1318,1318,1318,1318,1318}, veteran=false</v>
      </c>
      <c r="BE577" s="21" t="str">
        <f t="shared" si="8"/>
        <v>, setType=LIBSETS_SETTYPE_MYTHIC</v>
      </c>
      <c r="BF577" s="21" t="str">
        <f t="shared" si="9"/>
        <v>, dropMechanic={LIBSETS_DROP_MECHANIC_OVERLAND_WORLDBOSS}</v>
      </c>
      <c r="BG577" s="21" t="str">
        <f t="shared" si="10"/>
        <v>}, --Sea-Serpent\'s Coil /    [High Isle, High Isle, High Isle, High Isle, High Isle]</v>
      </c>
    </row>
    <row r="578" spans="1:59" x14ac:dyDescent="0.25">
      <c r="A578" s="116">
        <v>658</v>
      </c>
      <c r="C578" s="97" t="s">
        <v>3467</v>
      </c>
      <c r="D578" s="3">
        <f t="shared" si="0"/>
        <v>658</v>
      </c>
      <c r="G578" s="3" t="s">
        <v>1688</v>
      </c>
      <c r="I578" t="s">
        <v>91</v>
      </c>
      <c r="J578" t="s">
        <v>91</v>
      </c>
      <c r="K578" s="113">
        <v>512</v>
      </c>
      <c r="L578" s="113">
        <v>512</v>
      </c>
      <c r="M578" s="113">
        <v>512</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5" t="s">
        <v>3405</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33" t="s">
        <v>1562</v>
      </c>
      <c r="Z578" s="3">
        <f>IF(AND(G578&lt;&gt;"LIBSETS_SETTYPE_BATTLEGROUND",G578&lt;&gt;"LIBSETS_SETTYPE_SPECIAL"),
IF(AND(Y578&lt;&gt;"",ISNUMBER(Y578),NOT(ISNA(Y578))),Y578,
   IF(AND(L578&lt;&gt;"",ISNUMBER(L578),L578&gt;0,NOT(ISNA(L578))),VLOOKUP(L578,'ESO dumped WayshrineInfo'!$K$3:$L$9994,2,FALSE),"")
),"")</f>
        <v>1318</v>
      </c>
      <c r="AA578" t="str">
        <f>IF(AND(Z578&lt;&gt;"",ISNUMBER(Z578),NOT(ISNA(Z578))),VLOOKUP(Z578,'ESO zone constants'!$A$3:$D$9999,4,FALSE),"")</f>
        <v>High Isle</v>
      </c>
      <c r="AF578" s="3">
        <f>IF(AND(G578&lt;&gt;"LIBSETS_SETTYPE_BATTLEGROUND",G578&lt;&gt;"LIBSETS_SETTYPE_SPECIAL"),
IF(AND(AE578&lt;&gt;"",ISNUMBER(AE578),NOT(ISNA(AE578))),AE578,
   IF(AND(M578&lt;&gt;"",ISNUMBER(M578),M578&gt;0,NOT(ISNA(M578))),VLOOKUP(M578,'ESO dumped WayshrineInfo'!$K$3:$L$9994,2,FALSE),"")
),"")</f>
        <v>1318</v>
      </c>
      <c r="AG578" t="str">
        <f>IF(AND(AF578&lt;&gt;"",ISNUMBER(AF578),NOT(ISNA(AF578))),VLOOKUP(AF578,'ESO zone constants'!$A$3:$D$9999,4,FALSE),"")</f>
        <v>High Isle</v>
      </c>
      <c r="AH578" s="44"/>
      <c r="AK578" s="3">
        <f>IF(AND(G578&lt;&gt;"LIBSETS_SETTYPE_BATTLEGROUND",G578&lt;&gt;"LIBSETS_SETTYPE_SPECIAL"),IF(AL578&lt;&gt;"",VLOOKUP(AL578,'ESO zone constants'!$D$3:$H$4953,5,FALSE),""),"")</f>
        <v>1318</v>
      </c>
      <c r="AL578" t="s">
        <v>3404</v>
      </c>
      <c r="AM578" s="44"/>
      <c r="AP578" s="3">
        <f>IF(AND(G578&lt;&gt;"LIBSETS_SETTYPE_BATTLEGROUND",G578&lt;&gt;"LIBSETS_SETTYPE_SPECIAL"),IF(AQ578&lt;&gt;"",VLOOKUP(AQ578,'ESO zone constants'!$D$3:$H$4953,5,FALSE),""),"")</f>
        <v>1318</v>
      </c>
      <c r="AQ578" t="s">
        <v>3404</v>
      </c>
      <c r="AR578" s="44"/>
      <c r="AU578" s="3" t="str">
        <f>IF(AND(G578&lt;&gt;"LIBSETS_SETTYPE_BATTLEGROUND",G578&lt;&gt;"LIBSETS_SETTYPE_SPECIAL"),IF(AV578&lt;&gt;"",VLOOKUP(AV578,'ESO zone constants'!$D$3:$H$4953,5,FALSE),""),"")</f>
        <v/>
      </c>
      <c r="BC578" s="21" t="str">
        <f t="shared" si="6"/>
        <v>[658] = {wayshrines={512,512,512,}, dlcId=DLC_HIGH_ISLE</v>
      </c>
      <c r="BD578" s="21" t="str">
        <f t="shared" si="7"/>
        <v>, zoneIds={1318,1318,1318,1318,1318}, veteran=false</v>
      </c>
      <c r="BE578" s="21" t="str">
        <f t="shared" si="8"/>
        <v>, setType=LIBSETS_SETTYPE_MYTHIC</v>
      </c>
      <c r="BF578" s="21" t="str">
        <f t="shared" si="9"/>
        <v>, dropMechanic={LIBSETS_DROP_MECHANIC_OVERLAND_WORLDBOSS}</v>
      </c>
      <c r="BG578" s="21" t="str">
        <f t="shared" si="10"/>
        <v>}, --Oakensoul Ring /    [High Isle, High Isle, High Isle, High Isle, High Isle]</v>
      </c>
    </row>
    <row r="579" spans="1:59" x14ac:dyDescent="0.25">
      <c r="A579" s="80" t="s">
        <v>1339</v>
      </c>
      <c r="B579" s="81" t="s">
        <v>2507</v>
      </c>
      <c r="C579" t="s">
        <v>2506</v>
      </c>
      <c r="D579" s="3" t="str">
        <f>A579</f>
        <v>???</v>
      </c>
      <c r="I579" t="s">
        <v>91</v>
      </c>
      <c r="J579" t="s">
        <v>91</v>
      </c>
      <c r="K579" s="37"/>
      <c r="L579" s="37"/>
      <c r="M579" s="37"/>
      <c r="Q579" s="3" t="str">
        <f>IF(AND(G579&lt;&gt;"LIBSETS_SETTYPE_BATTLEGROUND",G579&lt;&gt;"LIBSETS_SETTYPE_SPECIAL"), IF(R579&lt;&gt;"",VLOOKUP(R579,'ESO zone constants'!$D$3:$H$10001,5,FALSE),""),"")</f>
        <v/>
      </c>
      <c r="R579" t="str">
        <f>IF(AND(O579&lt;&gt;"",NOT(ISERROR(O579))),O579,
IF(AND(P579&lt;&gt;"",ISNUMBER(P579),P579&gt;0,NOT(ISNA(P579))),VLOOKUP(P579,'ESO zone constants'!$A$3:$D$9999,4,FALSE),
IF(AND(K579&lt;&gt;"",K579&gt;0,NOT(ISERROR(K579))),VLOOKUP(K579,'ESO dumped WayshrineInfo'!$K$3:$N$9994,4,FALSE),"")))</f>
        <v/>
      </c>
      <c r="T579" s="19" t="str">
        <f>IF(AND(S579&lt;&gt;"",NOT(ISERROR(S579))),S579,IF(Q579&lt;&gt;"",IF(NOT(ISERROR(VLOOKUP(Q579,'ESO Dungeon constants'!$D$3:$H$9999,5,FALSE))),VLOOKUP(Q579,'ESO Dungeon constants'!$D$3:$I$9999,6,FALSE),VLOOKUP(Q579,'ESO zone constants'!$H$3:$K$9987,4,FALSE)),""))</f>
        <v/>
      </c>
      <c r="U579" s="3" t="str">
        <f>IF(T579&lt;&gt;"",VLOOKUP(T579,'LibSets constants'!$B$4:$C$1003,2,FALSE),"")</f>
        <v/>
      </c>
      <c r="Y579" s="65"/>
      <c r="Z579" s="3" t="str">
        <f>IF(AND(G579&lt;&gt;"LIBSETS_SETTYPE_BATTLEGROUND",G579&lt;&gt;"LIBSETS_SETTYPE_SPECIAL"),
IF(AND(Y579&lt;&gt;"",ISNUMBER(Y579),NOT(ISNA(Y579))),Y579,
   IF(AND(L579&lt;&gt;"",ISNUMBER(L579),L579&gt;0,NOT(ISNA(L579))),VLOOKUP(L579,'ESO dumped WayshrineInfo'!$K$3:$L$9994,2,FALSE),"")
),"")</f>
        <v/>
      </c>
      <c r="AA579" t="str">
        <f>IF(AND(Z579&lt;&gt;"",ISNUMBER(Z579),NOT(ISNA(Z579))),VLOOKUP(Z579,'ESO zone constants'!$A$3:$D$9999,4,FALSE),"")</f>
        <v/>
      </c>
      <c r="AB579" s="44"/>
      <c r="AC579" s="43" t="str">
        <f>IF(AB579&lt;&gt;"",IF(AB579&lt;&gt;"LIBSETS_DROP_MECHANIC_MONSTER_NAME",VLOOKUP(AB579,'LibSets constants'!$I$4:$L$1003,3,FALSE),""),"")</f>
        <v/>
      </c>
      <c r="AD579" s="43" t="str">
        <f>IF(AB579&lt;&gt;"",IF(AB579&lt;&gt;"LIBSETS_DROP_MECHANIC_MONSTER_NAME",VLOOKUP(AB579,'LibSets constants'!$I$4:$L$1003,4,FALSE),""),"")</f>
        <v/>
      </c>
      <c r="AE579" s="43"/>
      <c r="AF579" s="40" t="str">
        <f>IF(AND(G579&lt;&gt;"LIBSETS_SETTYPE_BATTLEGROUND",G579&lt;&gt;"LIBSETS_SETTYPE_SPECIAL"),
IF(AND(AE579&lt;&gt;"",ISNUMBER(AE579),NOT(ISNA(AE579))),AE579,
   IF(AND(M579&lt;&gt;"",ISNUMBER(M579),M579&gt;0,NOT(ISNA(M579))),VLOOKUP(M579,'ESO dumped WayshrineInfo'!$K$3:$L$9994,2,FALSE),"")
),"")</f>
        <v/>
      </c>
      <c r="AG579" t="str">
        <f>IF(AND(AF579&lt;&gt;"",ISNUMBER(AF579),NOT(ISNA(AF579))),VLOOKUP(AF579,'ESO zone constants'!$A$3:$D$9999,4,FALSE),"")</f>
        <v/>
      </c>
      <c r="AH579" s="44"/>
      <c r="AI579" s="43"/>
      <c r="AJ579" s="43"/>
      <c r="AK579" s="40" t="str">
        <f>IF(AND(G579&lt;&gt;"LIBSETS_SETTYPE_BATTLEGROUND",G579&lt;&gt;"LIBSETS_SETTYPE_SPECIAL"),IF(AL579&lt;&gt;"",VLOOKUP(AL579,'ESO zone constants'!$D$3:$H$4953,5,FALSE),""),"")</f>
        <v/>
      </c>
      <c r="AM579" s="44"/>
      <c r="AN579" s="43"/>
      <c r="AO579" s="43"/>
      <c r="AP579" s="3" t="str">
        <f>IF(AND(G579&lt;&gt;"LIBSETS_SETTYPE_BATTLEGROUND",G579&lt;&gt;"LIBSETS_SETTYPE_SPECIAL"),IF(AQ579&lt;&gt;"",VLOOKUP(AQ579,'ESO zone constants'!$D$3:$H$4953,5,FALSE),""),"")</f>
        <v/>
      </c>
      <c r="AR579" s="44"/>
      <c r="AS579" s="43"/>
      <c r="AT579" s="43"/>
      <c r="AU579" s="3" t="str">
        <f>IF(AND(G579&lt;&gt;"LIBSETS_SETTYPE_BATTLEGROUND",G579&lt;&gt;"LIBSETS_SETTYPE_SPECIAL"),IF(AV579&lt;&gt;"",VLOOKUP(AV579,'ESO zone constants'!$D$3:$H$4953,5,FALSE),""),"")</f>
        <v/>
      </c>
      <c r="AW579" s="44"/>
      <c r="AX579" s="43"/>
      <c r="AY579" s="43"/>
      <c r="AZ579" s="92" t="s">
        <v>2671</v>
      </c>
      <c r="BA579" s="92"/>
      <c r="BB579" s="92"/>
      <c r="BC579" s="21" t="str">
        <f>IF(A579="???","--","")&amp;IF(F579&lt;&gt;"Not in the game (anymore)",IF(A579&lt;&gt;"",CONCATENATE("[",A579,"] = {wayshrines={")&amp;IF(K579&lt;&gt;"",CONCATENATE(K579,","),"")&amp;IF(L579&lt;&gt;"",CONCATENATE(L579,","),"")&amp;IF(M579&lt;&gt;"",CONCATENATE(M579,","),"")&amp;CONCATENATE("}")&amp;IF(VALUE(N579)&gt;0,CONCATENATE(", traitsNeeded=",N579),"")&amp;CONCATENATE(", dlcId=",IF(T579&lt;&gt;"",T579,"DLC_BASE_GAME")),""),"")</f>
        <v>--[???] = {wayshrines={}, dlcId=DLC_BASE_GAME</v>
      </c>
      <c r="BD579" s="21" t="str">
        <f>IF(F579&lt;&gt;"Not in the game (anymore)",IF(A579&lt;&gt;"",IF(Q579&lt;&gt;"",CONCATENATE(", zoneIds={",Q579),"")&amp;IF(Z579&lt;&gt;"",CONCATENATE(",",Z579),"")&amp;IF(AF579&lt;&gt;"",CONCATENATE(",",AF579),"")&amp;IF(AK579&lt;&gt;"",CONCATENATE(",",AK579),"")&amp;IF(AP579&lt;&gt;"",CONCATENATE(",",AP579),"")&amp;IF(AU579&lt;&gt;"",CONCATENATE(",",AU579),"")&amp;IF(Q579&lt;&gt;"",CONCATENATE("}",""),"")&amp;IF(OR(I579="true",I579="false",I579&lt;&gt;""), CONCATENATE(", veteran=", I579), ""),""),"")</f>
        <v>, veteran=false</v>
      </c>
      <c r="BE579" s="21" t="str">
        <f>IF(F579&lt;&gt;"Not in the game (anymore)",IF(A579&lt;&gt;"",", setType="&amp;G579,"")&amp;IF(J579="true",", multiTrialSet=true",""),"")
&amp; IF(AND(H579&lt;&gt;"",ISNUMBER(H579)),", undauntedChestId=" &amp; H579,"")</f>
        <v>, setType=</v>
      </c>
      <c r="BF579" s="21" t="str">
        <f>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c>
      <c r="BG579" s="21" t="str">
        <f>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--Harvester\'s Hope-Ring / 595 Harvester\'s Hope-Ring   []</v>
      </c>
    </row>
  </sheetData>
  <autoFilter ref="A2:BG579" xr:uid="{00000000-0009-0000-0000-000000000000}">
    <sortState xmlns:xlrd2="http://schemas.microsoft.com/office/spreadsheetml/2017/richdata2" ref="A3:BG579">
      <sortCondition ref="A2:A560"/>
    </sortState>
  </autoFilter>
  <mergeCells count="1">
    <mergeCell ref="A1:C1"/>
  </mergeCells>
  <phoneticPr fontId="3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1"/>
  <sheetViews>
    <sheetView zoomScale="70" zoomScaleNormal="70" workbookViewId="0">
      <pane xSplit="3" ySplit="2" topLeftCell="D562" activePane="bottomRight" state="frozen"/>
      <selection pane="topRight" activeCell="D1" sqref="D1"/>
      <selection pane="bottomLeft" activeCell="A3" sqref="A3"/>
      <selection pane="bottomRight" activeCell="A570" activeCellId="2" sqref="A568:XFD568 A569:XFD569 A570:XFD57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row r="568" spans="1:3" x14ac:dyDescent="0.25">
      <c r="A568" s="76">
        <v>640</v>
      </c>
      <c r="B568" s="8" t="str">
        <f>VLOOKUP(A568,'Sets data'!$A$3:$C$9969,3,FALSE)</f>
        <v>Order\'s Wrath</v>
      </c>
      <c r="C568" s="8">
        <f>VLOOKUP(A568,'Sets data'!$A$3:$C$9969,2,FALSE)</f>
        <v>0</v>
      </c>
    </row>
    <row r="569" spans="1:3" x14ac:dyDescent="0.25">
      <c r="A569" s="76">
        <v>641</v>
      </c>
      <c r="B569" s="8" t="str">
        <f>VLOOKUP(A569,'Sets data'!$A$3:$C$9969,3,FALSE)</f>
        <v>Serpent\'s Disdain</v>
      </c>
      <c r="C569" s="8">
        <f>VLOOKUP(A569,'Sets data'!$A$3:$C$9969,2,FALSE)</f>
        <v>0</v>
      </c>
    </row>
    <row r="570" spans="1:3" x14ac:dyDescent="0.25">
      <c r="A570" s="76">
        <v>642</v>
      </c>
      <c r="B570" s="8" t="str">
        <f>VLOOKUP(A570,'Sets data'!$A$3:$C$9969,3,FALSE)</f>
        <v>Druid\'s Braid</v>
      </c>
      <c r="C570" s="8">
        <f>VLOOKUP(A570,'Sets data'!$A$3:$C$9969,2,FALSE)</f>
        <v>0</v>
      </c>
    </row>
    <row r="571" spans="1:3" x14ac:dyDescent="0.25">
      <c r="A571" s="76">
        <v>643</v>
      </c>
      <c r="B571" s="8" t="str">
        <f>VLOOKUP(A571,'Sets data'!$A$3:$C$9969,3,FALSE)</f>
        <v>Blessing of High Isle</v>
      </c>
      <c r="C571" s="8">
        <f>VLOOKUP(A571,'Sets data'!$A$3:$C$9969,2,FALSE)</f>
        <v>0</v>
      </c>
    </row>
    <row r="572" spans="1:3" x14ac:dyDescent="0.25">
      <c r="A572" s="76">
        <v>644</v>
      </c>
      <c r="B572" s="8" t="str">
        <f>VLOOKUP(A572,'Sets data'!$A$3:$C$9969,3,FALSE)</f>
        <v>Steadfast\'s Mettle</v>
      </c>
      <c r="C572" s="8">
        <f>VLOOKUP(A572,'Sets data'!$A$3:$C$9969,2,FALSE)</f>
        <v>0</v>
      </c>
    </row>
    <row r="573" spans="1:3" x14ac:dyDescent="0.25">
      <c r="A573" s="76">
        <v>645</v>
      </c>
      <c r="B573" s="8" t="str">
        <f>VLOOKUP(A573,'Sets data'!$A$3:$C$9969,3,FALSE)</f>
        <v>Systres\' Scowl</v>
      </c>
      <c r="C573" s="8">
        <f>VLOOKUP(A573,'Sets data'!$A$3:$C$9969,2,FALSE)</f>
        <v>0</v>
      </c>
    </row>
    <row r="574" spans="1:3" x14ac:dyDescent="0.25">
      <c r="A574" s="76">
        <v>646</v>
      </c>
      <c r="B574" s="8" t="str">
        <f>VLOOKUP(A574,'Sets data'!$A$3:$C$9969,3,FALSE)</f>
        <v>Whorl of the Depths</v>
      </c>
      <c r="C574" s="8">
        <f>VLOOKUP(A574,'Sets data'!$A$3:$C$9969,2,FALSE)</f>
        <v>0</v>
      </c>
    </row>
    <row r="575" spans="1:3" x14ac:dyDescent="0.25">
      <c r="A575" s="76">
        <v>647</v>
      </c>
      <c r="B575" s="8" t="str">
        <f>VLOOKUP(A575,'Sets data'!$A$3:$C$9969,3,FALSE)</f>
        <v>Coral Riptide</v>
      </c>
      <c r="C575" s="8">
        <f>VLOOKUP(A575,'Sets data'!$A$3:$C$9969,2,FALSE)</f>
        <v>0</v>
      </c>
    </row>
    <row r="576" spans="1:3" x14ac:dyDescent="0.25">
      <c r="A576" s="76">
        <v>648</v>
      </c>
      <c r="B576" s="8" t="str">
        <f>VLOOKUP(A576,'Sets data'!$A$3:$C$9969,3,FALSE)</f>
        <v>Pearlescent Ward</v>
      </c>
      <c r="C576" s="8">
        <f>VLOOKUP(A576,'Sets data'!$A$3:$C$9969,2,FALSE)</f>
        <v>0</v>
      </c>
    </row>
    <row r="577" spans="1:3" x14ac:dyDescent="0.25">
      <c r="A577" s="76">
        <v>649</v>
      </c>
      <c r="B577" s="8" t="str">
        <f>VLOOKUP(A577,'Sets data'!$A$3:$C$9969,3,FALSE)</f>
        <v>Pillager\'s Profit</v>
      </c>
      <c r="C577" s="8">
        <f>VLOOKUP(A577,'Sets data'!$A$3:$C$9969,2,FALSE)</f>
        <v>0</v>
      </c>
    </row>
    <row r="578" spans="1:3" x14ac:dyDescent="0.25">
      <c r="A578" s="76">
        <v>650</v>
      </c>
      <c r="B578" s="8" t="str">
        <f>VLOOKUP(A578,'Sets data'!$A$3:$C$9969,3,FALSE)</f>
        <v>Perfected Pillager\'s Profit</v>
      </c>
      <c r="C578" s="8">
        <f>VLOOKUP(A578,'Sets data'!$A$3:$C$9969,2,FALSE)</f>
        <v>0</v>
      </c>
    </row>
    <row r="579" spans="1:3" x14ac:dyDescent="0.25">
      <c r="A579" s="76">
        <v>651</v>
      </c>
      <c r="B579" s="8" t="str">
        <f>VLOOKUP(A579,'Sets data'!$A$3:$C$9969,3,FALSE)</f>
        <v>Perfected Pearlescent Ward</v>
      </c>
      <c r="C579" s="8">
        <f>VLOOKUP(A579,'Sets data'!$A$3:$C$9969,2,FALSE)</f>
        <v>0</v>
      </c>
    </row>
    <row r="580" spans="1:3" x14ac:dyDescent="0.25">
      <c r="A580" s="76">
        <v>652</v>
      </c>
      <c r="B580" s="8" t="str">
        <f>VLOOKUP(A580,'Sets data'!$A$3:$C$9969,3,FALSE)</f>
        <v>Perfected Coral Riptide</v>
      </c>
      <c r="C580" s="8">
        <f>VLOOKUP(A580,'Sets data'!$A$3:$C$9969,2,FALSE)</f>
        <v>0</v>
      </c>
    </row>
    <row r="581" spans="1:3" x14ac:dyDescent="0.25">
      <c r="A581" s="76">
        <v>653</v>
      </c>
      <c r="B581" s="8" t="str">
        <f>VLOOKUP(A581,'Sets data'!$A$3:$C$9969,3,FALSE)</f>
        <v>Perfected Whorl of the Depths</v>
      </c>
      <c r="C581" s="8">
        <f>VLOOKUP(A581,'Sets data'!$A$3:$C$9969,2,FALSE)</f>
        <v>0</v>
      </c>
    </row>
    <row r="582" spans="1:3" x14ac:dyDescent="0.25">
      <c r="A582" s="76">
        <v>654</v>
      </c>
      <c r="B582" s="8" t="str">
        <f>VLOOKUP(A582,'Sets data'!$A$3:$C$9969,3,FALSE)</f>
        <v>Mora\'s Whispers</v>
      </c>
      <c r="C582" s="8">
        <f>VLOOKUP(A582,'Sets data'!$A$3:$C$9969,2,FALSE)</f>
        <v>0</v>
      </c>
    </row>
    <row r="583" spans="1:3" x14ac:dyDescent="0.25">
      <c r="A583" s="76">
        <v>655</v>
      </c>
      <c r="B583" s="8" t="str">
        <f>VLOOKUP(A583,'Sets data'!$A$3:$C$9969,3,FALSE)</f>
        <v>Dov-rha Sabatons</v>
      </c>
      <c r="C583" s="8">
        <f>VLOOKUP(A583,'Sets data'!$A$3:$C$9969,2,FALSE)</f>
        <v>0</v>
      </c>
    </row>
    <row r="584" spans="1:3" x14ac:dyDescent="0.25">
      <c r="A584" s="76">
        <v>656</v>
      </c>
      <c r="B584" s="8" t="str">
        <f>VLOOKUP(A584,'Sets data'!$A$3:$C$9969,3,FALSE)</f>
        <v>Lefthander\'s War Girdle</v>
      </c>
      <c r="C584" s="8">
        <f>VLOOKUP(A584,'Sets data'!$A$3:$C$9969,2,FALSE)</f>
        <v>0</v>
      </c>
    </row>
    <row r="585" spans="1:3" x14ac:dyDescent="0.25">
      <c r="A585" s="76">
        <v>657</v>
      </c>
      <c r="B585" s="8" t="str">
        <f>VLOOKUP(A585,'Sets data'!$A$3:$C$9969,3,FALSE)</f>
        <v>Sea-Serpent\'s Coil</v>
      </c>
      <c r="C585" s="8">
        <f>VLOOKUP(A585,'Sets data'!$A$3:$C$9969,2,FALSE)</f>
        <v>0</v>
      </c>
    </row>
    <row r="586" spans="1:3" x14ac:dyDescent="0.25">
      <c r="A586" s="76">
        <v>658</v>
      </c>
      <c r="B586" s="8" t="str">
        <f>VLOOKUP(A586,'Sets data'!$A$3:$C$9969,3,FALSE)</f>
        <v>Oakensoul Ring</v>
      </c>
      <c r="C586" s="8">
        <f>VLOOKUP(A586,'Sets data'!$A$3:$C$9969,2,FALSE)</f>
        <v>0</v>
      </c>
    </row>
    <row r="587" spans="1:3" x14ac:dyDescent="0.25">
      <c r="A587" s="76"/>
      <c r="B587" s="8"/>
      <c r="C587" s="8"/>
    </row>
    <row r="588" spans="1:3" x14ac:dyDescent="0.25">
      <c r="A588" s="76"/>
      <c r="B588" s="8"/>
      <c r="C588" s="8"/>
    </row>
    <row r="589" spans="1:3" x14ac:dyDescent="0.25">
      <c r="A589" s="76"/>
      <c r="B589" s="8"/>
      <c r="C589" s="8"/>
    </row>
    <row r="590" spans="1:3" x14ac:dyDescent="0.25">
      <c r="A590" s="76"/>
      <c r="B590" s="8"/>
      <c r="C590" s="8"/>
    </row>
    <row r="591" spans="1:3" x14ac:dyDescent="0.25">
      <c r="A591" s="76"/>
      <c r="B591" s="8"/>
      <c r="C591" s="8"/>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8"/>
  <sheetViews>
    <sheetView workbookViewId="0">
      <pane xSplit="3" ySplit="2" topLeftCell="D108"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3469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2406</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2406</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2407</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2407</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2509</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2509</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2512</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2512</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2732</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2732</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2733</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2733</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3426</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3426</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09"/>
  <sheetViews>
    <sheetView workbookViewId="0">
      <pane ySplit="2" topLeftCell="A3" activePane="bottomLeft" state="frozen"/>
      <selection pane="bottomLeft" sqref="A1:N909"/>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3469</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151</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8">
        <v>359</v>
      </c>
      <c r="B159">
        <v>157</v>
      </c>
      <c r="C159">
        <v>101</v>
      </c>
      <c r="D159" t="s">
        <v>244</v>
      </c>
      <c r="E159" t="str">
        <f>IF(ISNA(MATCH(A159,'ESO zone constants'!$A$3:$A$9952,0)),"","X")</f>
        <v>X</v>
      </c>
    </row>
    <row r="160" spans="1:5" hidden="1" x14ac:dyDescent="0.25">
      <c r="A160" s="78">
        <v>360</v>
      </c>
      <c r="B160">
        <v>158</v>
      </c>
      <c r="C160">
        <v>101</v>
      </c>
      <c r="D160" t="s">
        <v>245</v>
      </c>
      <c r="E160" t="str">
        <f>IF(ISNA(MATCH(A160,'ESO zone constants'!$A$3:$A$9952,0)),"","X")</f>
        <v>X</v>
      </c>
    </row>
    <row r="161" spans="1:5" hidden="1" x14ac:dyDescent="0.25">
      <c r="A161" s="79">
        <v>361</v>
      </c>
      <c r="B161">
        <v>159</v>
      </c>
      <c r="C161">
        <v>101</v>
      </c>
      <c r="D161" t="s">
        <v>246</v>
      </c>
      <c r="E161" t="str">
        <f>IF(ISNA(MATCH(A161,'ESO zone constants'!$A$3:$A$9952,0)),"","X")</f>
        <v>X</v>
      </c>
    </row>
    <row r="162" spans="1:5" hidden="1" x14ac:dyDescent="0.25">
      <c r="A162" s="78">
        <v>362</v>
      </c>
      <c r="B162">
        <v>160</v>
      </c>
      <c r="C162">
        <v>101</v>
      </c>
      <c r="D162" t="s">
        <v>247</v>
      </c>
      <c r="E162" t="str">
        <f>IF(ISNA(MATCH(A162,'ESO zone constants'!$A$3:$A$9952,0)),"","X")</f>
        <v>X</v>
      </c>
    </row>
    <row r="163" spans="1:5" hidden="1" x14ac:dyDescent="0.25">
      <c r="A163" s="78">
        <v>363</v>
      </c>
      <c r="B163">
        <v>161</v>
      </c>
      <c r="C163">
        <v>101</v>
      </c>
      <c r="D163" t="s">
        <v>248</v>
      </c>
      <c r="E163" t="str">
        <f>IF(ISNA(MATCH(A163,'ESO zone constants'!$A$3:$A$9952,0)),"","X")</f>
        <v>X</v>
      </c>
    </row>
    <row r="164" spans="1:5" hidden="1" x14ac:dyDescent="0.25">
      <c r="A164" s="78">
        <v>364</v>
      </c>
      <c r="B164">
        <v>162</v>
      </c>
      <c r="C164">
        <v>101</v>
      </c>
      <c r="D164" t="s">
        <v>249</v>
      </c>
      <c r="E164" t="str">
        <f>IF(ISNA(MATCH(A164,'ESO zone constants'!$A$3:$A$9952,0)),"","X")</f>
        <v>X</v>
      </c>
    </row>
    <row r="165" spans="1:5" hidden="1" x14ac:dyDescent="0.25">
      <c r="A165" s="79">
        <v>365</v>
      </c>
      <c r="B165">
        <v>163</v>
      </c>
      <c r="C165">
        <v>347</v>
      </c>
      <c r="D165" t="s">
        <v>250</v>
      </c>
      <c r="E165" t="str">
        <f>IF(ISNA(MATCH(A165,'ESO zone constants'!$A$3:$A$9952,0)),"","X")</f>
        <v>X</v>
      </c>
    </row>
    <row r="166" spans="1:5" hidden="1" x14ac:dyDescent="0.25">
      <c r="A166" s="79">
        <v>366</v>
      </c>
      <c r="B166">
        <v>164</v>
      </c>
      <c r="C166">
        <v>347</v>
      </c>
      <c r="D166" t="s">
        <v>251</v>
      </c>
      <c r="E166" t="str">
        <f>IF(ISNA(MATCH(A166,'ESO zone constants'!$A$3:$A$9952,0)),"","X")</f>
        <v>X</v>
      </c>
    </row>
    <row r="167" spans="1:5" hidden="1" x14ac:dyDescent="0.25">
      <c r="A167" s="79">
        <v>367</v>
      </c>
      <c r="B167">
        <v>165</v>
      </c>
      <c r="C167">
        <v>347</v>
      </c>
      <c r="D167" t="s">
        <v>252</v>
      </c>
      <c r="E167" t="str">
        <f>IF(ISNA(MATCH(A167,'ESO zone constants'!$A$3:$A$9952,0)),"","X")</f>
        <v>X</v>
      </c>
    </row>
    <row r="168" spans="1:5" hidden="1" x14ac:dyDescent="0.25">
      <c r="A168" s="79">
        <v>368</v>
      </c>
      <c r="B168">
        <v>166</v>
      </c>
      <c r="C168">
        <v>347</v>
      </c>
      <c r="D168" t="s">
        <v>253</v>
      </c>
      <c r="E168" t="str">
        <f>IF(ISNA(MATCH(A168,'ESO zone constants'!$A$3:$A$9952,0)),"","X")</f>
        <v>X</v>
      </c>
    </row>
    <row r="169" spans="1:5" hidden="1" x14ac:dyDescent="0.25">
      <c r="A169" s="79">
        <v>369</v>
      </c>
      <c r="B169">
        <v>167</v>
      </c>
      <c r="C169">
        <v>347</v>
      </c>
      <c r="D169" t="s">
        <v>254</v>
      </c>
      <c r="E169" t="str">
        <f>IF(ISNA(MATCH(A169,'ESO zone constants'!$A$3:$A$9952,0)),"","X")</f>
        <v>X</v>
      </c>
    </row>
    <row r="170" spans="1:5" hidden="1" x14ac:dyDescent="0.25">
      <c r="A170" s="79">
        <v>370</v>
      </c>
      <c r="B170">
        <v>168</v>
      </c>
      <c r="C170">
        <v>347</v>
      </c>
      <c r="D170" t="s">
        <v>255</v>
      </c>
      <c r="E170" t="str">
        <f>IF(ISNA(MATCH(A170,'ESO zone constants'!$A$3:$A$9952,0)),"","X")</f>
        <v>X</v>
      </c>
    </row>
    <row r="171" spans="1:5" hidden="1" x14ac:dyDescent="0.25">
      <c r="A171" s="79">
        <v>371</v>
      </c>
      <c r="B171">
        <v>169</v>
      </c>
      <c r="C171">
        <v>347</v>
      </c>
      <c r="D171" t="s">
        <v>256</v>
      </c>
      <c r="E171" t="str">
        <f>IF(ISNA(MATCH(A171,'ESO zone constants'!$A$3:$A$9952,0)),"","X")</f>
        <v>X</v>
      </c>
    </row>
    <row r="172" spans="1:5" hidden="1" x14ac:dyDescent="0.25">
      <c r="A172" s="79">
        <v>372</v>
      </c>
      <c r="B172">
        <v>170</v>
      </c>
      <c r="C172">
        <v>347</v>
      </c>
      <c r="D172" t="s">
        <v>257</v>
      </c>
      <c r="E172" t="str">
        <f>IF(ISNA(MATCH(A172,'ESO zone constants'!$A$3:$A$9952,0)),"","X")</f>
        <v>X</v>
      </c>
    </row>
    <row r="173" spans="1:5" hidden="1" x14ac:dyDescent="0.25">
      <c r="A173" s="79">
        <v>374</v>
      </c>
      <c r="B173">
        <v>171</v>
      </c>
      <c r="C173">
        <v>347</v>
      </c>
      <c r="D173" t="s">
        <v>258</v>
      </c>
      <c r="E173" t="str">
        <f>IF(ISNA(MATCH(A173,'ESO zone constants'!$A$3:$A$9952,0)),"","X")</f>
        <v>X</v>
      </c>
    </row>
    <row r="174" spans="1:5" hidden="1" x14ac:dyDescent="0.25">
      <c r="A174" s="79">
        <v>375</v>
      </c>
      <c r="B174">
        <v>172</v>
      </c>
      <c r="C174">
        <v>347</v>
      </c>
      <c r="D174" t="s">
        <v>259</v>
      </c>
      <c r="E174" t="str">
        <f>IF(ISNA(MATCH(A174,'ESO zone constants'!$A$3:$A$9952,0)),"","X")</f>
        <v>X</v>
      </c>
    </row>
    <row r="175" spans="1:5" hidden="1" x14ac:dyDescent="0.25">
      <c r="A175" s="79">
        <v>376</v>
      </c>
      <c r="B175">
        <v>173</v>
      </c>
      <c r="C175">
        <v>347</v>
      </c>
      <c r="D175" t="s">
        <v>260</v>
      </c>
      <c r="E175" t="str">
        <f>IF(ISNA(MATCH(A175,'ESO zone constants'!$A$3:$A$9952,0)),"","X")</f>
        <v>X</v>
      </c>
    </row>
    <row r="176" spans="1:5" hidden="1" x14ac:dyDescent="0.25">
      <c r="A176" s="78">
        <v>377</v>
      </c>
      <c r="B176">
        <v>174</v>
      </c>
      <c r="C176">
        <v>58</v>
      </c>
      <c r="D176" t="s">
        <v>261</v>
      </c>
      <c r="E176" t="str">
        <f>IF(ISNA(MATCH(A176,'ESO zone constants'!$A$3:$A$9952,0)),"","X")</f>
        <v>X</v>
      </c>
    </row>
    <row r="177" spans="1:5" hidden="1" x14ac:dyDescent="0.25">
      <c r="A177" s="79">
        <v>378</v>
      </c>
      <c r="B177">
        <v>175</v>
      </c>
      <c r="C177">
        <v>58</v>
      </c>
      <c r="D177" t="s">
        <v>262</v>
      </c>
      <c r="E177" t="str">
        <f>IF(ISNA(MATCH(A177,'ESO zone constants'!$A$3:$A$9952,0)),"","X")</f>
        <v>X</v>
      </c>
    </row>
    <row r="178" spans="1:5" hidden="1" x14ac:dyDescent="0.25">
      <c r="A178" s="79">
        <v>379</v>
      </c>
      <c r="B178">
        <v>176</v>
      </c>
      <c r="C178">
        <v>58</v>
      </c>
      <c r="D178" t="s">
        <v>263</v>
      </c>
      <c r="E178" t="str">
        <f>IF(ISNA(MATCH(A178,'ESO zone constants'!$A$3:$A$9952,0)),"","X")</f>
        <v>X</v>
      </c>
    </row>
    <row r="179" spans="1:5" hidden="1" x14ac:dyDescent="0.25">
      <c r="A179" s="78">
        <v>380</v>
      </c>
      <c r="B179">
        <v>177</v>
      </c>
      <c r="C179">
        <v>381</v>
      </c>
      <c r="D179" t="s">
        <v>96</v>
      </c>
      <c r="E179" t="str">
        <f>IF(ISNA(MATCH(A179,'ESO zone constants'!$A$3:$A$9952,0)),"","X")</f>
        <v>X</v>
      </c>
    </row>
    <row r="180" spans="1:5" hidden="1" x14ac:dyDescent="0.25">
      <c r="A180" s="78">
        <v>381</v>
      </c>
      <c r="B180">
        <v>178</v>
      </c>
      <c r="C180">
        <v>381</v>
      </c>
      <c r="D180" t="s">
        <v>264</v>
      </c>
      <c r="E180" t="str">
        <f>IF(ISNA(MATCH(A180,'ESO zone constants'!$A$3:$A$9952,0)),"","X")</f>
        <v>X</v>
      </c>
    </row>
    <row r="181" spans="1:5" hidden="1" x14ac:dyDescent="0.25">
      <c r="A181" s="78">
        <v>382</v>
      </c>
      <c r="B181">
        <v>179</v>
      </c>
      <c r="C181">
        <v>382</v>
      </c>
      <c r="D181" t="s">
        <v>265</v>
      </c>
      <c r="E181" t="str">
        <f>IF(ISNA(MATCH(A181,'ESO zone constants'!$A$3:$A$9952,0)),"","X")</f>
        <v>X</v>
      </c>
    </row>
    <row r="182" spans="1:5" hidden="1" x14ac:dyDescent="0.25">
      <c r="A182" s="79">
        <v>383</v>
      </c>
      <c r="B182">
        <v>180</v>
      </c>
      <c r="C182">
        <v>383</v>
      </c>
      <c r="D182" t="s">
        <v>266</v>
      </c>
      <c r="E182" t="str">
        <f>IF(ISNA(MATCH(A182,'ESO zone constants'!$A$3:$A$9952,0)),"","X")</f>
        <v>X</v>
      </c>
    </row>
    <row r="183" spans="1:5" hidden="1" x14ac:dyDescent="0.25">
      <c r="A183" s="79">
        <v>385</v>
      </c>
      <c r="B183">
        <v>181</v>
      </c>
      <c r="C183">
        <v>208</v>
      </c>
      <c r="D183" t="s">
        <v>267</v>
      </c>
      <c r="E183" t="str">
        <f>IF(ISNA(MATCH(A183,'ESO zone constants'!$A$3:$A$9952,0)),"","X")</f>
        <v>X</v>
      </c>
    </row>
    <row r="184" spans="1:5" hidden="1" x14ac:dyDescent="0.25">
      <c r="A184" s="79">
        <v>386</v>
      </c>
      <c r="B184">
        <v>182</v>
      </c>
      <c r="C184">
        <v>41</v>
      </c>
      <c r="D184" t="s">
        <v>268</v>
      </c>
      <c r="E184" t="str">
        <f>IF(ISNA(MATCH(A184,'ESO zone constants'!$A$3:$A$9952,0)),"","X")</f>
        <v>X</v>
      </c>
    </row>
    <row r="185" spans="1:5" hidden="1" x14ac:dyDescent="0.25">
      <c r="A185" s="79">
        <v>387</v>
      </c>
      <c r="B185">
        <v>183</v>
      </c>
      <c r="C185">
        <v>381</v>
      </c>
      <c r="D185" t="s">
        <v>269</v>
      </c>
      <c r="E185" t="str">
        <f>IF(ISNA(MATCH(A185,'ESO zone constants'!$A$3:$A$9952,0)),"","X")</f>
        <v>X</v>
      </c>
    </row>
    <row r="186" spans="1:5" hidden="1" x14ac:dyDescent="0.25">
      <c r="A186" s="79">
        <v>388</v>
      </c>
      <c r="B186">
        <v>184</v>
      </c>
      <c r="C186">
        <v>381</v>
      </c>
      <c r="D186" t="s">
        <v>270</v>
      </c>
      <c r="E186" t="str">
        <f>IF(ISNA(MATCH(A186,'ESO zone constants'!$A$3:$A$9952,0)),"","X")</f>
        <v>X</v>
      </c>
    </row>
    <row r="187" spans="1:5" hidden="1" x14ac:dyDescent="0.25">
      <c r="A187" s="79">
        <v>389</v>
      </c>
      <c r="B187">
        <v>185</v>
      </c>
      <c r="C187">
        <v>383</v>
      </c>
      <c r="D187" t="s">
        <v>271</v>
      </c>
      <c r="E187" t="str">
        <f>IF(ISNA(MATCH(A187,'ESO zone constants'!$A$3:$A$9952,0)),"","X")</f>
        <v>X</v>
      </c>
    </row>
    <row r="188" spans="1:5" hidden="1" x14ac:dyDescent="0.25">
      <c r="A188" s="79">
        <v>390</v>
      </c>
      <c r="B188">
        <v>186</v>
      </c>
      <c r="C188">
        <v>381</v>
      </c>
      <c r="D188" t="s">
        <v>272</v>
      </c>
      <c r="E188" t="str">
        <f>IF(ISNA(MATCH(A188,'ESO zone constants'!$A$3:$A$9952,0)),"","X")</f>
        <v>X</v>
      </c>
    </row>
    <row r="189" spans="1:5" hidden="1" x14ac:dyDescent="0.25">
      <c r="A189" s="79">
        <v>392</v>
      </c>
      <c r="B189">
        <v>187</v>
      </c>
      <c r="C189">
        <v>381</v>
      </c>
      <c r="D189" t="s">
        <v>273</v>
      </c>
      <c r="E189" t="str">
        <f>IF(ISNA(MATCH(A189,'ESO zone constants'!$A$3:$A$9952,0)),"","X")</f>
        <v>X</v>
      </c>
    </row>
    <row r="190" spans="1:5" hidden="1" x14ac:dyDescent="0.25">
      <c r="A190" s="79">
        <v>393</v>
      </c>
      <c r="B190">
        <v>188</v>
      </c>
      <c r="C190">
        <v>381</v>
      </c>
      <c r="D190" t="s">
        <v>274</v>
      </c>
      <c r="E190" t="str">
        <f>IF(ISNA(MATCH(A190,'ESO zone constants'!$A$3:$A$9952,0)),"","X")</f>
        <v>X</v>
      </c>
    </row>
    <row r="191" spans="1:5" hidden="1" x14ac:dyDescent="0.25">
      <c r="A191" s="79">
        <v>394</v>
      </c>
      <c r="B191">
        <v>189</v>
      </c>
      <c r="C191">
        <v>381</v>
      </c>
      <c r="D191" t="s">
        <v>275</v>
      </c>
      <c r="E191" t="str">
        <f>IF(ISNA(MATCH(A191,'ESO zone constants'!$A$3:$A$9952,0)),"","X")</f>
        <v>X</v>
      </c>
    </row>
    <row r="192" spans="1:5" hidden="1" x14ac:dyDescent="0.25">
      <c r="A192" s="79">
        <v>395</v>
      </c>
      <c r="B192">
        <v>190</v>
      </c>
      <c r="C192">
        <v>381</v>
      </c>
      <c r="D192" t="s">
        <v>276</v>
      </c>
      <c r="E192" t="str">
        <f>IF(ISNA(MATCH(A192,'ESO zone constants'!$A$3:$A$9952,0)),"","X")</f>
        <v>X</v>
      </c>
    </row>
    <row r="193" spans="1:5" hidden="1" x14ac:dyDescent="0.25">
      <c r="A193" s="79">
        <v>396</v>
      </c>
      <c r="B193">
        <v>191</v>
      </c>
      <c r="C193">
        <v>381</v>
      </c>
      <c r="D193" t="s">
        <v>277</v>
      </c>
      <c r="E193" t="str">
        <f>IF(ISNA(MATCH(A193,'ESO zone constants'!$A$3:$A$9952,0)),"","X")</f>
        <v>X</v>
      </c>
    </row>
    <row r="194" spans="1:5" hidden="1" x14ac:dyDescent="0.25">
      <c r="A194" s="79">
        <v>397</v>
      </c>
      <c r="B194">
        <v>192</v>
      </c>
      <c r="C194">
        <v>381</v>
      </c>
      <c r="D194" t="s">
        <v>278</v>
      </c>
      <c r="E194" t="str">
        <f>IF(ISNA(MATCH(A194,'ESO zone constants'!$A$3:$A$9952,0)),"","X")</f>
        <v>X</v>
      </c>
    </row>
    <row r="195" spans="1:5" hidden="1" x14ac:dyDescent="0.25">
      <c r="A195" s="78">
        <v>398</v>
      </c>
      <c r="B195">
        <v>193</v>
      </c>
      <c r="C195">
        <v>381</v>
      </c>
      <c r="D195" t="s">
        <v>279</v>
      </c>
      <c r="E195" t="str">
        <f>IF(ISNA(MATCH(A195,'ESO zone constants'!$A$3:$A$9952,0)),"","X")</f>
        <v>X</v>
      </c>
    </row>
    <row r="196" spans="1:5" hidden="1" x14ac:dyDescent="0.25">
      <c r="A196" s="79">
        <v>399</v>
      </c>
      <c r="B196">
        <v>194</v>
      </c>
      <c r="C196">
        <v>381</v>
      </c>
      <c r="D196" t="s">
        <v>280</v>
      </c>
      <c r="E196" t="str">
        <f>IF(ISNA(MATCH(A196,'ESO zone constants'!$A$3:$A$9952,0)),"","X")</f>
        <v>X</v>
      </c>
    </row>
    <row r="197" spans="1:5" hidden="1" x14ac:dyDescent="0.25">
      <c r="A197" s="79">
        <v>400</v>
      </c>
      <c r="B197">
        <v>195</v>
      </c>
      <c r="C197">
        <v>381</v>
      </c>
      <c r="D197" t="s">
        <v>281</v>
      </c>
      <c r="E197" t="str">
        <f>IF(ISNA(MATCH(A197,'ESO zone constants'!$A$3:$A$9952,0)),"","X")</f>
        <v>X</v>
      </c>
    </row>
    <row r="198" spans="1:5" hidden="1" x14ac:dyDescent="0.25">
      <c r="A198" s="78">
        <v>401</v>
      </c>
      <c r="B198">
        <v>196</v>
      </c>
      <c r="C198">
        <v>381</v>
      </c>
      <c r="D198" t="s">
        <v>282</v>
      </c>
      <c r="E198" t="str">
        <f>IF(ISNA(MATCH(A198,'ESO zone constants'!$A$3:$A$9952,0)),"","X")</f>
        <v>X</v>
      </c>
    </row>
    <row r="199" spans="1:5" hidden="1" x14ac:dyDescent="0.25">
      <c r="A199" s="78">
        <v>402</v>
      </c>
      <c r="B199">
        <v>197</v>
      </c>
      <c r="C199">
        <v>103</v>
      </c>
      <c r="D199" t="s">
        <v>283</v>
      </c>
      <c r="E199" t="str">
        <f>IF(ISNA(MATCH(A199,'ESO zone constants'!$A$3:$A$9952,0)),"","X")</f>
        <v>X</v>
      </c>
    </row>
    <row r="200" spans="1:5" hidden="1" x14ac:dyDescent="0.25">
      <c r="A200" s="79">
        <v>403</v>
      </c>
      <c r="B200">
        <v>198</v>
      </c>
      <c r="C200">
        <v>103</v>
      </c>
      <c r="D200" t="s">
        <v>284</v>
      </c>
      <c r="E200" t="str">
        <f>IF(ISNA(MATCH(A200,'ESO zone constants'!$A$3:$A$9952,0)),"","X")</f>
        <v>X</v>
      </c>
    </row>
    <row r="201" spans="1:5" hidden="1" x14ac:dyDescent="0.25">
      <c r="A201" s="79">
        <v>404</v>
      </c>
      <c r="B201">
        <v>199</v>
      </c>
      <c r="C201">
        <v>103</v>
      </c>
      <c r="D201" t="s">
        <v>285</v>
      </c>
      <c r="E201" t="str">
        <f>IF(ISNA(MATCH(A201,'ESO zone constants'!$A$3:$A$9952,0)),"","X")</f>
        <v>X</v>
      </c>
    </row>
    <row r="202" spans="1:5" hidden="1" x14ac:dyDescent="0.25">
      <c r="A202" s="79">
        <v>405</v>
      </c>
      <c r="B202">
        <v>200</v>
      </c>
      <c r="C202">
        <v>57</v>
      </c>
      <c r="D202" t="s">
        <v>286</v>
      </c>
      <c r="E202" t="str">
        <f>IF(ISNA(MATCH(A202,'ESO zone constants'!$A$3:$A$9952,0)),"","X")</f>
        <v>X</v>
      </c>
    </row>
    <row r="203" spans="1:5" hidden="1" x14ac:dyDescent="0.25">
      <c r="A203" s="78">
        <v>406</v>
      </c>
      <c r="B203">
        <v>201</v>
      </c>
      <c r="C203">
        <v>57</v>
      </c>
      <c r="D203" t="s">
        <v>287</v>
      </c>
      <c r="E203" t="str">
        <f>IF(ISNA(MATCH(A203,'ESO zone constants'!$A$3:$A$9952,0)),"","X")</f>
        <v>X</v>
      </c>
    </row>
    <row r="204" spans="1:5" hidden="1" x14ac:dyDescent="0.25">
      <c r="A204" s="78">
        <v>407</v>
      </c>
      <c r="B204">
        <v>202</v>
      </c>
      <c r="C204">
        <v>57</v>
      </c>
      <c r="D204" t="s">
        <v>288</v>
      </c>
      <c r="E204" t="str">
        <f>IF(ISNA(MATCH(A204,'ESO zone constants'!$A$3:$A$9952,0)),"","X")</f>
        <v>X</v>
      </c>
    </row>
    <row r="205" spans="1:5" hidden="1" x14ac:dyDescent="0.25">
      <c r="A205" s="78">
        <v>408</v>
      </c>
      <c r="B205">
        <v>203</v>
      </c>
      <c r="C205">
        <v>57</v>
      </c>
      <c r="D205" t="s">
        <v>289</v>
      </c>
      <c r="E205" t="str">
        <f>IF(ISNA(MATCH(A205,'ESO zone constants'!$A$3:$A$9952,0)),"","X")</f>
        <v>X</v>
      </c>
    </row>
    <row r="206" spans="1:5" hidden="1" x14ac:dyDescent="0.25">
      <c r="A206" s="79">
        <v>409</v>
      </c>
      <c r="B206">
        <v>204</v>
      </c>
      <c r="C206">
        <v>57</v>
      </c>
      <c r="D206" t="s">
        <v>290</v>
      </c>
      <c r="E206" t="str">
        <f>IF(ISNA(MATCH(A206,'ESO zone constants'!$A$3:$A$9952,0)),"","X")</f>
        <v>X</v>
      </c>
    </row>
    <row r="207" spans="1:5" hidden="1" x14ac:dyDescent="0.25">
      <c r="A207" s="79">
        <v>410</v>
      </c>
      <c r="B207">
        <v>205</v>
      </c>
      <c r="C207">
        <v>57</v>
      </c>
      <c r="D207" t="s">
        <v>291</v>
      </c>
      <c r="E207" t="str">
        <f>IF(ISNA(MATCH(A207,'ESO zone constants'!$A$3:$A$9952,0)),"","X")</f>
        <v>X</v>
      </c>
    </row>
    <row r="208" spans="1:5" hidden="1" x14ac:dyDescent="0.25">
      <c r="A208" s="79">
        <v>411</v>
      </c>
      <c r="B208">
        <v>206</v>
      </c>
      <c r="C208">
        <v>58</v>
      </c>
      <c r="D208" t="s">
        <v>292</v>
      </c>
      <c r="E208" t="str">
        <f>IF(ISNA(MATCH(A208,'ESO zone constants'!$A$3:$A$9952,0)),"","X")</f>
        <v>X</v>
      </c>
    </row>
    <row r="209" spans="1:5" hidden="1" x14ac:dyDescent="0.25">
      <c r="A209" s="79">
        <v>412</v>
      </c>
      <c r="B209">
        <v>207</v>
      </c>
      <c r="C209">
        <v>103</v>
      </c>
      <c r="D209" t="s">
        <v>293</v>
      </c>
      <c r="E209" t="str">
        <f>IF(ISNA(MATCH(A209,'ESO zone constants'!$A$3:$A$9952,0)),"","X")</f>
        <v>X</v>
      </c>
    </row>
    <row r="210" spans="1:5" hidden="1" x14ac:dyDescent="0.25">
      <c r="A210" s="79">
        <v>413</v>
      </c>
      <c r="B210">
        <v>208</v>
      </c>
      <c r="C210">
        <v>103</v>
      </c>
      <c r="D210" t="s">
        <v>294</v>
      </c>
      <c r="E210" t="str">
        <f>IF(ISNA(MATCH(A210,'ESO zone constants'!$A$3:$A$9952,0)),"","X")</f>
        <v>X</v>
      </c>
    </row>
    <row r="211" spans="1:5" hidden="1" x14ac:dyDescent="0.25">
      <c r="A211" s="79">
        <v>414</v>
      </c>
      <c r="B211">
        <v>209</v>
      </c>
      <c r="C211">
        <v>103</v>
      </c>
      <c r="D211" t="s">
        <v>295</v>
      </c>
      <c r="E211" t="str">
        <f>IF(ISNA(MATCH(A211,'ESO zone constants'!$A$3:$A$9952,0)),"","X")</f>
        <v>X</v>
      </c>
    </row>
    <row r="212" spans="1:5" hidden="1" x14ac:dyDescent="0.25">
      <c r="A212" s="79">
        <v>415</v>
      </c>
      <c r="B212">
        <v>210</v>
      </c>
      <c r="C212">
        <v>103</v>
      </c>
      <c r="D212" t="s">
        <v>296</v>
      </c>
      <c r="E212" t="str">
        <f>IF(ISNA(MATCH(A212,'ESO zone constants'!$A$3:$A$9952,0)),"","X")</f>
        <v>X</v>
      </c>
    </row>
    <row r="213" spans="1:5" hidden="1" x14ac:dyDescent="0.25">
      <c r="A213" s="79">
        <v>416</v>
      </c>
      <c r="B213">
        <v>211</v>
      </c>
      <c r="C213">
        <v>381</v>
      </c>
      <c r="D213" t="s">
        <v>297</v>
      </c>
      <c r="E213" t="str">
        <f>IF(ISNA(MATCH(A213,'ESO zone constants'!$A$3:$A$9952,0)),"","X")</f>
        <v>X</v>
      </c>
    </row>
    <row r="214" spans="1:5" hidden="1" x14ac:dyDescent="0.25">
      <c r="A214" s="79">
        <v>417</v>
      </c>
      <c r="B214">
        <v>212</v>
      </c>
      <c r="C214">
        <v>347</v>
      </c>
      <c r="D214" t="s">
        <v>298</v>
      </c>
      <c r="E214" t="str">
        <f>IF(ISNA(MATCH(A214,'ESO zone constants'!$A$3:$A$9952,0)),"","X")</f>
        <v>X</v>
      </c>
    </row>
    <row r="215" spans="1:5" hidden="1" x14ac:dyDescent="0.25">
      <c r="A215" s="79">
        <v>418</v>
      </c>
      <c r="B215">
        <v>213</v>
      </c>
      <c r="C215">
        <v>347</v>
      </c>
      <c r="D215" t="s">
        <v>299</v>
      </c>
      <c r="E215" t="str">
        <f>IF(ISNA(MATCH(A215,'ESO zone constants'!$A$3:$A$9952,0)),"","X")</f>
        <v>X</v>
      </c>
    </row>
    <row r="216" spans="1:5" hidden="1" x14ac:dyDescent="0.25">
      <c r="A216" s="79">
        <v>419</v>
      </c>
      <c r="B216">
        <v>214</v>
      </c>
      <c r="C216">
        <v>347</v>
      </c>
      <c r="D216" t="s">
        <v>300</v>
      </c>
      <c r="E216" t="str">
        <f>IF(ISNA(MATCH(A216,'ESO zone constants'!$A$3:$A$9952,0)),"","X")</f>
        <v>X</v>
      </c>
    </row>
    <row r="217" spans="1:5" hidden="1" x14ac:dyDescent="0.25">
      <c r="A217" s="79">
        <v>420</v>
      </c>
      <c r="B217">
        <v>215</v>
      </c>
      <c r="C217">
        <v>347</v>
      </c>
      <c r="D217" t="s">
        <v>301</v>
      </c>
      <c r="E217" t="str">
        <f>IF(ISNA(MATCH(A217,'ESO zone constants'!$A$3:$A$9952,0)),"","X")</f>
        <v>X</v>
      </c>
    </row>
    <row r="218" spans="1:5" hidden="1" x14ac:dyDescent="0.25">
      <c r="A218" s="79">
        <v>421</v>
      </c>
      <c r="B218">
        <v>216</v>
      </c>
      <c r="C218">
        <v>347</v>
      </c>
      <c r="D218" t="s">
        <v>302</v>
      </c>
      <c r="E218" t="str">
        <f>IF(ISNA(MATCH(A218,'ESO zone constants'!$A$3:$A$9952,0)),"","X")</f>
        <v>X</v>
      </c>
    </row>
    <row r="219" spans="1:5" hidden="1" x14ac:dyDescent="0.25">
      <c r="A219" s="78">
        <v>422</v>
      </c>
      <c r="B219">
        <v>217</v>
      </c>
      <c r="C219">
        <v>347</v>
      </c>
      <c r="D219" t="s">
        <v>303</v>
      </c>
      <c r="E219" t="str">
        <f>IF(ISNA(MATCH(A219,'ESO zone constants'!$A$3:$A$9952,0)),"","X")</f>
        <v>X</v>
      </c>
    </row>
    <row r="220" spans="1:5" hidden="1" x14ac:dyDescent="0.25">
      <c r="A220" s="78">
        <v>424</v>
      </c>
      <c r="B220">
        <v>218</v>
      </c>
      <c r="C220">
        <v>3</v>
      </c>
      <c r="D220" t="s">
        <v>304</v>
      </c>
      <c r="E220" t="str">
        <f>IF(ISNA(MATCH(A220,'ESO zone constants'!$A$3:$A$9952,0)),"","X")</f>
        <v>X</v>
      </c>
    </row>
    <row r="221" spans="1:5" hidden="1" x14ac:dyDescent="0.25">
      <c r="A221" s="78">
        <v>425</v>
      </c>
      <c r="B221">
        <v>219</v>
      </c>
      <c r="C221">
        <v>3</v>
      </c>
      <c r="D221" t="s">
        <v>305</v>
      </c>
      <c r="E221" t="str">
        <f>IF(ISNA(MATCH(A221,'ESO zone constants'!$A$3:$A$9952,0)),"","X")</f>
        <v>X</v>
      </c>
    </row>
    <row r="222" spans="1:5" hidden="1" x14ac:dyDescent="0.25">
      <c r="A222" s="78">
        <v>426</v>
      </c>
      <c r="B222">
        <v>220</v>
      </c>
      <c r="C222">
        <v>3</v>
      </c>
      <c r="D222" t="s">
        <v>306</v>
      </c>
      <c r="E222" t="str">
        <f>IF(ISNA(MATCH(A222,'ESO zone constants'!$A$3:$A$9952,0)),"","X")</f>
        <v>X</v>
      </c>
    </row>
    <row r="223" spans="1:5" hidden="1" x14ac:dyDescent="0.25">
      <c r="A223" s="79">
        <v>429</v>
      </c>
      <c r="B223">
        <v>221</v>
      </c>
      <c r="C223">
        <v>3</v>
      </c>
      <c r="D223" t="s">
        <v>307</v>
      </c>
      <c r="E223" t="str">
        <f>IF(ISNA(MATCH(A223,'ESO zone constants'!$A$3:$A$9952,0)),"","X")</f>
        <v>X</v>
      </c>
    </row>
    <row r="224" spans="1:5" hidden="1" x14ac:dyDescent="0.25">
      <c r="A224" s="79">
        <v>430</v>
      </c>
      <c r="B224">
        <v>222</v>
      </c>
      <c r="C224">
        <v>19</v>
      </c>
      <c r="D224" t="s">
        <v>308</v>
      </c>
      <c r="E224" t="str">
        <f>IF(ISNA(MATCH(A224,'ESO zone constants'!$A$3:$A$9952,0)),"","X")</f>
        <v>X</v>
      </c>
    </row>
    <row r="225" spans="1:5" hidden="1" x14ac:dyDescent="0.25">
      <c r="A225" s="78">
        <v>431</v>
      </c>
      <c r="B225">
        <v>223</v>
      </c>
      <c r="C225">
        <v>103</v>
      </c>
      <c r="D225" t="s">
        <v>309</v>
      </c>
      <c r="E225" t="str">
        <f>IF(ISNA(MATCH(A225,'ESO zone constants'!$A$3:$A$9952,0)),"","X")</f>
        <v>X</v>
      </c>
    </row>
    <row r="226" spans="1:5" hidden="1" x14ac:dyDescent="0.25">
      <c r="A226" s="78">
        <v>433</v>
      </c>
      <c r="B226">
        <v>224</v>
      </c>
      <c r="C226">
        <v>383</v>
      </c>
      <c r="D226" t="s">
        <v>310</v>
      </c>
      <c r="E226" t="str">
        <f>IF(ISNA(MATCH(A226,'ESO zone constants'!$A$3:$A$9952,0)),"","X")</f>
        <v>X</v>
      </c>
    </row>
    <row r="227" spans="1:5" hidden="1" x14ac:dyDescent="0.25">
      <c r="A227" s="79">
        <v>434</v>
      </c>
      <c r="B227">
        <v>225</v>
      </c>
      <c r="C227">
        <v>383</v>
      </c>
      <c r="D227" t="s">
        <v>311</v>
      </c>
      <c r="E227" t="str">
        <f>IF(ISNA(MATCH(A227,'ESO zone constants'!$A$3:$A$9952,0)),"","X")</f>
        <v>X</v>
      </c>
    </row>
    <row r="228" spans="1:5" hidden="1" x14ac:dyDescent="0.25">
      <c r="A228" s="79">
        <v>435</v>
      </c>
      <c r="B228">
        <v>226</v>
      </c>
      <c r="C228">
        <v>383</v>
      </c>
      <c r="D228" t="s">
        <v>312</v>
      </c>
      <c r="E228" t="str">
        <f>IF(ISNA(MATCH(A228,'ESO zone constants'!$A$3:$A$9952,0)),"","X")</f>
        <v>X</v>
      </c>
    </row>
    <row r="229" spans="1:5" hidden="1" x14ac:dyDescent="0.25">
      <c r="A229" s="79">
        <v>436</v>
      </c>
      <c r="B229">
        <v>227</v>
      </c>
      <c r="C229">
        <v>383</v>
      </c>
      <c r="D229" t="s">
        <v>313</v>
      </c>
      <c r="E229" t="str">
        <f>IF(ISNA(MATCH(A229,'ESO zone constants'!$A$3:$A$9952,0)),"","X")</f>
        <v>X</v>
      </c>
    </row>
    <row r="230" spans="1:5" hidden="1" x14ac:dyDescent="0.25">
      <c r="A230" s="79">
        <v>437</v>
      </c>
      <c r="B230">
        <v>228</v>
      </c>
      <c r="C230">
        <v>383</v>
      </c>
      <c r="D230" t="s">
        <v>314</v>
      </c>
      <c r="E230" t="str">
        <f>IF(ISNA(MATCH(A230,'ESO zone constants'!$A$3:$A$9952,0)),"","X")</f>
        <v>X</v>
      </c>
    </row>
    <row r="231" spans="1:5" hidden="1" x14ac:dyDescent="0.25">
      <c r="A231" s="79">
        <v>438</v>
      </c>
      <c r="B231">
        <v>229</v>
      </c>
      <c r="C231">
        <v>383</v>
      </c>
      <c r="D231" t="s">
        <v>315</v>
      </c>
      <c r="E231" t="str">
        <f>IF(ISNA(MATCH(A231,'ESO zone constants'!$A$3:$A$9952,0)),"","X")</f>
        <v>X</v>
      </c>
    </row>
    <row r="232" spans="1:5" hidden="1" x14ac:dyDescent="0.25">
      <c r="A232" s="79">
        <v>439</v>
      </c>
      <c r="B232">
        <v>230</v>
      </c>
      <c r="C232">
        <v>383</v>
      </c>
      <c r="D232" t="s">
        <v>316</v>
      </c>
      <c r="E232" t="str">
        <f>IF(ISNA(MATCH(A232,'ESO zone constants'!$A$3:$A$9952,0)),"","X")</f>
        <v>X</v>
      </c>
    </row>
    <row r="233" spans="1:5" hidden="1" x14ac:dyDescent="0.25">
      <c r="A233" s="79">
        <v>440</v>
      </c>
      <c r="B233">
        <v>231</v>
      </c>
      <c r="C233">
        <v>383</v>
      </c>
      <c r="D233" t="s">
        <v>317</v>
      </c>
      <c r="E233" t="str">
        <f>IF(ISNA(MATCH(A233,'ESO zone constants'!$A$3:$A$9952,0)),"","X")</f>
        <v>X</v>
      </c>
    </row>
    <row r="234" spans="1:5" hidden="1" x14ac:dyDescent="0.25">
      <c r="A234" s="79">
        <v>442</v>
      </c>
      <c r="B234">
        <v>232</v>
      </c>
      <c r="C234">
        <v>383</v>
      </c>
      <c r="D234" t="s">
        <v>318</v>
      </c>
      <c r="E234" t="str">
        <f>IF(ISNA(MATCH(A234,'ESO zone constants'!$A$3:$A$9952,0)),"","X")</f>
        <v>X</v>
      </c>
    </row>
    <row r="235" spans="1:5" hidden="1" x14ac:dyDescent="0.25">
      <c r="A235" s="79">
        <v>444</v>
      </c>
      <c r="B235">
        <v>233</v>
      </c>
      <c r="C235">
        <v>383</v>
      </c>
      <c r="D235" t="s">
        <v>319</v>
      </c>
      <c r="E235" t="str">
        <f>IF(ISNA(MATCH(A235,'ESO zone constants'!$A$3:$A$9952,0)),"","X")</f>
        <v>X</v>
      </c>
    </row>
    <row r="236" spans="1:5" hidden="1" x14ac:dyDescent="0.25">
      <c r="A236" s="79">
        <v>447</v>
      </c>
      <c r="B236">
        <v>234</v>
      </c>
      <c r="C236">
        <v>383</v>
      </c>
      <c r="D236" t="s">
        <v>320</v>
      </c>
      <c r="E236" t="str">
        <f>IF(ISNA(MATCH(A236,'ESO zone constants'!$A$3:$A$9952,0)),"","X")</f>
        <v>X</v>
      </c>
    </row>
    <row r="237" spans="1:5" hidden="1" x14ac:dyDescent="0.25">
      <c r="A237" s="79">
        <v>449</v>
      </c>
      <c r="B237">
        <v>235</v>
      </c>
      <c r="C237">
        <v>101</v>
      </c>
      <c r="D237" t="s">
        <v>48</v>
      </c>
      <c r="E237" t="str">
        <f>IF(ISNA(MATCH(A237,'ESO zone constants'!$A$3:$A$9952,0)),"","X")</f>
        <v>X</v>
      </c>
    </row>
    <row r="238" spans="1:5" hidden="1" x14ac:dyDescent="0.25">
      <c r="A238" s="79">
        <v>451</v>
      </c>
      <c r="B238">
        <v>236</v>
      </c>
      <c r="C238">
        <v>382</v>
      </c>
      <c r="D238" t="s">
        <v>321</v>
      </c>
      <c r="E238" t="str">
        <f>IF(ISNA(MATCH(A238,'ESO zone constants'!$A$3:$A$9952,0)),"","X")</f>
        <v>X</v>
      </c>
    </row>
    <row r="239" spans="1:5" hidden="1" x14ac:dyDescent="0.25">
      <c r="A239" s="79">
        <v>452</v>
      </c>
      <c r="B239">
        <v>237</v>
      </c>
      <c r="C239">
        <v>382</v>
      </c>
      <c r="D239" t="s">
        <v>322</v>
      </c>
      <c r="E239" t="str">
        <f>IF(ISNA(MATCH(A239,'ESO zone constants'!$A$3:$A$9952,0)),"","X")</f>
        <v>X</v>
      </c>
    </row>
    <row r="240" spans="1:5" hidden="1" x14ac:dyDescent="0.25">
      <c r="A240" s="79">
        <v>453</v>
      </c>
      <c r="B240">
        <v>238</v>
      </c>
      <c r="C240">
        <v>382</v>
      </c>
      <c r="D240" t="s">
        <v>323</v>
      </c>
      <c r="E240" t="str">
        <f>IF(ISNA(MATCH(A240,'ESO zone constants'!$A$3:$A$9952,0)),"","X")</f>
        <v>X</v>
      </c>
    </row>
    <row r="241" spans="1:5" hidden="1" x14ac:dyDescent="0.25">
      <c r="A241" s="79">
        <v>454</v>
      </c>
      <c r="B241">
        <v>239</v>
      </c>
      <c r="C241">
        <v>382</v>
      </c>
      <c r="D241" t="s">
        <v>324</v>
      </c>
      <c r="E241" t="str">
        <f>IF(ISNA(MATCH(A241,'ESO zone constants'!$A$3:$A$9952,0)),"","X")</f>
        <v>X</v>
      </c>
    </row>
    <row r="242" spans="1:5" hidden="1" x14ac:dyDescent="0.25">
      <c r="A242" s="78">
        <v>455</v>
      </c>
      <c r="B242">
        <v>240</v>
      </c>
      <c r="C242">
        <v>382</v>
      </c>
      <c r="D242" t="s">
        <v>325</v>
      </c>
      <c r="E242" t="str">
        <f>IF(ISNA(MATCH(A242,'ESO zone constants'!$A$3:$A$9952,0)),"","X")</f>
        <v>X</v>
      </c>
    </row>
    <row r="243" spans="1:5" hidden="1" x14ac:dyDescent="0.25">
      <c r="A243" s="79">
        <v>456</v>
      </c>
      <c r="B243">
        <v>241</v>
      </c>
      <c r="C243">
        <v>382</v>
      </c>
      <c r="D243" t="s">
        <v>326</v>
      </c>
      <c r="E243" t="str">
        <f>IF(ISNA(MATCH(A243,'ESO zone constants'!$A$3:$A$9952,0)),"","X")</f>
        <v>X</v>
      </c>
    </row>
    <row r="244" spans="1:5" hidden="1" x14ac:dyDescent="0.25">
      <c r="A244" s="79">
        <v>457</v>
      </c>
      <c r="B244">
        <v>242</v>
      </c>
      <c r="C244">
        <v>382</v>
      </c>
      <c r="D244" t="s">
        <v>327</v>
      </c>
      <c r="E244" t="str">
        <f>IF(ISNA(MATCH(A244,'ESO zone constants'!$A$3:$A$9952,0)),"","X")</f>
        <v>X</v>
      </c>
    </row>
    <row r="245" spans="1:5" hidden="1" x14ac:dyDescent="0.25">
      <c r="A245" s="79">
        <v>458</v>
      </c>
      <c r="B245">
        <v>243</v>
      </c>
      <c r="C245">
        <v>382</v>
      </c>
      <c r="D245" t="s">
        <v>328</v>
      </c>
      <c r="E245" t="str">
        <f>IF(ISNA(MATCH(A245,'ESO zone constants'!$A$3:$A$9952,0)),"","X")</f>
        <v>X</v>
      </c>
    </row>
    <row r="246" spans="1:5" hidden="1" x14ac:dyDescent="0.25">
      <c r="A246" s="79">
        <v>459</v>
      </c>
      <c r="B246">
        <v>244</v>
      </c>
      <c r="C246">
        <v>382</v>
      </c>
      <c r="D246" t="s">
        <v>329</v>
      </c>
      <c r="E246" t="str">
        <f>IF(ISNA(MATCH(A246,'ESO zone constants'!$A$3:$A$9952,0)),"","X")</f>
        <v>X</v>
      </c>
    </row>
    <row r="247" spans="1:5" hidden="1" x14ac:dyDescent="0.25">
      <c r="A247" s="79">
        <v>460</v>
      </c>
      <c r="B247">
        <v>245</v>
      </c>
      <c r="C247">
        <v>382</v>
      </c>
      <c r="D247" t="s">
        <v>330</v>
      </c>
      <c r="E247" t="str">
        <f>IF(ISNA(MATCH(A247,'ESO zone constants'!$A$3:$A$9952,0)),"","X")</f>
        <v>X</v>
      </c>
    </row>
    <row r="248" spans="1:5" hidden="1" x14ac:dyDescent="0.25">
      <c r="A248" s="79">
        <v>461</v>
      </c>
      <c r="B248">
        <v>246</v>
      </c>
      <c r="C248">
        <v>382</v>
      </c>
      <c r="D248" t="s">
        <v>331</v>
      </c>
      <c r="E248" t="str">
        <f>IF(ISNA(MATCH(A248,'ESO zone constants'!$A$3:$A$9952,0)),"","X")</f>
        <v>X</v>
      </c>
    </row>
    <row r="249" spans="1:5" hidden="1" x14ac:dyDescent="0.25">
      <c r="A249" s="79">
        <v>462</v>
      </c>
      <c r="B249">
        <v>247</v>
      </c>
      <c r="C249">
        <v>382</v>
      </c>
      <c r="D249" t="s">
        <v>332</v>
      </c>
      <c r="E249" t="str">
        <f>IF(ISNA(MATCH(A249,'ESO zone constants'!$A$3:$A$9952,0)),"","X")</f>
        <v>X</v>
      </c>
    </row>
    <row r="250" spans="1:5" hidden="1" x14ac:dyDescent="0.25">
      <c r="A250" s="78">
        <v>463</v>
      </c>
      <c r="B250">
        <v>248</v>
      </c>
      <c r="C250">
        <v>382</v>
      </c>
      <c r="D250" t="s">
        <v>333</v>
      </c>
      <c r="E250" t="str">
        <f>IF(ISNA(MATCH(A250,'ESO zone constants'!$A$3:$A$9952,0)),"","X")</f>
        <v>X</v>
      </c>
    </row>
    <row r="251" spans="1:5" hidden="1" x14ac:dyDescent="0.25">
      <c r="A251" s="79">
        <v>464</v>
      </c>
      <c r="B251">
        <v>249</v>
      </c>
      <c r="C251">
        <v>382</v>
      </c>
      <c r="D251" t="s">
        <v>334</v>
      </c>
      <c r="E251" t="str">
        <f>IF(ISNA(MATCH(A251,'ESO zone constants'!$A$3:$A$9952,0)),"","X")</f>
        <v>X</v>
      </c>
    </row>
    <row r="252" spans="1:5" hidden="1" x14ac:dyDescent="0.25">
      <c r="A252" s="78">
        <v>465</v>
      </c>
      <c r="B252">
        <v>250</v>
      </c>
      <c r="C252">
        <v>382</v>
      </c>
      <c r="D252" t="s">
        <v>335</v>
      </c>
      <c r="E252" t="str">
        <f>IF(ISNA(MATCH(A252,'ESO zone constants'!$A$3:$A$9952,0)),"","X")</f>
        <v>X</v>
      </c>
    </row>
    <row r="253" spans="1:5" hidden="1" x14ac:dyDescent="0.25">
      <c r="A253" s="79">
        <v>466</v>
      </c>
      <c r="B253">
        <v>251</v>
      </c>
      <c r="C253">
        <v>382</v>
      </c>
      <c r="D253" t="s">
        <v>336</v>
      </c>
      <c r="E253" t="str">
        <f>IF(ISNA(MATCH(A253,'ESO zone constants'!$A$3:$A$9952,0)),"","X")</f>
        <v>X</v>
      </c>
    </row>
    <row r="254" spans="1:5" hidden="1" x14ac:dyDescent="0.25">
      <c r="A254" s="79">
        <v>467</v>
      </c>
      <c r="B254">
        <v>252</v>
      </c>
      <c r="C254">
        <v>382</v>
      </c>
      <c r="D254" t="s">
        <v>337</v>
      </c>
      <c r="E254" t="str">
        <f>IF(ISNA(MATCH(A254,'ESO zone constants'!$A$3:$A$9952,0)),"","X")</f>
        <v>X</v>
      </c>
    </row>
    <row r="255" spans="1:5" hidden="1" x14ac:dyDescent="0.25">
      <c r="A255" s="78">
        <v>468</v>
      </c>
      <c r="B255">
        <v>253</v>
      </c>
      <c r="C255">
        <v>58</v>
      </c>
      <c r="D255" t="s">
        <v>338</v>
      </c>
      <c r="E255" t="str">
        <f>IF(ISNA(MATCH(A255,'ESO zone constants'!$A$3:$A$9952,0)),"","X")</f>
        <v>X</v>
      </c>
    </row>
    <row r="256" spans="1:5" hidden="1" x14ac:dyDescent="0.25">
      <c r="A256" s="79">
        <v>469</v>
      </c>
      <c r="B256">
        <v>254</v>
      </c>
      <c r="C256">
        <v>58</v>
      </c>
      <c r="D256" t="s">
        <v>339</v>
      </c>
      <c r="E256" t="str">
        <f>IF(ISNA(MATCH(A256,'ESO zone constants'!$A$3:$A$9952,0)),"","X")</f>
        <v>X</v>
      </c>
    </row>
    <row r="257" spans="1:5" hidden="1" x14ac:dyDescent="0.25">
      <c r="A257" s="79">
        <v>470</v>
      </c>
      <c r="B257">
        <v>255</v>
      </c>
      <c r="C257">
        <v>58</v>
      </c>
      <c r="D257" t="s">
        <v>340</v>
      </c>
      <c r="E257" t="str">
        <f>IF(ISNA(MATCH(A257,'ESO zone constants'!$A$3:$A$9952,0)),"","X")</f>
        <v>X</v>
      </c>
    </row>
    <row r="258" spans="1:5" hidden="1" x14ac:dyDescent="0.25">
      <c r="A258" s="79">
        <v>471</v>
      </c>
      <c r="B258">
        <v>256</v>
      </c>
      <c r="C258">
        <v>58</v>
      </c>
      <c r="D258" t="s">
        <v>341</v>
      </c>
      <c r="E258" t="str">
        <f>IF(ISNA(MATCH(A258,'ESO zone constants'!$A$3:$A$9952,0)),"","X")</f>
        <v>X</v>
      </c>
    </row>
    <row r="259" spans="1:5" hidden="1" x14ac:dyDescent="0.25">
      <c r="A259" s="79">
        <v>472</v>
      </c>
      <c r="B259">
        <v>257</v>
      </c>
      <c r="C259">
        <v>58</v>
      </c>
      <c r="D259" t="s">
        <v>342</v>
      </c>
      <c r="E259" t="str">
        <f>IF(ISNA(MATCH(A259,'ESO zone constants'!$A$3:$A$9952,0)),"","X")</f>
        <v>X</v>
      </c>
    </row>
    <row r="260" spans="1:5" hidden="1" x14ac:dyDescent="0.25">
      <c r="A260" s="79">
        <v>473</v>
      </c>
      <c r="B260">
        <v>258</v>
      </c>
      <c r="C260">
        <v>58</v>
      </c>
      <c r="D260" t="s">
        <v>343</v>
      </c>
      <c r="E260" t="str">
        <f>IF(ISNA(MATCH(A260,'ESO zone constants'!$A$3:$A$9952,0)),"","X")</f>
        <v>X</v>
      </c>
    </row>
    <row r="261" spans="1:5" hidden="1" x14ac:dyDescent="0.25">
      <c r="A261" s="79">
        <v>475</v>
      </c>
      <c r="B261">
        <v>259</v>
      </c>
      <c r="C261">
        <v>383</v>
      </c>
      <c r="D261" t="s">
        <v>344</v>
      </c>
      <c r="E261" t="str">
        <f>IF(ISNA(MATCH(A261,'ESO zone constants'!$A$3:$A$9952,0)),"","X")</f>
        <v>X</v>
      </c>
    </row>
    <row r="262" spans="1:5" hidden="1" x14ac:dyDescent="0.25">
      <c r="A262" s="79">
        <v>477</v>
      </c>
      <c r="B262">
        <v>260</v>
      </c>
      <c r="C262">
        <v>383</v>
      </c>
      <c r="D262" t="s">
        <v>345</v>
      </c>
      <c r="E262" t="str">
        <f>IF(ISNA(MATCH(A262,'ESO zone constants'!$A$3:$A$9952,0)),"","X")</f>
        <v>X</v>
      </c>
    </row>
    <row r="263" spans="1:5" hidden="1" x14ac:dyDescent="0.25">
      <c r="A263" s="79">
        <v>478</v>
      </c>
      <c r="B263">
        <v>261</v>
      </c>
      <c r="C263">
        <v>383</v>
      </c>
      <c r="D263" t="s">
        <v>346</v>
      </c>
      <c r="E263" t="str">
        <f>IF(ISNA(MATCH(A263,'ESO zone constants'!$A$3:$A$9952,0)),"","X")</f>
        <v>X</v>
      </c>
    </row>
    <row r="264" spans="1:5" hidden="1" x14ac:dyDescent="0.25">
      <c r="A264" s="79">
        <v>480</v>
      </c>
      <c r="B264">
        <v>262</v>
      </c>
      <c r="C264">
        <v>103</v>
      </c>
      <c r="D264" t="s">
        <v>347</v>
      </c>
      <c r="E264" t="str">
        <f>IF(ISNA(MATCH(A264,'ESO zone constants'!$A$3:$A$9952,0)),"","X")</f>
        <v>X</v>
      </c>
    </row>
    <row r="265" spans="1:5" hidden="1" x14ac:dyDescent="0.25">
      <c r="A265" s="79">
        <v>481</v>
      </c>
      <c r="B265">
        <v>263</v>
      </c>
      <c r="C265">
        <v>103</v>
      </c>
      <c r="D265" t="s">
        <v>348</v>
      </c>
      <c r="E265" t="str">
        <f>IF(ISNA(MATCH(A265,'ESO zone constants'!$A$3:$A$9952,0)),"","X")</f>
        <v>X</v>
      </c>
    </row>
    <row r="266" spans="1:5" hidden="1" x14ac:dyDescent="0.25">
      <c r="A266" s="79">
        <v>482</v>
      </c>
      <c r="B266">
        <v>264</v>
      </c>
      <c r="C266">
        <v>103</v>
      </c>
      <c r="D266" t="s">
        <v>349</v>
      </c>
      <c r="E266" t="str">
        <f>IF(ISNA(MATCH(A266,'ESO zone constants'!$A$3:$A$9952,0)),"","X")</f>
        <v>X</v>
      </c>
    </row>
    <row r="267" spans="1:5" hidden="1" x14ac:dyDescent="0.25">
      <c r="A267" s="79">
        <v>484</v>
      </c>
      <c r="B267">
        <v>265</v>
      </c>
      <c r="C267">
        <v>103</v>
      </c>
      <c r="D267" t="s">
        <v>350</v>
      </c>
      <c r="E267" t="str">
        <f>IF(ISNA(MATCH(A267,'ESO zone constants'!$A$3:$A$9952,0)),"","X")</f>
        <v>X</v>
      </c>
    </row>
    <row r="268" spans="1:5" hidden="1" x14ac:dyDescent="0.25">
      <c r="A268" s="78">
        <v>485</v>
      </c>
      <c r="B268">
        <v>266</v>
      </c>
      <c r="C268">
        <v>103</v>
      </c>
      <c r="D268" t="s">
        <v>351</v>
      </c>
      <c r="E268" t="str">
        <f>IF(ISNA(MATCH(A268,'ESO zone constants'!$A$3:$A$9952,0)),"","X")</f>
        <v>X</v>
      </c>
    </row>
    <row r="269" spans="1:5" hidden="1" x14ac:dyDescent="0.25">
      <c r="A269" s="78">
        <v>486</v>
      </c>
      <c r="B269">
        <v>267</v>
      </c>
      <c r="C269">
        <v>381</v>
      </c>
      <c r="D269" t="s">
        <v>352</v>
      </c>
      <c r="E269" t="str">
        <f>IF(ISNA(MATCH(A269,'ESO zone constants'!$A$3:$A$9952,0)),"","X")</f>
        <v>X</v>
      </c>
    </row>
    <row r="270" spans="1:5" hidden="1" x14ac:dyDescent="0.25">
      <c r="A270" s="78">
        <v>487</v>
      </c>
      <c r="B270">
        <v>268</v>
      </c>
      <c r="C270">
        <v>382</v>
      </c>
      <c r="D270" t="s">
        <v>353</v>
      </c>
      <c r="E270" t="str">
        <f>IF(ISNA(MATCH(A270,'ESO zone constants'!$A$3:$A$9952,0)),"","X")</f>
        <v>X</v>
      </c>
    </row>
    <row r="271" spans="1:5" hidden="1" x14ac:dyDescent="0.25">
      <c r="A271" s="78">
        <v>492</v>
      </c>
      <c r="B271">
        <v>269</v>
      </c>
      <c r="C271">
        <v>41</v>
      </c>
      <c r="D271" t="s">
        <v>354</v>
      </c>
      <c r="E271" t="str">
        <f>IF(ISNA(MATCH(A271,'ESO zone constants'!$A$3:$A$9952,0)),"","X")</f>
        <v>X</v>
      </c>
    </row>
    <row r="272" spans="1:5" hidden="1" x14ac:dyDescent="0.25">
      <c r="A272" s="78">
        <v>493</v>
      </c>
      <c r="B272">
        <v>270</v>
      </c>
      <c r="C272">
        <v>181</v>
      </c>
      <c r="D272" t="s">
        <v>355</v>
      </c>
      <c r="E272" t="str">
        <f>IF(ISNA(MATCH(A272,'ESO zone constants'!$A$3:$A$9952,0)),"","X")</f>
        <v>X</v>
      </c>
    </row>
    <row r="273" spans="1:5" hidden="1" x14ac:dyDescent="0.25">
      <c r="A273" s="78">
        <v>494</v>
      </c>
      <c r="B273">
        <v>271</v>
      </c>
      <c r="C273">
        <v>181</v>
      </c>
      <c r="D273" t="s">
        <v>356</v>
      </c>
      <c r="E273" t="str">
        <f>IF(ISNA(MATCH(A273,'ESO zone constants'!$A$3:$A$9952,0)),"","X")</f>
        <v>X</v>
      </c>
    </row>
    <row r="274" spans="1:5" hidden="1" x14ac:dyDescent="0.25">
      <c r="A274" s="78">
        <v>495</v>
      </c>
      <c r="B274">
        <v>272</v>
      </c>
      <c r="C274">
        <v>181</v>
      </c>
      <c r="D274" t="s">
        <v>357</v>
      </c>
      <c r="E274" t="str">
        <f>IF(ISNA(MATCH(A274,'ESO zone constants'!$A$3:$A$9952,0)),"","X")</f>
        <v>X</v>
      </c>
    </row>
    <row r="275" spans="1:5" hidden="1" x14ac:dyDescent="0.25">
      <c r="A275" s="78">
        <v>496</v>
      </c>
      <c r="B275">
        <v>273</v>
      </c>
      <c r="C275">
        <v>181</v>
      </c>
      <c r="D275" t="s">
        <v>358</v>
      </c>
      <c r="E275" t="str">
        <f>IF(ISNA(MATCH(A275,'ESO zone constants'!$A$3:$A$9952,0)),"","X")</f>
        <v>X</v>
      </c>
    </row>
    <row r="276" spans="1:5" hidden="1" x14ac:dyDescent="0.25">
      <c r="A276" s="78">
        <v>497</v>
      </c>
      <c r="B276">
        <v>274</v>
      </c>
      <c r="C276">
        <v>181</v>
      </c>
      <c r="D276" t="s">
        <v>359</v>
      </c>
      <c r="E276" t="str">
        <f>IF(ISNA(MATCH(A276,'ESO zone constants'!$A$3:$A$9952,0)),"","X")</f>
        <v>X</v>
      </c>
    </row>
    <row r="277" spans="1:5" hidden="1" x14ac:dyDescent="0.25">
      <c r="A277" s="78">
        <v>498</v>
      </c>
      <c r="B277">
        <v>275</v>
      </c>
      <c r="C277">
        <v>181</v>
      </c>
      <c r="D277" t="s">
        <v>360</v>
      </c>
      <c r="E277" t="str">
        <f>IF(ISNA(MATCH(A277,'ESO zone constants'!$A$3:$A$9952,0)),"","X")</f>
        <v>X</v>
      </c>
    </row>
    <row r="278" spans="1:5" hidden="1" x14ac:dyDescent="0.25">
      <c r="A278" s="78">
        <v>499</v>
      </c>
      <c r="B278">
        <v>276</v>
      </c>
      <c r="C278">
        <v>181</v>
      </c>
      <c r="D278" t="s">
        <v>361</v>
      </c>
      <c r="E278" t="str">
        <f>IF(ISNA(MATCH(A278,'ESO zone constants'!$A$3:$A$9952,0)),"","X")</f>
        <v>X</v>
      </c>
    </row>
    <row r="279" spans="1:5" hidden="1" x14ac:dyDescent="0.25">
      <c r="A279" s="78">
        <v>500</v>
      </c>
      <c r="B279">
        <v>277</v>
      </c>
      <c r="C279">
        <v>181</v>
      </c>
      <c r="D279" t="s">
        <v>362</v>
      </c>
      <c r="E279" t="str">
        <f>IF(ISNA(MATCH(A279,'ESO zone constants'!$A$3:$A$9952,0)),"","X")</f>
        <v>X</v>
      </c>
    </row>
    <row r="280" spans="1:5" hidden="1" x14ac:dyDescent="0.25">
      <c r="A280" s="78">
        <v>501</v>
      </c>
      <c r="B280">
        <v>278</v>
      </c>
      <c r="C280">
        <v>181</v>
      </c>
      <c r="D280" t="s">
        <v>363</v>
      </c>
      <c r="E280" t="str">
        <f>IF(ISNA(MATCH(A280,'ESO zone constants'!$A$3:$A$9952,0)),"","X")</f>
        <v>X</v>
      </c>
    </row>
    <row r="281" spans="1:5" hidden="1" x14ac:dyDescent="0.25">
      <c r="A281" s="78">
        <v>502</v>
      </c>
      <c r="B281">
        <v>279</v>
      </c>
      <c r="C281">
        <v>181</v>
      </c>
      <c r="D281" t="s">
        <v>364</v>
      </c>
      <c r="E281" t="str">
        <f>IF(ISNA(MATCH(A281,'ESO zone constants'!$A$3:$A$9952,0)),"","X")</f>
        <v>X</v>
      </c>
    </row>
    <row r="282" spans="1:5" hidden="1" x14ac:dyDescent="0.25">
      <c r="A282" s="78">
        <v>503</v>
      </c>
      <c r="B282">
        <v>280</v>
      </c>
      <c r="C282">
        <v>181</v>
      </c>
      <c r="D282" t="s">
        <v>365</v>
      </c>
      <c r="E282" t="str">
        <f>IF(ISNA(MATCH(A282,'ESO zone constants'!$A$3:$A$9952,0)),"","X")</f>
        <v>X</v>
      </c>
    </row>
    <row r="283" spans="1:5" hidden="1" x14ac:dyDescent="0.25">
      <c r="A283" s="78">
        <v>504</v>
      </c>
      <c r="B283">
        <v>281</v>
      </c>
      <c r="C283">
        <v>181</v>
      </c>
      <c r="D283" t="s">
        <v>366</v>
      </c>
      <c r="E283" t="str">
        <f>IF(ISNA(MATCH(A283,'ESO zone constants'!$A$3:$A$9952,0)),"","X")</f>
        <v>X</v>
      </c>
    </row>
    <row r="284" spans="1:5" hidden="1" x14ac:dyDescent="0.25">
      <c r="A284" s="78">
        <v>505</v>
      </c>
      <c r="B284">
        <v>282</v>
      </c>
      <c r="C284">
        <v>181</v>
      </c>
      <c r="D284" t="s">
        <v>367</v>
      </c>
      <c r="E284" t="str">
        <f>IF(ISNA(MATCH(A284,'ESO zone constants'!$A$3:$A$9952,0)),"","X")</f>
        <v>X</v>
      </c>
    </row>
    <row r="285" spans="1:5" hidden="1" x14ac:dyDescent="0.25">
      <c r="A285" s="78">
        <v>506</v>
      </c>
      <c r="B285">
        <v>283</v>
      </c>
      <c r="C285">
        <v>181</v>
      </c>
      <c r="D285" t="s">
        <v>368</v>
      </c>
      <c r="E285" t="str">
        <f>IF(ISNA(MATCH(A285,'ESO zone constants'!$A$3:$A$9952,0)),"","X")</f>
        <v>X</v>
      </c>
    </row>
    <row r="286" spans="1:5" hidden="1" x14ac:dyDescent="0.25">
      <c r="A286" s="78">
        <v>507</v>
      </c>
      <c r="B286">
        <v>284</v>
      </c>
      <c r="C286">
        <v>181</v>
      </c>
      <c r="D286" t="s">
        <v>369</v>
      </c>
      <c r="E286" t="str">
        <f>IF(ISNA(MATCH(A286,'ESO zone constants'!$A$3:$A$9952,0)),"","X")</f>
        <v>X</v>
      </c>
    </row>
    <row r="287" spans="1:5" hidden="1" x14ac:dyDescent="0.25">
      <c r="A287" s="78">
        <v>508</v>
      </c>
      <c r="B287">
        <v>285</v>
      </c>
      <c r="C287">
        <v>849</v>
      </c>
      <c r="D287" t="s">
        <v>370</v>
      </c>
      <c r="E287" t="str">
        <f>IF(ISNA(MATCH(A287,'ESO zone constants'!$A$3:$A$9952,0)),"","X")</f>
        <v>X</v>
      </c>
    </row>
    <row r="288" spans="1:5" hidden="1" x14ac:dyDescent="0.25">
      <c r="A288" s="78">
        <v>509</v>
      </c>
      <c r="B288">
        <v>286</v>
      </c>
      <c r="C288">
        <v>849</v>
      </c>
      <c r="D288" t="s">
        <v>371</v>
      </c>
      <c r="E288" t="str">
        <f>IF(ISNA(MATCH(A288,'ESO zone constants'!$A$3:$A$9952,0)),"","X")</f>
        <v>X</v>
      </c>
    </row>
    <row r="289" spans="1:5" hidden="1" x14ac:dyDescent="0.25">
      <c r="A289" s="78">
        <v>510</v>
      </c>
      <c r="B289">
        <v>287</v>
      </c>
      <c r="C289">
        <v>849</v>
      </c>
      <c r="D289" t="s">
        <v>372</v>
      </c>
      <c r="E289" t="str">
        <f>IF(ISNA(MATCH(A289,'ESO zone constants'!$A$3:$A$9952,0)),"","X")</f>
        <v>X</v>
      </c>
    </row>
    <row r="290" spans="1:5" hidden="1" x14ac:dyDescent="0.25">
      <c r="A290" s="78">
        <v>511</v>
      </c>
      <c r="B290">
        <v>288</v>
      </c>
      <c r="C290">
        <v>511</v>
      </c>
      <c r="D290" t="s">
        <v>373</v>
      </c>
      <c r="E290" t="str">
        <f>IF(ISNA(MATCH(A290,'ESO zone constants'!$A$3:$A$9952,0)),"","X")</f>
        <v>X</v>
      </c>
    </row>
    <row r="291" spans="1:5" hidden="1" x14ac:dyDescent="0.25">
      <c r="A291" s="78">
        <v>512</v>
      </c>
      <c r="B291">
        <v>289</v>
      </c>
      <c r="C291">
        <v>512</v>
      </c>
      <c r="D291" t="s">
        <v>374</v>
      </c>
      <c r="E291" t="str">
        <f>IF(ISNA(MATCH(A291,'ESO zone constants'!$A$3:$A$9952,0)),"","X")</f>
        <v>X</v>
      </c>
    </row>
    <row r="292" spans="1:5" hidden="1" x14ac:dyDescent="0.25">
      <c r="A292" s="78">
        <v>513</v>
      </c>
      <c r="B292">
        <v>290</v>
      </c>
      <c r="C292">
        <v>513</v>
      </c>
      <c r="D292" t="s">
        <v>375</v>
      </c>
      <c r="E292" t="str">
        <f>IF(ISNA(MATCH(A292,'ESO zone constants'!$A$3:$A$9952,0)),"","X")</f>
        <v>X</v>
      </c>
    </row>
    <row r="293" spans="1:5" hidden="1" x14ac:dyDescent="0.25">
      <c r="A293" s="78">
        <v>514</v>
      </c>
      <c r="B293">
        <v>291</v>
      </c>
      <c r="C293">
        <v>514</v>
      </c>
      <c r="D293" t="s">
        <v>376</v>
      </c>
      <c r="E293" t="str">
        <f>IF(ISNA(MATCH(A293,'ESO zone constants'!$A$3:$A$9952,0)),"","X")</f>
        <v>X</v>
      </c>
    </row>
    <row r="294" spans="1:5" hidden="1" x14ac:dyDescent="0.25">
      <c r="A294" s="78">
        <v>515</v>
      </c>
      <c r="B294">
        <v>292</v>
      </c>
      <c r="C294">
        <v>515</v>
      </c>
      <c r="D294" t="s">
        <v>1498</v>
      </c>
      <c r="E294" t="str">
        <f>IF(ISNA(MATCH(A294,'ESO zone constants'!$A$3:$A$9952,0)),"","X")</f>
        <v>X</v>
      </c>
    </row>
    <row r="295" spans="1:5" hidden="1" x14ac:dyDescent="0.25">
      <c r="A295" s="78">
        <v>516</v>
      </c>
      <c r="B295">
        <v>293</v>
      </c>
      <c r="C295">
        <v>516</v>
      </c>
      <c r="D295" t="s">
        <v>371</v>
      </c>
      <c r="E295" t="str">
        <f>IF(ISNA(MATCH(A295,'ESO zone constants'!$A$3:$A$9952,0)),"","X")</f>
        <v>X</v>
      </c>
    </row>
    <row r="296" spans="1:5" hidden="1" x14ac:dyDescent="0.25">
      <c r="A296" s="78">
        <v>517</v>
      </c>
      <c r="B296">
        <v>294</v>
      </c>
      <c r="C296">
        <v>517</v>
      </c>
      <c r="D296" t="s">
        <v>377</v>
      </c>
      <c r="E296" t="str">
        <f>IF(ISNA(MATCH(A296,'ESO zone constants'!$A$3:$A$9952,0)),"","X")</f>
        <v>X</v>
      </c>
    </row>
    <row r="297" spans="1:5" hidden="1" x14ac:dyDescent="0.25">
      <c r="A297" s="78">
        <v>518</v>
      </c>
      <c r="B297">
        <v>295</v>
      </c>
      <c r="C297">
        <v>518</v>
      </c>
      <c r="D297" t="s">
        <v>377</v>
      </c>
      <c r="E297" t="str">
        <f>IF(ISNA(MATCH(A297,'ESO zone constants'!$A$3:$A$9952,0)),"","X")</f>
        <v>X</v>
      </c>
    </row>
    <row r="298" spans="1:5" hidden="1" x14ac:dyDescent="0.25">
      <c r="A298" s="78">
        <v>525</v>
      </c>
      <c r="B298">
        <v>296</v>
      </c>
      <c r="C298">
        <v>181</v>
      </c>
      <c r="D298" t="s">
        <v>1416</v>
      </c>
      <c r="E298" t="str">
        <f>IF(ISNA(MATCH(A298,'ESO zone constants'!$A$3:$A$9952,0)),"","X")</f>
        <v>X</v>
      </c>
    </row>
    <row r="299" spans="1:5" hidden="1" x14ac:dyDescent="0.25">
      <c r="A299" s="78">
        <v>526</v>
      </c>
      <c r="B299">
        <v>297</v>
      </c>
      <c r="C299">
        <v>382</v>
      </c>
      <c r="D299" t="s">
        <v>378</v>
      </c>
      <c r="E299" t="str">
        <f>IF(ISNA(MATCH(A299,'ESO zone constants'!$A$3:$A$9952,0)),"","X")</f>
        <v>X</v>
      </c>
    </row>
    <row r="300" spans="1:5" hidden="1" x14ac:dyDescent="0.25">
      <c r="A300" s="78">
        <v>527</v>
      </c>
      <c r="B300">
        <v>298</v>
      </c>
      <c r="C300">
        <v>199</v>
      </c>
      <c r="D300" t="s">
        <v>379</v>
      </c>
      <c r="E300" t="str">
        <f>IF(ISNA(MATCH(A300,'ESO zone constants'!$A$3:$A$9952,0)),"","X")</f>
        <v>X</v>
      </c>
    </row>
    <row r="301" spans="1:5" hidden="1" x14ac:dyDescent="0.25">
      <c r="A301" s="78">
        <v>529</v>
      </c>
      <c r="B301">
        <v>299</v>
      </c>
      <c r="C301">
        <v>267</v>
      </c>
      <c r="D301" t="s">
        <v>380</v>
      </c>
      <c r="E301" t="str">
        <f>IF(ISNA(MATCH(A301,'ESO zone constants'!$A$3:$A$9952,0)),"","X")</f>
        <v>X</v>
      </c>
    </row>
    <row r="302" spans="1:5" hidden="1" x14ac:dyDescent="0.25">
      <c r="A302" s="78">
        <v>530</v>
      </c>
      <c r="B302">
        <v>300</v>
      </c>
      <c r="C302">
        <v>347</v>
      </c>
      <c r="D302" t="s">
        <v>381</v>
      </c>
      <c r="E302" t="str">
        <f>IF(ISNA(MATCH(A302,'ESO zone constants'!$A$3:$A$9952,0)),"","X")</f>
        <v>X</v>
      </c>
    </row>
    <row r="303" spans="1:5" hidden="1" x14ac:dyDescent="0.25">
      <c r="A303" s="78">
        <v>531</v>
      </c>
      <c r="B303">
        <v>301</v>
      </c>
      <c r="C303">
        <v>181</v>
      </c>
      <c r="D303" t="s">
        <v>382</v>
      </c>
      <c r="E303" t="str">
        <f>IF(ISNA(MATCH(A303,'ESO zone constants'!$A$3:$A$9952,0)),"","X")</f>
        <v>X</v>
      </c>
    </row>
    <row r="304" spans="1:5" hidden="1" x14ac:dyDescent="0.25">
      <c r="A304" s="78">
        <v>532</v>
      </c>
      <c r="B304">
        <v>302</v>
      </c>
      <c r="C304">
        <v>181</v>
      </c>
      <c r="D304" t="s">
        <v>383</v>
      </c>
      <c r="E304" t="str">
        <f>IF(ISNA(MATCH(A304,'ESO zone constants'!$A$3:$A$9952,0)),"","X")</f>
        <v>X</v>
      </c>
    </row>
    <row r="305" spans="1:5" hidden="1" x14ac:dyDescent="0.25">
      <c r="A305" s="78">
        <v>533</v>
      </c>
      <c r="B305">
        <v>303</v>
      </c>
      <c r="C305">
        <v>181</v>
      </c>
      <c r="D305" t="s">
        <v>384</v>
      </c>
      <c r="E305" t="str">
        <f>IF(ISNA(MATCH(A305,'ESO zone constants'!$A$3:$A$9952,0)),"","X")</f>
        <v>X</v>
      </c>
    </row>
    <row r="306" spans="1:5" hidden="1" x14ac:dyDescent="0.25">
      <c r="A306" s="78">
        <v>534</v>
      </c>
      <c r="B306">
        <v>304</v>
      </c>
      <c r="C306">
        <v>534</v>
      </c>
      <c r="D306" t="s">
        <v>385</v>
      </c>
      <c r="E306" t="str">
        <f>IF(ISNA(MATCH(A306,'ESO zone constants'!$A$3:$A$9952,0)),"","X")</f>
        <v>X</v>
      </c>
    </row>
    <row r="307" spans="1:5" hidden="1" x14ac:dyDescent="0.25">
      <c r="A307" s="79">
        <v>535</v>
      </c>
      <c r="B307">
        <v>305</v>
      </c>
      <c r="C307">
        <v>535</v>
      </c>
      <c r="D307" t="s">
        <v>386</v>
      </c>
      <c r="E307" t="str">
        <f>IF(ISNA(MATCH(A307,'ESO zone constants'!$A$3:$A$9952,0)),"","X")</f>
        <v>X</v>
      </c>
    </row>
    <row r="308" spans="1:5" hidden="1" x14ac:dyDescent="0.25">
      <c r="A308" s="79">
        <v>537</v>
      </c>
      <c r="B308">
        <v>306</v>
      </c>
      <c r="C308">
        <v>537</v>
      </c>
      <c r="D308" t="s">
        <v>387</v>
      </c>
      <c r="E308" t="str">
        <f>IF(ISNA(MATCH(A308,'ESO zone constants'!$A$3:$A$9952,0)),"","X")</f>
        <v>X</v>
      </c>
    </row>
    <row r="309" spans="1:5" hidden="1" x14ac:dyDescent="0.25">
      <c r="A309" s="78">
        <v>539</v>
      </c>
      <c r="B309">
        <v>307</v>
      </c>
      <c r="C309">
        <v>535</v>
      </c>
      <c r="D309" t="s">
        <v>388</v>
      </c>
      <c r="E309" t="str">
        <f>IF(ISNA(MATCH(A309,'ESO zone constants'!$A$3:$A$9952,0)),"","X")</f>
        <v>X</v>
      </c>
    </row>
    <row r="310" spans="1:5" hidden="1" x14ac:dyDescent="0.25">
      <c r="A310" s="79">
        <v>541</v>
      </c>
      <c r="B310">
        <v>308</v>
      </c>
      <c r="C310">
        <v>267</v>
      </c>
      <c r="D310" t="s">
        <v>389</v>
      </c>
      <c r="E310" t="str">
        <f>IF(ISNA(MATCH(A310,'ESO zone constants'!$A$3:$A$9952,0)),"","X")</f>
        <v>X</v>
      </c>
    </row>
    <row r="311" spans="1:5" hidden="1" x14ac:dyDescent="0.25">
      <c r="A311" s="79">
        <v>542</v>
      </c>
      <c r="B311">
        <v>309</v>
      </c>
      <c r="C311">
        <v>208</v>
      </c>
      <c r="D311" t="s">
        <v>390</v>
      </c>
      <c r="E311" t="str">
        <f>IF(ISNA(MATCH(A311,'ESO zone constants'!$A$3:$A$9952,0)),"","X")</f>
        <v>X</v>
      </c>
    </row>
    <row r="312" spans="1:5" hidden="1" x14ac:dyDescent="0.25">
      <c r="A312" s="79">
        <v>543</v>
      </c>
      <c r="B312">
        <v>310</v>
      </c>
      <c r="C312">
        <v>208</v>
      </c>
      <c r="D312" t="s">
        <v>391</v>
      </c>
      <c r="E312" t="str">
        <f>IF(ISNA(MATCH(A312,'ESO zone constants'!$A$3:$A$9952,0)),"","X")</f>
        <v>X</v>
      </c>
    </row>
    <row r="313" spans="1:5" hidden="1" x14ac:dyDescent="0.25">
      <c r="A313" s="79">
        <v>544</v>
      </c>
      <c r="B313">
        <v>311</v>
      </c>
      <c r="C313">
        <v>208</v>
      </c>
      <c r="D313" t="s">
        <v>392</v>
      </c>
      <c r="E313" t="str">
        <f>IF(ISNA(MATCH(A313,'ESO zone constants'!$A$3:$A$9952,0)),"","X")</f>
        <v>X</v>
      </c>
    </row>
    <row r="314" spans="1:5" hidden="1" x14ac:dyDescent="0.25">
      <c r="A314" s="79">
        <v>545</v>
      </c>
      <c r="B314">
        <v>312</v>
      </c>
      <c r="C314">
        <v>19</v>
      </c>
      <c r="D314" t="s">
        <v>393</v>
      </c>
      <c r="E314" t="str">
        <f>IF(ISNA(MATCH(A314,'ESO zone constants'!$A$3:$A$9952,0)),"","X")</f>
        <v>X</v>
      </c>
    </row>
    <row r="315" spans="1:5" hidden="1" x14ac:dyDescent="0.25">
      <c r="A315" s="79">
        <v>546</v>
      </c>
      <c r="B315">
        <v>313</v>
      </c>
      <c r="C315">
        <v>19</v>
      </c>
      <c r="D315" t="s">
        <v>394</v>
      </c>
      <c r="E315" t="str">
        <f>IF(ISNA(MATCH(A315,'ESO zone constants'!$A$3:$A$9952,0)),"","X")</f>
        <v>X</v>
      </c>
    </row>
    <row r="316" spans="1:5" hidden="1" x14ac:dyDescent="0.25">
      <c r="A316" s="79">
        <v>547</v>
      </c>
      <c r="B316">
        <v>314</v>
      </c>
      <c r="C316">
        <v>108</v>
      </c>
      <c r="D316" t="s">
        <v>395</v>
      </c>
      <c r="E316" t="str">
        <f>IF(ISNA(MATCH(A316,'ESO zone constants'!$A$3:$A$9952,0)),"","X")</f>
        <v>X</v>
      </c>
    </row>
    <row r="317" spans="1:5" hidden="1" x14ac:dyDescent="0.25">
      <c r="A317" s="79">
        <v>548</v>
      </c>
      <c r="B317">
        <v>315</v>
      </c>
      <c r="C317">
        <v>108</v>
      </c>
      <c r="D317" t="s">
        <v>396</v>
      </c>
      <c r="E317" t="str">
        <f>IF(ISNA(MATCH(A317,'ESO zone constants'!$A$3:$A$9952,0)),"","X")</f>
        <v>X</v>
      </c>
    </row>
    <row r="318" spans="1:5" hidden="1" x14ac:dyDescent="0.25">
      <c r="A318" s="79">
        <v>549</v>
      </c>
      <c r="B318">
        <v>316</v>
      </c>
      <c r="C318">
        <v>383</v>
      </c>
      <c r="D318" t="s">
        <v>397</v>
      </c>
      <c r="E318" t="str">
        <f>IF(ISNA(MATCH(A318,'ESO zone constants'!$A$3:$A$9952,0)),"","X")</f>
        <v>X</v>
      </c>
    </row>
    <row r="319" spans="1:5" hidden="1" x14ac:dyDescent="0.25">
      <c r="A319" s="79">
        <v>551</v>
      </c>
      <c r="B319">
        <v>317</v>
      </c>
      <c r="C319">
        <v>108</v>
      </c>
      <c r="D319" t="s">
        <v>398</v>
      </c>
      <c r="E319" t="str">
        <f>IF(ISNA(MATCH(A319,'ESO zone constants'!$A$3:$A$9952,0)),"","X")</f>
        <v>X</v>
      </c>
    </row>
    <row r="320" spans="1:5" hidden="1" x14ac:dyDescent="0.25">
      <c r="A320" s="79">
        <v>552</v>
      </c>
      <c r="B320">
        <v>318</v>
      </c>
      <c r="C320">
        <v>108</v>
      </c>
      <c r="D320" t="s">
        <v>399</v>
      </c>
      <c r="E320" t="str">
        <f>IF(ISNA(MATCH(A320,'ESO zone constants'!$A$3:$A$9952,0)),"","X")</f>
        <v>X</v>
      </c>
    </row>
    <row r="321" spans="1:5" hidden="1" x14ac:dyDescent="0.25">
      <c r="A321" s="79">
        <v>553</v>
      </c>
      <c r="B321">
        <v>319</v>
      </c>
      <c r="C321">
        <v>108</v>
      </c>
      <c r="D321" t="s">
        <v>400</v>
      </c>
      <c r="E321" t="str">
        <f>IF(ISNA(MATCH(A321,'ESO zone constants'!$A$3:$A$9952,0)),"","X")</f>
        <v>X</v>
      </c>
    </row>
    <row r="322" spans="1:5" hidden="1" x14ac:dyDescent="0.25">
      <c r="A322" s="79">
        <v>554</v>
      </c>
      <c r="B322">
        <v>320</v>
      </c>
      <c r="C322">
        <v>108</v>
      </c>
      <c r="D322" t="s">
        <v>401</v>
      </c>
      <c r="E322" t="str">
        <f>IF(ISNA(MATCH(A322,'ESO zone constants'!$A$3:$A$9952,0)),"","X")</f>
        <v>X</v>
      </c>
    </row>
    <row r="323" spans="1:5" hidden="1" x14ac:dyDescent="0.25">
      <c r="A323" s="78">
        <v>555</v>
      </c>
      <c r="B323">
        <v>321</v>
      </c>
      <c r="C323">
        <v>108</v>
      </c>
      <c r="D323" t="s">
        <v>402</v>
      </c>
      <c r="E323" t="str">
        <f>IF(ISNA(MATCH(A323,'ESO zone constants'!$A$3:$A$9952,0)),"","X")</f>
        <v>X</v>
      </c>
    </row>
    <row r="324" spans="1:5" hidden="1" x14ac:dyDescent="0.25">
      <c r="A324" s="78">
        <v>556</v>
      </c>
      <c r="B324">
        <v>322</v>
      </c>
      <c r="C324">
        <v>108</v>
      </c>
      <c r="D324" t="s">
        <v>403</v>
      </c>
      <c r="E324" t="str">
        <f>IF(ISNA(MATCH(A324,'ESO zone constants'!$A$3:$A$9952,0)),"","X")</f>
        <v>X</v>
      </c>
    </row>
    <row r="325" spans="1:5" hidden="1" x14ac:dyDescent="0.25">
      <c r="A325" s="78">
        <v>557</v>
      </c>
      <c r="B325">
        <v>323</v>
      </c>
      <c r="C325">
        <v>347</v>
      </c>
      <c r="D325" t="s">
        <v>404</v>
      </c>
      <c r="E325" t="str">
        <f>IF(ISNA(MATCH(A325,'ESO zone constants'!$A$3:$A$9952,0)),"","X")</f>
        <v>X</v>
      </c>
    </row>
    <row r="326" spans="1:5" hidden="1" x14ac:dyDescent="0.25">
      <c r="A326" s="78">
        <v>558</v>
      </c>
      <c r="B326">
        <v>324</v>
      </c>
      <c r="C326">
        <v>108</v>
      </c>
      <c r="D326" t="s">
        <v>405</v>
      </c>
      <c r="E326" t="str">
        <f>IF(ISNA(MATCH(A326,'ESO zone constants'!$A$3:$A$9952,0)),"","X")</f>
        <v>X</v>
      </c>
    </row>
    <row r="327" spans="1:5" hidden="1" x14ac:dyDescent="0.25">
      <c r="A327" s="78">
        <v>559</v>
      </c>
      <c r="B327">
        <v>325</v>
      </c>
      <c r="C327">
        <v>108</v>
      </c>
      <c r="D327" t="s">
        <v>406</v>
      </c>
      <c r="E327" t="str">
        <f>IF(ISNA(MATCH(A327,'ESO zone constants'!$A$3:$A$9952,0)),"","X")</f>
        <v>X</v>
      </c>
    </row>
    <row r="328" spans="1:5" hidden="1" x14ac:dyDescent="0.25">
      <c r="A328" s="78">
        <v>560</v>
      </c>
      <c r="B328">
        <v>326</v>
      </c>
      <c r="C328">
        <v>103</v>
      </c>
      <c r="D328" t="s">
        <v>293</v>
      </c>
      <c r="E328" t="str">
        <f>IF(ISNA(MATCH(A328,'ESO zone constants'!$A$3:$A$9952,0)),"","X")</f>
        <v>X</v>
      </c>
    </row>
    <row r="329" spans="1:5" hidden="1" x14ac:dyDescent="0.25">
      <c r="A329" s="78">
        <v>561</v>
      </c>
      <c r="B329">
        <v>327</v>
      </c>
      <c r="C329">
        <v>108</v>
      </c>
      <c r="D329" t="s">
        <v>407</v>
      </c>
      <c r="E329" t="str">
        <f>IF(ISNA(MATCH(A329,'ESO zone constants'!$A$3:$A$9952,0)),"","X")</f>
        <v>X</v>
      </c>
    </row>
    <row r="330" spans="1:5" hidden="1" x14ac:dyDescent="0.25">
      <c r="A330" s="78">
        <v>562</v>
      </c>
      <c r="B330">
        <v>328</v>
      </c>
      <c r="C330">
        <v>382</v>
      </c>
      <c r="D330" t="s">
        <v>408</v>
      </c>
      <c r="E330" t="str">
        <f>IF(ISNA(MATCH(A330,'ESO zone constants'!$A$3:$A$9952,0)),"","X")</f>
        <v>X</v>
      </c>
    </row>
    <row r="331" spans="1:5" hidden="1" x14ac:dyDescent="0.25">
      <c r="A331" s="78">
        <v>565</v>
      </c>
      <c r="B331">
        <v>329</v>
      </c>
      <c r="C331">
        <v>382</v>
      </c>
      <c r="D331" t="s">
        <v>409</v>
      </c>
      <c r="E331" t="str">
        <f>IF(ISNA(MATCH(A331,'ESO zone constants'!$A$3:$A$9952,0)),"","X")</f>
        <v>X</v>
      </c>
    </row>
    <row r="332" spans="1:5" hidden="1" x14ac:dyDescent="0.25">
      <c r="A332" s="78">
        <v>566</v>
      </c>
      <c r="B332">
        <v>330</v>
      </c>
      <c r="C332">
        <v>3</v>
      </c>
      <c r="D332" t="s">
        <v>410</v>
      </c>
      <c r="E332" t="str">
        <f>IF(ISNA(MATCH(A332,'ESO zone constants'!$A$3:$A$9952,0)),"","X")</f>
        <v>X</v>
      </c>
    </row>
    <row r="333" spans="1:5" hidden="1" x14ac:dyDescent="0.25">
      <c r="A333" s="78">
        <v>567</v>
      </c>
      <c r="B333">
        <v>331</v>
      </c>
      <c r="C333">
        <v>103</v>
      </c>
      <c r="D333" t="s">
        <v>292</v>
      </c>
      <c r="E333" t="str">
        <f>IF(ISNA(MATCH(A333,'ESO zone constants'!$A$3:$A$9952,0)),"","X")</f>
        <v>X</v>
      </c>
    </row>
    <row r="334" spans="1:5" hidden="1" x14ac:dyDescent="0.25">
      <c r="A334" s="78">
        <v>569</v>
      </c>
      <c r="B334">
        <v>332</v>
      </c>
      <c r="C334">
        <v>104</v>
      </c>
      <c r="D334" t="s">
        <v>411</v>
      </c>
      <c r="E334" t="str">
        <f>IF(ISNA(MATCH(A334,'ESO zone constants'!$A$3:$A$9952,0)),"","X")</f>
        <v>X</v>
      </c>
    </row>
    <row r="335" spans="1:5" hidden="1" x14ac:dyDescent="0.25">
      <c r="A335" s="79">
        <v>570</v>
      </c>
      <c r="B335">
        <v>333</v>
      </c>
      <c r="C335">
        <v>104</v>
      </c>
      <c r="D335" t="s">
        <v>412</v>
      </c>
      <c r="E335" t="str">
        <f>IF(ISNA(MATCH(A335,'ESO zone constants'!$A$3:$A$9952,0)),"","X")</f>
        <v>X</v>
      </c>
    </row>
    <row r="336" spans="1:5" hidden="1" x14ac:dyDescent="0.25">
      <c r="A336" s="79">
        <v>571</v>
      </c>
      <c r="B336">
        <v>334</v>
      </c>
      <c r="C336">
        <v>104</v>
      </c>
      <c r="D336" t="s">
        <v>413</v>
      </c>
      <c r="E336" t="str">
        <f>IF(ISNA(MATCH(A336,'ESO zone constants'!$A$3:$A$9952,0)),"","X")</f>
        <v>X</v>
      </c>
    </row>
    <row r="337" spans="1:5" hidden="1" x14ac:dyDescent="0.25">
      <c r="A337" s="78">
        <v>572</v>
      </c>
      <c r="B337">
        <v>335</v>
      </c>
      <c r="C337">
        <v>572</v>
      </c>
      <c r="D337" t="s">
        <v>414</v>
      </c>
      <c r="E337" t="str">
        <f>IF(ISNA(MATCH(A337,'ESO zone constants'!$A$3:$A$9952,0)),"","X")</f>
        <v>X</v>
      </c>
    </row>
    <row r="338" spans="1:5" hidden="1" x14ac:dyDescent="0.25">
      <c r="A338" s="78">
        <v>573</v>
      </c>
      <c r="B338">
        <v>336</v>
      </c>
      <c r="C338">
        <v>199</v>
      </c>
      <c r="D338" t="s">
        <v>415</v>
      </c>
      <c r="E338" t="str">
        <f>IF(ISNA(MATCH(A338,'ESO zone constants'!$A$3:$A$9952,0)),"","X")</f>
        <v>X</v>
      </c>
    </row>
    <row r="339" spans="1:5" hidden="1" x14ac:dyDescent="0.25">
      <c r="A339" s="79">
        <v>574</v>
      </c>
      <c r="B339">
        <v>337</v>
      </c>
      <c r="C339">
        <v>199</v>
      </c>
      <c r="D339" t="s">
        <v>416</v>
      </c>
      <c r="E339" t="str">
        <f>IF(ISNA(MATCH(A339,'ESO zone constants'!$A$3:$A$9952,0)),"","X")</f>
        <v>X</v>
      </c>
    </row>
    <row r="340" spans="1:5" hidden="1" x14ac:dyDescent="0.25">
      <c r="A340" s="79">
        <v>575</v>
      </c>
      <c r="B340">
        <v>338</v>
      </c>
      <c r="C340">
        <v>108</v>
      </c>
      <c r="D340" t="s">
        <v>417</v>
      </c>
      <c r="E340" t="str">
        <f>IF(ISNA(MATCH(A340,'ESO zone constants'!$A$3:$A$9952,0)),"","X")</f>
        <v>X</v>
      </c>
    </row>
    <row r="341" spans="1:5" hidden="1" x14ac:dyDescent="0.25">
      <c r="A341" s="79">
        <v>576</v>
      </c>
      <c r="B341">
        <v>339</v>
      </c>
      <c r="C341">
        <v>108</v>
      </c>
      <c r="D341" t="s">
        <v>418</v>
      </c>
      <c r="E341" t="str">
        <f>IF(ISNA(MATCH(A341,'ESO zone constants'!$A$3:$A$9952,0)),"","X")</f>
        <v>X</v>
      </c>
    </row>
    <row r="342" spans="1:5" hidden="1" x14ac:dyDescent="0.25">
      <c r="A342" s="78">
        <v>577</v>
      </c>
      <c r="B342">
        <v>340</v>
      </c>
      <c r="C342">
        <v>108</v>
      </c>
      <c r="D342" t="s">
        <v>419</v>
      </c>
      <c r="E342" t="str">
        <f>IF(ISNA(MATCH(A342,'ESO zone constants'!$A$3:$A$9952,0)),"","X")</f>
        <v>X</v>
      </c>
    </row>
    <row r="343" spans="1:5" hidden="1" x14ac:dyDescent="0.25">
      <c r="A343" s="78">
        <v>578</v>
      </c>
      <c r="B343">
        <v>341</v>
      </c>
      <c r="C343">
        <v>108</v>
      </c>
      <c r="D343" t="s">
        <v>420</v>
      </c>
      <c r="E343" t="str">
        <f>IF(ISNA(MATCH(A343,'ESO zone constants'!$A$3:$A$9952,0)),"","X")</f>
        <v>X</v>
      </c>
    </row>
    <row r="344" spans="1:5" hidden="1" x14ac:dyDescent="0.25">
      <c r="A344" s="78">
        <v>579</v>
      </c>
      <c r="B344">
        <v>342</v>
      </c>
      <c r="C344">
        <v>108</v>
      </c>
      <c r="D344" t="s">
        <v>421</v>
      </c>
      <c r="E344" t="str">
        <f>IF(ISNA(MATCH(A344,'ESO zone constants'!$A$3:$A$9952,0)),"","X")</f>
        <v>X</v>
      </c>
    </row>
    <row r="345" spans="1:5" hidden="1" x14ac:dyDescent="0.25">
      <c r="A345" s="79">
        <v>580</v>
      </c>
      <c r="B345">
        <v>343</v>
      </c>
      <c r="C345">
        <v>108</v>
      </c>
      <c r="D345" t="s">
        <v>422</v>
      </c>
      <c r="E345" t="str">
        <f>IF(ISNA(MATCH(A345,'ESO zone constants'!$A$3:$A$9952,0)),"","X")</f>
        <v>X</v>
      </c>
    </row>
    <row r="346" spans="1:5" hidden="1" x14ac:dyDescent="0.25">
      <c r="A346" s="79">
        <v>581</v>
      </c>
      <c r="B346">
        <v>344</v>
      </c>
      <c r="C346">
        <v>199</v>
      </c>
      <c r="D346" t="s">
        <v>423</v>
      </c>
      <c r="E346" t="str">
        <f>IF(ISNA(MATCH(A346,'ESO zone constants'!$A$3:$A$9952,0)),"","X")</f>
        <v>X</v>
      </c>
    </row>
    <row r="347" spans="1:5" hidden="1" x14ac:dyDescent="0.25">
      <c r="A347" s="78">
        <v>582</v>
      </c>
      <c r="B347">
        <v>345</v>
      </c>
      <c r="C347">
        <v>381</v>
      </c>
      <c r="D347" t="s">
        <v>424</v>
      </c>
      <c r="E347" t="str">
        <f>IF(ISNA(MATCH(A347,'ESO zone constants'!$A$3:$A$9952,0)),"","X")</f>
        <v>X</v>
      </c>
    </row>
    <row r="348" spans="1:5" hidden="1" x14ac:dyDescent="0.25">
      <c r="A348" s="78">
        <v>584</v>
      </c>
      <c r="B348">
        <v>346</v>
      </c>
      <c r="C348">
        <v>584</v>
      </c>
      <c r="D348" t="s">
        <v>39</v>
      </c>
      <c r="E348" t="str">
        <f>IF(ISNA(MATCH(A348,'ESO zone constants'!$A$3:$A$9952,0)),"","X")</f>
        <v>X</v>
      </c>
    </row>
    <row r="349" spans="1:5" hidden="1" x14ac:dyDescent="0.25">
      <c r="A349" s="78">
        <v>585</v>
      </c>
      <c r="B349">
        <v>347</v>
      </c>
      <c r="C349">
        <v>92</v>
      </c>
      <c r="D349" t="s">
        <v>425</v>
      </c>
      <c r="E349" t="str">
        <f>IF(ISNA(MATCH(A349,'ESO zone constants'!$A$3:$A$9952,0)),"","X")</f>
        <v>X</v>
      </c>
    </row>
    <row r="350" spans="1:5" hidden="1" x14ac:dyDescent="0.25">
      <c r="A350" s="78">
        <v>586</v>
      </c>
      <c r="B350">
        <v>348</v>
      </c>
      <c r="C350">
        <v>586</v>
      </c>
      <c r="D350" t="s">
        <v>426</v>
      </c>
      <c r="E350" t="str">
        <f>IF(ISNA(MATCH(A350,'ESO zone constants'!$A$3:$A$9952,0)),"","X")</f>
        <v>X</v>
      </c>
    </row>
    <row r="351" spans="1:5" hidden="1" x14ac:dyDescent="0.25">
      <c r="A351" s="78">
        <v>587</v>
      </c>
      <c r="B351">
        <v>349</v>
      </c>
      <c r="C351">
        <v>20</v>
      </c>
      <c r="D351" t="s">
        <v>427</v>
      </c>
      <c r="E351" t="str">
        <f>IF(ISNA(MATCH(A351,'ESO zone constants'!$A$3:$A$9952,0)),"","X")</f>
        <v>X</v>
      </c>
    </row>
    <row r="352" spans="1:5" hidden="1" x14ac:dyDescent="0.25">
      <c r="A352" s="78">
        <v>588</v>
      </c>
      <c r="B352">
        <v>350</v>
      </c>
      <c r="C352">
        <v>20</v>
      </c>
      <c r="D352" t="s">
        <v>428</v>
      </c>
      <c r="E352" t="str">
        <f>IF(ISNA(MATCH(A352,'ESO zone constants'!$A$3:$A$9952,0)),"","X")</f>
        <v>X</v>
      </c>
    </row>
    <row r="353" spans="1:5" hidden="1" x14ac:dyDescent="0.25">
      <c r="A353" s="78">
        <v>589</v>
      </c>
      <c r="B353">
        <v>351</v>
      </c>
      <c r="C353">
        <v>20</v>
      </c>
      <c r="D353" t="s">
        <v>429</v>
      </c>
      <c r="E353" t="str">
        <f>IF(ISNA(MATCH(A353,'ESO zone constants'!$A$3:$A$9952,0)),"","X")</f>
        <v>X</v>
      </c>
    </row>
    <row r="354" spans="1:5" hidden="1" x14ac:dyDescent="0.25">
      <c r="A354" s="78">
        <v>590</v>
      </c>
      <c r="B354">
        <v>352</v>
      </c>
      <c r="C354">
        <v>20</v>
      </c>
      <c r="D354" t="s">
        <v>430</v>
      </c>
      <c r="E354" t="str">
        <f>IF(ISNA(MATCH(A354,'ESO zone constants'!$A$3:$A$9952,0)),"","X")</f>
        <v>X</v>
      </c>
    </row>
    <row r="355" spans="1:5" hidden="1" x14ac:dyDescent="0.25">
      <c r="A355" s="78">
        <v>591</v>
      </c>
      <c r="B355">
        <v>353</v>
      </c>
      <c r="C355">
        <v>20</v>
      </c>
      <c r="D355" t="s">
        <v>431</v>
      </c>
      <c r="E355" t="str">
        <f>IF(ISNA(MATCH(A355,'ESO zone constants'!$A$3:$A$9952,0)),"","X")</f>
        <v>X</v>
      </c>
    </row>
    <row r="356" spans="1:5" hidden="1" x14ac:dyDescent="0.25">
      <c r="A356" s="78">
        <v>592</v>
      </c>
      <c r="B356">
        <v>354</v>
      </c>
      <c r="C356">
        <v>20</v>
      </c>
      <c r="D356" t="s">
        <v>432</v>
      </c>
      <c r="E356" t="str">
        <f>IF(ISNA(MATCH(A356,'ESO zone constants'!$A$3:$A$9952,0)),"","X")</f>
        <v>X</v>
      </c>
    </row>
    <row r="357" spans="1:5" hidden="1" x14ac:dyDescent="0.25">
      <c r="A357" s="78">
        <v>593</v>
      </c>
      <c r="B357">
        <v>355</v>
      </c>
      <c r="C357">
        <v>92</v>
      </c>
      <c r="D357" t="s">
        <v>152</v>
      </c>
      <c r="E357" t="str">
        <f>IF(ISNA(MATCH(A357,'ESO zone constants'!$A$3:$A$9952,0)),"","X")</f>
        <v>X</v>
      </c>
    </row>
    <row r="358" spans="1:5" hidden="1" x14ac:dyDescent="0.25">
      <c r="A358" s="78">
        <v>594</v>
      </c>
      <c r="B358">
        <v>356</v>
      </c>
      <c r="C358">
        <v>92</v>
      </c>
      <c r="D358" t="s">
        <v>433</v>
      </c>
      <c r="E358" t="str">
        <f>IF(ISNA(MATCH(A358,'ESO zone constants'!$A$3:$A$9952,0)),"","X")</f>
        <v>X</v>
      </c>
    </row>
    <row r="359" spans="1:5" hidden="1" x14ac:dyDescent="0.25">
      <c r="A359" s="78">
        <v>595</v>
      </c>
      <c r="B359">
        <v>357</v>
      </c>
      <c r="C359">
        <v>208</v>
      </c>
      <c r="D359" t="s">
        <v>434</v>
      </c>
      <c r="E359" t="str">
        <f>IF(ISNA(MATCH(A359,'ESO zone constants'!$A$3:$A$9952,0)),"","X")</f>
        <v>X</v>
      </c>
    </row>
    <row r="360" spans="1:5" hidden="1" x14ac:dyDescent="0.25">
      <c r="A360" s="78">
        <v>596</v>
      </c>
      <c r="B360">
        <v>358</v>
      </c>
      <c r="C360">
        <v>103</v>
      </c>
      <c r="D360" t="s">
        <v>435</v>
      </c>
      <c r="E360" t="str">
        <f>IF(ISNA(MATCH(A360,'ESO zone constants'!$A$3:$A$9952,0)),"","X")</f>
        <v>X</v>
      </c>
    </row>
    <row r="361" spans="1:5" hidden="1" x14ac:dyDescent="0.25">
      <c r="A361" s="79">
        <v>598</v>
      </c>
      <c r="B361">
        <v>359</v>
      </c>
      <c r="C361">
        <v>199</v>
      </c>
      <c r="D361" t="s">
        <v>436</v>
      </c>
      <c r="E361" t="str">
        <f>IF(ISNA(MATCH(A361,'ESO zone constants'!$A$3:$A$9952,0)),"","X")</f>
        <v>X</v>
      </c>
    </row>
    <row r="362" spans="1:5" hidden="1" x14ac:dyDescent="0.25">
      <c r="A362" s="79">
        <v>599</v>
      </c>
      <c r="B362">
        <v>360</v>
      </c>
      <c r="C362">
        <v>572</v>
      </c>
      <c r="D362" t="s">
        <v>437</v>
      </c>
      <c r="E362" t="str">
        <f>IF(ISNA(MATCH(A362,'ESO zone constants'!$A$3:$A$9952,0)),"","X")</f>
        <v>X</v>
      </c>
    </row>
    <row r="363" spans="1:5" hidden="1" x14ac:dyDescent="0.25">
      <c r="A363" s="79">
        <v>600</v>
      </c>
      <c r="B363">
        <v>361</v>
      </c>
      <c r="C363">
        <v>572</v>
      </c>
      <c r="D363" t="s">
        <v>438</v>
      </c>
      <c r="E363" t="str">
        <f>IF(ISNA(MATCH(A363,'ESO zone constants'!$A$3:$A$9952,0)),"","X")</f>
        <v>X</v>
      </c>
    </row>
    <row r="364" spans="1:5" hidden="1" x14ac:dyDescent="0.25">
      <c r="A364" s="79">
        <v>601</v>
      </c>
      <c r="B364">
        <v>362</v>
      </c>
      <c r="C364">
        <v>572</v>
      </c>
      <c r="D364" t="s">
        <v>439</v>
      </c>
      <c r="E364" t="str">
        <f>IF(ISNA(MATCH(A364,'ESO zone constants'!$A$3:$A$9952,0)),"","X")</f>
        <v>X</v>
      </c>
    </row>
    <row r="365" spans="1:5" hidden="1" x14ac:dyDescent="0.25">
      <c r="A365" s="79">
        <v>628</v>
      </c>
      <c r="B365">
        <v>363</v>
      </c>
      <c r="C365">
        <v>20</v>
      </c>
      <c r="D365" t="s">
        <v>428</v>
      </c>
      <c r="E365" t="str">
        <f>IF(ISNA(MATCH(A365,'ESO zone constants'!$A$3:$A$9952,0)),"","X")</f>
        <v>X</v>
      </c>
    </row>
    <row r="366" spans="1:5" hidden="1" x14ac:dyDescent="0.25">
      <c r="A366" s="79">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9">
        <v>676</v>
      </c>
      <c r="B377">
        <v>375</v>
      </c>
      <c r="C377">
        <v>816</v>
      </c>
      <c r="D377" t="s">
        <v>450</v>
      </c>
      <c r="E377" t="str">
        <f>IF(ISNA(MATCH(A377,'ESO zone constants'!$A$3:$A$9952,0)),"","X")</f>
        <v>X</v>
      </c>
    </row>
    <row r="378" spans="1:5" hidden="1" x14ac:dyDescent="0.25">
      <c r="A378" s="78">
        <v>677</v>
      </c>
      <c r="B378">
        <v>376</v>
      </c>
      <c r="C378">
        <v>684</v>
      </c>
      <c r="D378" t="s">
        <v>451</v>
      </c>
      <c r="E378" t="str">
        <f>IF(ISNA(MATCH(A378,'ESO zone constants'!$A$3:$A$9952,0)),"","X")</f>
        <v>X</v>
      </c>
    </row>
    <row r="379" spans="1:5" hidden="1" x14ac:dyDescent="0.25">
      <c r="A379" s="78">
        <v>678</v>
      </c>
      <c r="B379">
        <v>377</v>
      </c>
      <c r="C379">
        <v>584</v>
      </c>
      <c r="D379" t="s">
        <v>52</v>
      </c>
      <c r="E379" t="str">
        <f>IF(ISNA(MATCH(A379,'ESO zone constants'!$A$3:$A$9952,0)),"","X")</f>
        <v>X</v>
      </c>
    </row>
    <row r="380" spans="1:5" hidden="1" x14ac:dyDescent="0.25">
      <c r="A380" s="78">
        <v>681</v>
      </c>
      <c r="B380">
        <v>378</v>
      </c>
      <c r="C380">
        <v>108</v>
      </c>
      <c r="D380" t="s">
        <v>71</v>
      </c>
      <c r="E380" t="str">
        <f>IF(ISNA(MATCH(A380,'ESO zone constants'!$A$3:$A$9952,0)),"","X")</f>
        <v>X</v>
      </c>
    </row>
    <row r="381" spans="1:5" hidden="1" x14ac:dyDescent="0.25">
      <c r="A381" s="79">
        <v>684</v>
      </c>
      <c r="B381">
        <v>379</v>
      </c>
      <c r="C381">
        <v>684</v>
      </c>
      <c r="D381" t="s">
        <v>452</v>
      </c>
      <c r="E381" t="str">
        <f>IF(ISNA(MATCH(A381,'ESO zone constants'!$A$3:$A$9952,0)),"","X")</f>
        <v>X</v>
      </c>
    </row>
    <row r="382" spans="1:5" hidden="1" x14ac:dyDescent="0.25">
      <c r="A382" s="79">
        <v>688</v>
      </c>
      <c r="B382">
        <v>380</v>
      </c>
      <c r="C382">
        <v>584</v>
      </c>
      <c r="D382" t="s">
        <v>54</v>
      </c>
      <c r="E382" t="str">
        <f>IF(ISNA(MATCH(A382,'ESO zone constants'!$A$3:$A$9952,0)),"","X")</f>
        <v>X</v>
      </c>
    </row>
    <row r="383" spans="1:5" hidden="1" x14ac:dyDescent="0.25">
      <c r="A383" s="79">
        <v>689</v>
      </c>
      <c r="B383">
        <v>381</v>
      </c>
      <c r="C383">
        <v>684</v>
      </c>
      <c r="D383" t="s">
        <v>453</v>
      </c>
      <c r="E383" t="str">
        <f>IF(ISNA(MATCH(A383,'ESO zone constants'!$A$3:$A$9952,0)),"","X")</f>
        <v>X</v>
      </c>
    </row>
    <row r="384" spans="1:5" hidden="1" x14ac:dyDescent="0.25">
      <c r="A384" s="78">
        <v>691</v>
      </c>
      <c r="B384">
        <v>382</v>
      </c>
      <c r="C384">
        <v>684</v>
      </c>
      <c r="D384" t="s">
        <v>454</v>
      </c>
      <c r="E384" t="str">
        <f>IF(ISNA(MATCH(A384,'ESO zone constants'!$A$3:$A$9952,0)),"","X")</f>
        <v>X</v>
      </c>
    </row>
    <row r="385" spans="1:5" hidden="1" x14ac:dyDescent="0.25">
      <c r="A385" s="79">
        <v>692</v>
      </c>
      <c r="B385">
        <v>383</v>
      </c>
      <c r="C385">
        <v>684</v>
      </c>
      <c r="D385" t="s">
        <v>455</v>
      </c>
      <c r="E385" t="str">
        <f>IF(ISNA(MATCH(A385,'ESO zone constants'!$A$3:$A$9952,0)),"","X")</f>
        <v>X</v>
      </c>
    </row>
    <row r="386" spans="1:5" hidden="1" x14ac:dyDescent="0.25">
      <c r="A386" s="78">
        <v>693</v>
      </c>
      <c r="B386">
        <v>384</v>
      </c>
      <c r="C386">
        <v>684</v>
      </c>
      <c r="D386" t="s">
        <v>456</v>
      </c>
      <c r="E386" t="str">
        <f>IF(ISNA(MATCH(A386,'ESO zone constants'!$A$3:$A$9952,0)),"","X")</f>
        <v>X</v>
      </c>
    </row>
    <row r="387" spans="1:5" hidden="1" x14ac:dyDescent="0.25">
      <c r="A387" s="78">
        <v>694</v>
      </c>
      <c r="B387">
        <v>385</v>
      </c>
      <c r="C387">
        <v>684</v>
      </c>
      <c r="D387" t="s">
        <v>457</v>
      </c>
      <c r="E387" t="str">
        <f>IF(ISNA(MATCH(A387,'ESO zone constants'!$A$3:$A$9952,0)),"","X")</f>
        <v>X</v>
      </c>
    </row>
    <row r="388" spans="1:5" hidden="1" x14ac:dyDescent="0.25">
      <c r="A388" s="78">
        <v>695</v>
      </c>
      <c r="B388">
        <v>386</v>
      </c>
      <c r="C388">
        <v>684</v>
      </c>
      <c r="D388" t="s">
        <v>458</v>
      </c>
      <c r="E388" t="str">
        <f>IF(ISNA(MATCH(A388,'ESO zone constants'!$A$3:$A$9952,0)),"","X")</f>
        <v>X</v>
      </c>
    </row>
    <row r="389" spans="1:5" hidden="1" x14ac:dyDescent="0.25">
      <c r="A389" s="79">
        <v>697</v>
      </c>
      <c r="B389">
        <v>387</v>
      </c>
      <c r="C389">
        <v>684</v>
      </c>
      <c r="D389" t="s">
        <v>459</v>
      </c>
      <c r="E389" t="str">
        <f>IF(ISNA(MATCH(A389,'ESO zone constants'!$A$3:$A$9952,0)),"","X")</f>
        <v>X</v>
      </c>
    </row>
    <row r="390" spans="1:5" hidden="1" x14ac:dyDescent="0.25">
      <c r="A390" s="79">
        <v>698</v>
      </c>
      <c r="B390">
        <v>388</v>
      </c>
      <c r="C390">
        <v>684</v>
      </c>
      <c r="D390" t="s">
        <v>460</v>
      </c>
      <c r="E390" t="str">
        <f>IF(ISNA(MATCH(A390,'ESO zone constants'!$A$3:$A$9952,0)),"","X")</f>
        <v>X</v>
      </c>
    </row>
    <row r="391" spans="1:5" hidden="1" x14ac:dyDescent="0.25">
      <c r="A391" s="79">
        <v>699</v>
      </c>
      <c r="B391">
        <v>389</v>
      </c>
      <c r="C391">
        <v>684</v>
      </c>
      <c r="D391" t="s">
        <v>461</v>
      </c>
      <c r="E391" t="str">
        <f>IF(ISNA(MATCH(A391,'ESO zone constants'!$A$3:$A$9952,0)),"","X")</f>
        <v>X</v>
      </c>
    </row>
    <row r="392" spans="1:5" hidden="1" x14ac:dyDescent="0.25">
      <c r="A392" s="78">
        <v>700</v>
      </c>
      <c r="B392">
        <v>390</v>
      </c>
      <c r="C392">
        <v>684</v>
      </c>
      <c r="D392" t="s">
        <v>462</v>
      </c>
      <c r="E392" t="str">
        <f>IF(ISNA(MATCH(A392,'ESO zone constants'!$A$3:$A$9952,0)),"","X")</f>
        <v>X</v>
      </c>
    </row>
    <row r="393" spans="1:5" hidden="1" x14ac:dyDescent="0.25">
      <c r="A393" s="79">
        <v>701</v>
      </c>
      <c r="B393">
        <v>391</v>
      </c>
      <c r="C393">
        <v>684</v>
      </c>
      <c r="D393" t="s">
        <v>463</v>
      </c>
      <c r="E393" t="str">
        <f>IF(ISNA(MATCH(A393,'ESO zone constants'!$A$3:$A$9952,0)),"","X")</f>
        <v>X</v>
      </c>
    </row>
    <row r="394" spans="1:5" hidden="1" x14ac:dyDescent="0.25">
      <c r="A394" s="79">
        <v>702</v>
      </c>
      <c r="B394">
        <v>392</v>
      </c>
      <c r="C394">
        <v>684</v>
      </c>
      <c r="D394" t="s">
        <v>464</v>
      </c>
      <c r="E394" t="str">
        <f>IF(ISNA(MATCH(A394,'ESO zone constants'!$A$3:$A$9952,0)),"","X")</f>
        <v>X</v>
      </c>
    </row>
    <row r="395" spans="1:5" hidden="1" x14ac:dyDescent="0.25">
      <c r="A395" s="79">
        <v>703</v>
      </c>
      <c r="B395">
        <v>393</v>
      </c>
      <c r="C395">
        <v>684</v>
      </c>
      <c r="D395" t="s">
        <v>465</v>
      </c>
      <c r="E395" t="str">
        <f>IF(ISNA(MATCH(A395,'ESO zone constants'!$A$3:$A$9952,0)),"","X")</f>
        <v>X</v>
      </c>
    </row>
    <row r="396" spans="1:5" hidden="1" x14ac:dyDescent="0.25">
      <c r="A396" s="78">
        <v>704</v>
      </c>
      <c r="B396">
        <v>394</v>
      </c>
      <c r="C396">
        <v>684</v>
      </c>
      <c r="D396" t="s">
        <v>466</v>
      </c>
      <c r="E396" t="str">
        <f>IF(ISNA(MATCH(A396,'ESO zone constants'!$A$3:$A$9952,0)),"","X")</f>
        <v>X</v>
      </c>
    </row>
    <row r="397" spans="1:5" hidden="1" x14ac:dyDescent="0.25">
      <c r="A397" s="78">
        <v>705</v>
      </c>
      <c r="B397">
        <v>395</v>
      </c>
      <c r="C397">
        <v>684</v>
      </c>
      <c r="D397" t="s">
        <v>467</v>
      </c>
      <c r="E397" t="str">
        <f>IF(ISNA(MATCH(A397,'ESO zone constants'!$A$3:$A$9952,0)),"","X")</f>
        <v>X</v>
      </c>
    </row>
    <row r="398" spans="1:5" hidden="1" x14ac:dyDescent="0.25">
      <c r="A398" s="78">
        <v>706</v>
      </c>
      <c r="B398">
        <v>396</v>
      </c>
      <c r="C398">
        <v>684</v>
      </c>
      <c r="D398" t="s">
        <v>468</v>
      </c>
      <c r="E398" t="str">
        <f>IF(ISNA(MATCH(A398,'ESO zone constants'!$A$3:$A$9952,0)),"","X")</f>
        <v>X</v>
      </c>
    </row>
    <row r="399" spans="1:5" hidden="1" x14ac:dyDescent="0.25">
      <c r="A399" s="78">
        <v>707</v>
      </c>
      <c r="B399">
        <v>397</v>
      </c>
      <c r="C399">
        <v>684</v>
      </c>
      <c r="D399" t="s">
        <v>469</v>
      </c>
      <c r="E399" t="str">
        <f>IF(ISNA(MATCH(A399,'ESO zone constants'!$A$3:$A$9952,0)),"","X")</f>
        <v>X</v>
      </c>
    </row>
    <row r="400" spans="1:5" hidden="1" x14ac:dyDescent="0.25">
      <c r="A400" s="79">
        <v>708</v>
      </c>
      <c r="B400">
        <v>398</v>
      </c>
      <c r="C400">
        <v>684</v>
      </c>
      <c r="D400" t="s">
        <v>470</v>
      </c>
      <c r="E400" t="str">
        <f>IF(ISNA(MATCH(A400,'ESO zone constants'!$A$3:$A$9952,0)),"","X")</f>
        <v>X</v>
      </c>
    </row>
    <row r="401" spans="1:5" hidden="1" x14ac:dyDescent="0.25">
      <c r="A401" s="79">
        <v>710</v>
      </c>
      <c r="B401">
        <v>399</v>
      </c>
      <c r="C401">
        <v>684</v>
      </c>
      <c r="D401" t="s">
        <v>471</v>
      </c>
      <c r="E401" t="str">
        <f>IF(ISNA(MATCH(A401,'ESO zone constants'!$A$3:$A$9952,0)),"","X")</f>
        <v>X</v>
      </c>
    </row>
    <row r="402" spans="1:5" hidden="1" x14ac:dyDescent="0.25">
      <c r="A402" s="79">
        <v>711</v>
      </c>
      <c r="B402">
        <v>400</v>
      </c>
      <c r="C402">
        <v>684</v>
      </c>
      <c r="D402" t="s">
        <v>472</v>
      </c>
      <c r="E402" t="str">
        <f>IF(ISNA(MATCH(A402,'ESO zone constants'!$A$3:$A$9952,0)),"","X")</f>
        <v>X</v>
      </c>
    </row>
    <row r="403" spans="1:5" hidden="1" x14ac:dyDescent="0.25">
      <c r="A403" s="79">
        <v>712</v>
      </c>
      <c r="B403">
        <v>401</v>
      </c>
      <c r="C403">
        <v>684</v>
      </c>
      <c r="D403" t="s">
        <v>473</v>
      </c>
      <c r="E403" t="str">
        <f>IF(ISNA(MATCH(A403,'ESO zone constants'!$A$3:$A$9952,0)),"","X")</f>
        <v>X</v>
      </c>
    </row>
    <row r="404" spans="1:5" hidden="1" x14ac:dyDescent="0.25">
      <c r="A404" s="79">
        <v>715</v>
      </c>
      <c r="B404">
        <v>402</v>
      </c>
      <c r="C404">
        <v>684</v>
      </c>
      <c r="D404" t="s">
        <v>474</v>
      </c>
      <c r="E404" t="str">
        <f>IF(ISNA(MATCH(A404,'ESO zone constants'!$A$3:$A$9952,0)),"","X")</f>
        <v>X</v>
      </c>
    </row>
    <row r="405" spans="1:5" hidden="1" x14ac:dyDescent="0.25">
      <c r="A405" s="78">
        <v>719</v>
      </c>
      <c r="B405">
        <v>403</v>
      </c>
      <c r="C405">
        <v>1011</v>
      </c>
      <c r="D405" t="s">
        <v>475</v>
      </c>
      <c r="E405" t="str">
        <f>IF(ISNA(MATCH(A405,'ESO zone constants'!$A$3:$A$9952,0)),"","X")</f>
        <v>X</v>
      </c>
    </row>
    <row r="406" spans="1:5" hidden="1" x14ac:dyDescent="0.25">
      <c r="A406" s="78">
        <v>723</v>
      </c>
      <c r="B406">
        <v>404</v>
      </c>
      <c r="C406">
        <v>199</v>
      </c>
      <c r="D406" t="s">
        <v>423</v>
      </c>
      <c r="E406" t="str">
        <f>IF(ISNA(MATCH(A406,'ESO zone constants'!$A$3:$A$9952,0)),"","X")</f>
        <v>X</v>
      </c>
    </row>
    <row r="407" spans="1:5" hidden="1" x14ac:dyDescent="0.25">
      <c r="A407" s="79">
        <v>724</v>
      </c>
      <c r="B407">
        <v>405</v>
      </c>
      <c r="C407">
        <v>684</v>
      </c>
      <c r="D407" t="s">
        <v>476</v>
      </c>
      <c r="E407" t="str">
        <f>IF(ISNA(MATCH(A407,'ESO zone constants'!$A$3:$A$9952,0)),"","X")</f>
        <v>X</v>
      </c>
    </row>
    <row r="408" spans="1:5" hidden="1" x14ac:dyDescent="0.25">
      <c r="A408" s="79">
        <v>725</v>
      </c>
      <c r="B408">
        <v>406</v>
      </c>
      <c r="C408">
        <v>816</v>
      </c>
      <c r="D408" t="s">
        <v>477</v>
      </c>
      <c r="E408" t="str">
        <f>IF(ISNA(MATCH(A408,'ESO zone constants'!$A$3:$A$9952,0)),"","X")</f>
        <v>X</v>
      </c>
    </row>
    <row r="409" spans="1:5" hidden="1" x14ac:dyDescent="0.25">
      <c r="A409" s="79">
        <v>726</v>
      </c>
      <c r="B409">
        <v>407</v>
      </c>
      <c r="C409">
        <v>726</v>
      </c>
      <c r="D409" t="s">
        <v>80</v>
      </c>
      <c r="E409" t="str">
        <f>IF(ISNA(MATCH(A409,'ESO zone constants'!$A$3:$A$9952,0)),"","X")</f>
        <v>X</v>
      </c>
    </row>
    <row r="410" spans="1:5" hidden="1" x14ac:dyDescent="0.25">
      <c r="A410" s="79">
        <v>745</v>
      </c>
      <c r="B410">
        <v>408</v>
      </c>
      <c r="C410">
        <v>41</v>
      </c>
      <c r="D410" t="s">
        <v>478</v>
      </c>
      <c r="E410" t="str">
        <f>IF(ISNA(MATCH(A410,'ESO zone constants'!$A$3:$A$9952,0)),"","X")</f>
        <v>X</v>
      </c>
    </row>
    <row r="411" spans="1:5" hidden="1" x14ac:dyDescent="0.25">
      <c r="A411" s="79">
        <v>746</v>
      </c>
      <c r="B411">
        <v>409</v>
      </c>
      <c r="C411">
        <v>381</v>
      </c>
      <c r="D411" t="s">
        <v>479</v>
      </c>
      <c r="E411" t="str">
        <f>IF(ISNA(MATCH(A411,'ESO zone constants'!$A$3:$A$9952,0)),"","X")</f>
        <v>X</v>
      </c>
    </row>
    <row r="412" spans="1:5" hidden="1" x14ac:dyDescent="0.25">
      <c r="A412" s="79">
        <v>747</v>
      </c>
      <c r="B412">
        <v>410</v>
      </c>
      <c r="C412">
        <v>383</v>
      </c>
      <c r="D412" t="s">
        <v>480</v>
      </c>
      <c r="E412" t="str">
        <f>IF(ISNA(MATCH(A412,'ESO zone constants'!$A$3:$A$9952,0)),"","X")</f>
        <v>X</v>
      </c>
    </row>
    <row r="413" spans="1:5" hidden="1" x14ac:dyDescent="0.25">
      <c r="A413" s="79">
        <v>748</v>
      </c>
      <c r="B413">
        <v>411</v>
      </c>
      <c r="C413">
        <v>108</v>
      </c>
      <c r="D413" t="s">
        <v>481</v>
      </c>
      <c r="E413" t="str">
        <f>IF(ISNA(MATCH(A413,'ESO zone constants'!$A$3:$A$9952,0)),"","X")</f>
        <v>X</v>
      </c>
    </row>
    <row r="414" spans="1:5" hidden="1" x14ac:dyDescent="0.25">
      <c r="A414" s="79">
        <v>749</v>
      </c>
      <c r="B414">
        <v>412</v>
      </c>
      <c r="C414">
        <v>58</v>
      </c>
      <c r="D414" t="s">
        <v>482</v>
      </c>
      <c r="E414" t="str">
        <f>IF(ISNA(MATCH(A414,'ESO zone constants'!$A$3:$A$9952,0)),"","X")</f>
        <v>X</v>
      </c>
    </row>
    <row r="415" spans="1:5" hidden="1" x14ac:dyDescent="0.25">
      <c r="A415" s="79">
        <v>750</v>
      </c>
      <c r="B415">
        <v>413</v>
      </c>
      <c r="C415">
        <v>382</v>
      </c>
      <c r="D415" t="s">
        <v>483</v>
      </c>
      <c r="E415" t="str">
        <f>IF(ISNA(MATCH(A415,'ESO zone constants'!$A$3:$A$9952,0)),"","X")</f>
        <v>X</v>
      </c>
    </row>
    <row r="416" spans="1:5" hidden="1" x14ac:dyDescent="0.25">
      <c r="A416" s="78">
        <v>751</v>
      </c>
      <c r="B416">
        <v>414</v>
      </c>
      <c r="C416">
        <v>888</v>
      </c>
      <c r="D416" t="s">
        <v>484</v>
      </c>
      <c r="E416" t="str">
        <f>IF(ISNA(MATCH(A416,'ESO zone constants'!$A$3:$A$9952,0)),"","X")</f>
        <v>X</v>
      </c>
    </row>
    <row r="417" spans="1:5" hidden="1" x14ac:dyDescent="0.25">
      <c r="A417" s="78">
        <v>752</v>
      </c>
      <c r="B417">
        <v>415</v>
      </c>
      <c r="C417">
        <v>19</v>
      </c>
      <c r="D417" t="s">
        <v>485</v>
      </c>
      <c r="E417" t="str">
        <f>IF(ISNA(MATCH(A417,'ESO zone constants'!$A$3:$A$9952,0)),"","X")</f>
        <v>X</v>
      </c>
    </row>
    <row r="418" spans="1:5" hidden="1" x14ac:dyDescent="0.25">
      <c r="A418" s="78">
        <v>753</v>
      </c>
      <c r="B418">
        <v>416</v>
      </c>
      <c r="C418">
        <v>3</v>
      </c>
      <c r="D418" t="s">
        <v>486</v>
      </c>
      <c r="E418" t="str">
        <f>IF(ISNA(MATCH(A418,'ESO zone constants'!$A$3:$A$9952,0)),"","X")</f>
        <v>X</v>
      </c>
    </row>
    <row r="419" spans="1:5" hidden="1" x14ac:dyDescent="0.25">
      <c r="A419" s="78">
        <v>754</v>
      </c>
      <c r="B419">
        <v>417</v>
      </c>
      <c r="C419">
        <v>92</v>
      </c>
      <c r="D419" t="s">
        <v>487</v>
      </c>
      <c r="E419" t="str">
        <f>IF(ISNA(MATCH(A419,'ESO zone constants'!$A$3:$A$9952,0)),"","X")</f>
        <v>X</v>
      </c>
    </row>
    <row r="420" spans="1:5" hidden="1" x14ac:dyDescent="0.25">
      <c r="A420" s="78">
        <v>755</v>
      </c>
      <c r="B420">
        <v>418</v>
      </c>
      <c r="C420">
        <v>20</v>
      </c>
      <c r="D420" t="s">
        <v>488</v>
      </c>
      <c r="E420" t="str">
        <f>IF(ISNA(MATCH(A420,'ESO zone constants'!$A$3:$A$9952,0)),"","X")</f>
        <v>X</v>
      </c>
    </row>
    <row r="421" spans="1:5" hidden="1" x14ac:dyDescent="0.25">
      <c r="A421" s="78">
        <v>756</v>
      </c>
      <c r="B421">
        <v>419</v>
      </c>
      <c r="C421">
        <v>104</v>
      </c>
      <c r="D421" t="s">
        <v>489</v>
      </c>
      <c r="E421" t="str">
        <f>IF(ISNA(MATCH(A421,'ESO zone constants'!$A$3:$A$9952,0)),"","X")</f>
        <v>X</v>
      </c>
    </row>
    <row r="422" spans="1:5" hidden="1" x14ac:dyDescent="0.25">
      <c r="A422" s="78">
        <v>757</v>
      </c>
      <c r="B422">
        <v>420</v>
      </c>
      <c r="C422">
        <v>41</v>
      </c>
      <c r="D422" t="s">
        <v>490</v>
      </c>
      <c r="E422" t="str">
        <f>IF(ISNA(MATCH(A422,'ESO zone constants'!$A$3:$A$9952,0)),"","X")</f>
        <v>X</v>
      </c>
    </row>
    <row r="423" spans="1:5" hidden="1" x14ac:dyDescent="0.25">
      <c r="A423" s="79">
        <v>758</v>
      </c>
      <c r="B423">
        <v>421</v>
      </c>
      <c r="C423">
        <v>101</v>
      </c>
      <c r="D423" t="s">
        <v>491</v>
      </c>
      <c r="E423" t="str">
        <f>IF(ISNA(MATCH(A423,'ESO zone constants'!$A$3:$A$9952,0)),"","X")</f>
        <v>X</v>
      </c>
    </row>
    <row r="424" spans="1:5" hidden="1" x14ac:dyDescent="0.25">
      <c r="A424" s="79">
        <v>759</v>
      </c>
      <c r="B424">
        <v>422</v>
      </c>
      <c r="C424">
        <v>117</v>
      </c>
      <c r="D424" t="s">
        <v>492</v>
      </c>
      <c r="E424" t="str">
        <f>IF(ISNA(MATCH(A424,'ESO zone constants'!$A$3:$A$9952,0)),"","X")</f>
        <v>X</v>
      </c>
    </row>
    <row r="425" spans="1:5" hidden="1" x14ac:dyDescent="0.25">
      <c r="A425" s="79">
        <v>760</v>
      </c>
      <c r="B425">
        <v>423</v>
      </c>
      <c r="C425">
        <v>57</v>
      </c>
      <c r="D425" t="s">
        <v>493</v>
      </c>
      <c r="E425" t="str">
        <f>IF(ISNA(MATCH(A425,'ESO zone constants'!$A$3:$A$9952,0)),"","X")</f>
        <v>X</v>
      </c>
    </row>
    <row r="426" spans="1:5" hidden="1" x14ac:dyDescent="0.25">
      <c r="A426" s="79">
        <v>761</v>
      </c>
      <c r="B426">
        <v>424</v>
      </c>
      <c r="C426">
        <v>103</v>
      </c>
      <c r="D426" t="s">
        <v>494</v>
      </c>
      <c r="E426" t="str">
        <f>IF(ISNA(MATCH(A426,'ESO zone constants'!$A$3:$A$9952,0)),"","X")</f>
        <v>X</v>
      </c>
    </row>
    <row r="427" spans="1:5" hidden="1" x14ac:dyDescent="0.25">
      <c r="A427" s="79">
        <v>763</v>
      </c>
      <c r="B427">
        <v>425</v>
      </c>
      <c r="C427">
        <v>816</v>
      </c>
      <c r="D427" t="s">
        <v>495</v>
      </c>
      <c r="E427" t="str">
        <f>IF(ISNA(MATCH(A427,'ESO zone constants'!$A$3:$A$9952,0)),"","X")</f>
        <v>X</v>
      </c>
    </row>
    <row r="428" spans="1:5" hidden="1" x14ac:dyDescent="0.25">
      <c r="A428" s="79">
        <v>764</v>
      </c>
      <c r="B428">
        <v>426</v>
      </c>
      <c r="C428">
        <v>816</v>
      </c>
      <c r="D428" t="s">
        <v>496</v>
      </c>
      <c r="E428" t="str">
        <f>IF(ISNA(MATCH(A428,'ESO zone constants'!$A$3:$A$9952,0)),"","X")</f>
        <v>X</v>
      </c>
    </row>
    <row r="429" spans="1:5" hidden="1" x14ac:dyDescent="0.25">
      <c r="A429" s="79">
        <v>765</v>
      </c>
      <c r="B429">
        <v>427</v>
      </c>
      <c r="C429">
        <v>823</v>
      </c>
      <c r="D429" t="s">
        <v>497</v>
      </c>
      <c r="E429" t="str">
        <f>IF(ISNA(MATCH(A429,'ESO zone constants'!$A$3:$A$9952,0)),"","X")</f>
        <v>X</v>
      </c>
    </row>
    <row r="430" spans="1:5" hidden="1" x14ac:dyDescent="0.25">
      <c r="A430" s="78">
        <v>766</v>
      </c>
      <c r="B430">
        <v>428</v>
      </c>
      <c r="C430">
        <v>823</v>
      </c>
      <c r="D430" t="s">
        <v>498</v>
      </c>
      <c r="E430" t="str">
        <f>IF(ISNA(MATCH(A430,'ESO zone constants'!$A$3:$A$9952,0)),"","X")</f>
        <v>X</v>
      </c>
    </row>
    <row r="431" spans="1:5" hidden="1" x14ac:dyDescent="0.25">
      <c r="A431" s="79">
        <v>767</v>
      </c>
      <c r="B431">
        <v>429</v>
      </c>
      <c r="C431">
        <v>816</v>
      </c>
      <c r="D431" t="s">
        <v>499</v>
      </c>
      <c r="E431" t="str">
        <f>IF(ISNA(MATCH(A431,'ESO zone constants'!$A$3:$A$9952,0)),"","X")</f>
        <v>X</v>
      </c>
    </row>
    <row r="432" spans="1:5" hidden="1" x14ac:dyDescent="0.25">
      <c r="A432" s="79">
        <v>769</v>
      </c>
      <c r="B432">
        <v>430</v>
      </c>
      <c r="C432">
        <v>823</v>
      </c>
      <c r="D432" t="s">
        <v>500</v>
      </c>
      <c r="E432" t="str">
        <f>IF(ISNA(MATCH(A432,'ESO zone constants'!$A$3:$A$9952,0)),"","X")</f>
        <v>X</v>
      </c>
    </row>
    <row r="433" spans="1:5" hidden="1" x14ac:dyDescent="0.25">
      <c r="A433" s="79">
        <v>770</v>
      </c>
      <c r="B433">
        <v>431</v>
      </c>
      <c r="C433">
        <v>816</v>
      </c>
      <c r="D433" t="s">
        <v>501</v>
      </c>
      <c r="E433" t="str">
        <f>IF(ISNA(MATCH(A433,'ESO zone constants'!$A$3:$A$9952,0)),"","X")</f>
        <v>X</v>
      </c>
    </row>
    <row r="434" spans="1:5" hidden="1" x14ac:dyDescent="0.25">
      <c r="A434" s="79">
        <v>771</v>
      </c>
      <c r="B434">
        <v>432</v>
      </c>
      <c r="C434">
        <v>816</v>
      </c>
      <c r="D434" t="s">
        <v>502</v>
      </c>
      <c r="E434" t="str">
        <f>IF(ISNA(MATCH(A434,'ESO zone constants'!$A$3:$A$9952,0)),"","X")</f>
        <v>X</v>
      </c>
    </row>
    <row r="435" spans="1:5" hidden="1" x14ac:dyDescent="0.25">
      <c r="A435" s="79">
        <v>773</v>
      </c>
      <c r="B435">
        <v>433</v>
      </c>
      <c r="C435">
        <v>117</v>
      </c>
      <c r="D435" t="s">
        <v>503</v>
      </c>
      <c r="E435" t="str">
        <f>IF(ISNA(MATCH(A435,'ESO zone constants'!$A$3:$A$9952,0)),"","X")</f>
        <v>X</v>
      </c>
    </row>
    <row r="436" spans="1:5" hidden="1" x14ac:dyDescent="0.25">
      <c r="A436" s="79">
        <v>774</v>
      </c>
      <c r="B436">
        <v>434</v>
      </c>
      <c r="C436">
        <v>1086</v>
      </c>
      <c r="D436" t="s">
        <v>1417</v>
      </c>
      <c r="E436" t="str">
        <f>IF(ISNA(MATCH(A436,'ESO zone constants'!$A$3:$A$9952,0)),"","X")</f>
        <v>X</v>
      </c>
    </row>
    <row r="437" spans="1:5" hidden="1" x14ac:dyDescent="0.25">
      <c r="A437" s="79">
        <v>780</v>
      </c>
      <c r="B437">
        <v>435</v>
      </c>
      <c r="C437">
        <v>684</v>
      </c>
      <c r="D437" t="s">
        <v>504</v>
      </c>
      <c r="E437" t="str">
        <f>IF(ISNA(MATCH(A437,'ESO zone constants'!$A$3:$A$9952,0)),"","X")</f>
        <v>X</v>
      </c>
    </row>
    <row r="438" spans="1:5" hidden="1" x14ac:dyDescent="0.25">
      <c r="A438" s="78">
        <v>808</v>
      </c>
      <c r="B438">
        <v>436</v>
      </c>
      <c r="C438">
        <v>1160</v>
      </c>
      <c r="D438" t="s">
        <v>1721</v>
      </c>
      <c r="E438" t="str">
        <f>IF(ISNA(MATCH(A438,'ESO zone constants'!$A$3:$A$9952,0)),"","X")</f>
        <v>X</v>
      </c>
    </row>
    <row r="439" spans="1:5" hidden="1" x14ac:dyDescent="0.25">
      <c r="A439" s="78">
        <v>809</v>
      </c>
      <c r="B439">
        <v>437</v>
      </c>
      <c r="C439">
        <v>199</v>
      </c>
      <c r="D439" t="s">
        <v>426</v>
      </c>
      <c r="E439" t="str">
        <f>IF(ISNA(MATCH(A439,'ESO zone constants'!$A$3:$A$9952,0)),"","X")</f>
        <v>X</v>
      </c>
    </row>
    <row r="440" spans="1:5" hidden="1" x14ac:dyDescent="0.25">
      <c r="A440" s="78">
        <v>810</v>
      </c>
      <c r="B440">
        <v>438</v>
      </c>
      <c r="C440">
        <v>381</v>
      </c>
      <c r="D440" t="s">
        <v>505</v>
      </c>
      <c r="E440" t="str">
        <f>IF(ISNA(MATCH(A440,'ESO zone constants'!$A$3:$A$9952,0)),"","X")</f>
        <v>X</v>
      </c>
    </row>
    <row r="441" spans="1:5" hidden="1" x14ac:dyDescent="0.25">
      <c r="A441" s="79">
        <v>811</v>
      </c>
      <c r="B441">
        <v>439</v>
      </c>
      <c r="C441">
        <v>535</v>
      </c>
      <c r="D441" t="s">
        <v>506</v>
      </c>
      <c r="E441" t="str">
        <f>IF(ISNA(MATCH(A441,'ESO zone constants'!$A$3:$A$9952,0)),"","X")</f>
        <v>X</v>
      </c>
    </row>
    <row r="442" spans="1:5" hidden="1" x14ac:dyDescent="0.25">
      <c r="A442" s="78">
        <v>814</v>
      </c>
      <c r="B442">
        <v>440</v>
      </c>
      <c r="C442">
        <v>684</v>
      </c>
      <c r="D442" t="s">
        <v>507</v>
      </c>
      <c r="E442" t="str">
        <f>IF(ISNA(MATCH(A442,'ESO zone constants'!$A$3:$A$9952,0)),"","X")</f>
        <v>X</v>
      </c>
    </row>
    <row r="443" spans="1:5" hidden="1" x14ac:dyDescent="0.25">
      <c r="A443" s="78">
        <v>815</v>
      </c>
      <c r="B443">
        <v>441</v>
      </c>
      <c r="C443">
        <v>684</v>
      </c>
      <c r="D443" t="s">
        <v>508</v>
      </c>
      <c r="E443" t="str">
        <f>IF(ISNA(MATCH(A443,'ESO zone constants'!$A$3:$A$9952,0)),"","X")</f>
        <v>X</v>
      </c>
    </row>
    <row r="444" spans="1:5" hidden="1" x14ac:dyDescent="0.25">
      <c r="A444" s="78">
        <v>816</v>
      </c>
      <c r="B444">
        <v>442</v>
      </c>
      <c r="C444">
        <v>816</v>
      </c>
      <c r="D444" t="s">
        <v>509</v>
      </c>
      <c r="E444" t="str">
        <f>IF(ISNA(MATCH(A444,'ESO zone constants'!$A$3:$A$9952,0)),"","X")</f>
        <v>X</v>
      </c>
    </row>
    <row r="445" spans="1:5" hidden="1" x14ac:dyDescent="0.25">
      <c r="A445" s="79">
        <v>817</v>
      </c>
      <c r="B445">
        <v>443</v>
      </c>
      <c r="C445">
        <v>816</v>
      </c>
      <c r="D445" t="s">
        <v>510</v>
      </c>
      <c r="E445" t="str">
        <f>IF(ISNA(MATCH(A445,'ESO zone constants'!$A$3:$A$9952,0)),"","X")</f>
        <v>X</v>
      </c>
    </row>
    <row r="446" spans="1:5" hidden="1" x14ac:dyDescent="0.25">
      <c r="A446" s="78">
        <v>818</v>
      </c>
      <c r="B446">
        <v>444</v>
      </c>
      <c r="C446">
        <v>816</v>
      </c>
      <c r="D446" t="s">
        <v>511</v>
      </c>
      <c r="E446" t="str">
        <f>IF(ISNA(MATCH(A446,'ESO zone constants'!$A$3:$A$9952,0)),"","X")</f>
        <v>X</v>
      </c>
    </row>
    <row r="447" spans="1:5" hidden="1" x14ac:dyDescent="0.25">
      <c r="A447" s="78">
        <v>819</v>
      </c>
      <c r="B447">
        <v>445</v>
      </c>
      <c r="C447">
        <v>816</v>
      </c>
      <c r="D447" t="s">
        <v>512</v>
      </c>
      <c r="E447" t="str">
        <f>IF(ISNA(MATCH(A447,'ESO zone constants'!$A$3:$A$9952,0)),"","X")</f>
        <v>X</v>
      </c>
    </row>
    <row r="448" spans="1:5" hidden="1" x14ac:dyDescent="0.25">
      <c r="A448" s="78">
        <v>820</v>
      </c>
      <c r="B448">
        <v>446</v>
      </c>
      <c r="C448">
        <v>816</v>
      </c>
      <c r="D448" t="s">
        <v>513</v>
      </c>
      <c r="E448" t="str">
        <f>IF(ISNA(MATCH(A448,'ESO zone constants'!$A$3:$A$9952,0)),"","X")</f>
        <v>X</v>
      </c>
    </row>
    <row r="449" spans="1:5" hidden="1" x14ac:dyDescent="0.25">
      <c r="A449" s="78">
        <v>821</v>
      </c>
      <c r="B449">
        <v>447</v>
      </c>
      <c r="C449">
        <v>816</v>
      </c>
      <c r="D449" t="s">
        <v>514</v>
      </c>
      <c r="E449" t="str">
        <f>IF(ISNA(MATCH(A449,'ESO zone constants'!$A$3:$A$9952,0)),"","X")</f>
        <v>X</v>
      </c>
    </row>
    <row r="450" spans="1:5" hidden="1" x14ac:dyDescent="0.25">
      <c r="A450" s="78">
        <v>823</v>
      </c>
      <c r="B450">
        <v>448</v>
      </c>
      <c r="C450">
        <v>823</v>
      </c>
      <c r="D450" t="s">
        <v>515</v>
      </c>
      <c r="E450" t="str">
        <f>IF(ISNA(MATCH(A450,'ESO zone constants'!$A$3:$A$9952,0)),"","X")</f>
        <v>X</v>
      </c>
    </row>
    <row r="451" spans="1:5" hidden="1" x14ac:dyDescent="0.25">
      <c r="A451" s="78">
        <v>824</v>
      </c>
      <c r="B451">
        <v>449</v>
      </c>
      <c r="C451">
        <v>823</v>
      </c>
      <c r="D451" t="s">
        <v>516</v>
      </c>
      <c r="E451" t="str">
        <f>IF(ISNA(MATCH(A451,'ESO zone constants'!$A$3:$A$9952,0)),"","X")</f>
        <v>X</v>
      </c>
    </row>
    <row r="452" spans="1:5" hidden="1" x14ac:dyDescent="0.25">
      <c r="A452" s="78">
        <v>825</v>
      </c>
      <c r="B452">
        <v>450</v>
      </c>
      <c r="C452">
        <v>823</v>
      </c>
      <c r="D452" t="s">
        <v>517</v>
      </c>
      <c r="E452" t="str">
        <f>IF(ISNA(MATCH(A452,'ESO zone constants'!$A$3:$A$9952,0)),"","X")</f>
        <v>X</v>
      </c>
    </row>
    <row r="453" spans="1:5" hidden="1" x14ac:dyDescent="0.25">
      <c r="A453" s="78">
        <v>826</v>
      </c>
      <c r="B453">
        <v>451</v>
      </c>
      <c r="C453">
        <v>823</v>
      </c>
      <c r="D453" t="s">
        <v>518</v>
      </c>
      <c r="E453" t="str">
        <f>IF(ISNA(MATCH(A453,'ESO zone constants'!$A$3:$A$9952,0)),"","X")</f>
        <v>X</v>
      </c>
    </row>
    <row r="454" spans="1:5" hidden="1" x14ac:dyDescent="0.25">
      <c r="A454" s="78">
        <v>827</v>
      </c>
      <c r="B454">
        <v>452</v>
      </c>
      <c r="C454">
        <v>823</v>
      </c>
      <c r="D454" t="s">
        <v>519</v>
      </c>
      <c r="E454" t="str">
        <f>IF(ISNA(MATCH(A454,'ESO zone constants'!$A$3:$A$9952,0)),"","X")</f>
        <v>X</v>
      </c>
    </row>
    <row r="455" spans="1:5" hidden="1" x14ac:dyDescent="0.25">
      <c r="A455" s="78">
        <v>828</v>
      </c>
      <c r="B455">
        <v>453</v>
      </c>
      <c r="C455">
        <v>823</v>
      </c>
      <c r="D455" t="s">
        <v>520</v>
      </c>
      <c r="E455" t="str">
        <f>IF(ISNA(MATCH(A455,'ESO zone constants'!$A$3:$A$9952,0)),"","X")</f>
        <v>X</v>
      </c>
    </row>
    <row r="456" spans="1:5" hidden="1" x14ac:dyDescent="0.25">
      <c r="A456" s="78">
        <v>829</v>
      </c>
      <c r="B456">
        <v>454</v>
      </c>
      <c r="C456">
        <v>823</v>
      </c>
      <c r="D456" t="s">
        <v>521</v>
      </c>
      <c r="E456" t="str">
        <f>IF(ISNA(MATCH(A456,'ESO zone constants'!$A$3:$A$9952,0)),"","X")</f>
        <v>X</v>
      </c>
    </row>
    <row r="457" spans="1:5" hidden="1" x14ac:dyDescent="0.25">
      <c r="A457" s="78">
        <v>831</v>
      </c>
      <c r="B457">
        <v>455</v>
      </c>
      <c r="C457">
        <v>823</v>
      </c>
      <c r="D457" t="s">
        <v>522</v>
      </c>
      <c r="E457" t="str">
        <f>IF(ISNA(MATCH(A457,'ESO zone constants'!$A$3:$A$9952,0)),"","X")</f>
        <v>X</v>
      </c>
    </row>
    <row r="458" spans="1:5" hidden="1" x14ac:dyDescent="0.25">
      <c r="A458" s="78">
        <v>832</v>
      </c>
      <c r="B458">
        <v>456</v>
      </c>
      <c r="C458">
        <v>823</v>
      </c>
      <c r="D458" t="s">
        <v>523</v>
      </c>
      <c r="E458" t="str">
        <f>IF(ISNA(MATCH(A458,'ESO zone constants'!$A$3:$A$9952,0)),"","X")</f>
        <v>X</v>
      </c>
    </row>
    <row r="459" spans="1:5" hidden="1" x14ac:dyDescent="0.25">
      <c r="A459" s="78">
        <v>833</v>
      </c>
      <c r="B459">
        <v>457</v>
      </c>
      <c r="C459">
        <v>823</v>
      </c>
      <c r="D459" t="s">
        <v>524</v>
      </c>
      <c r="E459" t="str">
        <f>IF(ISNA(MATCH(A459,'ESO zone constants'!$A$3:$A$9952,0)),"","X")</f>
        <v>X</v>
      </c>
    </row>
    <row r="460" spans="1:5" hidden="1" x14ac:dyDescent="0.25">
      <c r="A460" s="78">
        <v>834</v>
      </c>
      <c r="B460">
        <v>458</v>
      </c>
      <c r="C460">
        <v>816</v>
      </c>
      <c r="D460" t="s">
        <v>525</v>
      </c>
      <c r="E460" t="str">
        <f>IF(ISNA(MATCH(A460,'ESO zone constants'!$A$3:$A$9952,0)),"","X")</f>
        <v>X</v>
      </c>
    </row>
    <row r="461" spans="1:5" hidden="1" x14ac:dyDescent="0.25">
      <c r="A461" s="78">
        <v>836</v>
      </c>
      <c r="B461">
        <v>459</v>
      </c>
      <c r="C461">
        <v>823</v>
      </c>
      <c r="D461" t="s">
        <v>526</v>
      </c>
      <c r="E461" t="str">
        <f>IF(ISNA(MATCH(A461,'ESO zone constants'!$A$3:$A$9952,0)),"","X")</f>
        <v>X</v>
      </c>
    </row>
    <row r="462" spans="1:5" hidden="1" x14ac:dyDescent="0.25">
      <c r="A462" s="78">
        <v>837</v>
      </c>
      <c r="B462">
        <v>460</v>
      </c>
      <c r="C462">
        <v>823</v>
      </c>
      <c r="D462" t="s">
        <v>527</v>
      </c>
      <c r="E462" t="str">
        <f>IF(ISNA(MATCH(A462,'ESO zone constants'!$A$3:$A$9952,0)),"","X")</f>
        <v>X</v>
      </c>
    </row>
    <row r="463" spans="1:5" hidden="1" x14ac:dyDescent="0.25">
      <c r="A463" s="78">
        <v>841</v>
      </c>
      <c r="B463">
        <v>461</v>
      </c>
      <c r="C463">
        <v>823</v>
      </c>
      <c r="D463" t="s">
        <v>528</v>
      </c>
      <c r="E463" t="str">
        <f>IF(ISNA(MATCH(A463,'ESO zone constants'!$A$3:$A$9952,0)),"","X")</f>
        <v>X</v>
      </c>
    </row>
    <row r="464" spans="1:5" hidden="1" x14ac:dyDescent="0.25">
      <c r="A464" s="78">
        <v>842</v>
      </c>
      <c r="B464">
        <v>462</v>
      </c>
      <c r="C464">
        <v>823</v>
      </c>
      <c r="D464" t="s">
        <v>529</v>
      </c>
      <c r="E464" t="str">
        <f>IF(ISNA(MATCH(A464,'ESO zone constants'!$A$3:$A$9952,0)),"","X")</f>
        <v>X</v>
      </c>
    </row>
    <row r="465" spans="1:5" hidden="1" x14ac:dyDescent="0.25">
      <c r="A465" s="78">
        <v>843</v>
      </c>
      <c r="B465">
        <v>463</v>
      </c>
      <c r="C465">
        <v>117</v>
      </c>
      <c r="D465" t="s">
        <v>53</v>
      </c>
      <c r="E465" t="str">
        <f>IF(ISNA(MATCH(A465,'ESO zone constants'!$A$3:$A$9952,0)),"","X")</f>
        <v>X</v>
      </c>
    </row>
    <row r="466" spans="1:5" hidden="1" x14ac:dyDescent="0.25">
      <c r="A466" s="78">
        <v>844</v>
      </c>
      <c r="B466">
        <v>464</v>
      </c>
      <c r="C466">
        <v>816</v>
      </c>
      <c r="D466" t="s">
        <v>530</v>
      </c>
      <c r="E466" t="str">
        <f>IF(ISNA(MATCH(A466,'ESO zone constants'!$A$3:$A$9952,0)),"","X")</f>
        <v>X</v>
      </c>
    </row>
    <row r="467" spans="1:5" hidden="1" x14ac:dyDescent="0.25">
      <c r="A467" s="78">
        <v>845</v>
      </c>
      <c r="B467">
        <v>465</v>
      </c>
      <c r="C467">
        <v>816</v>
      </c>
      <c r="D467" t="s">
        <v>531</v>
      </c>
      <c r="E467" t="str">
        <f>IF(ISNA(MATCH(A467,'ESO zone constants'!$A$3:$A$9952,0)),"","X")</f>
        <v>X</v>
      </c>
    </row>
    <row r="468" spans="1:5" hidden="1" x14ac:dyDescent="0.25">
      <c r="A468" s="78">
        <v>848</v>
      </c>
      <c r="B468">
        <v>466</v>
      </c>
      <c r="C468">
        <v>117</v>
      </c>
      <c r="D468" t="s">
        <v>72</v>
      </c>
      <c r="E468" t="str">
        <f>IF(ISNA(MATCH(A468,'ESO zone constants'!$A$3:$A$9952,0)),"","X")</f>
        <v>X</v>
      </c>
    </row>
    <row r="469" spans="1:5" hidden="1" x14ac:dyDescent="0.25">
      <c r="A469" s="78">
        <v>849</v>
      </c>
      <c r="B469">
        <v>467</v>
      </c>
      <c r="C469">
        <v>849</v>
      </c>
      <c r="D469" t="s">
        <v>532</v>
      </c>
      <c r="E469" t="str">
        <f>IF(ISNA(MATCH(A469,'ESO zone constants'!$A$3:$A$9952,0)),"","X")</f>
        <v>X</v>
      </c>
    </row>
    <row r="470" spans="1:5" hidden="1" x14ac:dyDescent="0.25">
      <c r="A470" s="78">
        <v>852</v>
      </c>
      <c r="B470">
        <v>468</v>
      </c>
      <c r="C470">
        <v>3</v>
      </c>
      <c r="D470" t="s">
        <v>533</v>
      </c>
      <c r="E470" t="str">
        <f>IF(ISNA(MATCH(A470,'ESO zone constants'!$A$3:$A$9952,0)),"","X")</f>
        <v>X</v>
      </c>
    </row>
    <row r="471" spans="1:5" hidden="1" x14ac:dyDescent="0.25">
      <c r="A471" s="79">
        <v>853</v>
      </c>
      <c r="B471">
        <v>469</v>
      </c>
      <c r="C471">
        <v>20</v>
      </c>
      <c r="D471" t="s">
        <v>534</v>
      </c>
      <c r="E471" t="str">
        <f>IF(ISNA(MATCH(A471,'ESO zone constants'!$A$3:$A$9952,0)),"","X")</f>
        <v>X</v>
      </c>
    </row>
    <row r="472" spans="1:5" hidden="1" x14ac:dyDescent="0.25">
      <c r="A472" s="79">
        <v>854</v>
      </c>
      <c r="B472">
        <v>470</v>
      </c>
      <c r="C472">
        <v>92</v>
      </c>
      <c r="D472" t="s">
        <v>535</v>
      </c>
      <c r="E472" t="str">
        <f>IF(ISNA(MATCH(A472,'ESO zone constants'!$A$3:$A$9952,0)),"","X")</f>
        <v>X</v>
      </c>
    </row>
    <row r="473" spans="1:5" hidden="1" x14ac:dyDescent="0.25">
      <c r="A473" s="79">
        <v>855</v>
      </c>
      <c r="B473">
        <v>471</v>
      </c>
      <c r="C473">
        <v>19</v>
      </c>
      <c r="D473" t="s">
        <v>536</v>
      </c>
      <c r="E473" t="str">
        <f>IF(ISNA(MATCH(A473,'ESO zone constants'!$A$3:$A$9952,0)),"","X")</f>
        <v>X</v>
      </c>
    </row>
    <row r="474" spans="1:5" hidden="1" x14ac:dyDescent="0.25">
      <c r="A474" s="79">
        <v>856</v>
      </c>
      <c r="B474">
        <v>472</v>
      </c>
      <c r="C474">
        <v>92</v>
      </c>
      <c r="D474" t="s">
        <v>537</v>
      </c>
      <c r="E474" t="str">
        <f>IF(ISNA(MATCH(A474,'ESO zone constants'!$A$3:$A$9952,0)),"","X")</f>
        <v>X</v>
      </c>
    </row>
    <row r="475" spans="1:5" hidden="1" x14ac:dyDescent="0.25">
      <c r="A475" s="79">
        <v>857</v>
      </c>
      <c r="B475">
        <v>473</v>
      </c>
      <c r="C475">
        <v>104</v>
      </c>
      <c r="D475" t="s">
        <v>538</v>
      </c>
      <c r="E475" t="str">
        <f>IF(ISNA(MATCH(A475,'ESO zone constants'!$A$3:$A$9952,0)),"","X")</f>
        <v>X</v>
      </c>
    </row>
    <row r="476" spans="1:5" hidden="1" x14ac:dyDescent="0.25">
      <c r="A476" s="79">
        <v>858</v>
      </c>
      <c r="B476">
        <v>474</v>
      </c>
      <c r="C476">
        <v>108</v>
      </c>
      <c r="D476" t="s">
        <v>539</v>
      </c>
      <c r="E476" t="str">
        <f>IF(ISNA(MATCH(A476,'ESO zone constants'!$A$3:$A$9952,0)),"","X")</f>
        <v>X</v>
      </c>
    </row>
    <row r="477" spans="1:5" hidden="1" x14ac:dyDescent="0.25">
      <c r="A477" s="79">
        <v>859</v>
      </c>
      <c r="B477">
        <v>475</v>
      </c>
      <c r="C477">
        <v>58</v>
      </c>
      <c r="D477" t="s">
        <v>540</v>
      </c>
      <c r="E477" t="str">
        <f>IF(ISNA(MATCH(A477,'ESO zone constants'!$A$3:$A$9952,0)),"","X")</f>
        <v>X</v>
      </c>
    </row>
    <row r="478" spans="1:5" hidden="1" x14ac:dyDescent="0.25">
      <c r="A478" s="79">
        <v>860</v>
      </c>
      <c r="B478">
        <v>476</v>
      </c>
      <c r="C478">
        <v>383</v>
      </c>
      <c r="D478" t="s">
        <v>541</v>
      </c>
      <c r="E478" t="str">
        <f>IF(ISNA(MATCH(A478,'ESO zone constants'!$A$3:$A$9952,0)),"","X")</f>
        <v>X</v>
      </c>
    </row>
    <row r="479" spans="1:5" hidden="1" x14ac:dyDescent="0.25">
      <c r="A479" s="79">
        <v>861</v>
      </c>
      <c r="B479">
        <v>477</v>
      </c>
      <c r="C479">
        <v>108</v>
      </c>
      <c r="D479" t="s">
        <v>542</v>
      </c>
      <c r="E479" t="str">
        <f>IF(ISNA(MATCH(A479,'ESO zone constants'!$A$3:$A$9952,0)),"","X")</f>
        <v>X</v>
      </c>
    </row>
    <row r="480" spans="1:5" hidden="1" x14ac:dyDescent="0.25">
      <c r="A480" s="79">
        <v>862</v>
      </c>
      <c r="B480">
        <v>478</v>
      </c>
      <c r="C480">
        <v>382</v>
      </c>
      <c r="D480" t="s">
        <v>543</v>
      </c>
      <c r="E480" t="str">
        <f>IF(ISNA(MATCH(A480,'ESO zone constants'!$A$3:$A$9952,0)),"","X")</f>
        <v>X</v>
      </c>
    </row>
    <row r="481" spans="1:5" hidden="1" x14ac:dyDescent="0.25">
      <c r="A481" s="79">
        <v>863</v>
      </c>
      <c r="B481">
        <v>479</v>
      </c>
      <c r="C481">
        <v>537</v>
      </c>
      <c r="D481" t="s">
        <v>544</v>
      </c>
      <c r="E481" t="str">
        <f>IF(ISNA(MATCH(A481,'ESO zone constants'!$A$3:$A$9952,0)),"","X")</f>
        <v>X</v>
      </c>
    </row>
    <row r="482" spans="1:5" hidden="1" x14ac:dyDescent="0.25">
      <c r="A482" s="79">
        <v>864</v>
      </c>
      <c r="B482">
        <v>480</v>
      </c>
      <c r="C482">
        <v>103</v>
      </c>
      <c r="D482" t="s">
        <v>545</v>
      </c>
      <c r="E482" t="str">
        <f>IF(ISNA(MATCH(A482,'ESO zone constants'!$A$3:$A$9952,0)),"","X")</f>
        <v>X</v>
      </c>
    </row>
    <row r="483" spans="1:5" hidden="1" x14ac:dyDescent="0.25">
      <c r="A483" s="78">
        <v>865</v>
      </c>
      <c r="B483">
        <v>481</v>
      </c>
      <c r="C483">
        <v>101</v>
      </c>
      <c r="D483" t="s">
        <v>546</v>
      </c>
      <c r="E483" t="str">
        <f>IF(ISNA(MATCH(A483,'ESO zone constants'!$A$3:$A$9952,0)),"","X")</f>
        <v>X</v>
      </c>
    </row>
    <row r="484" spans="1:5" hidden="1" x14ac:dyDescent="0.25">
      <c r="A484" s="79">
        <v>866</v>
      </c>
      <c r="B484">
        <v>482</v>
      </c>
      <c r="C484">
        <v>57</v>
      </c>
      <c r="D484" t="s">
        <v>547</v>
      </c>
      <c r="E484" t="str">
        <f>IF(ISNA(MATCH(A484,'ESO zone constants'!$A$3:$A$9952,0)),"","X")</f>
        <v>X</v>
      </c>
    </row>
    <row r="485" spans="1:5" hidden="1" x14ac:dyDescent="0.25">
      <c r="A485" s="79">
        <v>867</v>
      </c>
      <c r="B485">
        <v>483</v>
      </c>
      <c r="C485">
        <v>41</v>
      </c>
      <c r="D485" t="s">
        <v>548</v>
      </c>
      <c r="E485" t="str">
        <f>IF(ISNA(MATCH(A485,'ESO zone constants'!$A$3:$A$9952,0)),"","X")</f>
        <v>X</v>
      </c>
    </row>
    <row r="486" spans="1:5" hidden="1" x14ac:dyDescent="0.25">
      <c r="A486" s="79">
        <v>868</v>
      </c>
      <c r="B486">
        <v>484</v>
      </c>
      <c r="C486">
        <v>281</v>
      </c>
      <c r="D486" t="s">
        <v>549</v>
      </c>
      <c r="E486" t="str">
        <f>IF(ISNA(MATCH(A486,'ESO zone constants'!$A$3:$A$9952,0)),"","X")</f>
        <v>X</v>
      </c>
    </row>
    <row r="487" spans="1:5" hidden="1" x14ac:dyDescent="0.25">
      <c r="A487" s="79">
        <v>869</v>
      </c>
      <c r="B487">
        <v>485</v>
      </c>
      <c r="C487">
        <v>117</v>
      </c>
      <c r="D487" t="s">
        <v>550</v>
      </c>
      <c r="E487" t="str">
        <f>IF(ISNA(MATCH(A487,'ESO zone constants'!$A$3:$A$9952,0)),"","X")</f>
        <v>X</v>
      </c>
    </row>
    <row r="488" spans="1:5" hidden="1" x14ac:dyDescent="0.25">
      <c r="A488" s="79">
        <v>870</v>
      </c>
      <c r="B488">
        <v>486</v>
      </c>
      <c r="C488">
        <v>888</v>
      </c>
      <c r="D488" t="s">
        <v>551</v>
      </c>
      <c r="E488" t="str">
        <f>IF(ISNA(MATCH(A488,'ESO zone constants'!$A$3:$A$9952,0)),"","X")</f>
        <v>X</v>
      </c>
    </row>
    <row r="489" spans="1:5" hidden="1" x14ac:dyDescent="0.25">
      <c r="A489" s="79">
        <v>871</v>
      </c>
      <c r="B489">
        <v>487</v>
      </c>
      <c r="C489">
        <v>58</v>
      </c>
      <c r="D489" t="s">
        <v>552</v>
      </c>
      <c r="E489" t="str">
        <f>IF(ISNA(MATCH(A489,'ESO zone constants'!$A$3:$A$9952,0)),"","X")</f>
        <v>X</v>
      </c>
    </row>
    <row r="490" spans="1:5" hidden="1" x14ac:dyDescent="0.25">
      <c r="A490" s="79">
        <v>872</v>
      </c>
      <c r="B490">
        <v>488</v>
      </c>
      <c r="C490">
        <v>382</v>
      </c>
      <c r="D490" t="s">
        <v>553</v>
      </c>
      <c r="E490" t="str">
        <f>IF(ISNA(MATCH(A490,'ESO zone constants'!$A$3:$A$9952,0)),"","X")</f>
        <v>X</v>
      </c>
    </row>
    <row r="491" spans="1:5" hidden="1" x14ac:dyDescent="0.25">
      <c r="A491" s="79">
        <v>873</v>
      </c>
      <c r="B491">
        <v>489</v>
      </c>
      <c r="C491">
        <v>117</v>
      </c>
      <c r="D491" t="s">
        <v>554</v>
      </c>
      <c r="E491" t="str">
        <f>IF(ISNA(MATCH(A491,'ESO zone constants'!$A$3:$A$9952,0)),"","X")</f>
        <v>X</v>
      </c>
    </row>
    <row r="492" spans="1:5" hidden="1" x14ac:dyDescent="0.25">
      <c r="A492" s="79">
        <v>874</v>
      </c>
      <c r="B492">
        <v>490</v>
      </c>
      <c r="C492">
        <v>57</v>
      </c>
      <c r="D492" t="s">
        <v>555</v>
      </c>
      <c r="E492" t="str">
        <f>IF(ISNA(MATCH(A492,'ESO zone constants'!$A$3:$A$9952,0)),"","X")</f>
        <v>X</v>
      </c>
    </row>
    <row r="493" spans="1:5" hidden="1" x14ac:dyDescent="0.25">
      <c r="A493" s="79">
        <v>875</v>
      </c>
      <c r="B493">
        <v>491</v>
      </c>
      <c r="C493">
        <v>103</v>
      </c>
      <c r="D493" t="s">
        <v>556</v>
      </c>
      <c r="E493" t="str">
        <f>IF(ISNA(MATCH(A493,'ESO zone constants'!$A$3:$A$9952,0)),"","X")</f>
        <v>X</v>
      </c>
    </row>
    <row r="494" spans="1:5" hidden="1" x14ac:dyDescent="0.25">
      <c r="A494" s="79">
        <v>876</v>
      </c>
      <c r="B494">
        <v>492</v>
      </c>
      <c r="C494">
        <v>382</v>
      </c>
      <c r="D494" t="s">
        <v>557</v>
      </c>
      <c r="E494" t="str">
        <f>IF(ISNA(MATCH(A494,'ESO zone constants'!$A$3:$A$9952,0)),"","X")</f>
        <v>X</v>
      </c>
    </row>
    <row r="495" spans="1:5" hidden="1" x14ac:dyDescent="0.25">
      <c r="A495" s="79">
        <v>877</v>
      </c>
      <c r="B495">
        <v>493</v>
      </c>
      <c r="C495">
        <v>383</v>
      </c>
      <c r="D495" t="s">
        <v>558</v>
      </c>
      <c r="E495" t="str">
        <f>IF(ISNA(MATCH(A495,'ESO zone constants'!$A$3:$A$9952,0)),"","X")</f>
        <v>X</v>
      </c>
    </row>
    <row r="496" spans="1:5" hidden="1" x14ac:dyDescent="0.25">
      <c r="A496" s="79">
        <v>878</v>
      </c>
      <c r="B496">
        <v>494</v>
      </c>
      <c r="C496">
        <v>381</v>
      </c>
      <c r="D496" t="s">
        <v>559</v>
      </c>
      <c r="E496" t="str">
        <f>IF(ISNA(MATCH(A496,'ESO zone constants'!$A$3:$A$9952,0)),"","X")</f>
        <v>X</v>
      </c>
    </row>
    <row r="497" spans="1:5" hidden="1" x14ac:dyDescent="0.25">
      <c r="A497" s="79">
        <v>879</v>
      </c>
      <c r="B497">
        <v>495</v>
      </c>
      <c r="C497">
        <v>534</v>
      </c>
      <c r="D497" t="s">
        <v>560</v>
      </c>
      <c r="E497" t="str">
        <f>IF(ISNA(MATCH(A497,'ESO zone constants'!$A$3:$A$9952,0)),"","X")</f>
        <v>X</v>
      </c>
    </row>
    <row r="498" spans="1:5" hidden="1" x14ac:dyDescent="0.25">
      <c r="A498" s="78">
        <v>880</v>
      </c>
      <c r="B498">
        <v>496</v>
      </c>
      <c r="C498">
        <v>92</v>
      </c>
      <c r="D498" t="s">
        <v>561</v>
      </c>
      <c r="E498" t="str">
        <f>IF(ISNA(MATCH(A498,'ESO zone constants'!$A$3:$A$9952,0)),"","X")</f>
        <v>X</v>
      </c>
    </row>
    <row r="499" spans="1:5" hidden="1" x14ac:dyDescent="0.25">
      <c r="A499" s="78">
        <v>881</v>
      </c>
      <c r="B499">
        <v>497</v>
      </c>
      <c r="C499">
        <v>19</v>
      </c>
      <c r="D499" t="s">
        <v>562</v>
      </c>
      <c r="E499" t="str">
        <f>IF(ISNA(MATCH(A499,'ESO zone constants'!$A$3:$A$9952,0)),"","X")</f>
        <v>X</v>
      </c>
    </row>
    <row r="500" spans="1:5" hidden="1" x14ac:dyDescent="0.25">
      <c r="A500" s="78">
        <v>882</v>
      </c>
      <c r="B500">
        <v>498</v>
      </c>
      <c r="C500">
        <v>383</v>
      </c>
      <c r="D500" t="s">
        <v>563</v>
      </c>
      <c r="E500" t="str">
        <f>IF(ISNA(MATCH(A500,'ESO zone constants'!$A$3:$A$9952,0)),"","X")</f>
        <v>X</v>
      </c>
    </row>
    <row r="501" spans="1:5" hidden="1" x14ac:dyDescent="0.25">
      <c r="A501" s="78">
        <v>883</v>
      </c>
      <c r="B501">
        <v>499</v>
      </c>
      <c r="C501">
        <v>888</v>
      </c>
      <c r="D501" t="s">
        <v>564</v>
      </c>
      <c r="E501" t="str">
        <f>IF(ISNA(MATCH(A501,'ESO zone constants'!$A$3:$A$9952,0)),"","X")</f>
        <v>X</v>
      </c>
    </row>
    <row r="502" spans="1:5" hidden="1" x14ac:dyDescent="0.25">
      <c r="A502" s="78">
        <v>888</v>
      </c>
      <c r="B502">
        <v>500</v>
      </c>
      <c r="C502">
        <v>888</v>
      </c>
      <c r="D502" t="s">
        <v>565</v>
      </c>
      <c r="E502" t="str">
        <f>IF(ISNA(MATCH(A502,'ESO zone constants'!$A$3:$A$9952,0)),"","X")</f>
        <v>X</v>
      </c>
    </row>
    <row r="503" spans="1:5" hidden="1" x14ac:dyDescent="0.25">
      <c r="A503" s="78">
        <v>889</v>
      </c>
      <c r="B503">
        <v>501</v>
      </c>
      <c r="C503">
        <v>888</v>
      </c>
      <c r="D503" t="s">
        <v>566</v>
      </c>
      <c r="E503" t="str">
        <f>IF(ISNA(MATCH(A503,'ESO zone constants'!$A$3:$A$9952,0)),"","X")</f>
        <v>X</v>
      </c>
    </row>
    <row r="504" spans="1:5" hidden="1" x14ac:dyDescent="0.25">
      <c r="A504" s="78">
        <v>890</v>
      </c>
      <c r="B504">
        <v>502</v>
      </c>
      <c r="C504">
        <v>888</v>
      </c>
      <c r="D504" t="s">
        <v>567</v>
      </c>
      <c r="E504" t="str">
        <f>IF(ISNA(MATCH(A504,'ESO zone constants'!$A$3:$A$9952,0)),"","X")</f>
        <v>X</v>
      </c>
    </row>
    <row r="505" spans="1:5" hidden="1" x14ac:dyDescent="0.25">
      <c r="A505" s="78">
        <v>891</v>
      </c>
      <c r="B505">
        <v>503</v>
      </c>
      <c r="C505">
        <v>888</v>
      </c>
      <c r="D505" t="s">
        <v>568</v>
      </c>
      <c r="E505" t="str">
        <f>IF(ISNA(MATCH(A505,'ESO zone constants'!$A$3:$A$9952,0)),"","X")</f>
        <v>X</v>
      </c>
    </row>
    <row r="506" spans="1:5" hidden="1" x14ac:dyDescent="0.25">
      <c r="A506" s="79">
        <v>892</v>
      </c>
      <c r="B506">
        <v>504</v>
      </c>
      <c r="C506">
        <v>888</v>
      </c>
      <c r="D506" t="s">
        <v>569</v>
      </c>
      <c r="E506" t="str">
        <f>IF(ISNA(MATCH(A506,'ESO zone constants'!$A$3:$A$9952,0)),"","X")</f>
        <v>X</v>
      </c>
    </row>
    <row r="507" spans="1:5" hidden="1" x14ac:dyDescent="0.25">
      <c r="A507" s="78">
        <v>893</v>
      </c>
      <c r="B507">
        <v>505</v>
      </c>
      <c r="C507">
        <v>888</v>
      </c>
      <c r="D507" t="s">
        <v>570</v>
      </c>
      <c r="E507" t="str">
        <f>IF(ISNA(MATCH(A507,'ESO zone constants'!$A$3:$A$9952,0)),"","X")</f>
        <v>X</v>
      </c>
    </row>
    <row r="508" spans="1:5" hidden="1" x14ac:dyDescent="0.25">
      <c r="A508" s="78">
        <v>894</v>
      </c>
      <c r="B508">
        <v>506</v>
      </c>
      <c r="C508">
        <v>888</v>
      </c>
      <c r="D508" t="s">
        <v>571</v>
      </c>
      <c r="E508" t="str">
        <f>IF(ISNA(MATCH(A508,'ESO zone constants'!$A$3:$A$9952,0)),"","X")</f>
        <v>X</v>
      </c>
    </row>
    <row r="509" spans="1:5" hidden="1" x14ac:dyDescent="0.25">
      <c r="A509" s="79">
        <v>895</v>
      </c>
      <c r="B509">
        <v>507</v>
      </c>
      <c r="C509">
        <v>888</v>
      </c>
      <c r="D509" t="s">
        <v>2438</v>
      </c>
      <c r="E509" t="str">
        <f>IF(ISNA(MATCH(A509,'ESO zone constants'!$A$3:$A$9952,0)),"","X")</f>
        <v>X</v>
      </c>
    </row>
    <row r="510" spans="1:5" hidden="1" x14ac:dyDescent="0.25">
      <c r="A510" s="79">
        <v>896</v>
      </c>
      <c r="B510">
        <v>508</v>
      </c>
      <c r="C510">
        <v>888</v>
      </c>
      <c r="D510" t="s">
        <v>572</v>
      </c>
      <c r="E510" t="str">
        <f>IF(ISNA(MATCH(A510,'ESO zone constants'!$A$3:$A$9952,0)),"","X")</f>
        <v>X</v>
      </c>
    </row>
    <row r="511" spans="1:5" hidden="1" x14ac:dyDescent="0.25">
      <c r="A511" s="78">
        <v>897</v>
      </c>
      <c r="B511">
        <v>509</v>
      </c>
      <c r="C511">
        <v>888</v>
      </c>
      <c r="D511" t="s">
        <v>573</v>
      </c>
      <c r="E511" t="str">
        <f>IF(ISNA(MATCH(A511,'ESO zone constants'!$A$3:$A$9952,0)),"","X")</f>
        <v>X</v>
      </c>
    </row>
    <row r="512" spans="1:5" hidden="1" x14ac:dyDescent="0.25">
      <c r="A512" s="78">
        <v>898</v>
      </c>
      <c r="B512">
        <v>510</v>
      </c>
      <c r="C512">
        <v>888</v>
      </c>
      <c r="D512" t="s">
        <v>574</v>
      </c>
      <c r="E512" t="str">
        <f>IF(ISNA(MATCH(A512,'ESO zone constants'!$A$3:$A$9952,0)),"","X")</f>
        <v>X</v>
      </c>
    </row>
    <row r="513" spans="1:5" hidden="1" x14ac:dyDescent="0.25">
      <c r="A513" s="78">
        <v>899</v>
      </c>
      <c r="B513">
        <v>511</v>
      </c>
      <c r="C513">
        <v>888</v>
      </c>
      <c r="D513" t="s">
        <v>575</v>
      </c>
      <c r="E513" t="str">
        <f>IF(ISNA(MATCH(A513,'ESO zone constants'!$A$3:$A$9952,0)),"","X")</f>
        <v>X</v>
      </c>
    </row>
    <row r="514" spans="1:5" hidden="1" x14ac:dyDescent="0.25">
      <c r="A514" s="78">
        <v>900</v>
      </c>
      <c r="B514">
        <v>512</v>
      </c>
      <c r="C514">
        <v>888</v>
      </c>
      <c r="D514" t="s">
        <v>576</v>
      </c>
      <c r="E514" t="str">
        <f>IF(ISNA(MATCH(A514,'ESO zone constants'!$A$3:$A$9952,0)),"","X")</f>
        <v>X</v>
      </c>
    </row>
    <row r="515" spans="1:5" hidden="1" x14ac:dyDescent="0.25">
      <c r="A515" s="78">
        <v>901</v>
      </c>
      <c r="B515">
        <v>513</v>
      </c>
      <c r="C515">
        <v>888</v>
      </c>
      <c r="D515" t="s">
        <v>577</v>
      </c>
      <c r="E515" t="str">
        <f>IF(ISNA(MATCH(A515,'ESO zone constants'!$A$3:$A$9952,0)),"","X")</f>
        <v>X</v>
      </c>
    </row>
    <row r="516" spans="1:5" hidden="1" x14ac:dyDescent="0.25">
      <c r="A516" s="78">
        <v>902</v>
      </c>
      <c r="B516">
        <v>514</v>
      </c>
      <c r="C516">
        <v>888</v>
      </c>
      <c r="D516" t="s">
        <v>578</v>
      </c>
      <c r="E516" t="str">
        <f>IF(ISNA(MATCH(A516,'ESO zone constants'!$A$3:$A$9952,0)),"","X")</f>
        <v>X</v>
      </c>
    </row>
    <row r="517" spans="1:5" hidden="1" x14ac:dyDescent="0.25">
      <c r="A517" s="78">
        <v>903</v>
      </c>
      <c r="B517">
        <v>515</v>
      </c>
      <c r="C517">
        <v>888</v>
      </c>
      <c r="D517" t="s">
        <v>579</v>
      </c>
      <c r="E517" t="str">
        <f>IF(ISNA(MATCH(A517,'ESO zone constants'!$A$3:$A$9952,0)),"","X")</f>
        <v>X</v>
      </c>
    </row>
    <row r="518" spans="1:5" hidden="1" x14ac:dyDescent="0.25">
      <c r="A518" s="79">
        <v>904</v>
      </c>
      <c r="B518">
        <v>516</v>
      </c>
      <c r="C518">
        <v>888</v>
      </c>
      <c r="D518" t="s">
        <v>580</v>
      </c>
      <c r="E518" t="str">
        <f>IF(ISNA(MATCH(A518,'ESO zone constants'!$A$3:$A$9952,0)),"","X")</f>
        <v>X</v>
      </c>
    </row>
    <row r="519" spans="1:5" hidden="1" x14ac:dyDescent="0.25">
      <c r="A519" s="78">
        <v>905</v>
      </c>
      <c r="B519">
        <v>517</v>
      </c>
      <c r="C519">
        <v>888</v>
      </c>
      <c r="D519" t="s">
        <v>581</v>
      </c>
      <c r="E519" t="str">
        <f>IF(ISNA(MATCH(A519,'ESO zone constants'!$A$3:$A$9952,0)),"","X")</f>
        <v>X</v>
      </c>
    </row>
    <row r="520" spans="1:5" hidden="1" x14ac:dyDescent="0.25">
      <c r="A520" s="78">
        <v>906</v>
      </c>
      <c r="B520">
        <v>518</v>
      </c>
      <c r="C520">
        <v>888</v>
      </c>
      <c r="D520" t="s">
        <v>582</v>
      </c>
      <c r="E520" t="str">
        <f>IF(ISNA(MATCH(A520,'ESO zone constants'!$A$3:$A$9952,0)),"","X")</f>
        <v>X</v>
      </c>
    </row>
    <row r="521" spans="1:5" hidden="1" x14ac:dyDescent="0.25">
      <c r="A521" s="79">
        <v>907</v>
      </c>
      <c r="B521">
        <v>519</v>
      </c>
      <c r="C521">
        <v>888</v>
      </c>
      <c r="D521" t="s">
        <v>2415</v>
      </c>
      <c r="E521" t="str">
        <f>IF(ISNA(MATCH(A521,'ESO zone constants'!$A$3:$A$9952,0)),"","X")</f>
        <v>X</v>
      </c>
    </row>
    <row r="522" spans="1:5" hidden="1" x14ac:dyDescent="0.25">
      <c r="A522" s="78">
        <v>908</v>
      </c>
      <c r="B522">
        <v>520</v>
      </c>
      <c r="C522">
        <v>888</v>
      </c>
      <c r="D522" t="s">
        <v>583</v>
      </c>
      <c r="E522" t="str">
        <f>IF(ISNA(MATCH(A522,'ESO zone constants'!$A$3:$A$9952,0)),"","X")</f>
        <v>X</v>
      </c>
    </row>
    <row r="523" spans="1:5" hidden="1" x14ac:dyDescent="0.25">
      <c r="A523" s="79">
        <v>909</v>
      </c>
      <c r="B523">
        <v>521</v>
      </c>
      <c r="C523">
        <v>888</v>
      </c>
      <c r="D523" t="s">
        <v>584</v>
      </c>
      <c r="E523" t="str">
        <f>IF(ISNA(MATCH(A523,'ESO zone constants'!$A$3:$A$9952,0)),"","X")</f>
        <v>X</v>
      </c>
    </row>
    <row r="524" spans="1:5" hidden="1" x14ac:dyDescent="0.25">
      <c r="A524" s="78">
        <v>910</v>
      </c>
      <c r="B524">
        <v>522</v>
      </c>
      <c r="C524">
        <v>888</v>
      </c>
      <c r="D524" t="s">
        <v>585</v>
      </c>
      <c r="E524" t="str">
        <f>IF(ISNA(MATCH(A524,'ESO zone constants'!$A$3:$A$9952,0)),"","X")</f>
        <v>X</v>
      </c>
    </row>
    <row r="525" spans="1:5" hidden="1" x14ac:dyDescent="0.25">
      <c r="A525" s="78">
        <v>911</v>
      </c>
      <c r="B525">
        <v>523</v>
      </c>
      <c r="C525">
        <v>888</v>
      </c>
      <c r="D525" t="s">
        <v>586</v>
      </c>
      <c r="E525" t="str">
        <f>IF(ISNA(MATCH(A525,'ESO zone constants'!$A$3:$A$9952,0)),"","X")</f>
        <v>X</v>
      </c>
    </row>
    <row r="526" spans="1:5" hidden="1" x14ac:dyDescent="0.25">
      <c r="A526" s="79">
        <v>913</v>
      </c>
      <c r="B526">
        <v>524</v>
      </c>
      <c r="C526">
        <v>888</v>
      </c>
      <c r="D526" t="s">
        <v>587</v>
      </c>
      <c r="E526" t="str">
        <f>IF(ISNA(MATCH(A526,'ESO zone constants'!$A$3:$A$9952,0)),"","X")</f>
        <v>X</v>
      </c>
    </row>
    <row r="527" spans="1:5" hidden="1" x14ac:dyDescent="0.25">
      <c r="A527" s="78">
        <v>914</v>
      </c>
      <c r="B527">
        <v>525</v>
      </c>
      <c r="C527">
        <v>888</v>
      </c>
      <c r="D527" t="s">
        <v>588</v>
      </c>
      <c r="E527" t="str">
        <f>IF(ISNA(MATCH(A527,'ESO zone constants'!$A$3:$A$9952,0)),"","X")</f>
        <v>X</v>
      </c>
    </row>
    <row r="528" spans="1:5" hidden="1" x14ac:dyDescent="0.25">
      <c r="A528" s="78">
        <v>915</v>
      </c>
      <c r="B528">
        <v>526</v>
      </c>
      <c r="C528">
        <v>888</v>
      </c>
      <c r="D528" t="s">
        <v>589</v>
      </c>
      <c r="E528" t="str">
        <f>IF(ISNA(MATCH(A528,'ESO zone constants'!$A$3:$A$9952,0)),"","X")</f>
        <v>X</v>
      </c>
    </row>
    <row r="529" spans="1:5" hidden="1" x14ac:dyDescent="0.25">
      <c r="A529" s="78">
        <v>916</v>
      </c>
      <c r="B529">
        <v>527</v>
      </c>
      <c r="C529">
        <v>888</v>
      </c>
      <c r="D529" t="s">
        <v>590</v>
      </c>
      <c r="E529" t="str">
        <f>IF(ISNA(MATCH(A529,'ESO zone constants'!$A$3:$A$9952,0)),"","X")</f>
        <v>X</v>
      </c>
    </row>
    <row r="530" spans="1:5" hidden="1" x14ac:dyDescent="0.25">
      <c r="A530" s="78">
        <v>917</v>
      </c>
      <c r="B530">
        <v>528</v>
      </c>
      <c r="C530">
        <v>917</v>
      </c>
      <c r="D530" t="s">
        <v>591</v>
      </c>
      <c r="E530" t="str">
        <f>IF(ISNA(MATCH(A530,'ESO zone constants'!$A$3:$A$9952,0)),"","X")</f>
        <v>X</v>
      </c>
    </row>
    <row r="531" spans="1:5" hidden="1" x14ac:dyDescent="0.25">
      <c r="A531" s="78">
        <v>918</v>
      </c>
      <c r="B531">
        <v>529</v>
      </c>
      <c r="C531">
        <v>849</v>
      </c>
      <c r="D531" t="s">
        <v>592</v>
      </c>
      <c r="E531" t="str">
        <f>IF(ISNA(MATCH(A531,'ESO zone constants'!$A$3:$A$9952,0)),"","X")</f>
        <v>X</v>
      </c>
    </row>
    <row r="532" spans="1:5" hidden="1" x14ac:dyDescent="0.25">
      <c r="A532" s="78">
        <v>919</v>
      </c>
      <c r="B532">
        <v>530</v>
      </c>
      <c r="C532">
        <v>849</v>
      </c>
      <c r="D532" t="s">
        <v>593</v>
      </c>
      <c r="E532" t="str">
        <f>IF(ISNA(MATCH(A532,'ESO zone constants'!$A$3:$A$9952,0)),"","X")</f>
        <v>X</v>
      </c>
    </row>
    <row r="533" spans="1:5" hidden="1" x14ac:dyDescent="0.25">
      <c r="A533" s="78">
        <v>920</v>
      </c>
      <c r="B533">
        <v>531</v>
      </c>
      <c r="C533">
        <v>849</v>
      </c>
      <c r="D533" t="s">
        <v>594</v>
      </c>
      <c r="E533" t="str">
        <f>IF(ISNA(MATCH(A533,'ESO zone constants'!$A$3:$A$9952,0)),"","X")</f>
        <v>X</v>
      </c>
    </row>
    <row r="534" spans="1:5" hidden="1" x14ac:dyDescent="0.25">
      <c r="A534" s="78">
        <v>921</v>
      </c>
      <c r="B534">
        <v>532</v>
      </c>
      <c r="C534">
        <v>849</v>
      </c>
      <c r="D534" t="s">
        <v>595</v>
      </c>
      <c r="E534" t="str">
        <f>IF(ISNA(MATCH(A534,'ESO zone constants'!$A$3:$A$9952,0)),"","X")</f>
        <v>X</v>
      </c>
    </row>
    <row r="535" spans="1:5" hidden="1" x14ac:dyDescent="0.25">
      <c r="A535" s="78">
        <v>922</v>
      </c>
      <c r="B535">
        <v>533</v>
      </c>
      <c r="C535">
        <v>849</v>
      </c>
      <c r="D535" t="s">
        <v>596</v>
      </c>
      <c r="E535" t="str">
        <f>IF(ISNA(MATCH(A535,'ESO zone constants'!$A$3:$A$9952,0)),"","X")</f>
        <v>X</v>
      </c>
    </row>
    <row r="536" spans="1:5" hidden="1" x14ac:dyDescent="0.25">
      <c r="A536" s="78">
        <v>923</v>
      </c>
      <c r="B536">
        <v>534</v>
      </c>
      <c r="C536">
        <v>849</v>
      </c>
      <c r="D536" t="s">
        <v>597</v>
      </c>
      <c r="E536" t="str">
        <f>IF(ISNA(MATCH(A536,'ESO zone constants'!$A$3:$A$9952,0)),"","X")</f>
        <v>X</v>
      </c>
    </row>
    <row r="537" spans="1:5" hidden="1" x14ac:dyDescent="0.25">
      <c r="A537" s="78">
        <v>924</v>
      </c>
      <c r="B537">
        <v>535</v>
      </c>
      <c r="C537">
        <v>849</v>
      </c>
      <c r="D537" t="s">
        <v>598</v>
      </c>
      <c r="E537" t="str">
        <f>IF(ISNA(MATCH(A537,'ESO zone constants'!$A$3:$A$9952,0)),"","X")</f>
        <v>X</v>
      </c>
    </row>
    <row r="538" spans="1:5" hidden="1" x14ac:dyDescent="0.25">
      <c r="A538" s="78">
        <v>925</v>
      </c>
      <c r="B538">
        <v>536</v>
      </c>
      <c r="C538">
        <v>849</v>
      </c>
      <c r="D538" t="s">
        <v>599</v>
      </c>
      <c r="E538" t="str">
        <f>IF(ISNA(MATCH(A538,'ESO zone constants'!$A$3:$A$9952,0)),"","X")</f>
        <v>X</v>
      </c>
    </row>
    <row r="539" spans="1:5" hidden="1" x14ac:dyDescent="0.25">
      <c r="A539" s="78">
        <v>926</v>
      </c>
      <c r="B539">
        <v>537</v>
      </c>
      <c r="C539">
        <v>849</v>
      </c>
      <c r="D539" t="s">
        <v>600</v>
      </c>
      <c r="E539" t="str">
        <f>IF(ISNA(MATCH(A539,'ESO zone constants'!$A$3:$A$9952,0)),"","X")</f>
        <v>X</v>
      </c>
    </row>
    <row r="540" spans="1:5" hidden="1" x14ac:dyDescent="0.25">
      <c r="A540" s="78">
        <v>927</v>
      </c>
      <c r="B540">
        <v>538</v>
      </c>
      <c r="C540">
        <v>849</v>
      </c>
      <c r="D540" t="s">
        <v>601</v>
      </c>
      <c r="E540" t="str">
        <f>IF(ISNA(MATCH(A540,'ESO zone constants'!$A$3:$A$9952,0)),"","X")</f>
        <v>X</v>
      </c>
    </row>
    <row r="541" spans="1:5" hidden="1" x14ac:dyDescent="0.25">
      <c r="A541" s="78">
        <v>928</v>
      </c>
      <c r="B541">
        <v>539</v>
      </c>
      <c r="C541">
        <v>849</v>
      </c>
      <c r="D541" t="s">
        <v>602</v>
      </c>
      <c r="E541" t="str">
        <f>IF(ISNA(MATCH(A541,'ESO zone constants'!$A$3:$A$9952,0)),"","X")</f>
        <v>X</v>
      </c>
    </row>
    <row r="542" spans="1:5" hidden="1" x14ac:dyDescent="0.25">
      <c r="A542" s="78">
        <v>929</v>
      </c>
      <c r="B542">
        <v>540</v>
      </c>
      <c r="C542">
        <v>849</v>
      </c>
      <c r="D542" t="s">
        <v>603</v>
      </c>
      <c r="E542" t="str">
        <f>IF(ISNA(MATCH(A542,'ESO zone constants'!$A$3:$A$9952,0)),"","X")</f>
        <v>X</v>
      </c>
    </row>
    <row r="543" spans="1:5" hidden="1" x14ac:dyDescent="0.25">
      <c r="A543" s="78">
        <v>930</v>
      </c>
      <c r="B543">
        <v>541</v>
      </c>
      <c r="C543">
        <v>57</v>
      </c>
      <c r="D543" t="s">
        <v>46</v>
      </c>
      <c r="E543" t="str">
        <f>IF(ISNA(MATCH(A543,'ESO zone constants'!$A$3:$A$9952,0)),"","X")</f>
        <v>X</v>
      </c>
    </row>
    <row r="544" spans="1:5" hidden="1" x14ac:dyDescent="0.25">
      <c r="A544" s="78">
        <v>931</v>
      </c>
      <c r="B544">
        <v>542</v>
      </c>
      <c r="C544">
        <v>383</v>
      </c>
      <c r="D544" t="s">
        <v>56</v>
      </c>
      <c r="E544" t="str">
        <f>IF(ISNA(MATCH(A544,'ESO zone constants'!$A$3:$A$9952,0)),"","X")</f>
        <v>X</v>
      </c>
    </row>
    <row r="545" spans="1:5" hidden="1" x14ac:dyDescent="0.25">
      <c r="A545" s="78">
        <v>932</v>
      </c>
      <c r="B545">
        <v>543</v>
      </c>
      <c r="C545">
        <v>20</v>
      </c>
      <c r="D545" t="s">
        <v>55</v>
      </c>
      <c r="E545" t="str">
        <f>IF(ISNA(MATCH(A545,'ESO zone constants'!$A$3:$A$9952,0)),"","X")</f>
        <v>X</v>
      </c>
    </row>
    <row r="546" spans="1:5" hidden="1" x14ac:dyDescent="0.25">
      <c r="A546" s="78">
        <v>933</v>
      </c>
      <c r="B546">
        <v>544</v>
      </c>
      <c r="C546">
        <v>19</v>
      </c>
      <c r="D546" t="s">
        <v>58</v>
      </c>
      <c r="E546" t="str">
        <f>IF(ISNA(MATCH(A546,'ESO zone constants'!$A$3:$A$9952,0)),"","X")</f>
        <v>X</v>
      </c>
    </row>
    <row r="547" spans="1:5" hidden="1" x14ac:dyDescent="0.25">
      <c r="A547" s="78">
        <v>934</v>
      </c>
      <c r="B547">
        <v>545</v>
      </c>
      <c r="C547">
        <v>41</v>
      </c>
      <c r="D547" t="s">
        <v>63</v>
      </c>
      <c r="E547" t="str">
        <f>IF(ISNA(MATCH(A547,'ESO zone constants'!$A$3:$A$9952,0)),"","X")</f>
        <v>X</v>
      </c>
    </row>
    <row r="548" spans="1:5" hidden="1" x14ac:dyDescent="0.25">
      <c r="A548" s="78">
        <v>935</v>
      </c>
      <c r="B548">
        <v>546</v>
      </c>
      <c r="C548">
        <v>381</v>
      </c>
      <c r="D548" t="s">
        <v>97</v>
      </c>
      <c r="E548" t="str">
        <f>IF(ISNA(MATCH(A548,'ESO zone constants'!$A$3:$A$9952,0)),"","X")</f>
        <v>X</v>
      </c>
    </row>
    <row r="549" spans="1:5" hidden="1" x14ac:dyDescent="0.25">
      <c r="A549" s="78">
        <v>936</v>
      </c>
      <c r="B549">
        <v>547</v>
      </c>
      <c r="C549">
        <v>3</v>
      </c>
      <c r="D549" t="s">
        <v>42</v>
      </c>
      <c r="E549" t="str">
        <f>IF(ISNA(MATCH(A549,'ESO zone constants'!$A$3:$A$9952,0)),"","X")</f>
        <v>X</v>
      </c>
    </row>
    <row r="550" spans="1:5" hidden="1" x14ac:dyDescent="0.25">
      <c r="A550" s="78">
        <v>937</v>
      </c>
      <c r="B550">
        <v>548</v>
      </c>
      <c r="C550">
        <v>57</v>
      </c>
      <c r="D550" t="s">
        <v>604</v>
      </c>
      <c r="E550" t="str">
        <f>IF(ISNA(MATCH(A550,'ESO zone constants'!$A$3:$A$9952,0)),"","X")</f>
        <v>X</v>
      </c>
    </row>
    <row r="551" spans="1:5" hidden="1" x14ac:dyDescent="0.25">
      <c r="A551" s="78">
        <v>938</v>
      </c>
      <c r="B551">
        <v>549</v>
      </c>
      <c r="C551">
        <v>104</v>
      </c>
      <c r="D551" t="s">
        <v>605</v>
      </c>
      <c r="E551" t="str">
        <f>IF(ISNA(MATCH(A551,'ESO zone constants'!$A$3:$A$9952,0)),"","X")</f>
        <v>X</v>
      </c>
    </row>
    <row r="552" spans="1:5" hidden="1" x14ac:dyDescent="0.25">
      <c r="A552" s="78">
        <v>939</v>
      </c>
      <c r="B552">
        <v>550</v>
      </c>
      <c r="C552">
        <v>381</v>
      </c>
      <c r="D552" t="s">
        <v>606</v>
      </c>
      <c r="E552" t="str">
        <f>IF(ISNA(MATCH(A552,'ESO zone constants'!$A$3:$A$9952,0)),"","X")</f>
        <v>X</v>
      </c>
    </row>
    <row r="553" spans="1:5" hidden="1" x14ac:dyDescent="0.25">
      <c r="A553" s="78">
        <v>940</v>
      </c>
      <c r="B553">
        <v>551</v>
      </c>
      <c r="C553">
        <v>381</v>
      </c>
      <c r="D553" t="s">
        <v>607</v>
      </c>
      <c r="E553" t="str">
        <f>IF(ISNA(MATCH(A553,'ESO zone constants'!$A$3:$A$9952,0)),"","X")</f>
        <v>X</v>
      </c>
    </row>
    <row r="554" spans="1:5" hidden="1" x14ac:dyDescent="0.25">
      <c r="A554" s="79">
        <v>941</v>
      </c>
      <c r="B554">
        <v>552</v>
      </c>
      <c r="C554">
        <v>41</v>
      </c>
      <c r="D554" t="s">
        <v>608</v>
      </c>
      <c r="E554" t="str">
        <f>IF(ISNA(MATCH(A554,'ESO zone constants'!$A$3:$A$9952,0)),"","X")</f>
        <v>X</v>
      </c>
    </row>
    <row r="555" spans="1:5" hidden="1" x14ac:dyDescent="0.25">
      <c r="A555" s="79">
        <v>942</v>
      </c>
      <c r="B555">
        <v>553</v>
      </c>
      <c r="C555">
        <v>3</v>
      </c>
      <c r="D555" t="s">
        <v>609</v>
      </c>
      <c r="E555" t="str">
        <f>IF(ISNA(MATCH(A555,'ESO zone constants'!$A$3:$A$9952,0)),"","X")</f>
        <v>X</v>
      </c>
    </row>
    <row r="556" spans="1:5" hidden="1" x14ac:dyDescent="0.25">
      <c r="A556" s="79">
        <v>943</v>
      </c>
      <c r="B556">
        <v>554</v>
      </c>
      <c r="C556">
        <v>3</v>
      </c>
      <c r="D556" t="s">
        <v>610</v>
      </c>
      <c r="E556" t="str">
        <f>IF(ISNA(MATCH(A556,'ESO zone constants'!$A$3:$A$9952,0)),"","X")</f>
        <v>X</v>
      </c>
    </row>
    <row r="557" spans="1:5" hidden="1" x14ac:dyDescent="0.25">
      <c r="A557" s="79">
        <v>944</v>
      </c>
      <c r="B557">
        <v>555</v>
      </c>
      <c r="C557">
        <v>382</v>
      </c>
      <c r="D557" t="s">
        <v>611</v>
      </c>
      <c r="E557" t="str">
        <f>IF(ISNA(MATCH(A557,'ESO zone constants'!$A$3:$A$9952,0)),"","X")</f>
        <v>X</v>
      </c>
    </row>
    <row r="558" spans="1:5" hidden="1" x14ac:dyDescent="0.25">
      <c r="A558" s="79">
        <v>945</v>
      </c>
      <c r="B558">
        <v>556</v>
      </c>
      <c r="C558">
        <v>41</v>
      </c>
      <c r="D558" t="s">
        <v>612</v>
      </c>
      <c r="E558" t="str">
        <f>IF(ISNA(MATCH(A558,'ESO zone constants'!$A$3:$A$9952,0)),"","X")</f>
        <v>X</v>
      </c>
    </row>
    <row r="559" spans="1:5" hidden="1" x14ac:dyDescent="0.25">
      <c r="A559" s="79">
        <v>946</v>
      </c>
      <c r="B559">
        <v>557</v>
      </c>
      <c r="C559">
        <v>849</v>
      </c>
      <c r="D559" t="s">
        <v>613</v>
      </c>
      <c r="E559" t="str">
        <f>IF(ISNA(MATCH(A559,'ESO zone constants'!$A$3:$A$9952,0)),"","X")</f>
        <v>X</v>
      </c>
    </row>
    <row r="560" spans="1:5" hidden="1" x14ac:dyDescent="0.25">
      <c r="A560" s="79">
        <v>947</v>
      </c>
      <c r="B560">
        <v>558</v>
      </c>
      <c r="C560">
        <v>849</v>
      </c>
      <c r="D560" t="s">
        <v>614</v>
      </c>
      <c r="E560" t="str">
        <f>IF(ISNA(MATCH(A560,'ESO zone constants'!$A$3:$A$9952,0)),"","X")</f>
        <v>X</v>
      </c>
    </row>
    <row r="561" spans="1:5" hidden="1" x14ac:dyDescent="0.25">
      <c r="A561" s="79">
        <v>948</v>
      </c>
      <c r="B561">
        <v>559</v>
      </c>
      <c r="C561">
        <v>849</v>
      </c>
      <c r="D561" t="s">
        <v>615</v>
      </c>
      <c r="E561" t="str">
        <f>IF(ISNA(MATCH(A561,'ESO zone constants'!$A$3:$A$9952,0)),"","X")</f>
        <v>X</v>
      </c>
    </row>
    <row r="562" spans="1:5" hidden="1" x14ac:dyDescent="0.25">
      <c r="A562" s="79">
        <v>949</v>
      </c>
      <c r="B562">
        <v>560</v>
      </c>
      <c r="C562">
        <v>849</v>
      </c>
      <c r="D562" t="s">
        <v>616</v>
      </c>
      <c r="E562" t="str">
        <f>IF(ISNA(MATCH(A562,'ESO zone constants'!$A$3:$A$9952,0)),"","X")</f>
        <v>X</v>
      </c>
    </row>
    <row r="563" spans="1:5" hidden="1" x14ac:dyDescent="0.25">
      <c r="A563" s="79">
        <v>950</v>
      </c>
      <c r="B563">
        <v>561</v>
      </c>
      <c r="C563">
        <v>849</v>
      </c>
      <c r="D563" t="s">
        <v>617</v>
      </c>
      <c r="E563" t="str">
        <f>IF(ISNA(MATCH(A563,'ESO zone constants'!$A$3:$A$9952,0)),"","X")</f>
        <v>X</v>
      </c>
    </row>
    <row r="564" spans="1:5" hidden="1" x14ac:dyDescent="0.25">
      <c r="A564" s="79">
        <v>951</v>
      </c>
      <c r="B564">
        <v>562</v>
      </c>
      <c r="C564">
        <v>849</v>
      </c>
      <c r="D564" t="s">
        <v>618</v>
      </c>
      <c r="E564" t="str">
        <f>IF(ISNA(MATCH(A564,'ESO zone constants'!$A$3:$A$9952,0)),"","X")</f>
        <v>X</v>
      </c>
    </row>
    <row r="565" spans="1:5" hidden="1" x14ac:dyDescent="0.25">
      <c r="A565" s="79">
        <v>952</v>
      </c>
      <c r="B565">
        <v>563</v>
      </c>
      <c r="C565">
        <v>849</v>
      </c>
      <c r="D565" t="s">
        <v>619</v>
      </c>
      <c r="E565" t="str">
        <f>IF(ISNA(MATCH(A565,'ESO zone constants'!$A$3:$A$9952,0)),"","X")</f>
        <v>X</v>
      </c>
    </row>
    <row r="566" spans="1:5" hidden="1" x14ac:dyDescent="0.25">
      <c r="A566" s="79">
        <v>953</v>
      </c>
      <c r="B566">
        <v>564</v>
      </c>
      <c r="C566">
        <v>849</v>
      </c>
      <c r="D566" t="s">
        <v>620</v>
      </c>
      <c r="E566" t="str">
        <f>IF(ISNA(MATCH(A566,'ESO zone constants'!$A$3:$A$9952,0)),"","X")</f>
        <v>X</v>
      </c>
    </row>
    <row r="567" spans="1:5" hidden="1" x14ac:dyDescent="0.25">
      <c r="A567" s="79">
        <v>954</v>
      </c>
      <c r="B567">
        <v>565</v>
      </c>
      <c r="C567">
        <v>849</v>
      </c>
      <c r="D567" t="s">
        <v>621</v>
      </c>
      <c r="E567" t="str">
        <f>IF(ISNA(MATCH(A567,'ESO zone constants'!$A$3:$A$9952,0)),"","X")</f>
        <v>X</v>
      </c>
    </row>
    <row r="568" spans="1:5" hidden="1" x14ac:dyDescent="0.25">
      <c r="A568" s="79">
        <v>955</v>
      </c>
      <c r="B568">
        <v>566</v>
      </c>
      <c r="C568">
        <v>849</v>
      </c>
      <c r="D568" t="s">
        <v>622</v>
      </c>
      <c r="E568" t="str">
        <f>IF(ISNA(MATCH(A568,'ESO zone constants'!$A$3:$A$9952,0)),"","X")</f>
        <v>X</v>
      </c>
    </row>
    <row r="569" spans="1:5" hidden="1" x14ac:dyDescent="0.25">
      <c r="A569" s="79">
        <v>956</v>
      </c>
      <c r="B569">
        <v>567</v>
      </c>
      <c r="C569">
        <v>849</v>
      </c>
      <c r="D569" t="s">
        <v>623</v>
      </c>
      <c r="E569" t="str">
        <f>IF(ISNA(MATCH(A569,'ESO zone constants'!$A$3:$A$9952,0)),"","X")</f>
        <v>X</v>
      </c>
    </row>
    <row r="570" spans="1:5" hidden="1" x14ac:dyDescent="0.25">
      <c r="A570" s="79">
        <v>957</v>
      </c>
      <c r="B570">
        <v>568</v>
      </c>
      <c r="C570">
        <v>849</v>
      </c>
      <c r="D570" t="s">
        <v>624</v>
      </c>
      <c r="E570" t="str">
        <f>IF(ISNA(MATCH(A570,'ESO zone constants'!$A$3:$A$9952,0)),"","X")</f>
        <v>X</v>
      </c>
    </row>
    <row r="571" spans="1:5" hidden="1" x14ac:dyDescent="0.25">
      <c r="A571" s="79">
        <v>958</v>
      </c>
      <c r="B571">
        <v>569</v>
      </c>
      <c r="C571">
        <v>849</v>
      </c>
      <c r="D571" t="s">
        <v>625</v>
      </c>
      <c r="E571" t="str">
        <f>IF(ISNA(MATCH(A571,'ESO zone constants'!$A$3:$A$9952,0)),"","X")</f>
        <v>X</v>
      </c>
    </row>
    <row r="572" spans="1:5" hidden="1" x14ac:dyDescent="0.25">
      <c r="A572" s="79">
        <v>959</v>
      </c>
      <c r="B572">
        <v>570</v>
      </c>
      <c r="C572">
        <v>849</v>
      </c>
      <c r="D572" t="s">
        <v>626</v>
      </c>
      <c r="E572" t="str">
        <f>IF(ISNA(MATCH(A572,'ESO zone constants'!$A$3:$A$9952,0)),"","X")</f>
        <v>X</v>
      </c>
    </row>
    <row r="573" spans="1:5" hidden="1" x14ac:dyDescent="0.25">
      <c r="A573" s="79">
        <v>960</v>
      </c>
      <c r="B573">
        <v>571</v>
      </c>
      <c r="C573">
        <v>849</v>
      </c>
      <c r="D573" t="s">
        <v>627</v>
      </c>
      <c r="E573" t="str">
        <f>IF(ISNA(MATCH(A573,'ESO zone constants'!$A$3:$A$9952,0)),"","X")</f>
        <v>X</v>
      </c>
    </row>
    <row r="574" spans="1:5" hidden="1" x14ac:dyDescent="0.25">
      <c r="A574" s="79">
        <v>961</v>
      </c>
      <c r="B574">
        <v>572</v>
      </c>
      <c r="C574">
        <v>849</v>
      </c>
      <c r="D574" t="s">
        <v>628</v>
      </c>
      <c r="E574" t="str">
        <f>IF(ISNA(MATCH(A574,'ESO zone constants'!$A$3:$A$9952,0)),"","X")</f>
        <v>X</v>
      </c>
    </row>
    <row r="575" spans="1:5" hidden="1" x14ac:dyDescent="0.25">
      <c r="A575" s="79">
        <v>962</v>
      </c>
      <c r="B575">
        <v>573</v>
      </c>
      <c r="C575">
        <v>849</v>
      </c>
      <c r="D575" t="s">
        <v>629</v>
      </c>
      <c r="E575" t="str">
        <f>IF(ISNA(MATCH(A575,'ESO zone constants'!$A$3:$A$9952,0)),"","X")</f>
        <v>X</v>
      </c>
    </row>
    <row r="576" spans="1:5" hidden="1" x14ac:dyDescent="0.25">
      <c r="A576" s="79">
        <v>963</v>
      </c>
      <c r="B576">
        <v>574</v>
      </c>
      <c r="C576">
        <v>849</v>
      </c>
      <c r="D576" t="s">
        <v>630</v>
      </c>
      <c r="E576" t="str">
        <f>IF(ISNA(MATCH(A576,'ESO zone constants'!$A$3:$A$9952,0)),"","X")</f>
        <v>X</v>
      </c>
    </row>
    <row r="577" spans="1:5" hidden="1" x14ac:dyDescent="0.25">
      <c r="A577" s="78">
        <v>964</v>
      </c>
      <c r="B577">
        <v>575</v>
      </c>
      <c r="C577">
        <v>849</v>
      </c>
      <c r="D577" t="s">
        <v>631</v>
      </c>
      <c r="E577" t="str">
        <f>IF(ISNA(MATCH(A577,'ESO zone constants'!$A$3:$A$9952,0)),"","X")</f>
        <v>X</v>
      </c>
    </row>
    <row r="578" spans="1:5" hidden="1" x14ac:dyDescent="0.25">
      <c r="A578" s="78">
        <v>965</v>
      </c>
      <c r="B578">
        <v>576</v>
      </c>
      <c r="C578">
        <v>849</v>
      </c>
      <c r="D578" t="s">
        <v>632</v>
      </c>
      <c r="E578" t="str">
        <f>IF(ISNA(MATCH(A578,'ESO zone constants'!$A$3:$A$9952,0)),"","X")</f>
        <v>X</v>
      </c>
    </row>
    <row r="579" spans="1:5" hidden="1" x14ac:dyDescent="0.25">
      <c r="A579" s="78">
        <v>966</v>
      </c>
      <c r="B579">
        <v>577</v>
      </c>
      <c r="C579">
        <v>849</v>
      </c>
      <c r="D579" t="s">
        <v>633</v>
      </c>
      <c r="E579" t="str">
        <f>IF(ISNA(MATCH(A579,'ESO zone constants'!$A$3:$A$9952,0)),"","X")</f>
        <v>X</v>
      </c>
    </row>
    <row r="580" spans="1:5" hidden="1" x14ac:dyDescent="0.25">
      <c r="A580" s="78">
        <v>967</v>
      </c>
      <c r="B580">
        <v>578</v>
      </c>
      <c r="C580">
        <v>849</v>
      </c>
      <c r="D580" t="s">
        <v>634</v>
      </c>
      <c r="E580" t="str">
        <f>IF(ISNA(MATCH(A580,'ESO zone constants'!$A$3:$A$9952,0)),"","X")</f>
        <v>X</v>
      </c>
    </row>
    <row r="581" spans="1:5" hidden="1" x14ac:dyDescent="0.25">
      <c r="A581" s="78">
        <v>968</v>
      </c>
      <c r="B581">
        <v>579</v>
      </c>
      <c r="C581">
        <v>849</v>
      </c>
      <c r="D581" t="s">
        <v>635</v>
      </c>
      <c r="E581" t="str">
        <f>IF(ISNA(MATCH(A581,'ESO zone constants'!$A$3:$A$9952,0)),"","X")</f>
        <v>X</v>
      </c>
    </row>
    <row r="582" spans="1:5" hidden="1" x14ac:dyDescent="0.25">
      <c r="A582" s="78">
        <v>969</v>
      </c>
      <c r="B582">
        <v>580</v>
      </c>
      <c r="C582">
        <v>849</v>
      </c>
      <c r="D582" t="s">
        <v>636</v>
      </c>
      <c r="E582" t="str">
        <f>IF(ISNA(MATCH(A582,'ESO zone constants'!$A$3:$A$9952,0)),"","X")</f>
        <v>X</v>
      </c>
    </row>
    <row r="583" spans="1:5" hidden="1" x14ac:dyDescent="0.25">
      <c r="A583" s="78">
        <v>970</v>
      </c>
      <c r="B583">
        <v>581</v>
      </c>
      <c r="C583">
        <v>849</v>
      </c>
      <c r="D583" t="s">
        <v>637</v>
      </c>
      <c r="E583" t="str">
        <f>IF(ISNA(MATCH(A583,'ESO zone constants'!$A$3:$A$9952,0)),"","X")</f>
        <v>X</v>
      </c>
    </row>
    <row r="584" spans="1:5" hidden="1" x14ac:dyDescent="0.25">
      <c r="A584" s="78">
        <v>971</v>
      </c>
      <c r="B584">
        <v>582</v>
      </c>
      <c r="C584">
        <v>849</v>
      </c>
      <c r="D584" t="s">
        <v>638</v>
      </c>
      <c r="E584" t="str">
        <f>IF(ISNA(MATCH(A584,'ESO zone constants'!$A$3:$A$9952,0)),"","X")</f>
        <v>X</v>
      </c>
    </row>
    <row r="585" spans="1:5" hidden="1" x14ac:dyDescent="0.25">
      <c r="A585" s="78">
        <v>972</v>
      </c>
      <c r="B585">
        <v>583</v>
      </c>
      <c r="C585">
        <v>849</v>
      </c>
      <c r="D585" t="s">
        <v>639</v>
      </c>
      <c r="E585" t="str">
        <f>IF(ISNA(MATCH(A585,'ESO zone constants'!$A$3:$A$9952,0)),"","X")</f>
        <v>X</v>
      </c>
    </row>
    <row r="586" spans="1:5" hidden="1" x14ac:dyDescent="0.25">
      <c r="A586" s="78">
        <v>973</v>
      </c>
      <c r="B586">
        <v>584</v>
      </c>
      <c r="C586">
        <v>888</v>
      </c>
      <c r="D586" t="s">
        <v>45</v>
      </c>
      <c r="E586" t="str">
        <f>IF(ISNA(MATCH(A586,'ESO zone constants'!$A$3:$A$9952,0)),"","X")</f>
        <v>X</v>
      </c>
    </row>
    <row r="587" spans="1:5" hidden="1" x14ac:dyDescent="0.25">
      <c r="A587" s="78">
        <v>974</v>
      </c>
      <c r="B587">
        <v>585</v>
      </c>
      <c r="C587">
        <v>888</v>
      </c>
      <c r="D587" t="s">
        <v>44</v>
      </c>
      <c r="E587" t="str">
        <f>IF(ISNA(MATCH(A587,'ESO zone constants'!$A$3:$A$9952,0)),"","X")</f>
        <v>X</v>
      </c>
    </row>
    <row r="588" spans="1:5" hidden="1" x14ac:dyDescent="0.25">
      <c r="A588" s="78">
        <v>975</v>
      </c>
      <c r="B588">
        <v>586</v>
      </c>
      <c r="C588">
        <v>849</v>
      </c>
      <c r="D588" t="s">
        <v>640</v>
      </c>
      <c r="E588" t="str">
        <f>IF(ISNA(MATCH(A588,'ESO zone constants'!$A$3:$A$9952,0)),"","X")</f>
        <v>X</v>
      </c>
    </row>
    <row r="589" spans="1:5" hidden="1" x14ac:dyDescent="0.25">
      <c r="A589" s="78">
        <v>977</v>
      </c>
      <c r="B589">
        <v>587</v>
      </c>
      <c r="C589">
        <v>849</v>
      </c>
      <c r="D589" t="s">
        <v>641</v>
      </c>
      <c r="E589" t="str">
        <f>IF(ISNA(MATCH(A589,'ESO zone constants'!$A$3:$A$9952,0)),"","X")</f>
        <v>X</v>
      </c>
    </row>
    <row r="590" spans="1:5" hidden="1" x14ac:dyDescent="0.25">
      <c r="A590" s="78">
        <v>979</v>
      </c>
      <c r="B590">
        <v>588</v>
      </c>
      <c r="C590">
        <v>849</v>
      </c>
      <c r="D590" t="s">
        <v>634</v>
      </c>
      <c r="E590" t="str">
        <f>IF(ISNA(MATCH(A590,'ESO zone constants'!$A$3:$A$9952,0)),"","X")</f>
        <v>X</v>
      </c>
    </row>
    <row r="591" spans="1:5" hidden="1" x14ac:dyDescent="0.25">
      <c r="A591" s="78">
        <v>980</v>
      </c>
      <c r="B591">
        <v>589</v>
      </c>
      <c r="C591">
        <v>980</v>
      </c>
      <c r="D591" t="s">
        <v>78</v>
      </c>
      <c r="E591" t="str">
        <f>IF(ISNA(MATCH(A591,'ESO zone constants'!$A$3:$A$9952,0)),"","X")</f>
        <v>X</v>
      </c>
    </row>
    <row r="592" spans="1:5" hidden="1" x14ac:dyDescent="0.25">
      <c r="A592" s="78">
        <v>981</v>
      </c>
      <c r="B592">
        <v>590</v>
      </c>
      <c r="C592">
        <v>980</v>
      </c>
      <c r="D592" t="s">
        <v>642</v>
      </c>
      <c r="E592" t="str">
        <f>IF(ISNA(MATCH(A592,'ESO zone constants'!$A$3:$A$9952,0)),"","X")</f>
        <v>X</v>
      </c>
    </row>
    <row r="593" spans="1:5" hidden="1" x14ac:dyDescent="0.25">
      <c r="A593" s="78">
        <v>982</v>
      </c>
      <c r="B593">
        <v>591</v>
      </c>
      <c r="C593">
        <v>980</v>
      </c>
      <c r="D593" t="s">
        <v>643</v>
      </c>
      <c r="E593" t="str">
        <f>IF(ISNA(MATCH(A593,'ESO zone constants'!$A$3:$A$9952,0)),"","X")</f>
        <v>X</v>
      </c>
    </row>
    <row r="594" spans="1:5" hidden="1" x14ac:dyDescent="0.25">
      <c r="A594" s="78">
        <v>983</v>
      </c>
      <c r="B594">
        <v>592</v>
      </c>
      <c r="C594">
        <v>980</v>
      </c>
      <c r="D594" t="s">
        <v>644</v>
      </c>
      <c r="E594" t="str">
        <f>IF(ISNA(MATCH(A594,'ESO zone constants'!$A$3:$A$9952,0)),"","X")</f>
        <v>X</v>
      </c>
    </row>
    <row r="595" spans="1:5" hidden="1" x14ac:dyDescent="0.25">
      <c r="A595" s="78">
        <v>984</v>
      </c>
      <c r="B595">
        <v>593</v>
      </c>
      <c r="C595">
        <v>980</v>
      </c>
      <c r="D595" t="s">
        <v>645</v>
      </c>
      <c r="E595" t="str">
        <f>IF(ISNA(MATCH(A595,'ESO zone constants'!$A$3:$A$9952,0)),"","X")</f>
        <v>X</v>
      </c>
    </row>
    <row r="596" spans="1:5" hidden="1" x14ac:dyDescent="0.25">
      <c r="A596" s="78">
        <v>985</v>
      </c>
      <c r="B596">
        <v>594</v>
      </c>
      <c r="C596">
        <v>980</v>
      </c>
      <c r="D596" t="s">
        <v>646</v>
      </c>
      <c r="E596" t="str">
        <f>IF(ISNA(MATCH(A596,'ESO zone constants'!$A$3:$A$9952,0)),"","X")</f>
        <v>X</v>
      </c>
    </row>
    <row r="597" spans="1:5" hidden="1" x14ac:dyDescent="0.25">
      <c r="A597" s="78">
        <v>986</v>
      </c>
      <c r="B597">
        <v>595</v>
      </c>
      <c r="C597">
        <v>980</v>
      </c>
      <c r="D597" t="s">
        <v>647</v>
      </c>
      <c r="E597" t="str">
        <f>IF(ISNA(MATCH(A597,'ESO zone constants'!$A$3:$A$9952,0)),"","X")</f>
        <v>X</v>
      </c>
    </row>
    <row r="598" spans="1:5" hidden="1" x14ac:dyDescent="0.25">
      <c r="A598" s="78">
        <v>988</v>
      </c>
      <c r="B598">
        <v>596</v>
      </c>
      <c r="C598">
        <v>980</v>
      </c>
      <c r="D598" t="s">
        <v>648</v>
      </c>
      <c r="E598" t="str">
        <f>IF(ISNA(MATCH(A598,'ESO zone constants'!$A$3:$A$9952,0)),"","X")</f>
        <v>X</v>
      </c>
    </row>
    <row r="599" spans="1:5" hidden="1" x14ac:dyDescent="0.25">
      <c r="A599" s="78">
        <v>989</v>
      </c>
      <c r="B599">
        <v>597</v>
      </c>
      <c r="C599">
        <v>980</v>
      </c>
      <c r="D599" t="s">
        <v>649</v>
      </c>
      <c r="E599" t="str">
        <f>IF(ISNA(MATCH(A599,'ESO zone constants'!$A$3:$A$9952,0)),"","X")</f>
        <v>X</v>
      </c>
    </row>
    <row r="600" spans="1:5" hidden="1" x14ac:dyDescent="0.25">
      <c r="A600" s="78">
        <v>990</v>
      </c>
      <c r="B600">
        <v>598</v>
      </c>
      <c r="C600">
        <v>980</v>
      </c>
      <c r="D600" t="s">
        <v>650</v>
      </c>
      <c r="E600" t="str">
        <f>IF(ISNA(MATCH(A600,'ESO zone constants'!$A$3:$A$9952,0)),"","X")</f>
        <v>X</v>
      </c>
    </row>
    <row r="601" spans="1:5" hidden="1" x14ac:dyDescent="0.25">
      <c r="A601" s="78">
        <v>991</v>
      </c>
      <c r="B601">
        <v>599</v>
      </c>
      <c r="C601">
        <v>980</v>
      </c>
      <c r="D601" t="s">
        <v>651</v>
      </c>
      <c r="E601" t="str">
        <f>IF(ISNA(MATCH(A601,'ESO zone constants'!$A$3:$A$9952,0)),"","X")</f>
        <v>X</v>
      </c>
    </row>
    <row r="602" spans="1:5" hidden="1" x14ac:dyDescent="0.25">
      <c r="A602" s="78">
        <v>992</v>
      </c>
      <c r="B602">
        <v>600</v>
      </c>
      <c r="C602">
        <v>980</v>
      </c>
      <c r="D602" t="s">
        <v>652</v>
      </c>
      <c r="E602" t="str">
        <f>IF(ISNA(MATCH(A602,'ESO zone constants'!$A$3:$A$9952,0)),"","X")</f>
        <v>X</v>
      </c>
    </row>
    <row r="603" spans="1:5" hidden="1" x14ac:dyDescent="0.25">
      <c r="A603" s="78">
        <v>993</v>
      </c>
      <c r="B603">
        <v>601</v>
      </c>
      <c r="C603">
        <v>980</v>
      </c>
      <c r="D603" t="s">
        <v>653</v>
      </c>
      <c r="E603" t="str">
        <f>IF(ISNA(MATCH(A603,'ESO zone constants'!$A$3:$A$9952,0)),"","X")</f>
        <v>X</v>
      </c>
    </row>
    <row r="604" spans="1:5" hidden="1" x14ac:dyDescent="0.25">
      <c r="A604" s="78">
        <v>994</v>
      </c>
      <c r="B604">
        <v>602</v>
      </c>
      <c r="C604">
        <v>849</v>
      </c>
      <c r="D604" t="s">
        <v>654</v>
      </c>
      <c r="E604" t="str">
        <f>IF(ISNA(MATCH(A604,'ESO zone constants'!$A$3:$A$9952,0)),"","X")</f>
        <v>X</v>
      </c>
    </row>
    <row r="605" spans="1:5" hidden="1" x14ac:dyDescent="0.25">
      <c r="A605" s="78">
        <v>995</v>
      </c>
      <c r="B605">
        <v>603</v>
      </c>
      <c r="C605">
        <v>849</v>
      </c>
      <c r="D605" t="s">
        <v>655</v>
      </c>
      <c r="E605" t="str">
        <f>IF(ISNA(MATCH(A605,'ESO zone constants'!$A$3:$A$9952,0)),"","X")</f>
        <v>X</v>
      </c>
    </row>
    <row r="606" spans="1:5" hidden="1" x14ac:dyDescent="0.25">
      <c r="A606" s="78">
        <v>996</v>
      </c>
      <c r="B606">
        <v>604</v>
      </c>
      <c r="C606">
        <v>849</v>
      </c>
      <c r="D606" t="s">
        <v>656</v>
      </c>
      <c r="E606" t="str">
        <f>IF(ISNA(MATCH(A606,'ESO zone constants'!$A$3:$A$9952,0)),"","X")</f>
        <v>X</v>
      </c>
    </row>
    <row r="607" spans="1:5" hidden="1" x14ac:dyDescent="0.25">
      <c r="A607" s="78">
        <v>997</v>
      </c>
      <c r="B607">
        <v>605</v>
      </c>
      <c r="C607">
        <v>849</v>
      </c>
      <c r="D607" t="s">
        <v>657</v>
      </c>
      <c r="E607" t="str">
        <f>IF(ISNA(MATCH(A607,'ESO zone constants'!$A$3:$A$9952,0)),"","X")</f>
        <v>X</v>
      </c>
    </row>
    <row r="608" spans="1:5" hidden="1" x14ac:dyDescent="0.25">
      <c r="A608" s="78">
        <v>998</v>
      </c>
      <c r="B608">
        <v>606</v>
      </c>
      <c r="C608">
        <v>381</v>
      </c>
      <c r="D608" t="s">
        <v>658</v>
      </c>
      <c r="E608" t="str">
        <f>IF(ISNA(MATCH(A608,'ESO zone constants'!$A$3:$A$9952,0)),"","X")</f>
        <v>X</v>
      </c>
    </row>
    <row r="609" spans="1:5" hidden="1" x14ac:dyDescent="0.25">
      <c r="A609" s="78">
        <v>999</v>
      </c>
      <c r="B609">
        <v>607</v>
      </c>
      <c r="C609">
        <v>980</v>
      </c>
      <c r="D609" t="s">
        <v>659</v>
      </c>
      <c r="E609" t="str">
        <f>IF(ISNA(MATCH(A609,'ESO zone constants'!$A$3:$A$9952,0)),"","X")</f>
        <v>X</v>
      </c>
    </row>
    <row r="610" spans="1:5" hidden="1" x14ac:dyDescent="0.25">
      <c r="A610" s="78">
        <v>1000</v>
      </c>
      <c r="B610">
        <v>608</v>
      </c>
      <c r="C610">
        <v>980</v>
      </c>
      <c r="D610" t="s">
        <v>660</v>
      </c>
      <c r="E610" t="str">
        <f>IF(ISNA(MATCH(A610,'ESO zone constants'!$A$3:$A$9952,0)),"","X")</f>
        <v>X</v>
      </c>
    </row>
    <row r="611" spans="1:5" hidden="1" x14ac:dyDescent="0.25">
      <c r="A611" s="78">
        <v>1004</v>
      </c>
      <c r="B611">
        <v>609</v>
      </c>
      <c r="C611">
        <v>980</v>
      </c>
      <c r="D611" t="s">
        <v>661</v>
      </c>
      <c r="E611" t="str">
        <f>IF(ISNA(MATCH(A611,'ESO zone constants'!$A$3:$A$9952,0)),"","X")</f>
        <v>X</v>
      </c>
    </row>
    <row r="612" spans="1:5" hidden="1" x14ac:dyDescent="0.25">
      <c r="A612" s="78">
        <v>1005</v>
      </c>
      <c r="B612">
        <v>610</v>
      </c>
      <c r="C612">
        <v>1005</v>
      </c>
      <c r="D612" t="s">
        <v>662</v>
      </c>
      <c r="E612" t="str">
        <f>IF(ISNA(MATCH(A612,'ESO zone constants'!$A$3:$A$9952,0)),"","X")</f>
        <v>X</v>
      </c>
    </row>
    <row r="613" spans="1:5" hidden="1" x14ac:dyDescent="0.25">
      <c r="A613" s="78">
        <v>1006</v>
      </c>
      <c r="B613">
        <v>611</v>
      </c>
      <c r="C613">
        <v>3</v>
      </c>
      <c r="D613" t="s">
        <v>663</v>
      </c>
      <c r="E613" t="str">
        <f>IF(ISNA(MATCH(A613,'ESO zone constants'!$A$3:$A$9952,0)),"","X")</f>
        <v>X</v>
      </c>
    </row>
    <row r="614" spans="1:5" hidden="1" x14ac:dyDescent="0.25">
      <c r="A614" s="78">
        <v>1007</v>
      </c>
      <c r="B614">
        <v>612</v>
      </c>
      <c r="C614">
        <v>888</v>
      </c>
      <c r="D614" t="s">
        <v>664</v>
      </c>
      <c r="E614" t="str">
        <f>IF(ISNA(MATCH(A614,'ESO zone constants'!$A$3:$A$9952,0)),"","X")</f>
        <v>X</v>
      </c>
    </row>
    <row r="615" spans="1:5" hidden="1" x14ac:dyDescent="0.25">
      <c r="A615" s="79">
        <v>1008</v>
      </c>
      <c r="B615">
        <v>613</v>
      </c>
      <c r="C615">
        <v>347</v>
      </c>
      <c r="D615" t="s">
        <v>665</v>
      </c>
      <c r="E615" t="str">
        <f>IF(ISNA(MATCH(A615,'ESO zone constants'!$A$3:$A$9952,0)),"","X")</f>
        <v>X</v>
      </c>
    </row>
    <row r="616" spans="1:5" hidden="1" x14ac:dyDescent="0.25">
      <c r="A616" s="79">
        <v>1009</v>
      </c>
      <c r="B616">
        <v>614</v>
      </c>
      <c r="C616">
        <v>92</v>
      </c>
      <c r="D616" t="s">
        <v>69</v>
      </c>
      <c r="E616" t="str">
        <f>IF(ISNA(MATCH(A616,'ESO zone constants'!$A$3:$A$9952,0)),"","X")</f>
        <v>X</v>
      </c>
    </row>
    <row r="617" spans="1:5" hidden="1" x14ac:dyDescent="0.25">
      <c r="A617" s="79">
        <v>1010</v>
      </c>
      <c r="B617">
        <v>615</v>
      </c>
      <c r="C617">
        <v>19</v>
      </c>
      <c r="D617" t="s">
        <v>74</v>
      </c>
      <c r="E617" t="str">
        <f>IF(ISNA(MATCH(A617,'ESO zone constants'!$A$3:$A$9952,0)),"","X")</f>
        <v>X</v>
      </c>
    </row>
    <row r="618" spans="1:5" hidden="1" x14ac:dyDescent="0.25">
      <c r="A618" s="79">
        <v>1011</v>
      </c>
      <c r="B618">
        <v>616</v>
      </c>
      <c r="C618">
        <v>1011</v>
      </c>
      <c r="D618" t="s">
        <v>79</v>
      </c>
      <c r="E618" t="str">
        <f>IF(ISNA(MATCH(A618,'ESO zone constants'!$A$3:$A$9952,0)),"","X")</f>
        <v>X</v>
      </c>
    </row>
    <row r="619" spans="1:5" hidden="1" x14ac:dyDescent="0.25">
      <c r="A619" s="79">
        <v>1012</v>
      </c>
      <c r="B619">
        <v>617</v>
      </c>
      <c r="C619">
        <v>381</v>
      </c>
      <c r="D619" t="s">
        <v>666</v>
      </c>
      <c r="E619" t="str">
        <f>IF(ISNA(MATCH(A619,'ESO zone constants'!$A$3:$A$9952,0)),"","X")</f>
        <v>X</v>
      </c>
    </row>
    <row r="620" spans="1:5" hidden="1" x14ac:dyDescent="0.25">
      <c r="A620" s="79">
        <v>1013</v>
      </c>
      <c r="B620">
        <v>618</v>
      </c>
      <c r="C620">
        <v>1011</v>
      </c>
      <c r="D620" t="s">
        <v>667</v>
      </c>
      <c r="E620" t="str">
        <f>IF(ISNA(MATCH(A620,'ESO zone constants'!$A$3:$A$9952,0)),"","X")</f>
        <v>X</v>
      </c>
    </row>
    <row r="621" spans="1:5" hidden="1" x14ac:dyDescent="0.25">
      <c r="A621" s="79">
        <v>1014</v>
      </c>
      <c r="B621">
        <v>619</v>
      </c>
      <c r="C621">
        <v>1011</v>
      </c>
      <c r="D621" t="s">
        <v>668</v>
      </c>
      <c r="E621" t="str">
        <f>IF(ISNA(MATCH(A621,'ESO zone constants'!$A$3:$A$9952,0)),"","X")</f>
        <v>X</v>
      </c>
    </row>
    <row r="622" spans="1:5" hidden="1" x14ac:dyDescent="0.25">
      <c r="A622" s="79">
        <v>1015</v>
      </c>
      <c r="B622">
        <v>620</v>
      </c>
      <c r="C622">
        <v>1011</v>
      </c>
      <c r="D622" t="s">
        <v>669</v>
      </c>
      <c r="E622" t="str">
        <f>IF(ISNA(MATCH(A622,'ESO zone constants'!$A$3:$A$9952,0)),"","X")</f>
        <v>X</v>
      </c>
    </row>
    <row r="623" spans="1:5" hidden="1" x14ac:dyDescent="0.25">
      <c r="A623" s="79">
        <v>1016</v>
      </c>
      <c r="B623">
        <v>621</v>
      </c>
      <c r="C623">
        <v>1011</v>
      </c>
      <c r="D623" t="s">
        <v>670</v>
      </c>
      <c r="E623" t="str">
        <f>IF(ISNA(MATCH(A623,'ESO zone constants'!$A$3:$A$9952,0)),"","X")</f>
        <v>X</v>
      </c>
    </row>
    <row r="624" spans="1:5" hidden="1" x14ac:dyDescent="0.25">
      <c r="A624" s="78">
        <v>1017</v>
      </c>
      <c r="B624">
        <v>622</v>
      </c>
      <c r="C624">
        <v>1011</v>
      </c>
      <c r="D624" t="s">
        <v>671</v>
      </c>
      <c r="E624" t="str">
        <f>IF(ISNA(MATCH(A624,'ESO zone constants'!$A$3:$A$9952,0)),"","X")</f>
        <v>X</v>
      </c>
    </row>
    <row r="625" spans="1:5" hidden="1" x14ac:dyDescent="0.25">
      <c r="A625" s="79">
        <v>1018</v>
      </c>
      <c r="B625">
        <v>623</v>
      </c>
      <c r="C625">
        <v>1011</v>
      </c>
      <c r="D625" t="s">
        <v>672</v>
      </c>
      <c r="E625" t="str">
        <f>IF(ISNA(MATCH(A625,'ESO zone constants'!$A$3:$A$9952,0)),"","X")</f>
        <v>X</v>
      </c>
    </row>
    <row r="626" spans="1:5" hidden="1" x14ac:dyDescent="0.25">
      <c r="A626" s="78">
        <v>1019</v>
      </c>
      <c r="B626">
        <v>624</v>
      </c>
      <c r="C626">
        <v>1011</v>
      </c>
      <c r="D626" t="s">
        <v>673</v>
      </c>
      <c r="E626" t="str">
        <f>IF(ISNA(MATCH(A626,'ESO zone constants'!$A$3:$A$9952,0)),"","X")</f>
        <v>X</v>
      </c>
    </row>
    <row r="627" spans="1:5" hidden="1" x14ac:dyDescent="0.25">
      <c r="A627" s="78">
        <v>1020</v>
      </c>
      <c r="B627">
        <v>625</v>
      </c>
      <c r="C627">
        <v>1011</v>
      </c>
      <c r="D627" t="s">
        <v>674</v>
      </c>
      <c r="E627" t="str">
        <f>IF(ISNA(MATCH(A627,'ESO zone constants'!$A$3:$A$9952,0)),"","X")</f>
        <v>X</v>
      </c>
    </row>
    <row r="628" spans="1:5" hidden="1" x14ac:dyDescent="0.25">
      <c r="A628" s="78">
        <v>1021</v>
      </c>
      <c r="B628">
        <v>626</v>
      </c>
      <c r="C628">
        <v>1011</v>
      </c>
      <c r="D628" t="s">
        <v>675</v>
      </c>
      <c r="E628" t="str">
        <f>IF(ISNA(MATCH(A628,'ESO zone constants'!$A$3:$A$9952,0)),"","X")</f>
        <v>X</v>
      </c>
    </row>
    <row r="629" spans="1:5" hidden="1" x14ac:dyDescent="0.25">
      <c r="A629" s="78">
        <v>1022</v>
      </c>
      <c r="B629">
        <v>627</v>
      </c>
      <c r="C629">
        <v>1011</v>
      </c>
      <c r="D629" t="s">
        <v>676</v>
      </c>
      <c r="E629" t="str">
        <f>IF(ISNA(MATCH(A629,'ESO zone constants'!$A$3:$A$9952,0)),"","X")</f>
        <v>X</v>
      </c>
    </row>
    <row r="630" spans="1:5" hidden="1" x14ac:dyDescent="0.25">
      <c r="A630" s="78">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8">
        <v>1026</v>
      </c>
      <c r="B633">
        <v>631</v>
      </c>
      <c r="C633">
        <v>1011</v>
      </c>
      <c r="D633" t="s">
        <v>680</v>
      </c>
      <c r="E633" t="str">
        <f>IF(ISNA(MATCH(A633,'ESO zone constants'!$A$3:$A$9952,0)),"","X")</f>
        <v>X</v>
      </c>
    </row>
    <row r="634" spans="1:5" hidden="1" x14ac:dyDescent="0.25">
      <c r="A634" s="78">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8">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8">
        <v>1043</v>
      </c>
      <c r="B649">
        <v>647</v>
      </c>
      <c r="C649">
        <v>980</v>
      </c>
      <c r="D649" t="s">
        <v>694</v>
      </c>
      <c r="E649" t="str">
        <f>IF(ISNA(MATCH(A649,'ESO zone constants'!$A$3:$A$9952,0)),"","X")</f>
        <v>X</v>
      </c>
    </row>
    <row r="650" spans="1:5" hidden="1" x14ac:dyDescent="0.25">
      <c r="A650" s="78">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8">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9">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8">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8">
        <v>1081</v>
      </c>
      <c r="B679">
        <v>677</v>
      </c>
      <c r="C679">
        <v>823</v>
      </c>
      <c r="D679" t="s">
        <v>67</v>
      </c>
      <c r="E679" t="str">
        <f>IF(ISNA(MATCH(A679,'ESO zone constants'!$A$3:$A$9952,0)),"","X")</f>
        <v>X</v>
      </c>
    </row>
    <row r="680" spans="1:5" hidden="1" x14ac:dyDescent="0.25">
      <c r="A680" s="78">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1390</v>
      </c>
      <c r="E683" t="str">
        <f>IF(ISNA(MATCH(A683,'ESO zone constants'!$A$3:$A$9952,0)),"","X")</f>
        <v>X</v>
      </c>
    </row>
    <row r="684" spans="1:5" hidden="1" x14ac:dyDescent="0.25">
      <c r="A684" s="78">
        <v>1088</v>
      </c>
      <c r="B684">
        <v>682</v>
      </c>
      <c r="C684">
        <v>1086</v>
      </c>
      <c r="D684" t="s">
        <v>1418</v>
      </c>
      <c r="E684" t="str">
        <f>IF(ISNA(MATCH(A684,'ESO zone constants'!$A$3:$A$9952,0)),"","X")</f>
        <v>X</v>
      </c>
    </row>
    <row r="685" spans="1:5" hidden="1" x14ac:dyDescent="0.25">
      <c r="A685" s="78">
        <v>1089</v>
      </c>
      <c r="B685">
        <v>683</v>
      </c>
      <c r="C685">
        <v>1086</v>
      </c>
      <c r="D685" t="s">
        <v>1391</v>
      </c>
      <c r="E685" t="str">
        <f>IF(ISNA(MATCH(A685,'ESO zone constants'!$A$3:$A$9952,0)),"","X")</f>
        <v>X</v>
      </c>
    </row>
    <row r="686" spans="1:5" hidden="1" x14ac:dyDescent="0.25">
      <c r="A686" s="78">
        <v>1090</v>
      </c>
      <c r="B686">
        <v>684</v>
      </c>
      <c r="C686">
        <v>1086</v>
      </c>
      <c r="D686" t="s">
        <v>1392</v>
      </c>
      <c r="E686" t="str">
        <f>IF(ISNA(MATCH(A686,'ESO zone constants'!$A$3:$A$9952,0)),"","X")</f>
        <v>X</v>
      </c>
    </row>
    <row r="687" spans="1:5" hidden="1" x14ac:dyDescent="0.25">
      <c r="A687" s="78">
        <v>1091</v>
      </c>
      <c r="B687">
        <v>685</v>
      </c>
      <c r="C687">
        <v>1086</v>
      </c>
      <c r="D687" t="s">
        <v>1393</v>
      </c>
      <c r="E687" t="str">
        <f>IF(ISNA(MATCH(A687,'ESO zone constants'!$A$3:$A$9952,0)),"","X")</f>
        <v>X</v>
      </c>
    </row>
    <row r="688" spans="1:5" hidden="1" x14ac:dyDescent="0.25">
      <c r="A688" s="78">
        <v>1092</v>
      </c>
      <c r="B688">
        <v>686</v>
      </c>
      <c r="C688">
        <v>1086</v>
      </c>
      <c r="D688" t="s">
        <v>1394</v>
      </c>
      <c r="E688" t="str">
        <f>IF(ISNA(MATCH(A688,'ESO zone constants'!$A$3:$A$9952,0)),"","X")</f>
        <v>X</v>
      </c>
    </row>
    <row r="689" spans="1:5" hidden="1" x14ac:dyDescent="0.25">
      <c r="A689" s="78">
        <v>1094</v>
      </c>
      <c r="B689">
        <v>687</v>
      </c>
      <c r="C689">
        <v>1086</v>
      </c>
      <c r="D689" t="s">
        <v>1395</v>
      </c>
      <c r="E689" t="str">
        <f>IF(ISNA(MATCH(A689,'ESO zone constants'!$A$3:$A$9952,0)),"","X")</f>
        <v>X</v>
      </c>
    </row>
    <row r="690" spans="1:5" hidden="1" x14ac:dyDescent="0.25">
      <c r="A690" s="78">
        <v>1095</v>
      </c>
      <c r="B690">
        <v>688</v>
      </c>
      <c r="C690">
        <v>1086</v>
      </c>
      <c r="D690" t="s">
        <v>1396</v>
      </c>
      <c r="E690" t="str">
        <f>IF(ISNA(MATCH(A690,'ESO zone constants'!$A$3:$A$9952,0)),"","X")</f>
        <v>X</v>
      </c>
    </row>
    <row r="691" spans="1:5" hidden="1" x14ac:dyDescent="0.25">
      <c r="A691" s="78">
        <v>1096</v>
      </c>
      <c r="B691">
        <v>689</v>
      </c>
      <c r="C691">
        <v>1086</v>
      </c>
      <c r="D691" t="s">
        <v>1397</v>
      </c>
      <c r="E691" t="str">
        <f>IF(ISNA(MATCH(A691,'ESO zone constants'!$A$3:$A$9952,0)),"","X")</f>
        <v>X</v>
      </c>
    </row>
    <row r="692" spans="1:5" hidden="1" x14ac:dyDescent="0.25">
      <c r="A692" s="78">
        <v>1097</v>
      </c>
      <c r="B692">
        <v>690</v>
      </c>
      <c r="C692">
        <v>1086</v>
      </c>
      <c r="D692" t="s">
        <v>1398</v>
      </c>
      <c r="E692" t="str">
        <f>IF(ISNA(MATCH(A692,'ESO zone constants'!$A$3:$A$9952,0)),"","X")</f>
        <v>X</v>
      </c>
    </row>
    <row r="693" spans="1:5" hidden="1" x14ac:dyDescent="0.25">
      <c r="A693" s="78">
        <v>1098</v>
      </c>
      <c r="B693">
        <v>691</v>
      </c>
      <c r="C693">
        <v>1086</v>
      </c>
      <c r="D693" t="s">
        <v>1399</v>
      </c>
      <c r="E693" t="str">
        <f>IF(ISNA(MATCH(A693,'ESO zone constants'!$A$3:$A$9952,0)),"","X")</f>
        <v>X</v>
      </c>
    </row>
    <row r="694" spans="1:5" hidden="1" x14ac:dyDescent="0.25">
      <c r="A694" s="78">
        <v>1099</v>
      </c>
      <c r="B694">
        <v>692</v>
      </c>
      <c r="C694">
        <v>1086</v>
      </c>
      <c r="D694" t="s">
        <v>1400</v>
      </c>
      <c r="E694" t="str">
        <f>IF(ISNA(MATCH(A694,'ESO zone constants'!$A$3:$A$9952,0)),"","X")</f>
        <v>X</v>
      </c>
    </row>
    <row r="695" spans="1:5" hidden="1" x14ac:dyDescent="0.25">
      <c r="A695" s="78">
        <v>1101</v>
      </c>
      <c r="B695">
        <v>693</v>
      </c>
      <c r="C695">
        <v>1086</v>
      </c>
      <c r="D695" t="s">
        <v>1401</v>
      </c>
      <c r="E695" t="str">
        <f>IF(ISNA(MATCH(A695,'ESO zone constants'!$A$3:$A$9952,0)),"","X")</f>
        <v>X</v>
      </c>
    </row>
    <row r="696" spans="1:5" hidden="1" x14ac:dyDescent="0.25">
      <c r="A696" s="78">
        <v>1102</v>
      </c>
      <c r="B696">
        <v>694</v>
      </c>
      <c r="C696">
        <v>1086</v>
      </c>
      <c r="D696" t="s">
        <v>1402</v>
      </c>
      <c r="E696" t="str">
        <f>IF(ISNA(MATCH(A696,'ESO zone constants'!$A$3:$A$9952,0)),"","X")</f>
        <v>X</v>
      </c>
    </row>
    <row r="697" spans="1:5" hidden="1" x14ac:dyDescent="0.25">
      <c r="A697" s="78">
        <v>1103</v>
      </c>
      <c r="B697">
        <v>695</v>
      </c>
      <c r="C697">
        <v>1086</v>
      </c>
      <c r="D697" t="s">
        <v>1403</v>
      </c>
      <c r="E697" t="str">
        <f>IF(ISNA(MATCH(A697,'ESO zone constants'!$A$3:$A$9952,0)),"","X")</f>
        <v>X</v>
      </c>
    </row>
    <row r="698" spans="1:5" hidden="1" x14ac:dyDescent="0.25">
      <c r="A698" s="78">
        <v>1105</v>
      </c>
      <c r="B698">
        <v>696</v>
      </c>
      <c r="C698">
        <v>1086</v>
      </c>
      <c r="D698" t="s">
        <v>1404</v>
      </c>
      <c r="E698" t="str">
        <f>IF(ISNA(MATCH(A698,'ESO zone constants'!$A$3:$A$9952,0)),"","X")</f>
        <v>X</v>
      </c>
    </row>
    <row r="699" spans="1:5" hidden="1" x14ac:dyDescent="0.25">
      <c r="A699" s="79">
        <v>1106</v>
      </c>
      <c r="B699">
        <v>697</v>
      </c>
      <c r="C699">
        <v>1086</v>
      </c>
      <c r="D699" t="s">
        <v>1405</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1406</v>
      </c>
      <c r="E703" t="str">
        <f>IF(ISNA(MATCH(A703,'ESO zone constants'!$A$3:$A$9952,0)),"","X")</f>
        <v>X</v>
      </c>
    </row>
    <row r="704" spans="1:5" hidden="1" x14ac:dyDescent="0.25">
      <c r="A704" s="79">
        <v>1111</v>
      </c>
      <c r="B704">
        <v>702</v>
      </c>
      <c r="C704">
        <v>1086</v>
      </c>
      <c r="D704" t="s">
        <v>1407</v>
      </c>
      <c r="E704" t="str">
        <f>IF(ISNA(MATCH(A704,'ESO zone constants'!$A$3:$A$9952,0)),"","X")</f>
        <v>X</v>
      </c>
    </row>
    <row r="705" spans="1:5" hidden="1" x14ac:dyDescent="0.25">
      <c r="A705" s="79">
        <v>1112</v>
      </c>
      <c r="B705">
        <v>703</v>
      </c>
      <c r="C705">
        <v>1086</v>
      </c>
      <c r="D705" t="s">
        <v>1408</v>
      </c>
      <c r="E705" t="str">
        <f>IF(ISNA(MATCH(A705,'ESO zone constants'!$A$3:$A$9952,0)),"","X")</f>
        <v>X</v>
      </c>
    </row>
    <row r="706" spans="1:5" hidden="1" x14ac:dyDescent="0.25">
      <c r="A706" s="79">
        <v>1113</v>
      </c>
      <c r="B706">
        <v>704</v>
      </c>
      <c r="C706">
        <v>1086</v>
      </c>
      <c r="D706" t="s">
        <v>1409</v>
      </c>
      <c r="E706" t="str">
        <f>IF(ISNA(MATCH(A706,'ESO zone constants'!$A$3:$A$9952,0)),"","X")</f>
        <v>X</v>
      </c>
    </row>
    <row r="707" spans="1:5" hidden="1" x14ac:dyDescent="0.25">
      <c r="A707" s="79">
        <v>1114</v>
      </c>
      <c r="B707">
        <v>705</v>
      </c>
      <c r="C707">
        <v>1086</v>
      </c>
      <c r="D707" t="s">
        <v>1410</v>
      </c>
      <c r="E707" t="str">
        <f>IF(ISNA(MATCH(A707,'ESO zone constants'!$A$3:$A$9952,0)),"","X")</f>
        <v>X</v>
      </c>
    </row>
    <row r="708" spans="1:5" hidden="1" x14ac:dyDescent="0.25">
      <c r="A708" s="79">
        <v>1115</v>
      </c>
      <c r="B708">
        <v>706</v>
      </c>
      <c r="C708">
        <v>1086</v>
      </c>
      <c r="D708" t="s">
        <v>1411</v>
      </c>
      <c r="E708" t="str">
        <f>IF(ISNA(MATCH(A708,'ESO zone constants'!$A$3:$A$9952,0)),"","X")</f>
        <v>X</v>
      </c>
    </row>
    <row r="709" spans="1:5" hidden="1" x14ac:dyDescent="0.25">
      <c r="A709" s="78">
        <v>1116</v>
      </c>
      <c r="B709">
        <v>707</v>
      </c>
      <c r="C709">
        <v>1116</v>
      </c>
      <c r="D709" t="s">
        <v>1384</v>
      </c>
      <c r="E709" t="str">
        <f>IF(ISNA(MATCH(A709,'ESO zone constants'!$A$3:$A$9952,0)),"","X")</f>
        <v>X</v>
      </c>
    </row>
    <row r="710" spans="1:5" hidden="1" x14ac:dyDescent="0.25">
      <c r="A710" s="79">
        <v>1117</v>
      </c>
      <c r="B710">
        <v>708</v>
      </c>
      <c r="C710">
        <v>1086</v>
      </c>
      <c r="D710" t="s">
        <v>1412</v>
      </c>
      <c r="E710" t="str">
        <f>IF(ISNA(MATCH(A710,'ESO zone constants'!$A$3:$A$9952,0)),"","X")</f>
        <v>X</v>
      </c>
    </row>
    <row r="711" spans="1:5" hidden="1" x14ac:dyDescent="0.25">
      <c r="A711" s="79">
        <v>1118</v>
      </c>
      <c r="B711">
        <v>709</v>
      </c>
      <c r="C711">
        <v>1086</v>
      </c>
      <c r="D711" t="s">
        <v>1413</v>
      </c>
      <c r="E711" t="str">
        <f>IF(ISNA(MATCH(A711,'ESO zone constants'!$A$3:$A$9952,0)),"","X")</f>
        <v>X</v>
      </c>
    </row>
    <row r="712" spans="1:5" hidden="1" x14ac:dyDescent="0.25">
      <c r="A712" s="79">
        <v>1119</v>
      </c>
      <c r="B712">
        <v>710</v>
      </c>
      <c r="C712">
        <v>1086</v>
      </c>
      <c r="D712" t="s">
        <v>1414</v>
      </c>
      <c r="E712" t="str">
        <f>IF(ISNA(MATCH(A712,'ESO zone constants'!$A$3:$A$9952,0)),"","X")</f>
        <v>X</v>
      </c>
    </row>
    <row r="713" spans="1:5" hidden="1" x14ac:dyDescent="0.25">
      <c r="A713" s="79">
        <v>1120</v>
      </c>
      <c r="B713">
        <v>711</v>
      </c>
      <c r="C713">
        <v>1086</v>
      </c>
      <c r="D713" t="s">
        <v>1415</v>
      </c>
      <c r="E713" t="str">
        <f>IF(ISNA(MATCH(A713,'ESO zone constants'!$A$3:$A$9952,0)),"","X")</f>
        <v>X</v>
      </c>
    </row>
    <row r="714" spans="1:5" hidden="1" x14ac:dyDescent="0.25">
      <c r="A714" s="79">
        <v>1121</v>
      </c>
      <c r="B714">
        <v>712</v>
      </c>
      <c r="C714">
        <v>1086</v>
      </c>
      <c r="D714" t="s">
        <v>1346</v>
      </c>
      <c r="E714" t="str">
        <f>IF(ISNA(MATCH(A714,'ESO zone constants'!$A$3:$A$9952,0)),"","X")</f>
        <v>X</v>
      </c>
    </row>
    <row r="715" spans="1:5" hidden="1" x14ac:dyDescent="0.25">
      <c r="A715" s="79">
        <v>1122</v>
      </c>
      <c r="B715">
        <v>713</v>
      </c>
      <c r="C715">
        <v>1086</v>
      </c>
      <c r="D715" t="s">
        <v>1487</v>
      </c>
      <c r="E715" t="str">
        <f>IF(ISNA(MATCH(A715,'ESO zone constants'!$A$3:$A$9952,0)),"","X")</f>
        <v>X</v>
      </c>
    </row>
    <row r="716" spans="1:5" hidden="1" x14ac:dyDescent="0.25">
      <c r="A716" s="79">
        <v>1123</v>
      </c>
      <c r="B716">
        <v>714</v>
      </c>
      <c r="C716">
        <v>383</v>
      </c>
      <c r="D716" t="s">
        <v>1488</v>
      </c>
      <c r="E716" t="str">
        <f>IF(ISNA(MATCH(A716,'ESO zone constants'!$A$3:$A$9952,0)),"","X")</f>
        <v>X</v>
      </c>
    </row>
    <row r="717" spans="1:5" hidden="1" x14ac:dyDescent="0.25">
      <c r="A717" s="78">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8">
        <v>1128</v>
      </c>
      <c r="B719">
        <v>717</v>
      </c>
      <c r="C719">
        <v>1086</v>
      </c>
      <c r="D719" t="s">
        <v>1386</v>
      </c>
      <c r="E719" t="str">
        <f>IF(ISNA(MATCH(A719,'ESO zone constants'!$A$3:$A$9952,0)),"","X")</f>
        <v>X</v>
      </c>
    </row>
    <row r="720" spans="1:5" hidden="1" x14ac:dyDescent="0.25">
      <c r="A720" s="78">
        <v>1129</v>
      </c>
      <c r="B720">
        <v>718</v>
      </c>
      <c r="C720">
        <v>1086</v>
      </c>
      <c r="D720" t="s">
        <v>1387</v>
      </c>
      <c r="E720" t="str">
        <f>IF(ISNA(MATCH(A720,'ESO zone constants'!$A$3:$A$9952,0)),"","X")</f>
        <v>X</v>
      </c>
    </row>
    <row r="721" spans="1:5" hidden="1" x14ac:dyDescent="0.25">
      <c r="A721" s="78">
        <v>1130</v>
      </c>
      <c r="B721">
        <v>719</v>
      </c>
      <c r="C721">
        <v>1086</v>
      </c>
      <c r="D721" t="s">
        <v>1388</v>
      </c>
      <c r="E721" t="str">
        <f>IF(ISNA(MATCH(A721,'ESO zone constants'!$A$3:$A$9952,0)),"","X")</f>
        <v>X</v>
      </c>
    </row>
    <row r="722" spans="1:5" hidden="1" x14ac:dyDescent="0.25">
      <c r="A722" s="79">
        <v>1133</v>
      </c>
      <c r="B722">
        <v>720</v>
      </c>
      <c r="C722">
        <v>1133</v>
      </c>
      <c r="D722" t="s">
        <v>1588</v>
      </c>
      <c r="E722" t="str">
        <f>IF(ISNA(MATCH(A722,'ESO zone constants'!$A$3:$A$9952,0)),"","X")</f>
        <v>X</v>
      </c>
    </row>
    <row r="723" spans="1:5" hidden="1" x14ac:dyDescent="0.25">
      <c r="A723" s="79">
        <v>1134</v>
      </c>
      <c r="B723">
        <v>721</v>
      </c>
      <c r="C723">
        <v>1133</v>
      </c>
      <c r="D723" t="s">
        <v>1589</v>
      </c>
      <c r="E723" t="str">
        <f>IF(ISNA(MATCH(A723,'ESO zone constants'!$A$3:$A$9952,0)),"","X")</f>
        <v>X</v>
      </c>
    </row>
    <row r="724" spans="1:5" hidden="1" x14ac:dyDescent="0.25">
      <c r="A724" s="79">
        <v>1135</v>
      </c>
      <c r="B724">
        <v>722</v>
      </c>
      <c r="C724">
        <v>1133</v>
      </c>
      <c r="D724" t="s">
        <v>1590</v>
      </c>
      <c r="E724" t="str">
        <f>IF(ISNA(MATCH(A724,'ESO zone constants'!$A$3:$A$9952,0)),"","X")</f>
        <v>X</v>
      </c>
    </row>
    <row r="725" spans="1:5" hidden="1" x14ac:dyDescent="0.25">
      <c r="A725" s="79">
        <v>1136</v>
      </c>
      <c r="B725">
        <v>723</v>
      </c>
      <c r="C725">
        <v>1133</v>
      </c>
      <c r="D725" t="s">
        <v>1591</v>
      </c>
      <c r="E725" t="str">
        <f>IF(ISNA(MATCH(A725,'ESO zone constants'!$A$3:$A$9952,0)),"","X")</f>
        <v>X</v>
      </c>
    </row>
    <row r="726" spans="1:5" hidden="1" x14ac:dyDescent="0.25">
      <c r="A726" s="78">
        <v>1137</v>
      </c>
      <c r="B726">
        <v>724</v>
      </c>
      <c r="C726">
        <v>1133</v>
      </c>
      <c r="D726" t="s">
        <v>1592</v>
      </c>
      <c r="E726" t="str">
        <f>IF(ISNA(MATCH(A726,'ESO zone constants'!$A$3:$A$9952,0)),"","X")</f>
        <v>X</v>
      </c>
    </row>
    <row r="727" spans="1:5" hidden="1" x14ac:dyDescent="0.25">
      <c r="A727" s="78">
        <v>1138</v>
      </c>
      <c r="B727">
        <v>725</v>
      </c>
      <c r="C727">
        <v>1133</v>
      </c>
      <c r="D727" t="s">
        <v>1491</v>
      </c>
      <c r="E727" t="str">
        <f>IF(ISNA(MATCH(A727,'ESO zone constants'!$A$3:$A$9952,0)),"","X")</f>
        <v>X</v>
      </c>
    </row>
    <row r="728" spans="1:5" hidden="1" x14ac:dyDescent="0.25">
      <c r="A728" s="78">
        <v>1139</v>
      </c>
      <c r="B728">
        <v>726</v>
      </c>
      <c r="C728">
        <v>1133</v>
      </c>
      <c r="D728" t="s">
        <v>1593</v>
      </c>
      <c r="E728" t="str">
        <f>IF(ISNA(MATCH(A728,'ESO zone constants'!$A$3:$A$9952,0)),"","X")</f>
        <v>X</v>
      </c>
    </row>
    <row r="729" spans="1:5" hidden="1" x14ac:dyDescent="0.25">
      <c r="A729" s="78">
        <v>1140</v>
      </c>
      <c r="B729">
        <v>727</v>
      </c>
      <c r="C729">
        <v>104</v>
      </c>
      <c r="D729" t="s">
        <v>1495</v>
      </c>
      <c r="E729" t="str">
        <f>IF(ISNA(MATCH(A729,'ESO zone constants'!$A$3:$A$9952,0)),"","X")</f>
        <v>X</v>
      </c>
    </row>
    <row r="730" spans="1:5" hidden="1" x14ac:dyDescent="0.25">
      <c r="A730" s="78">
        <v>1141</v>
      </c>
      <c r="B730">
        <v>728</v>
      </c>
      <c r="C730">
        <v>101</v>
      </c>
      <c r="D730" t="s">
        <v>1501</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1496</v>
      </c>
      <c r="E732" t="str">
        <f>IF(ISNA(MATCH(A732,'ESO zone constants'!$A$3:$A$9952,0)),"","X")</f>
        <v>X</v>
      </c>
    </row>
    <row r="733" spans="1:5" hidden="1" x14ac:dyDescent="0.25">
      <c r="A733" s="78">
        <v>1144</v>
      </c>
      <c r="B733">
        <v>731</v>
      </c>
      <c r="C733">
        <v>1144</v>
      </c>
      <c r="D733" t="s">
        <v>1497</v>
      </c>
      <c r="E733" t="str">
        <f>IF(ISNA(MATCH(A733,'ESO zone constants'!$A$3:$A$9952,0)),"","X")</f>
        <v>X</v>
      </c>
    </row>
    <row r="734" spans="1:5" hidden="1" x14ac:dyDescent="0.25">
      <c r="A734" s="79">
        <v>1145</v>
      </c>
      <c r="B734">
        <v>732</v>
      </c>
      <c r="C734">
        <v>1133</v>
      </c>
      <c r="D734" t="s">
        <v>1594</v>
      </c>
      <c r="E734" t="str">
        <f>IF(ISNA(MATCH(A734,'ESO zone constants'!$A$3:$A$9952,0)),"","X")</f>
        <v>X</v>
      </c>
    </row>
    <row r="735" spans="1:5" hidden="1" x14ac:dyDescent="0.25">
      <c r="A735" s="78">
        <v>1146</v>
      </c>
      <c r="B735">
        <v>733</v>
      </c>
      <c r="C735">
        <v>1133</v>
      </c>
      <c r="D735" t="s">
        <v>1595</v>
      </c>
      <c r="E735" t="str">
        <f>IF(ISNA(MATCH(A735,'ESO zone constants'!$A$3:$A$9952,0)),"","X")</f>
        <v>X</v>
      </c>
    </row>
    <row r="736" spans="1:5" hidden="1" x14ac:dyDescent="0.25">
      <c r="A736" s="78">
        <v>1147</v>
      </c>
      <c r="B736">
        <v>734</v>
      </c>
      <c r="C736">
        <v>1133</v>
      </c>
      <c r="D736" t="s">
        <v>1596</v>
      </c>
      <c r="E736" t="str">
        <f>IF(ISNA(MATCH(A736,'ESO zone constants'!$A$3:$A$9952,0)),"","X")</f>
        <v>X</v>
      </c>
    </row>
    <row r="737" spans="1:5" hidden="1" x14ac:dyDescent="0.25">
      <c r="A737" s="78">
        <v>1148</v>
      </c>
      <c r="B737">
        <v>735</v>
      </c>
      <c r="C737">
        <v>1133</v>
      </c>
      <c r="D737" t="s">
        <v>1600</v>
      </c>
      <c r="E737" t="str">
        <f>IF(ISNA(MATCH(A737,'ESO zone constants'!$A$3:$A$9952,0)),"","X")</f>
        <v>X</v>
      </c>
    </row>
    <row r="738" spans="1:5" hidden="1" x14ac:dyDescent="0.25">
      <c r="A738" s="78">
        <v>1149</v>
      </c>
      <c r="B738">
        <v>736</v>
      </c>
      <c r="C738">
        <v>1133</v>
      </c>
      <c r="D738" t="s">
        <v>1597</v>
      </c>
      <c r="E738" t="str">
        <f>IF(ISNA(MATCH(A738,'ESO zone constants'!$A$3:$A$9952,0)),"","X")</f>
        <v>X</v>
      </c>
    </row>
    <row r="739" spans="1:5" hidden="1" x14ac:dyDescent="0.25">
      <c r="A739" s="78">
        <v>1150</v>
      </c>
      <c r="B739">
        <v>737</v>
      </c>
      <c r="C739">
        <v>1133</v>
      </c>
      <c r="D739" t="s">
        <v>1599</v>
      </c>
      <c r="E739" t="str">
        <f>IF(ISNA(MATCH(A739,'ESO zone constants'!$A$3:$A$9952,0)),"","X")</f>
        <v>X</v>
      </c>
    </row>
    <row r="740" spans="1:5" hidden="1" x14ac:dyDescent="0.25">
      <c r="A740" s="78">
        <v>1151</v>
      </c>
      <c r="B740">
        <v>738</v>
      </c>
      <c r="C740">
        <v>1133</v>
      </c>
      <c r="D740" t="s">
        <v>1598</v>
      </c>
      <c r="E740" t="str">
        <f>IF(ISNA(MATCH(A740,'ESO zone constants'!$A$3:$A$9952,0)),"","X")</f>
        <v>X</v>
      </c>
    </row>
    <row r="741" spans="1:5" hidden="1" x14ac:dyDescent="0.25">
      <c r="A741" s="78">
        <v>1152</v>
      </c>
      <c r="B741">
        <v>739</v>
      </c>
      <c r="C741">
        <v>684</v>
      </c>
      <c r="D741" t="s">
        <v>1652</v>
      </c>
      <c r="E741" t="str">
        <f>IF(ISNA(MATCH(A741,'ESO zone constants'!$A$3:$A$9952,0)),"","X")</f>
        <v>X</v>
      </c>
    </row>
    <row r="742" spans="1:5" hidden="1" x14ac:dyDescent="0.25">
      <c r="A742" s="78">
        <v>1153</v>
      </c>
      <c r="B742">
        <v>740</v>
      </c>
      <c r="C742">
        <v>92</v>
      </c>
      <c r="D742" t="s">
        <v>1651</v>
      </c>
      <c r="E742" t="str">
        <f>IF(ISNA(MATCH(A742,'ESO zone constants'!$A$3:$A$9952,0)),"","X")</f>
        <v>X</v>
      </c>
    </row>
    <row r="743" spans="1:5" hidden="1" x14ac:dyDescent="0.25">
      <c r="A743" s="78">
        <v>1154</v>
      </c>
      <c r="B743">
        <v>741</v>
      </c>
      <c r="C743">
        <v>1086</v>
      </c>
      <c r="D743" t="s">
        <v>1499</v>
      </c>
      <c r="E743" t="str">
        <f>IF(ISNA(MATCH(A743,'ESO zone constants'!$A$3:$A$9952,0)),"","X")</f>
        <v>X</v>
      </c>
    </row>
    <row r="744" spans="1:5" hidden="1" x14ac:dyDescent="0.25">
      <c r="A744" s="78">
        <v>1155</v>
      </c>
      <c r="B744">
        <v>742</v>
      </c>
      <c r="C744">
        <v>20</v>
      </c>
      <c r="D744" t="s">
        <v>1500</v>
      </c>
      <c r="E744" t="str">
        <f>IF(ISNA(MATCH(A744,'ESO zone constants'!$A$3:$A$9952,0)),"","X")</f>
        <v>X</v>
      </c>
    </row>
    <row r="745" spans="1:5" hidden="1" x14ac:dyDescent="0.25">
      <c r="A745" s="79">
        <v>1160</v>
      </c>
      <c r="B745">
        <v>743</v>
      </c>
      <c r="C745">
        <v>1160</v>
      </c>
      <c r="D745" t="s">
        <v>1695</v>
      </c>
      <c r="E745" t="str">
        <f>IF(ISNA(MATCH(A745,'ESO zone constants'!$A$3:$A$9952,0)),"","X")</f>
        <v>X</v>
      </c>
    </row>
    <row r="746" spans="1:5" hidden="1" x14ac:dyDescent="0.25">
      <c r="A746" s="78">
        <v>1161</v>
      </c>
      <c r="B746">
        <v>744</v>
      </c>
      <c r="C746">
        <v>1161</v>
      </c>
      <c r="D746" t="s">
        <v>1725</v>
      </c>
      <c r="E746" t="str">
        <f>IF(ISNA(MATCH(A746,'ESO zone constants'!$A$3:$A$9952,0)),"","X")</f>
        <v>X</v>
      </c>
    </row>
    <row r="747" spans="1:5" hidden="1" x14ac:dyDescent="0.25">
      <c r="A747" s="78">
        <v>1165</v>
      </c>
      <c r="B747">
        <v>745</v>
      </c>
      <c r="C747">
        <v>1161</v>
      </c>
      <c r="D747" t="s">
        <v>1696</v>
      </c>
      <c r="E747" t="str">
        <f>IF(ISNA(MATCH(A747,'ESO zone constants'!$A$3:$A$9952,0)),"","X")</f>
        <v>X</v>
      </c>
    </row>
    <row r="748" spans="1:5" hidden="1" x14ac:dyDescent="0.25">
      <c r="A748" s="78">
        <v>1166</v>
      </c>
      <c r="B748">
        <v>746</v>
      </c>
      <c r="C748">
        <v>1160</v>
      </c>
      <c r="D748" t="s">
        <v>1724</v>
      </c>
      <c r="E748" t="str">
        <f>IF(ISNA(MATCH(A748,'ESO zone constants'!$A$3:$A$9952,0)),"","X")</f>
        <v>X</v>
      </c>
    </row>
    <row r="749" spans="1:5" hidden="1" x14ac:dyDescent="0.25">
      <c r="A749" s="78">
        <v>1167</v>
      </c>
      <c r="B749">
        <v>747</v>
      </c>
      <c r="C749">
        <v>1160</v>
      </c>
      <c r="D749" t="s">
        <v>1697</v>
      </c>
      <c r="E749" t="str">
        <f>IF(ISNA(MATCH(A749,'ESO zone constants'!$A$3:$A$9952,0)),"","X")</f>
        <v>X</v>
      </c>
    </row>
    <row r="750" spans="1:5" hidden="1" x14ac:dyDescent="0.25">
      <c r="A750" s="78">
        <v>1168</v>
      </c>
      <c r="B750">
        <v>748</v>
      </c>
      <c r="C750">
        <v>1160</v>
      </c>
      <c r="D750" t="s">
        <v>1723</v>
      </c>
      <c r="E750" t="str">
        <f>IF(ISNA(MATCH(A750,'ESO zone constants'!$A$3:$A$9952,0)),"","X")</f>
        <v>X</v>
      </c>
    </row>
    <row r="751" spans="1:5" hidden="1" x14ac:dyDescent="0.25">
      <c r="A751" s="78">
        <v>1169</v>
      </c>
      <c r="B751">
        <v>749</v>
      </c>
      <c r="C751">
        <v>1160</v>
      </c>
      <c r="D751" t="s">
        <v>1698</v>
      </c>
      <c r="E751" t="str">
        <f>IF(ISNA(MATCH(A751,'ESO zone constants'!$A$3:$A$9952,0)),"","X")</f>
        <v>X</v>
      </c>
    </row>
    <row r="752" spans="1:5" hidden="1" x14ac:dyDescent="0.25">
      <c r="A752" s="78">
        <v>1170</v>
      </c>
      <c r="B752">
        <v>750</v>
      </c>
      <c r="C752">
        <v>1160</v>
      </c>
      <c r="D752" t="s">
        <v>1722</v>
      </c>
      <c r="E752" t="str">
        <f>IF(ISNA(MATCH(A752,'ESO zone constants'!$A$3:$A$9952,0)),"","X")</f>
        <v>X</v>
      </c>
    </row>
    <row r="753" spans="1:5" hidden="1" x14ac:dyDescent="0.25">
      <c r="A753" s="78">
        <v>1171</v>
      </c>
      <c r="B753">
        <v>751</v>
      </c>
      <c r="C753">
        <v>1161</v>
      </c>
      <c r="D753" t="s">
        <v>1699</v>
      </c>
      <c r="E753" t="str">
        <f>IF(ISNA(MATCH(A753,'ESO zone constants'!$A$3:$A$9952,0)),"","X")</f>
        <v>X</v>
      </c>
    </row>
    <row r="754" spans="1:5" hidden="1" x14ac:dyDescent="0.25">
      <c r="A754" s="78">
        <v>1172</v>
      </c>
      <c r="B754">
        <v>752</v>
      </c>
      <c r="C754">
        <v>1161</v>
      </c>
      <c r="D754" t="s">
        <v>1720</v>
      </c>
      <c r="E754" t="str">
        <f>IF(ISNA(MATCH(A754,'ESO zone constants'!$A$3:$A$9952,0)),"","X")</f>
        <v>X</v>
      </c>
    </row>
    <row r="755" spans="1:5" hidden="1" x14ac:dyDescent="0.25">
      <c r="A755" s="78">
        <v>1173</v>
      </c>
      <c r="B755">
        <v>753</v>
      </c>
      <c r="C755">
        <v>1161</v>
      </c>
      <c r="D755" t="s">
        <v>1700</v>
      </c>
      <c r="E755" t="str">
        <f>IF(ISNA(MATCH(A755,'ESO zone constants'!$A$3:$A$9952,0)),"","X")</f>
        <v>X</v>
      </c>
    </row>
    <row r="756" spans="1:5" hidden="1" x14ac:dyDescent="0.25">
      <c r="A756" s="78">
        <v>1174</v>
      </c>
      <c r="B756">
        <v>754</v>
      </c>
      <c r="C756">
        <v>1160</v>
      </c>
      <c r="D756" t="s">
        <v>1701</v>
      </c>
      <c r="E756" t="str">
        <f>IF(ISNA(MATCH(A756,'ESO zone constants'!$A$3:$A$9952,0)),"","X")</f>
        <v>X</v>
      </c>
    </row>
    <row r="757" spans="1:5" hidden="1" x14ac:dyDescent="0.25">
      <c r="A757" s="78">
        <v>1175</v>
      </c>
      <c r="B757">
        <v>755</v>
      </c>
      <c r="C757">
        <v>1175</v>
      </c>
      <c r="D757" t="s">
        <v>1702</v>
      </c>
      <c r="E757" t="str">
        <f>IF(ISNA(MATCH(A757,'ESO zone constants'!$A$3:$A$9952,0)),"","X")</f>
        <v>X</v>
      </c>
    </row>
    <row r="758" spans="1:5" hidden="1" x14ac:dyDescent="0.25">
      <c r="A758" s="78">
        <v>1176</v>
      </c>
      <c r="B758">
        <v>756</v>
      </c>
      <c r="C758">
        <v>1160</v>
      </c>
      <c r="D758" t="s">
        <v>1703</v>
      </c>
      <c r="E758" t="str">
        <f>IF(ISNA(MATCH(A758,'ESO zone constants'!$A$3:$A$9952,0)),"","X")</f>
        <v>X</v>
      </c>
    </row>
    <row r="759" spans="1:5" hidden="1" x14ac:dyDescent="0.25">
      <c r="A759" s="78">
        <v>1177</v>
      </c>
      <c r="B759">
        <v>757</v>
      </c>
      <c r="C759">
        <v>1160</v>
      </c>
      <c r="D759" t="s">
        <v>1704</v>
      </c>
      <c r="E759" t="str">
        <f>IF(ISNA(MATCH(A759,'ESO zone constants'!$A$3:$A$9952,0)),"","X")</f>
        <v>X</v>
      </c>
    </row>
    <row r="760" spans="1:5" hidden="1" x14ac:dyDescent="0.25">
      <c r="A760" s="78">
        <v>1178</v>
      </c>
      <c r="B760">
        <v>758</v>
      </c>
      <c r="C760">
        <v>1160</v>
      </c>
      <c r="D760" t="s">
        <v>1705</v>
      </c>
      <c r="E760" t="str">
        <f>IF(ISNA(MATCH(A760,'ESO zone constants'!$A$3:$A$9952,0)),"","X")</f>
        <v>X</v>
      </c>
    </row>
    <row r="761" spans="1:5" hidden="1" x14ac:dyDescent="0.25">
      <c r="A761" s="78">
        <v>1179</v>
      </c>
      <c r="B761">
        <v>759</v>
      </c>
      <c r="C761">
        <v>1160</v>
      </c>
      <c r="D761" t="s">
        <v>1706</v>
      </c>
      <c r="E761" t="str">
        <f>IF(ISNA(MATCH(A761,'ESO zone constants'!$A$3:$A$9952,0)),"","X")</f>
        <v>X</v>
      </c>
    </row>
    <row r="762" spans="1:5" hidden="1" x14ac:dyDescent="0.25">
      <c r="A762" s="78">
        <v>1180</v>
      </c>
      <c r="B762">
        <v>760</v>
      </c>
      <c r="C762">
        <v>383</v>
      </c>
      <c r="D762" t="s">
        <v>2408</v>
      </c>
      <c r="E762" t="str">
        <f>IF(ISNA(MATCH(A762,'ESO zone constants'!$A$3:$A$9952,0)),"","X")</f>
        <v>X</v>
      </c>
    </row>
    <row r="763" spans="1:5" hidden="1" x14ac:dyDescent="0.25">
      <c r="A763" s="78">
        <v>1181</v>
      </c>
      <c r="B763">
        <v>761</v>
      </c>
      <c r="C763">
        <v>1161</v>
      </c>
      <c r="D763" t="s">
        <v>1707</v>
      </c>
      <c r="E763" t="str">
        <f>IF(ISNA(MATCH(A763,'ESO zone constants'!$A$3:$A$9952,0)),"","X")</f>
        <v>X</v>
      </c>
    </row>
    <row r="764" spans="1:5" hidden="1" x14ac:dyDescent="0.25">
      <c r="A764" s="78">
        <v>1182</v>
      </c>
      <c r="B764">
        <v>762</v>
      </c>
      <c r="C764">
        <v>1160</v>
      </c>
      <c r="D764" t="s">
        <v>1708</v>
      </c>
      <c r="E764" t="str">
        <f>IF(ISNA(MATCH(A764,'ESO zone constants'!$A$3:$A$9952,0)),"","X")</f>
        <v>X</v>
      </c>
    </row>
    <row r="765" spans="1:5" hidden="1" x14ac:dyDescent="0.25">
      <c r="A765" s="79">
        <v>1183</v>
      </c>
      <c r="B765">
        <v>763</v>
      </c>
      <c r="C765">
        <v>1161</v>
      </c>
      <c r="D765" t="s">
        <v>1719</v>
      </c>
      <c r="E765" t="str">
        <f>IF(ISNA(MATCH(A765,'ESO zone constants'!$A$3:$A$9952,0)),"","X")</f>
        <v>X</v>
      </c>
    </row>
    <row r="766" spans="1:5" hidden="1" x14ac:dyDescent="0.25">
      <c r="A766" s="79">
        <v>1184</v>
      </c>
      <c r="B766">
        <v>764</v>
      </c>
      <c r="C766">
        <v>1161</v>
      </c>
      <c r="D766" t="s">
        <v>1709</v>
      </c>
      <c r="E766" t="str">
        <f>IF(ISNA(MATCH(A766,'ESO zone constants'!$A$3:$A$9952,0)),"","X")</f>
        <v>X</v>
      </c>
    </row>
    <row r="767" spans="1:5" hidden="1" x14ac:dyDescent="0.25">
      <c r="A767" s="79">
        <v>1185</v>
      </c>
      <c r="B767">
        <v>765</v>
      </c>
      <c r="C767">
        <v>1160</v>
      </c>
      <c r="D767" t="s">
        <v>1710</v>
      </c>
      <c r="E767" t="str">
        <f>IF(ISNA(MATCH(A767,'ESO zone constants'!$A$3:$A$9952,0)),"","X")</f>
        <v>X</v>
      </c>
    </row>
    <row r="768" spans="1:5" hidden="1" x14ac:dyDescent="0.25">
      <c r="A768" s="79">
        <v>1186</v>
      </c>
      <c r="B768">
        <v>766</v>
      </c>
      <c r="C768">
        <v>1160</v>
      </c>
      <c r="D768" t="s">
        <v>1718</v>
      </c>
      <c r="E768" t="str">
        <f>IF(ISNA(MATCH(A768,'ESO zone constants'!$A$3:$A$9952,0)),"","X")</f>
        <v>X</v>
      </c>
    </row>
    <row r="769" spans="1:5" hidden="1" x14ac:dyDescent="0.25">
      <c r="A769" s="79">
        <v>1187</v>
      </c>
      <c r="B769">
        <v>767</v>
      </c>
      <c r="C769">
        <v>1161</v>
      </c>
      <c r="D769" t="s">
        <v>1711</v>
      </c>
      <c r="E769" t="str">
        <f>IF(ISNA(MATCH(A769,'ESO zone constants'!$A$3:$A$9952,0)),"","X")</f>
        <v>X</v>
      </c>
    </row>
    <row r="770" spans="1:5" hidden="1" x14ac:dyDescent="0.25">
      <c r="A770" s="79">
        <v>1188</v>
      </c>
      <c r="B770">
        <v>768</v>
      </c>
      <c r="C770">
        <v>101</v>
      </c>
      <c r="D770" t="s">
        <v>1712</v>
      </c>
      <c r="E770" t="str">
        <f>IF(ISNA(MATCH(A770,'ESO zone constants'!$A$3:$A$9952,0)),"","X")</f>
        <v>X</v>
      </c>
    </row>
    <row r="771" spans="1:5" hidden="1" x14ac:dyDescent="0.25">
      <c r="A771" s="79">
        <v>1189</v>
      </c>
      <c r="B771">
        <v>769</v>
      </c>
      <c r="C771">
        <v>101</v>
      </c>
      <c r="D771" t="s">
        <v>1712</v>
      </c>
      <c r="E771" t="str">
        <f>IF(ISNA(MATCH(A771,'ESO zone constants'!$A$3:$A$9952,0)),"","X")</f>
        <v>X</v>
      </c>
    </row>
    <row r="772" spans="1:5" hidden="1" x14ac:dyDescent="0.25">
      <c r="A772" s="79">
        <v>1190</v>
      </c>
      <c r="B772">
        <v>770</v>
      </c>
      <c r="C772">
        <v>103</v>
      </c>
      <c r="D772" t="s">
        <v>1666</v>
      </c>
      <c r="E772" t="str">
        <f>IF(ISNA(MATCH(A772,'ESO zone constants'!$A$3:$A$9952,0)),"","X")</f>
        <v>X</v>
      </c>
    </row>
    <row r="773" spans="1:5" hidden="1" x14ac:dyDescent="0.25">
      <c r="A773" s="79">
        <v>1191</v>
      </c>
      <c r="B773">
        <v>771</v>
      </c>
      <c r="C773">
        <v>101</v>
      </c>
      <c r="D773" t="s">
        <v>1665</v>
      </c>
      <c r="E773" t="str">
        <f>IF(ISNA(MATCH(A773,'ESO zone constants'!$A$3:$A$9952,0)),"","X")</f>
        <v>X</v>
      </c>
    </row>
    <row r="774" spans="1:5" hidden="1" x14ac:dyDescent="0.25">
      <c r="A774" s="79">
        <v>1192</v>
      </c>
      <c r="B774">
        <v>772</v>
      </c>
      <c r="C774">
        <v>1133</v>
      </c>
      <c r="D774" t="s">
        <v>1601</v>
      </c>
      <c r="E774" t="str">
        <f>IF(ISNA(MATCH(A774,'ESO zone constants'!$A$3:$A$9952,0)),"","X")</f>
        <v>X</v>
      </c>
    </row>
    <row r="775" spans="1:5" hidden="1" x14ac:dyDescent="0.25">
      <c r="A775" s="78">
        <v>1193</v>
      </c>
      <c r="B775">
        <v>773</v>
      </c>
      <c r="C775">
        <v>1133</v>
      </c>
      <c r="D775" t="s">
        <v>1602</v>
      </c>
      <c r="E775" t="str">
        <f>IF(ISNA(MATCH(A775,'ESO zone constants'!$A$3:$A$9952,0)),"","X")</f>
        <v>X</v>
      </c>
    </row>
    <row r="776" spans="1:5" hidden="1" x14ac:dyDescent="0.25">
      <c r="A776" s="78">
        <v>1195</v>
      </c>
      <c r="B776">
        <v>774</v>
      </c>
      <c r="C776">
        <v>1195</v>
      </c>
      <c r="D776" t="s">
        <v>1713</v>
      </c>
      <c r="E776" t="str">
        <f>IF(ISNA(MATCH(A776,'ESO zone constants'!$A$3:$A$9952,0)),"","X")</f>
        <v>X</v>
      </c>
    </row>
    <row r="777" spans="1:5" hidden="1" x14ac:dyDescent="0.25">
      <c r="A777" s="78">
        <v>1196</v>
      </c>
      <c r="B777">
        <v>775</v>
      </c>
      <c r="C777">
        <v>1160</v>
      </c>
      <c r="D777" t="s">
        <v>1714</v>
      </c>
      <c r="E777" t="str">
        <f>IF(ISNA(MATCH(A777,'ESO zone constants'!$A$3:$A$9952,0)),"","X")</f>
        <v>X</v>
      </c>
    </row>
    <row r="778" spans="1:5" hidden="1" x14ac:dyDescent="0.25">
      <c r="A778" s="79">
        <v>1197</v>
      </c>
      <c r="B778">
        <v>776</v>
      </c>
      <c r="C778">
        <v>1161</v>
      </c>
      <c r="D778" t="s">
        <v>1816</v>
      </c>
      <c r="E778" t="str">
        <f>IF(ISNA(MATCH(A778,'ESO zone constants'!$A$3:$A$9952,0)),"","X")</f>
        <v>X</v>
      </c>
    </row>
    <row r="779" spans="1:5" hidden="1" x14ac:dyDescent="0.25">
      <c r="A779" s="79">
        <v>1199</v>
      </c>
      <c r="B779">
        <v>777</v>
      </c>
      <c r="C779">
        <v>684</v>
      </c>
      <c r="D779" t="s">
        <v>1664</v>
      </c>
      <c r="E779" t="str">
        <f>IF(ISNA(MATCH(A779,'ESO zone constants'!$A$3:$A$9952,0)),"","X")</f>
        <v>X</v>
      </c>
    </row>
    <row r="780" spans="1:5" hidden="1" x14ac:dyDescent="0.25">
      <c r="A780" s="79">
        <v>1200</v>
      </c>
      <c r="B780">
        <v>778</v>
      </c>
      <c r="C780">
        <v>1200</v>
      </c>
      <c r="D780" t="s">
        <v>1663</v>
      </c>
      <c r="E780" t="str">
        <f>IF(ISNA(MATCH(A780,'ESO zone constants'!$A$3:$A$9952,0)),"","X")</f>
        <v>X</v>
      </c>
    </row>
    <row r="781" spans="1:5" hidden="1" x14ac:dyDescent="0.25">
      <c r="A781" s="79">
        <v>1201</v>
      </c>
      <c r="B781">
        <v>779</v>
      </c>
      <c r="C781">
        <v>1160</v>
      </c>
      <c r="D781" t="s">
        <v>1811</v>
      </c>
      <c r="E781" t="str">
        <f>IF(ISNA(MATCH(A781,'ESO zone constants'!$A$3:$A$9952,0)),"","X")</f>
        <v>X</v>
      </c>
    </row>
    <row r="782" spans="1:5" hidden="1" x14ac:dyDescent="0.25">
      <c r="A782" s="79">
        <v>1204</v>
      </c>
      <c r="B782">
        <v>780</v>
      </c>
      <c r="C782">
        <v>1204</v>
      </c>
      <c r="D782" t="s">
        <v>2162</v>
      </c>
      <c r="E782" t="str">
        <f>IF(ISNA(MATCH(A782,'ESO zone constants'!$A$3:$A$9952,0)),"","X")</f>
        <v>X</v>
      </c>
    </row>
    <row r="783" spans="1:5" hidden="1" x14ac:dyDescent="0.25">
      <c r="A783" s="79">
        <v>1205</v>
      </c>
      <c r="B783">
        <v>781</v>
      </c>
      <c r="C783">
        <v>20</v>
      </c>
      <c r="D783" t="s">
        <v>2164</v>
      </c>
      <c r="E783" t="str">
        <f>IF(ISNA(MATCH(A783,'ESO zone constants'!$A$3:$A$9952,0)),"","X")</f>
        <v>X</v>
      </c>
    </row>
    <row r="784" spans="1:5" hidden="1" x14ac:dyDescent="0.25">
      <c r="A784" s="79">
        <v>1206</v>
      </c>
      <c r="B784">
        <v>782</v>
      </c>
      <c r="C784">
        <v>20</v>
      </c>
      <c r="D784" t="s">
        <v>2163</v>
      </c>
      <c r="E784" t="str">
        <f>IF(ISNA(MATCH(A784,'ESO zone constants'!$A$3:$A$9952,0)),"","X")</f>
        <v>X</v>
      </c>
    </row>
    <row r="785" spans="1:5" hidden="1" x14ac:dyDescent="0.25">
      <c r="A785" s="79">
        <v>1207</v>
      </c>
      <c r="B785">
        <v>783</v>
      </c>
      <c r="C785">
        <v>1207</v>
      </c>
      <c r="D785" t="s">
        <v>2223</v>
      </c>
      <c r="E785" t="str">
        <f>IF(ISNA(MATCH(A785,'ESO zone constants'!$A$3:$A$9952,0)),"","X")</f>
        <v>X</v>
      </c>
    </row>
    <row r="786" spans="1:5" hidden="1" x14ac:dyDescent="0.25">
      <c r="A786" s="79">
        <v>1208</v>
      </c>
      <c r="B786">
        <v>784</v>
      </c>
      <c r="C786">
        <v>1208</v>
      </c>
      <c r="D786" t="s">
        <v>2224</v>
      </c>
      <c r="E786" t="str">
        <f>IF(ISNA(MATCH(A786,'ESO zone constants'!$A$3:$A$9952,0)),"","X")</f>
        <v>X</v>
      </c>
    </row>
    <row r="787" spans="1:5" hidden="1" x14ac:dyDescent="0.25">
      <c r="A787" s="79">
        <v>1209</v>
      </c>
      <c r="B787">
        <v>785</v>
      </c>
      <c r="C787">
        <v>1207</v>
      </c>
      <c r="D787" t="s">
        <v>2225</v>
      </c>
      <c r="E787" t="str">
        <f>IF(ISNA(MATCH(A787,'ESO zone constants'!$A$3:$A$9952,0)),"","X")</f>
        <v>X</v>
      </c>
    </row>
    <row r="788" spans="1:5" hidden="1" x14ac:dyDescent="0.25">
      <c r="A788" s="79">
        <v>1210</v>
      </c>
      <c r="B788">
        <v>786</v>
      </c>
      <c r="C788">
        <v>1207</v>
      </c>
      <c r="D788" t="s">
        <v>2226</v>
      </c>
      <c r="E788" t="str">
        <f>IF(ISNA(MATCH(A788,'ESO zone constants'!$A$3:$A$9952,0)),"","X")</f>
        <v>X</v>
      </c>
    </row>
    <row r="789" spans="1:5" hidden="1" x14ac:dyDescent="0.25">
      <c r="A789" s="79">
        <v>1211</v>
      </c>
      <c r="B789">
        <v>787</v>
      </c>
      <c r="C789">
        <v>1207</v>
      </c>
      <c r="D789" t="s">
        <v>2238</v>
      </c>
      <c r="E789" t="str">
        <f>IF(ISNA(MATCH(A789,'ESO zone constants'!$A$3:$A$9952,0)),"","X")</f>
        <v>X</v>
      </c>
    </row>
    <row r="790" spans="1:5" hidden="1" x14ac:dyDescent="0.25">
      <c r="A790" s="79">
        <v>1212</v>
      </c>
      <c r="B790">
        <v>788</v>
      </c>
      <c r="C790">
        <v>1208</v>
      </c>
      <c r="D790" t="s">
        <v>2237</v>
      </c>
      <c r="E790" t="str">
        <f>IF(ISNA(MATCH(A790,'ESO zone constants'!$A$3:$A$9952,0)),"","X")</f>
        <v>X</v>
      </c>
    </row>
    <row r="791" spans="1:5" hidden="1" x14ac:dyDescent="0.25">
      <c r="A791" s="79">
        <v>1213</v>
      </c>
      <c r="B791">
        <v>789</v>
      </c>
      <c r="C791">
        <v>1207</v>
      </c>
      <c r="D791" t="s">
        <v>2414</v>
      </c>
      <c r="E791" t="str">
        <f>IF(ISNA(MATCH(A791,'ESO zone constants'!$A$3:$A$9952,0)),"","X")</f>
        <v>X</v>
      </c>
    </row>
    <row r="792" spans="1:5" hidden="1" x14ac:dyDescent="0.25">
      <c r="A792" s="79">
        <v>1214</v>
      </c>
      <c r="B792">
        <v>790</v>
      </c>
      <c r="C792">
        <v>1207</v>
      </c>
      <c r="D792" t="s">
        <v>2236</v>
      </c>
      <c r="E792" t="str">
        <f>IF(ISNA(MATCH(A792,'ESO zone constants'!$A$3:$A$9952,0)),"","X")</f>
        <v>X</v>
      </c>
    </row>
    <row r="793" spans="1:5" hidden="1" x14ac:dyDescent="0.25">
      <c r="A793" s="79">
        <v>1215</v>
      </c>
      <c r="B793">
        <v>791</v>
      </c>
      <c r="C793">
        <v>1207</v>
      </c>
      <c r="D793" t="s">
        <v>2235</v>
      </c>
      <c r="E793" t="str">
        <f>IF(ISNA(MATCH(A793,'ESO zone constants'!$A$3:$A$9952,0)),"","X")</f>
        <v>X</v>
      </c>
    </row>
    <row r="794" spans="1:5" hidden="1" x14ac:dyDescent="0.25">
      <c r="A794" s="79">
        <v>1216</v>
      </c>
      <c r="B794">
        <v>792</v>
      </c>
      <c r="C794">
        <v>1207</v>
      </c>
      <c r="D794" t="s">
        <v>2234</v>
      </c>
      <c r="E794" t="str">
        <f>IF(ISNA(MATCH(A794,'ESO zone constants'!$A$3:$A$9952,0)),"","X")</f>
        <v>X</v>
      </c>
    </row>
    <row r="795" spans="1:5" hidden="1" x14ac:dyDescent="0.25">
      <c r="A795" s="79">
        <v>1217</v>
      </c>
      <c r="B795">
        <v>793</v>
      </c>
      <c r="C795">
        <v>1208</v>
      </c>
      <c r="D795" t="s">
        <v>2233</v>
      </c>
      <c r="E795" t="str">
        <f>IF(ISNA(MATCH(A795,'ESO zone constants'!$A$3:$A$9952,0)),"","X")</f>
        <v>X</v>
      </c>
    </row>
    <row r="796" spans="1:5" hidden="1" x14ac:dyDescent="0.25">
      <c r="A796" s="79">
        <v>1218</v>
      </c>
      <c r="B796">
        <v>794</v>
      </c>
      <c r="C796">
        <v>1160</v>
      </c>
      <c r="D796" t="s">
        <v>1715</v>
      </c>
      <c r="E796" t="str">
        <f>IF(ISNA(MATCH(A796,'ESO zone constants'!$A$3:$A$9952,0)),"","X")</f>
        <v>X</v>
      </c>
    </row>
    <row r="797" spans="1:5" hidden="1" x14ac:dyDescent="0.25">
      <c r="A797" s="79">
        <v>1219</v>
      </c>
      <c r="B797">
        <v>795</v>
      </c>
      <c r="C797">
        <v>1160</v>
      </c>
      <c r="D797" t="s">
        <v>1716</v>
      </c>
      <c r="E797" t="str">
        <f>IF(ISNA(MATCH(A797,'ESO zone constants'!$A$3:$A$9952,0)),"","X")</f>
        <v>X</v>
      </c>
    </row>
    <row r="798" spans="1:5" hidden="1" x14ac:dyDescent="0.25">
      <c r="A798" s="79">
        <v>1220</v>
      </c>
      <c r="B798">
        <v>796</v>
      </c>
      <c r="C798">
        <v>1161</v>
      </c>
      <c r="D798" t="s">
        <v>1717</v>
      </c>
      <c r="E798" t="str">
        <f>IF(ISNA(MATCH(A798,'ESO zone constants'!$A$3:$A$9952,0)),"","X")</f>
        <v>X</v>
      </c>
    </row>
    <row r="799" spans="1:5" hidden="1" x14ac:dyDescent="0.25">
      <c r="A799" s="79">
        <v>1221</v>
      </c>
      <c r="B799">
        <v>797</v>
      </c>
      <c r="C799">
        <v>1207</v>
      </c>
      <c r="D799" t="s">
        <v>2227</v>
      </c>
      <c r="E799" t="str">
        <f>IF(ISNA(MATCH(A799,'ESO zone constants'!$A$3:$A$9952,0)),"","X")</f>
        <v>X</v>
      </c>
    </row>
    <row r="800" spans="1:5" hidden="1" x14ac:dyDescent="0.25">
      <c r="A800" s="79">
        <v>1222</v>
      </c>
      <c r="B800">
        <v>798</v>
      </c>
      <c r="C800">
        <v>1160</v>
      </c>
      <c r="D800" t="s">
        <v>2228</v>
      </c>
      <c r="E800" t="str">
        <f>IF(ISNA(MATCH(A800,'ESO zone constants'!$A$3:$A$9952,0)),"","X")</f>
        <v>X</v>
      </c>
    </row>
    <row r="801" spans="1:5" hidden="1" x14ac:dyDescent="0.25">
      <c r="A801" s="79">
        <v>1223</v>
      </c>
      <c r="B801">
        <v>799</v>
      </c>
      <c r="C801">
        <v>1207</v>
      </c>
      <c r="D801" t="s">
        <v>2232</v>
      </c>
      <c r="E801" t="str">
        <f>IF(ISNA(MATCH(A801,'ESO zone constants'!$A$3:$A$9952,0)),"","X")</f>
        <v>X</v>
      </c>
    </row>
    <row r="802" spans="1:5" hidden="1" x14ac:dyDescent="0.25">
      <c r="A802" s="79">
        <v>1224</v>
      </c>
      <c r="B802">
        <v>800</v>
      </c>
      <c r="C802">
        <v>1208</v>
      </c>
      <c r="D802" t="s">
        <v>2231</v>
      </c>
      <c r="E802" t="str">
        <f>IF(ISNA(MATCH(A802,'ESO zone constants'!$A$3:$A$9952,0)),"","X")</f>
        <v>X</v>
      </c>
    </row>
    <row r="803" spans="1:5" hidden="1" x14ac:dyDescent="0.25">
      <c r="A803" s="79">
        <v>1225</v>
      </c>
      <c r="B803">
        <v>801</v>
      </c>
      <c r="C803">
        <v>1207</v>
      </c>
      <c r="D803" t="s">
        <v>2230</v>
      </c>
      <c r="E803" t="str">
        <f>IF(ISNA(MATCH(A803,'ESO zone constants'!$A$3:$A$9952,0)),"","X")</f>
        <v>X</v>
      </c>
    </row>
    <row r="804" spans="1:5" hidden="1" x14ac:dyDescent="0.25">
      <c r="A804" s="79">
        <v>1226</v>
      </c>
      <c r="B804">
        <v>802</v>
      </c>
      <c r="C804">
        <v>1207</v>
      </c>
      <c r="D804" t="s">
        <v>2229</v>
      </c>
      <c r="E804" t="str">
        <f>IF(ISNA(MATCH(A804,'ESO zone constants'!$A$3:$A$9952,0)),"","X")</f>
        <v>X</v>
      </c>
    </row>
    <row r="805" spans="1:5" hidden="1" x14ac:dyDescent="0.25">
      <c r="A805" s="79">
        <v>1227</v>
      </c>
      <c r="B805">
        <v>803</v>
      </c>
      <c r="C805">
        <v>1207</v>
      </c>
      <c r="D805" t="s">
        <v>2222</v>
      </c>
      <c r="E805" t="str">
        <f>IF(ISNA(MATCH(A805,'ESO zone constants'!$A$3:$A$9952,0)),"","X")</f>
        <v>X</v>
      </c>
    </row>
    <row r="806" spans="1:5" hidden="1" x14ac:dyDescent="0.25">
      <c r="A806" s="78">
        <v>1228</v>
      </c>
      <c r="B806">
        <v>804</v>
      </c>
      <c r="C806">
        <v>823</v>
      </c>
      <c r="D806" t="s">
        <v>2406</v>
      </c>
      <c r="E806" t="str">
        <f>IF(ISNA(MATCH(A806,'ESO zone constants'!$A$3:$A$9952,0)),"","X")</f>
        <v>X</v>
      </c>
    </row>
    <row r="807" spans="1:5" hidden="1" x14ac:dyDescent="0.25">
      <c r="A807" s="78">
        <v>1229</v>
      </c>
      <c r="B807">
        <v>805</v>
      </c>
      <c r="C807">
        <v>57</v>
      </c>
      <c r="D807" t="s">
        <v>2407</v>
      </c>
      <c r="E807" t="str">
        <f>IF(ISNA(MATCH(A807,'ESO zone constants'!$A$3:$A$9952,0)),"","X")</f>
        <v>X</v>
      </c>
    </row>
    <row r="808" spans="1:5" hidden="1" x14ac:dyDescent="0.25">
      <c r="A808" s="78">
        <v>1233</v>
      </c>
      <c r="B808">
        <v>806</v>
      </c>
      <c r="C808">
        <v>1160</v>
      </c>
      <c r="D808" t="s">
        <v>2160</v>
      </c>
      <c r="E808" t="str">
        <f>IF(ISNA(MATCH(A808,'ESO zone constants'!$A$3:$A$9952,0)),"","X")</f>
        <v>X</v>
      </c>
    </row>
    <row r="809" spans="1:5" hidden="1" x14ac:dyDescent="0.25">
      <c r="A809" s="78">
        <v>1234</v>
      </c>
      <c r="B809">
        <v>807</v>
      </c>
      <c r="C809">
        <v>1160</v>
      </c>
      <c r="D809" t="s">
        <v>2161</v>
      </c>
      <c r="E809" t="str">
        <f>IF(ISNA(MATCH(A809,'ESO zone constants'!$A$3:$A$9952,0)),"","X")</f>
        <v>X</v>
      </c>
    </row>
    <row r="810" spans="1:5" hidden="1" x14ac:dyDescent="0.25">
      <c r="A810" s="78">
        <v>1235</v>
      </c>
      <c r="B810">
        <v>808</v>
      </c>
      <c r="C810">
        <v>383</v>
      </c>
      <c r="D810" t="s">
        <v>2409</v>
      </c>
      <c r="E810" t="str">
        <f>IF(ISNA(MATCH(A810,'ESO zone constants'!$A$3:$A$9952,0)),"","X")</f>
        <v>X</v>
      </c>
    </row>
    <row r="811" spans="1:5" hidden="1" x14ac:dyDescent="0.25">
      <c r="A811" s="78">
        <v>1236</v>
      </c>
      <c r="B811">
        <v>809</v>
      </c>
      <c r="C811">
        <v>383</v>
      </c>
      <c r="D811" t="s">
        <v>448</v>
      </c>
      <c r="E811" t="str">
        <f>IF(ISNA(MATCH(A811,'ESO zone constants'!$A$3:$A$9952,0)),"","X")</f>
        <v>X</v>
      </c>
    </row>
    <row r="812" spans="1:5" hidden="1" x14ac:dyDescent="0.25">
      <c r="A812" s="78">
        <v>1237</v>
      </c>
      <c r="B812">
        <v>810</v>
      </c>
      <c r="C812">
        <v>383</v>
      </c>
      <c r="D812" t="s">
        <v>2413</v>
      </c>
      <c r="E812" t="str">
        <f>IF(ISNA(MATCH(A812,'ESO zone constants'!$A$3:$A$9952,0)),"","X")</f>
        <v>X</v>
      </c>
    </row>
    <row r="813" spans="1:5" hidden="1" x14ac:dyDescent="0.25">
      <c r="A813" s="78">
        <v>1238</v>
      </c>
      <c r="B813">
        <v>811</v>
      </c>
      <c r="C813">
        <v>1261</v>
      </c>
      <c r="D813" t="s">
        <v>2439</v>
      </c>
      <c r="E813" t="str">
        <f>IF(ISNA(MATCH(A813,'ESO zone constants'!$A$3:$A$9952,0)),"","X")</f>
        <v>X</v>
      </c>
    </row>
    <row r="814" spans="1:5" hidden="1" x14ac:dyDescent="0.25">
      <c r="A814" s="78">
        <v>1239</v>
      </c>
      <c r="B814">
        <v>812</v>
      </c>
      <c r="C814">
        <v>1261</v>
      </c>
      <c r="D814" t="s">
        <v>2436</v>
      </c>
      <c r="E814" t="str">
        <f>IF(ISNA(MATCH(A814,'ESO zone constants'!$A$3:$A$9952,0)),"","X")</f>
        <v>X</v>
      </c>
    </row>
    <row r="815" spans="1:5" hidden="1" x14ac:dyDescent="0.25">
      <c r="A815" s="78">
        <v>1240</v>
      </c>
      <c r="B815">
        <v>813</v>
      </c>
      <c r="C815">
        <v>1261</v>
      </c>
      <c r="D815" t="s">
        <v>2440</v>
      </c>
      <c r="E815" t="str">
        <f>IF(ISNA(MATCH(A815,'ESO zone constants'!$A$3:$A$9952,0)),"","X")</f>
        <v>X</v>
      </c>
    </row>
    <row r="816" spans="1:5" hidden="1" x14ac:dyDescent="0.25">
      <c r="A816" s="78">
        <v>1241</v>
      </c>
      <c r="B816">
        <v>814</v>
      </c>
      <c r="C816">
        <v>1261</v>
      </c>
      <c r="D816" t="s">
        <v>2441</v>
      </c>
      <c r="E816" t="str">
        <f>IF(ISNA(MATCH(A816,'ESO zone constants'!$A$3:$A$9952,0)),"","X")</f>
        <v>X</v>
      </c>
    </row>
    <row r="817" spans="1:5" hidden="1" x14ac:dyDescent="0.25">
      <c r="A817" s="79">
        <v>1242</v>
      </c>
      <c r="B817">
        <v>815</v>
      </c>
      <c r="C817">
        <v>1261</v>
      </c>
      <c r="D817" t="s">
        <v>2442</v>
      </c>
      <c r="E817" t="str">
        <f>IF(ISNA(MATCH(A817,'ESO zone constants'!$A$3:$A$9952,0)),"","X")</f>
        <v>X</v>
      </c>
    </row>
    <row r="818" spans="1:5" hidden="1" x14ac:dyDescent="0.25">
      <c r="A818" s="79">
        <v>1243</v>
      </c>
      <c r="B818">
        <v>816</v>
      </c>
      <c r="C818">
        <v>1261</v>
      </c>
      <c r="D818" t="s">
        <v>2443</v>
      </c>
      <c r="E818" t="str">
        <f>IF(ISNA(MATCH(A818,'ESO zone constants'!$A$3:$A$9952,0)),"","X")</f>
        <v>X</v>
      </c>
    </row>
    <row r="819" spans="1:5" hidden="1" x14ac:dyDescent="0.25">
      <c r="A819" s="79">
        <v>1244</v>
      </c>
      <c r="B819">
        <v>817</v>
      </c>
      <c r="C819">
        <v>1261</v>
      </c>
      <c r="D819" t="s">
        <v>2444</v>
      </c>
      <c r="E819" t="str">
        <f>IF(ISNA(MATCH(A819,'ESO zone constants'!$A$3:$A$9952,0)),"","X")</f>
        <v>X</v>
      </c>
    </row>
    <row r="820" spans="1:5" hidden="1" x14ac:dyDescent="0.25">
      <c r="A820" s="79">
        <v>1245</v>
      </c>
      <c r="B820">
        <v>818</v>
      </c>
      <c r="C820">
        <v>1261</v>
      </c>
      <c r="D820" t="s">
        <v>2445</v>
      </c>
      <c r="E820" t="str">
        <f>IF(ISNA(MATCH(A820,'ESO zone constants'!$A$3:$A$9952,0)),"","X")</f>
        <v>X</v>
      </c>
    </row>
    <row r="821" spans="1:5" hidden="1" x14ac:dyDescent="0.25">
      <c r="A821" s="79">
        <v>1246</v>
      </c>
      <c r="B821">
        <v>819</v>
      </c>
      <c r="C821">
        <v>1261</v>
      </c>
      <c r="D821" t="s">
        <v>2446</v>
      </c>
      <c r="E821" t="str">
        <f>IF(ISNA(MATCH(A821,'ESO zone constants'!$A$3:$A$9952,0)),"","X")</f>
        <v>X</v>
      </c>
    </row>
    <row r="822" spans="1:5" hidden="1" x14ac:dyDescent="0.25">
      <c r="A822" s="79">
        <v>1247</v>
      </c>
      <c r="B822">
        <v>820</v>
      </c>
      <c r="C822">
        <v>1261</v>
      </c>
      <c r="D822" t="s">
        <v>2437</v>
      </c>
      <c r="E822" t="str">
        <f>IF(ISNA(MATCH(A822,'ESO zone constants'!$A$3:$A$9952,0)),"","X")</f>
        <v>X</v>
      </c>
    </row>
    <row r="823" spans="1:5" hidden="1" x14ac:dyDescent="0.25">
      <c r="A823" s="79">
        <v>1248</v>
      </c>
      <c r="B823">
        <v>821</v>
      </c>
      <c r="C823">
        <v>1261</v>
      </c>
      <c r="D823" t="s">
        <v>2447</v>
      </c>
      <c r="E823" t="str">
        <f>IF(ISNA(MATCH(A823,'ESO zone constants'!$A$3:$A$9952,0)),"","X")</f>
        <v>X</v>
      </c>
    </row>
    <row r="824" spans="1:5" hidden="1" x14ac:dyDescent="0.25">
      <c r="A824" s="79">
        <v>1249</v>
      </c>
      <c r="B824">
        <v>822</v>
      </c>
      <c r="C824">
        <v>1261</v>
      </c>
      <c r="D824" t="s">
        <v>2448</v>
      </c>
      <c r="E824" t="str">
        <f>IF(ISNA(MATCH(A824,'ESO zone constants'!$A$3:$A$9952,0)),"","X")</f>
        <v>X</v>
      </c>
    </row>
    <row r="825" spans="1:5" hidden="1" x14ac:dyDescent="0.25">
      <c r="A825" s="79">
        <v>1250</v>
      </c>
      <c r="B825">
        <v>823</v>
      </c>
      <c r="C825">
        <v>1261</v>
      </c>
      <c r="D825" t="s">
        <v>2449</v>
      </c>
      <c r="E825" t="str">
        <f>IF(ISNA(MATCH(A825,'ESO zone constants'!$A$3:$A$9952,0)),"","X")</f>
        <v>X</v>
      </c>
    </row>
    <row r="826" spans="1:5" hidden="1" x14ac:dyDescent="0.25">
      <c r="A826" s="78">
        <v>1251</v>
      </c>
      <c r="B826">
        <v>824</v>
      </c>
      <c r="C826">
        <v>1261</v>
      </c>
      <c r="D826" t="s">
        <v>2450</v>
      </c>
      <c r="E826" t="str">
        <f>IF(ISNA(MATCH(A826,'ESO zone constants'!$A$3:$A$9952,0)),"","X")</f>
        <v>X</v>
      </c>
    </row>
    <row r="827" spans="1:5" hidden="1" x14ac:dyDescent="0.25">
      <c r="A827" s="79">
        <v>1252</v>
      </c>
      <c r="B827">
        <v>825</v>
      </c>
      <c r="C827">
        <v>1261</v>
      </c>
      <c r="D827" t="s">
        <v>2451</v>
      </c>
      <c r="E827" t="str">
        <f>IF(ISNA(MATCH(A827,'ESO zone constants'!$A$3:$A$9952,0)),"","X")</f>
        <v>X</v>
      </c>
    </row>
    <row r="828" spans="1:5" hidden="1" x14ac:dyDescent="0.25">
      <c r="A828" s="79">
        <v>1253</v>
      </c>
      <c r="B828">
        <v>826</v>
      </c>
      <c r="C828">
        <v>1261</v>
      </c>
      <c r="D828" t="s">
        <v>2452</v>
      </c>
      <c r="E828" t="str">
        <f>IF(ISNA(MATCH(A828,'ESO zone constants'!$A$3:$A$9952,0)),"","X")</f>
        <v>X</v>
      </c>
    </row>
    <row r="829" spans="1:5" hidden="1" x14ac:dyDescent="0.25">
      <c r="A829" s="79">
        <v>1254</v>
      </c>
      <c r="B829">
        <v>827</v>
      </c>
      <c r="C829">
        <v>1261</v>
      </c>
      <c r="D829" t="s">
        <v>2432</v>
      </c>
      <c r="E829" t="str">
        <f>IF(ISNA(MATCH(A829,'ESO zone constants'!$A$3:$A$9952,0)),"","X")</f>
        <v>X</v>
      </c>
    </row>
    <row r="830" spans="1:5" hidden="1" x14ac:dyDescent="0.25">
      <c r="A830" s="79">
        <v>1255</v>
      </c>
      <c r="B830">
        <v>828</v>
      </c>
      <c r="C830">
        <v>1261</v>
      </c>
      <c r="D830" t="s">
        <v>2453</v>
      </c>
      <c r="E830" t="str">
        <f>IF(ISNA(MATCH(A830,'ESO zone constants'!$A$3:$A$9952,0)),"","X")</f>
        <v>X</v>
      </c>
    </row>
    <row r="831" spans="1:5" hidden="1" x14ac:dyDescent="0.25">
      <c r="A831" s="79">
        <v>1256</v>
      </c>
      <c r="B831">
        <v>829</v>
      </c>
      <c r="C831">
        <v>1261</v>
      </c>
      <c r="D831" t="s">
        <v>2454</v>
      </c>
      <c r="E831" t="str">
        <f>IF(ISNA(MATCH(A831,'ESO zone constants'!$A$3:$A$9952,0)),"","X")</f>
        <v>X</v>
      </c>
    </row>
    <row r="832" spans="1:5" hidden="1" x14ac:dyDescent="0.25">
      <c r="A832" s="79">
        <v>1257</v>
      </c>
      <c r="B832">
        <v>830</v>
      </c>
      <c r="C832">
        <v>1261</v>
      </c>
      <c r="D832" t="s">
        <v>2435</v>
      </c>
      <c r="E832" t="str">
        <f>IF(ISNA(MATCH(A832,'ESO zone constants'!$A$3:$A$9952,0)),"","X")</f>
        <v>X</v>
      </c>
    </row>
    <row r="833" spans="1:5" hidden="1" x14ac:dyDescent="0.25">
      <c r="A833" s="79">
        <v>1258</v>
      </c>
      <c r="B833">
        <v>831</v>
      </c>
      <c r="C833">
        <v>1261</v>
      </c>
      <c r="D833" t="s">
        <v>2434</v>
      </c>
      <c r="E833" t="str">
        <f>IF(ISNA(MATCH(A833,'ESO zone constants'!$A$3:$A$9952,0)),"","X")</f>
        <v>X</v>
      </c>
    </row>
    <row r="834" spans="1:5" hidden="1" x14ac:dyDescent="0.25">
      <c r="A834" s="78">
        <v>1259</v>
      </c>
      <c r="B834">
        <v>832</v>
      </c>
      <c r="C834">
        <v>1261</v>
      </c>
      <c r="D834" t="s">
        <v>2455</v>
      </c>
      <c r="E834" t="str">
        <f>IF(ISNA(MATCH(A834,'ESO zone constants'!$A$3:$A$9952,0)),"","X")</f>
        <v>X</v>
      </c>
    </row>
    <row r="835" spans="1:5" hidden="1" x14ac:dyDescent="0.25">
      <c r="A835" s="78">
        <v>1260</v>
      </c>
      <c r="B835">
        <v>833</v>
      </c>
      <c r="C835">
        <v>1261</v>
      </c>
      <c r="D835" t="s">
        <v>2456</v>
      </c>
      <c r="E835" t="str">
        <f>IF(ISNA(MATCH(A835,'ESO zone constants'!$A$3:$A$9952,0)),"","X")</f>
        <v>X</v>
      </c>
    </row>
    <row r="836" spans="1:5" hidden="1" x14ac:dyDescent="0.25">
      <c r="A836" s="78">
        <v>1261</v>
      </c>
      <c r="B836">
        <v>834</v>
      </c>
      <c r="C836">
        <v>1261</v>
      </c>
      <c r="D836" t="s">
        <v>2400</v>
      </c>
      <c r="E836" t="str">
        <f>IF(ISNA(MATCH(A836,'ESO zone constants'!$A$3:$A$9952,0)),"","X")</f>
        <v>X</v>
      </c>
    </row>
    <row r="837" spans="1:5" ht="15" hidden="1" customHeight="1" x14ac:dyDescent="0.25">
      <c r="A837" s="78">
        <v>1262</v>
      </c>
      <c r="B837">
        <v>835</v>
      </c>
      <c r="C837">
        <v>19</v>
      </c>
      <c r="D837" t="s">
        <v>2412</v>
      </c>
      <c r="E837" t="str">
        <f>IF(ISNA(MATCH(A837,'ESO zone constants'!$A$3:$A$9952,0)),"","X")</f>
        <v>X</v>
      </c>
    </row>
    <row r="838" spans="1:5" hidden="1" x14ac:dyDescent="0.25">
      <c r="A838" s="78">
        <v>1263</v>
      </c>
      <c r="B838">
        <v>836</v>
      </c>
      <c r="C838">
        <v>1261</v>
      </c>
      <c r="D838" t="s">
        <v>2457</v>
      </c>
      <c r="E838" t="str">
        <f>IF(ISNA(MATCH(A838,'ESO zone constants'!$A$3:$A$9952,0)),"","X")</f>
        <v>X</v>
      </c>
    </row>
    <row r="839" spans="1:5" ht="15" hidden="1" customHeight="1" x14ac:dyDescent="0.25">
      <c r="A839" s="79">
        <v>1264</v>
      </c>
      <c r="B839">
        <v>837</v>
      </c>
      <c r="C839">
        <v>1264</v>
      </c>
      <c r="D839" t="s">
        <v>2221</v>
      </c>
      <c r="E839" t="str">
        <f>IF(ISNA(MATCH(A839,'ESO zone constants'!$A$3:$A$9952,0)),"","X")</f>
        <v>X</v>
      </c>
    </row>
    <row r="840" spans="1:5" ht="15" hidden="1" customHeight="1" x14ac:dyDescent="0.25">
      <c r="A840" s="79">
        <v>1265</v>
      </c>
      <c r="B840">
        <v>838</v>
      </c>
      <c r="C840">
        <v>1160</v>
      </c>
      <c r="D840" t="s">
        <v>2220</v>
      </c>
      <c r="E840" t="str">
        <f>IF(ISNA(MATCH(A840,'ESO zone constants'!$A$3:$A$9952,0)),"","X")</f>
        <v>X</v>
      </c>
    </row>
    <row r="841" spans="1:5" hidden="1" x14ac:dyDescent="0.25">
      <c r="A841" s="79">
        <v>1266</v>
      </c>
      <c r="B841">
        <v>839</v>
      </c>
      <c r="C841">
        <v>1261</v>
      </c>
      <c r="D841" t="s">
        <v>2433</v>
      </c>
      <c r="E841" t="str">
        <f>IF(ISNA(MATCH(A841,'ESO zone constants'!$A$3:$A$9952,0)),"","X")</f>
        <v>X</v>
      </c>
    </row>
    <row r="842" spans="1:5" ht="15" hidden="1" customHeight="1" x14ac:dyDescent="0.25">
      <c r="A842" s="79">
        <v>1267</v>
      </c>
      <c r="B842">
        <v>840</v>
      </c>
      <c r="C842">
        <v>3</v>
      </c>
      <c r="D842" t="s">
        <v>2512</v>
      </c>
      <c r="E842" t="str">
        <f>IF(ISNA(MATCH(A842,'ESO zone constants'!$A$3:$A$9952,0)),"","X")</f>
        <v>X</v>
      </c>
    </row>
    <row r="843" spans="1:5" ht="15" hidden="1" customHeight="1" x14ac:dyDescent="0.25">
      <c r="A843" s="79">
        <v>1268</v>
      </c>
      <c r="B843">
        <v>841</v>
      </c>
      <c r="C843">
        <v>1261</v>
      </c>
      <c r="D843" t="s">
        <v>2517</v>
      </c>
      <c r="E843" t="str">
        <f>IF(ISNA(MATCH(A843,'ESO zone constants'!$A$3:$A$9952,0)),"","X")</f>
        <v>X</v>
      </c>
    </row>
    <row r="844" spans="1:5" hidden="1" x14ac:dyDescent="0.25">
      <c r="A844" s="79">
        <v>1270</v>
      </c>
      <c r="B844">
        <v>842</v>
      </c>
      <c r="C844">
        <v>849</v>
      </c>
      <c r="D844" t="s">
        <v>2411</v>
      </c>
      <c r="E844" t="str">
        <f>IF(ISNA(MATCH(A844,'ESO zone constants'!$A$3:$A$9952,0)),"","X")</f>
        <v>X</v>
      </c>
    </row>
    <row r="845" spans="1:5" hidden="1" x14ac:dyDescent="0.25">
      <c r="A845" s="79">
        <v>1271</v>
      </c>
      <c r="B845">
        <v>843</v>
      </c>
      <c r="C845">
        <v>823</v>
      </c>
      <c r="D845" t="s">
        <v>2410</v>
      </c>
      <c r="E845" t="str">
        <f>IF(ISNA(MATCH(A845,'ESO zone constants'!$A$3:$A$9952,0)),"","X")</f>
        <v>X</v>
      </c>
    </row>
    <row r="846" spans="1:5" hidden="1" x14ac:dyDescent="0.25">
      <c r="A846" s="79">
        <v>1272</v>
      </c>
      <c r="B846">
        <v>844</v>
      </c>
      <c r="C846">
        <v>1261</v>
      </c>
      <c r="D846" t="s">
        <v>2745</v>
      </c>
      <c r="E846" t="str">
        <f>IF(ISNA(MATCH(A846,'ESO zone constants'!$A$3:$A$9952,0)),"","X")</f>
        <v>X</v>
      </c>
    </row>
    <row r="847" spans="1:5" hidden="1" x14ac:dyDescent="0.25">
      <c r="A847" s="79">
        <v>1274</v>
      </c>
      <c r="B847">
        <v>845</v>
      </c>
      <c r="C847">
        <v>3</v>
      </c>
      <c r="D847" t="s">
        <v>2521</v>
      </c>
      <c r="E847" t="str">
        <f>IF(ISNA(MATCH(A847,'ESO zone constants'!$A$3:$A$9952,0)),"","X")</f>
        <v>X</v>
      </c>
    </row>
    <row r="848" spans="1:5" hidden="1" x14ac:dyDescent="0.25">
      <c r="A848" s="78">
        <v>1275</v>
      </c>
      <c r="B848">
        <v>846</v>
      </c>
      <c r="C848">
        <v>1261</v>
      </c>
      <c r="D848" t="s">
        <v>2459</v>
      </c>
      <c r="E848" t="str">
        <f>IF(ISNA(MATCH(A848,'ESO zone constants'!$A$3:$A$9952,0)),"","X")</f>
        <v>X</v>
      </c>
    </row>
    <row r="849" spans="1:5" hidden="1" x14ac:dyDescent="0.25">
      <c r="A849" s="78">
        <v>1276</v>
      </c>
      <c r="B849">
        <v>847</v>
      </c>
      <c r="C849">
        <v>1261</v>
      </c>
      <c r="D849" t="s">
        <v>2460</v>
      </c>
      <c r="E849" t="str">
        <f>IF(ISNA(MATCH(A849,'ESO zone constants'!$A$3:$A$9952,0)),"","X")</f>
        <v>X</v>
      </c>
    </row>
    <row r="850" spans="1:5" hidden="1" x14ac:dyDescent="0.25">
      <c r="A850" s="78">
        <v>1277</v>
      </c>
      <c r="B850">
        <v>848</v>
      </c>
      <c r="C850">
        <v>1261</v>
      </c>
      <c r="D850" t="s">
        <v>2431</v>
      </c>
      <c r="E850" t="str">
        <f>IF(ISNA(MATCH(A850,'ESO zone constants'!$A$3:$A$9952,0)),"","X")</f>
        <v>X</v>
      </c>
    </row>
    <row r="851" spans="1:5" hidden="1" x14ac:dyDescent="0.25">
      <c r="A851" s="79">
        <v>1278</v>
      </c>
      <c r="B851">
        <v>849</v>
      </c>
      <c r="C851">
        <v>108</v>
      </c>
      <c r="D851" t="s">
        <v>2520</v>
      </c>
      <c r="E851" t="str">
        <f>IF(ISNA(MATCH(A851,'ESO zone constants'!$A$3:$A$9952,0)),"","X")</f>
        <v>X</v>
      </c>
    </row>
    <row r="852" spans="1:5" hidden="1" x14ac:dyDescent="0.25">
      <c r="A852" s="78">
        <v>1279</v>
      </c>
      <c r="B852">
        <v>850</v>
      </c>
      <c r="C852">
        <v>108</v>
      </c>
      <c r="D852" t="s">
        <v>2519</v>
      </c>
      <c r="E852" t="str">
        <f>IF(ISNA(MATCH(A852,'ESO zone constants'!$A$3:$A$9952,0)),"","X")</f>
        <v>X</v>
      </c>
    </row>
    <row r="853" spans="1:5" hidden="1" x14ac:dyDescent="0.25">
      <c r="A853" s="78">
        <v>1280</v>
      </c>
      <c r="B853">
        <v>851</v>
      </c>
      <c r="C853">
        <v>108</v>
      </c>
      <c r="D853" t="s">
        <v>2522</v>
      </c>
      <c r="E853" t="str">
        <f>IF(ISNA(MATCH(A853,'ESO zone constants'!$A$3:$A$9952,0)),"","X")</f>
        <v>X</v>
      </c>
    </row>
    <row r="854" spans="1:5" hidden="1" x14ac:dyDescent="0.25">
      <c r="A854" s="78">
        <v>1281</v>
      </c>
      <c r="B854">
        <v>852</v>
      </c>
      <c r="C854">
        <v>108</v>
      </c>
      <c r="D854" t="s">
        <v>2522</v>
      </c>
      <c r="E854" t="str">
        <f>IF(ISNA(MATCH(A854,'ESO zone constants'!$A$3:$A$9952,0)),"","X")</f>
        <v>X</v>
      </c>
    </row>
    <row r="855" spans="1:5" hidden="1" x14ac:dyDescent="0.25">
      <c r="A855" s="78">
        <v>1282</v>
      </c>
      <c r="B855">
        <v>853</v>
      </c>
      <c r="C855">
        <v>1282</v>
      </c>
      <c r="D855" t="s">
        <v>2696</v>
      </c>
      <c r="E855" t="str">
        <f>IF(ISNA(MATCH(A855,'ESO zone constants'!$A$3:$A$9952,0)),"","X")</f>
        <v>X</v>
      </c>
    </row>
    <row r="856" spans="1:5" hidden="1" x14ac:dyDescent="0.25">
      <c r="A856" s="78">
        <v>1283</v>
      </c>
      <c r="B856">
        <v>854</v>
      </c>
      <c r="C856">
        <v>1282</v>
      </c>
      <c r="D856" t="s">
        <v>2697</v>
      </c>
      <c r="E856" t="str">
        <f>IF(ISNA(MATCH(A856,'ESO zone constants'!$A$3:$A$9952,0)),"","X")</f>
        <v>X</v>
      </c>
    </row>
    <row r="857" spans="1:5" hidden="1" x14ac:dyDescent="0.25">
      <c r="A857" s="79">
        <v>1284</v>
      </c>
      <c r="B857">
        <v>855</v>
      </c>
      <c r="C857">
        <v>1282</v>
      </c>
      <c r="D857" t="s">
        <v>2713</v>
      </c>
      <c r="E857" t="str">
        <f>IF(ISNA(MATCH(A857,'ESO zone constants'!$A$3:$A$9952,0)),"","X")</f>
        <v>X</v>
      </c>
    </row>
    <row r="858" spans="1:5" hidden="1" x14ac:dyDescent="0.25">
      <c r="A858" s="79">
        <v>1285</v>
      </c>
      <c r="B858">
        <v>856</v>
      </c>
      <c r="C858">
        <v>1286</v>
      </c>
      <c r="D858" t="s">
        <v>2712</v>
      </c>
      <c r="E858" t="str">
        <f>IF(ISNA(MATCH(A858,'ESO zone constants'!$A$3:$A$9952,0)),"","X")</f>
        <v>X</v>
      </c>
    </row>
    <row r="859" spans="1:5" hidden="1" x14ac:dyDescent="0.25">
      <c r="A859" s="79">
        <v>1286</v>
      </c>
      <c r="B859">
        <v>857</v>
      </c>
      <c r="C859">
        <v>1286</v>
      </c>
      <c r="D859" t="s">
        <v>2458</v>
      </c>
      <c r="E859" t="str">
        <f>IF(ISNA(MATCH(A859,'ESO zone constants'!$A$3:$A$9952,0)),"","X")</f>
        <v>X</v>
      </c>
    </row>
    <row r="860" spans="1:5" hidden="1" x14ac:dyDescent="0.25">
      <c r="A860" s="79">
        <v>1287</v>
      </c>
      <c r="B860">
        <v>858</v>
      </c>
      <c r="C860">
        <v>1286</v>
      </c>
      <c r="D860" t="s">
        <v>2711</v>
      </c>
      <c r="E860" t="str">
        <f>IF(ISNA(MATCH(A860,'ESO zone constants'!$A$3:$A$9952,0)),"","X")</f>
        <v>X</v>
      </c>
    </row>
    <row r="861" spans="1:5" hidden="1" x14ac:dyDescent="0.25">
      <c r="A861" s="79">
        <v>1289</v>
      </c>
      <c r="B861">
        <v>859</v>
      </c>
      <c r="C861">
        <v>1286</v>
      </c>
      <c r="D861" t="s">
        <v>2709</v>
      </c>
      <c r="E861" t="str">
        <f>IF(ISNA(MATCH(A861,'ESO zone constants'!$A$3:$A$9952,0)),"","X")</f>
        <v>X</v>
      </c>
    </row>
    <row r="862" spans="1:5" hidden="1" x14ac:dyDescent="0.25">
      <c r="A862" s="78">
        <v>1290</v>
      </c>
      <c r="B862">
        <v>860</v>
      </c>
      <c r="C862">
        <v>1286</v>
      </c>
      <c r="D862" t="s">
        <v>2708</v>
      </c>
      <c r="E862" t="str">
        <f>IF(ISNA(MATCH(A862,'ESO zone constants'!$A$3:$A$9952,0)),"","X")</f>
        <v>X</v>
      </c>
    </row>
    <row r="863" spans="1:5" hidden="1" x14ac:dyDescent="0.25">
      <c r="A863" s="79">
        <v>1291</v>
      </c>
      <c r="B863">
        <v>861</v>
      </c>
      <c r="C863">
        <v>1286</v>
      </c>
      <c r="D863" t="s">
        <v>2707</v>
      </c>
      <c r="E863" t="str">
        <f>IF(ISNA(MATCH(A863,'ESO zone constants'!$A$3:$A$9952,0)),"","X")</f>
        <v>X</v>
      </c>
    </row>
    <row r="864" spans="1:5" hidden="1" x14ac:dyDescent="0.25">
      <c r="A864" s="79">
        <v>1292</v>
      </c>
      <c r="B864">
        <v>862</v>
      </c>
      <c r="C864">
        <v>1286</v>
      </c>
      <c r="D864" t="s">
        <v>2706</v>
      </c>
      <c r="E864" t="str">
        <f>IF(ISNA(MATCH(A864,'ESO zone constants'!$A$3:$A$9952,0)),"","X")</f>
        <v>X</v>
      </c>
    </row>
    <row r="865" spans="1:5" hidden="1" x14ac:dyDescent="0.25">
      <c r="A865" s="79">
        <v>1293</v>
      </c>
      <c r="B865">
        <v>863</v>
      </c>
      <c r="C865">
        <v>1282</v>
      </c>
      <c r="D865" t="s">
        <v>2705</v>
      </c>
      <c r="E865" t="str">
        <f>IF(ISNA(MATCH(A865,'ESO zone constants'!$A$3:$A$9952,0)),"","X")</f>
        <v>X</v>
      </c>
    </row>
    <row r="866" spans="1:5" hidden="1" x14ac:dyDescent="0.25">
      <c r="A866" s="79">
        <v>1294</v>
      </c>
      <c r="B866">
        <v>864</v>
      </c>
      <c r="C866">
        <v>1286</v>
      </c>
      <c r="D866" t="s">
        <v>2704</v>
      </c>
      <c r="E866" t="str">
        <f>IF(ISNA(MATCH(A866,'ESO zone constants'!$A$3:$A$9952,0)),"","X")</f>
        <v>X</v>
      </c>
    </row>
    <row r="867" spans="1:5" hidden="1" x14ac:dyDescent="0.25">
      <c r="A867" s="78">
        <v>1295</v>
      </c>
      <c r="B867">
        <v>865</v>
      </c>
      <c r="C867">
        <v>1286</v>
      </c>
      <c r="D867" t="s">
        <v>2703</v>
      </c>
      <c r="E867" t="str">
        <f>IF(ISNA(MATCH(A867,'ESO zone constants'!$A$3:$A$9952,0)),"","X")</f>
        <v>X</v>
      </c>
    </row>
    <row r="868" spans="1:5" hidden="1" x14ac:dyDescent="0.25">
      <c r="A868" s="78">
        <v>1296</v>
      </c>
      <c r="B868">
        <v>866</v>
      </c>
      <c r="C868">
        <v>1286</v>
      </c>
      <c r="D868" t="s">
        <v>2702</v>
      </c>
      <c r="E868" t="str">
        <f>IF(ISNA(MATCH(A868,'ESO zone constants'!$A$3:$A$9952,0)),"","X")</f>
        <v>X</v>
      </c>
    </row>
    <row r="869" spans="1:5" hidden="1" x14ac:dyDescent="0.25">
      <c r="A869" s="78">
        <v>1297</v>
      </c>
      <c r="B869">
        <v>867</v>
      </c>
      <c r="C869">
        <v>1286</v>
      </c>
      <c r="D869" t="s">
        <v>2746</v>
      </c>
      <c r="E869" t="str">
        <f>IF(ISNA(MATCH(A869,'ESO zone constants'!$A$3:$A$9952,0)),"","X")</f>
        <v>X</v>
      </c>
    </row>
    <row r="870" spans="1:5" hidden="1" x14ac:dyDescent="0.25">
      <c r="A870" s="78">
        <v>1298</v>
      </c>
      <c r="B870">
        <v>868</v>
      </c>
      <c r="C870">
        <v>1286</v>
      </c>
      <c r="D870" t="s">
        <v>2701</v>
      </c>
      <c r="E870" t="str">
        <f>IF(ISNA(MATCH(A870,'ESO zone constants'!$A$3:$A$9952,0)),"","X")</f>
        <v>X</v>
      </c>
    </row>
    <row r="871" spans="1:5" hidden="1" x14ac:dyDescent="0.25">
      <c r="A871" s="79">
        <v>1300</v>
      </c>
      <c r="B871">
        <v>869</v>
      </c>
      <c r="C871">
        <v>1286</v>
      </c>
      <c r="D871" t="s">
        <v>2700</v>
      </c>
      <c r="E871" t="str">
        <f>IF(ISNA(MATCH(A871,'ESO zone constants'!$A$3:$A$9952,0)),"","X")</f>
        <v>X</v>
      </c>
    </row>
    <row r="872" spans="1:5" hidden="1" x14ac:dyDescent="0.25">
      <c r="A872" s="79">
        <v>1301</v>
      </c>
      <c r="B872">
        <v>870</v>
      </c>
      <c r="C872">
        <v>1011</v>
      </c>
      <c r="D872" t="s">
        <v>2732</v>
      </c>
      <c r="E872" t="str">
        <f>IF(ISNA(MATCH(A872,'ESO zone constants'!$A$3:$A$9952,0)),"","X")</f>
        <v>X</v>
      </c>
    </row>
    <row r="873" spans="1:5" hidden="1" x14ac:dyDescent="0.25">
      <c r="A873" s="79">
        <v>1302</v>
      </c>
      <c r="B873">
        <v>871</v>
      </c>
      <c r="C873">
        <v>20</v>
      </c>
      <c r="D873" t="s">
        <v>2744</v>
      </c>
      <c r="E873" t="str">
        <f>IF(ISNA(MATCH(A873,'ESO zone constants'!$A$3:$A$9952,0)),"","X")</f>
        <v>X</v>
      </c>
    </row>
    <row r="874" spans="1:5" hidden="1" x14ac:dyDescent="0.25">
      <c r="A874" s="78">
        <v>1304</v>
      </c>
      <c r="B874">
        <v>872</v>
      </c>
      <c r="C874">
        <v>1282</v>
      </c>
      <c r="D874" t="s">
        <v>2699</v>
      </c>
      <c r="E874" t="str">
        <f>IF(ISNA(MATCH(A874,'ESO zone constants'!$A$3:$A$9952,0)),"","X")</f>
        <v>X</v>
      </c>
    </row>
    <row r="875" spans="1:5" hidden="1" x14ac:dyDescent="0.25">
      <c r="A875" s="78">
        <v>1306</v>
      </c>
      <c r="B875">
        <v>873</v>
      </c>
      <c r="C875">
        <v>58</v>
      </c>
      <c r="D875" t="s">
        <v>2518</v>
      </c>
      <c r="E875" t="str">
        <f>IF(ISNA(MATCH(A875,'ESO zone constants'!$A$3:$A$9952,0)),"","X")</f>
        <v>X</v>
      </c>
    </row>
    <row r="876" spans="1:5" hidden="1" x14ac:dyDescent="0.25">
      <c r="A876" s="78">
        <v>1307</v>
      </c>
      <c r="B876">
        <v>874</v>
      </c>
      <c r="C876">
        <v>1261</v>
      </c>
      <c r="D876" t="s">
        <v>2523</v>
      </c>
      <c r="E876" t="str">
        <f>IF(ISNA(MATCH(A876,'ESO zone constants'!$A$3:$A$9952,0)),"","X")</f>
        <v>X</v>
      </c>
    </row>
    <row r="877" spans="1:5" hidden="1" x14ac:dyDescent="0.25">
      <c r="A877" s="79">
        <v>1310</v>
      </c>
      <c r="B877">
        <v>875</v>
      </c>
      <c r="C877">
        <v>1286</v>
      </c>
      <c r="D877" t="s">
        <v>2745</v>
      </c>
      <c r="E877" t="str">
        <f>IF(ISNA(MATCH(A877,'ESO zone constants'!$A$3:$A$9952,0)),"","X")</f>
        <v>X</v>
      </c>
    </row>
    <row r="878" spans="1:5" hidden="1" x14ac:dyDescent="0.25">
      <c r="A878" s="78">
        <v>1311</v>
      </c>
      <c r="B878">
        <v>876</v>
      </c>
      <c r="C878">
        <v>849</v>
      </c>
      <c r="D878" t="s">
        <v>2747</v>
      </c>
      <c r="E878" t="str">
        <f>IF(ISNA(MATCH(A878,'ESO zone constants'!$A$3:$A$9952,0)),"","X")</f>
        <v>X</v>
      </c>
    </row>
    <row r="879" spans="1:5" hidden="1" x14ac:dyDescent="0.25">
      <c r="A879" s="78">
        <v>1312</v>
      </c>
      <c r="B879">
        <v>877</v>
      </c>
      <c r="C879">
        <v>849</v>
      </c>
      <c r="D879" t="s">
        <v>2750</v>
      </c>
      <c r="E879" t="str">
        <f>IF(ISNA(MATCH(A879,'ESO zone constants'!$A$3:$A$9952,0)),"","X")</f>
        <v>X</v>
      </c>
    </row>
    <row r="880" spans="1:5" x14ac:dyDescent="0.25">
      <c r="A880" s="78">
        <v>1313</v>
      </c>
      <c r="B880">
        <v>878</v>
      </c>
      <c r="C880">
        <v>1318</v>
      </c>
      <c r="D880" t="s">
        <v>3446</v>
      </c>
      <c r="E880" t="str">
        <f>IF(ISNA(MATCH(A880,'ESO zone constants'!$A$3:$A$9952,0)),"","X")</f>
        <v/>
      </c>
    </row>
    <row r="881" spans="1:5" hidden="1" x14ac:dyDescent="0.25">
      <c r="A881" s="79">
        <v>1314</v>
      </c>
      <c r="B881">
        <v>879</v>
      </c>
      <c r="C881">
        <v>3</v>
      </c>
      <c r="D881" t="s">
        <v>2749</v>
      </c>
      <c r="E881" t="str">
        <f>IF(ISNA(MATCH(A881,'ESO zone constants'!$A$3:$A$9952,0)),"","X")</f>
        <v>X</v>
      </c>
    </row>
    <row r="882" spans="1:5" x14ac:dyDescent="0.25">
      <c r="A882" s="79">
        <v>1315</v>
      </c>
      <c r="B882">
        <v>880</v>
      </c>
      <c r="C882">
        <v>1318</v>
      </c>
      <c r="D882" t="s">
        <v>3445</v>
      </c>
      <c r="E882" t="str">
        <f>IF(ISNA(MATCH(A882,'ESO zone constants'!$A$3:$A$9952,0)),"","X")</f>
        <v/>
      </c>
    </row>
    <row r="883" spans="1:5" x14ac:dyDescent="0.25">
      <c r="A883" s="79">
        <v>1316</v>
      </c>
      <c r="B883">
        <v>881</v>
      </c>
      <c r="C883">
        <v>1318</v>
      </c>
      <c r="D883" t="s">
        <v>3428</v>
      </c>
      <c r="E883" t="str">
        <f>IF(ISNA(MATCH(A883,'ESO zone constants'!$A$3:$A$9952,0)),"","X")</f>
        <v/>
      </c>
    </row>
    <row r="884" spans="1:5" x14ac:dyDescent="0.25">
      <c r="A884" s="79">
        <v>1317</v>
      </c>
      <c r="B884">
        <v>882</v>
      </c>
      <c r="C884">
        <v>1318</v>
      </c>
      <c r="D884" t="s">
        <v>3421</v>
      </c>
      <c r="E884" t="str">
        <f>IF(ISNA(MATCH(A884,'ESO zone constants'!$A$3:$A$9952,0)),"","X")</f>
        <v/>
      </c>
    </row>
    <row r="885" spans="1:5" hidden="1" x14ac:dyDescent="0.25">
      <c r="A885" s="79">
        <v>1318</v>
      </c>
      <c r="B885">
        <v>883</v>
      </c>
      <c r="C885">
        <v>1318</v>
      </c>
      <c r="D885" t="s">
        <v>3404</v>
      </c>
      <c r="E885" t="str">
        <f>IF(ISNA(MATCH(A885,'ESO zone constants'!$A$3:$A$9952,0)),"","X")</f>
        <v>X</v>
      </c>
    </row>
    <row r="886" spans="1:5" x14ac:dyDescent="0.25">
      <c r="A886" s="79">
        <v>1319</v>
      </c>
      <c r="B886">
        <v>884</v>
      </c>
      <c r="C886">
        <v>1318</v>
      </c>
      <c r="D886" t="s">
        <v>3429</v>
      </c>
      <c r="E886" t="str">
        <f>IF(ISNA(MATCH(A886,'ESO zone constants'!$A$3:$A$9952,0)),"","X")</f>
        <v/>
      </c>
    </row>
    <row r="887" spans="1:5" x14ac:dyDescent="0.25">
      <c r="A887" s="79">
        <v>1320</v>
      </c>
      <c r="B887">
        <v>885</v>
      </c>
      <c r="C887">
        <v>1318</v>
      </c>
      <c r="D887" t="s">
        <v>3444</v>
      </c>
      <c r="E887" t="str">
        <f>IF(ISNA(MATCH(A887,'ESO zone constants'!$A$3:$A$9952,0)),"","X")</f>
        <v/>
      </c>
    </row>
    <row r="888" spans="1:5" x14ac:dyDescent="0.25">
      <c r="A888" s="79">
        <v>1321</v>
      </c>
      <c r="B888">
        <v>886</v>
      </c>
      <c r="C888">
        <v>1318</v>
      </c>
      <c r="D888" t="s">
        <v>3430</v>
      </c>
      <c r="E888" t="str">
        <f>IF(ISNA(MATCH(A888,'ESO zone constants'!$A$3:$A$9952,0)),"","X")</f>
        <v/>
      </c>
    </row>
    <row r="889" spans="1:5" x14ac:dyDescent="0.25">
      <c r="A889" s="79">
        <v>1322</v>
      </c>
      <c r="B889">
        <v>887</v>
      </c>
      <c r="C889">
        <v>1318</v>
      </c>
      <c r="D889" t="s">
        <v>3431</v>
      </c>
      <c r="E889" t="str">
        <f>IF(ISNA(MATCH(A889,'ESO zone constants'!$A$3:$A$9952,0)),"","X")</f>
        <v/>
      </c>
    </row>
    <row r="890" spans="1:5" x14ac:dyDescent="0.25">
      <c r="A890" s="79">
        <v>1324</v>
      </c>
      <c r="B890">
        <v>888</v>
      </c>
      <c r="C890">
        <v>1318</v>
      </c>
      <c r="D890" t="s">
        <v>3432</v>
      </c>
      <c r="E890" t="str">
        <f>IF(ISNA(MATCH(A890,'ESO zone constants'!$A$3:$A$9952,0)),"","X")</f>
        <v/>
      </c>
    </row>
    <row r="891" spans="1:5" x14ac:dyDescent="0.25">
      <c r="A891" s="79">
        <v>1326</v>
      </c>
      <c r="B891">
        <v>889</v>
      </c>
      <c r="C891">
        <v>1318</v>
      </c>
      <c r="D891" t="s">
        <v>3433</v>
      </c>
      <c r="E891" t="str">
        <f>IF(ISNA(MATCH(A891,'ESO zone constants'!$A$3:$A$9952,0)),"","X")</f>
        <v/>
      </c>
    </row>
    <row r="892" spans="1:5" x14ac:dyDescent="0.25">
      <c r="A892" s="79">
        <v>1327</v>
      </c>
      <c r="B892">
        <v>890</v>
      </c>
      <c r="C892">
        <v>1318</v>
      </c>
      <c r="D892" t="s">
        <v>1713</v>
      </c>
      <c r="E892" t="str">
        <f>IF(ISNA(MATCH(A892,'ESO zone constants'!$A$3:$A$9952,0)),"","X")</f>
        <v/>
      </c>
    </row>
    <row r="893" spans="1:5" x14ac:dyDescent="0.25">
      <c r="A893" s="79">
        <v>1328</v>
      </c>
      <c r="B893">
        <v>891</v>
      </c>
      <c r="C893">
        <v>1318</v>
      </c>
      <c r="D893" t="s">
        <v>3434</v>
      </c>
      <c r="E893" t="str">
        <f>IF(ISNA(MATCH(A893,'ESO zone constants'!$A$3:$A$9952,0)),"","X")</f>
        <v/>
      </c>
    </row>
    <row r="894" spans="1:5" x14ac:dyDescent="0.25">
      <c r="A894" s="78">
        <v>1329</v>
      </c>
      <c r="B894">
        <v>892</v>
      </c>
      <c r="C894">
        <v>1318</v>
      </c>
      <c r="D894" t="s">
        <v>3433</v>
      </c>
      <c r="E894" t="str">
        <f>IF(ISNA(MATCH(A894,'ESO zone constants'!$A$3:$A$9952,0)),"","X")</f>
        <v/>
      </c>
    </row>
    <row r="895" spans="1:5" x14ac:dyDescent="0.25">
      <c r="A895" s="79">
        <v>1330</v>
      </c>
      <c r="B895">
        <v>893</v>
      </c>
      <c r="C895">
        <v>1318</v>
      </c>
      <c r="D895" t="s">
        <v>3443</v>
      </c>
      <c r="E895" t="str">
        <f>IF(ISNA(MATCH(A895,'ESO zone constants'!$A$3:$A$9952,0)),"","X")</f>
        <v/>
      </c>
    </row>
    <row r="896" spans="1:5" x14ac:dyDescent="0.25">
      <c r="A896" s="78">
        <v>1331</v>
      </c>
      <c r="B896">
        <v>894</v>
      </c>
      <c r="C896">
        <v>1318</v>
      </c>
      <c r="D896" t="s">
        <v>3435</v>
      </c>
      <c r="E896" t="str">
        <f>IF(ISNA(MATCH(A896,'ESO zone constants'!$A$3:$A$9952,0)),"","X")</f>
        <v/>
      </c>
    </row>
    <row r="897" spans="1:5" x14ac:dyDescent="0.25">
      <c r="A897" s="79">
        <v>1332</v>
      </c>
      <c r="B897">
        <v>895</v>
      </c>
      <c r="C897">
        <v>1318</v>
      </c>
      <c r="D897" t="s">
        <v>3442</v>
      </c>
      <c r="E897" t="str">
        <f>IF(ISNA(MATCH(A897,'ESO zone constants'!$A$3:$A$9952,0)),"","X")</f>
        <v/>
      </c>
    </row>
    <row r="898" spans="1:5" x14ac:dyDescent="0.25">
      <c r="A898" s="79">
        <v>1333</v>
      </c>
      <c r="B898">
        <v>896</v>
      </c>
      <c r="C898">
        <v>1318</v>
      </c>
      <c r="D898" t="s">
        <v>3441</v>
      </c>
      <c r="E898" t="str">
        <f>IF(ISNA(MATCH(A898,'ESO zone constants'!$A$3:$A$9952,0)),"","X")</f>
        <v/>
      </c>
    </row>
    <row r="899" spans="1:5" x14ac:dyDescent="0.25">
      <c r="A899" s="79">
        <v>1334</v>
      </c>
      <c r="B899">
        <v>897</v>
      </c>
      <c r="C899">
        <v>1318</v>
      </c>
      <c r="D899" t="s">
        <v>3440</v>
      </c>
      <c r="E899" t="str">
        <f>IF(ISNA(MATCH(A899,'ESO zone constants'!$A$3:$A$9952,0)),"","X")</f>
        <v/>
      </c>
    </row>
    <row r="900" spans="1:5" x14ac:dyDescent="0.25">
      <c r="A900" s="79">
        <v>1335</v>
      </c>
      <c r="B900">
        <v>898</v>
      </c>
      <c r="C900">
        <v>1318</v>
      </c>
      <c r="D900" t="s">
        <v>3439</v>
      </c>
      <c r="E900" t="str">
        <f>IF(ISNA(MATCH(A900,'ESO zone constants'!$A$3:$A$9952,0)),"","X")</f>
        <v/>
      </c>
    </row>
    <row r="901" spans="1:5" x14ac:dyDescent="0.25">
      <c r="A901" s="79">
        <v>1336</v>
      </c>
      <c r="B901">
        <v>899</v>
      </c>
      <c r="C901">
        <v>1318</v>
      </c>
      <c r="D901" t="s">
        <v>3438</v>
      </c>
      <c r="E901" t="str">
        <f>IF(ISNA(MATCH(A901,'ESO zone constants'!$A$3:$A$9952,0)),"","X")</f>
        <v/>
      </c>
    </row>
    <row r="902" spans="1:5" x14ac:dyDescent="0.25">
      <c r="A902" s="79">
        <v>1337</v>
      </c>
      <c r="B902">
        <v>900</v>
      </c>
      <c r="C902">
        <v>1318</v>
      </c>
      <c r="D902" t="s">
        <v>3437</v>
      </c>
      <c r="E902" t="str">
        <f>IF(ISNA(MATCH(A902,'ESO zone constants'!$A$3:$A$9952,0)),"","X")</f>
        <v/>
      </c>
    </row>
    <row r="903" spans="1:5" x14ac:dyDescent="0.25">
      <c r="A903" s="79">
        <v>1338</v>
      </c>
      <c r="B903">
        <v>901</v>
      </c>
      <c r="C903">
        <v>1318</v>
      </c>
      <c r="D903" t="s">
        <v>3436</v>
      </c>
      <c r="E903" t="str">
        <f>IF(ISNA(MATCH(A903,'ESO zone constants'!$A$3:$A$9952,0)),"","X")</f>
        <v/>
      </c>
    </row>
    <row r="904" spans="1:5" hidden="1" x14ac:dyDescent="0.25">
      <c r="A904" s="79">
        <v>1342</v>
      </c>
      <c r="B904">
        <v>902</v>
      </c>
      <c r="C904">
        <v>1282</v>
      </c>
      <c r="D904" t="s">
        <v>2694</v>
      </c>
      <c r="E904" t="str">
        <f>IF(ISNA(MATCH(A904,'ESO zone constants'!$A$3:$A$9952,0)),"","X")</f>
        <v>X</v>
      </c>
    </row>
    <row r="905" spans="1:5" hidden="1" x14ac:dyDescent="0.25">
      <c r="A905" s="78">
        <v>1343</v>
      </c>
      <c r="B905">
        <v>903</v>
      </c>
      <c r="C905">
        <v>1286</v>
      </c>
      <c r="D905" t="s">
        <v>2695</v>
      </c>
      <c r="E905" t="str">
        <f>IF(ISNA(MATCH(A905,'ESO zone constants'!$A$3:$A$9952,0)),"","X")</f>
        <v>X</v>
      </c>
    </row>
    <row r="906" spans="1:5" x14ac:dyDescent="0.25">
      <c r="A906" s="78">
        <v>1344</v>
      </c>
      <c r="B906">
        <v>904</v>
      </c>
      <c r="C906">
        <v>1318</v>
      </c>
      <c r="D906" t="s">
        <v>3426</v>
      </c>
      <c r="E906" t="str">
        <f>IF(ISNA(MATCH(A906,'ESO zone constants'!$A$3:$A$9952,0)),"","X")</f>
        <v/>
      </c>
    </row>
    <row r="907" spans="1:5" hidden="1" x14ac:dyDescent="0.25">
      <c r="A907" s="78">
        <v>1345</v>
      </c>
      <c r="B907">
        <v>905</v>
      </c>
      <c r="C907">
        <v>535</v>
      </c>
      <c r="D907" t="s">
        <v>2748</v>
      </c>
      <c r="E907" t="str">
        <f>IF(ISNA(MATCH(A907,'ESO zone constants'!$A$3:$A$9952,0)),"","X")</f>
        <v>X</v>
      </c>
    </row>
    <row r="908" spans="1:5" x14ac:dyDescent="0.25">
      <c r="A908" s="78">
        <v>1363</v>
      </c>
      <c r="B908">
        <v>906</v>
      </c>
      <c r="C908">
        <v>1318</v>
      </c>
      <c r="D908" t="s">
        <v>3425</v>
      </c>
      <c r="E908" t="str">
        <f>IF(ISNA(MATCH(A908,'ESO zone constants'!$A$3:$A$9952,0)),"","X")</f>
        <v/>
      </c>
    </row>
    <row r="909" spans="1:5" x14ac:dyDescent="0.25">
      <c r="A909" s="79">
        <v>1364</v>
      </c>
      <c r="B909">
        <v>907</v>
      </c>
      <c r="C909">
        <v>1318</v>
      </c>
      <c r="D909" t="s">
        <v>3424</v>
      </c>
      <c r="E909" t="str">
        <f>IF(ISNA(MATCH(A909,'ESO zone constants'!$A$3:$A$9952,0)),"","X")</f>
        <v/>
      </c>
    </row>
  </sheetData>
  <autoFilter ref="A2:E909" xr:uid="{41491B4A-A56B-46BB-9301-6772C5A6F6C3}">
    <filterColumn colId="4">
      <filters blank="1"/>
    </filterColumn>
    <sortState xmlns:xlrd2="http://schemas.microsoft.com/office/spreadsheetml/2017/richdata2" ref="A3:E909">
      <sortCondition ref="A2:A88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7" activePane="bottomRight" state="frozen"/>
      <selection pane="topRight" activeCell="D1" sqref="D1"/>
      <selection pane="bottomLeft" activeCell="A2" sqref="A2"/>
      <selection pane="bottomRight" sqref="A1:L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3470</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2240</v>
      </c>
      <c r="E3" s="3" t="str">
        <f t="array" ref="E3">IF(OR(EXACT(A3,'ESO Dungeon constants'!$D$3:$D$987)),"X","")</f>
        <v/>
      </c>
      <c r="F3" s="3" t="str">
        <f>IF(EXACT(A3,C3),"X","")</f>
        <v>X</v>
      </c>
      <c r="G3" s="3" t="str">
        <f>IF(A3&lt;&gt;C3,VLOOKUP(C3,$A$3:$D$9952,4,FALSE),"")</f>
        <v/>
      </c>
      <c r="H3" s="17">
        <f>A3</f>
        <v>0</v>
      </c>
      <c r="I3" s="17">
        <f>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IF(EXACT(A4,C4),"X","")</f>
        <v>X</v>
      </c>
      <c r="G4" s="3" t="str">
        <f>IF(A4&lt;&gt;C4,VLOOKUP(C4,$A$3:$D$9952,4,FALSE),"")</f>
        <v/>
      </c>
      <c r="H4" s="17">
        <f>A4</f>
        <v>2</v>
      </c>
      <c r="I4" s="17">
        <f>C4</f>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IF(EXACT(A5,C5),"X","")</f>
        <v>X</v>
      </c>
      <c r="G5" s="3" t="str">
        <f>IF(A5&lt;&gt;C5,VLOOKUP(C5,$A$3:$D$9952,4,FALSE),"")</f>
        <v/>
      </c>
      <c r="H5" s="17">
        <f>A5</f>
        <v>3</v>
      </c>
      <c r="I5" s="17">
        <f>C5</f>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IF(EXACT(A6,C6),"X","")</f>
        <v/>
      </c>
      <c r="G6" s="3" t="str">
        <f>IF(A6&lt;&gt;C6,VLOOKUP(C6,$A$3:$D$9952,4,FALSE),"")</f>
        <v>Coldharbour</v>
      </c>
      <c r="H6" s="17">
        <f>A6</f>
        <v>11</v>
      </c>
      <c r="I6" s="17">
        <f>C6</f>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IF(EXACT(A7,C7),"X","")</f>
        <v>X</v>
      </c>
      <c r="G7" s="3" t="str">
        <f>IF(A7&lt;&gt;C7,VLOOKUP(C7,$A$3:$D$9952,4,FALSE),"")</f>
        <v/>
      </c>
      <c r="H7" s="17">
        <f>A7</f>
        <v>19</v>
      </c>
      <c r="I7" s="17">
        <f>C7</f>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IF(EXACT(A8,C8),"X","")</f>
        <v>X</v>
      </c>
      <c r="G8" s="3" t="str">
        <f>IF(A8&lt;&gt;C8,VLOOKUP(C8,$A$3:$D$9952,4,FALSE),"")</f>
        <v/>
      </c>
      <c r="H8" s="17">
        <f>A8</f>
        <v>20</v>
      </c>
      <c r="I8" s="17">
        <f>C8</f>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IF(EXACT(A9,C9),"X","")</f>
        <v/>
      </c>
      <c r="G9" s="3" t="str">
        <f>IF(A9&lt;&gt;C9,VLOOKUP(C9,$A$3:$D$9952,4,FALSE),"")</f>
        <v>Alik'r Desert</v>
      </c>
      <c r="H9" s="17">
        <f>A9</f>
        <v>22</v>
      </c>
      <c r="I9" s="17">
        <f>C9</f>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IF(EXACT(A10,C10),"X","")</f>
        <v/>
      </c>
      <c r="G10" s="3" t="str">
        <f>IF(A10&lt;&gt;C10,VLOOKUP(C10,$A$3:$D$9952,4,FALSE),"")</f>
        <v>Reaper's March</v>
      </c>
      <c r="H10" s="17">
        <f>A10</f>
        <v>31</v>
      </c>
      <c r="I10" s="17">
        <f>C10</f>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IF(EXACT(A11,C11),"X","")</f>
        <v/>
      </c>
      <c r="G11" s="3" t="str">
        <f>IF(A11&lt;&gt;C11,VLOOKUP(C11,$A$3:$D$9952,4,FALSE),"")</f>
        <v>Bangkorai</v>
      </c>
      <c r="H11" s="17">
        <f>A11</f>
        <v>38</v>
      </c>
      <c r="I11" s="17">
        <f>C11</f>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IF(EXACT(A12,C12),"X","")</f>
        <v>X</v>
      </c>
      <c r="G12" s="3" t="str">
        <f>IF(A12&lt;&gt;C12,VLOOKUP(C12,$A$3:$D$9952,4,FALSE),"")</f>
        <v/>
      </c>
      <c r="H12" s="17">
        <f>A12</f>
        <v>41</v>
      </c>
      <c r="I12" s="17">
        <f>C12</f>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IF(EXACT(A13,C13),"X","")</f>
        <v>X</v>
      </c>
      <c r="G13" s="3" t="str">
        <f>IF(A13&lt;&gt;C13,VLOOKUP(C13,$A$3:$D$9952,4,FALSE),"")</f>
        <v/>
      </c>
      <c r="H13" s="17">
        <f>A13</f>
        <v>57</v>
      </c>
      <c r="I13" s="17">
        <f>C13</f>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IF(EXACT(A14,C14),"X","")</f>
        <v>X</v>
      </c>
      <c r="G14" s="3" t="str">
        <f>IF(A14&lt;&gt;C14,VLOOKUP(C14,$A$3:$D$9952,4,FALSE),"")</f>
        <v/>
      </c>
      <c r="H14" s="17">
        <f>A14</f>
        <v>58</v>
      </c>
      <c r="I14" s="17">
        <f>C14</f>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IF(EXACT(A15,C15),"X","")</f>
        <v/>
      </c>
      <c r="G15" s="3" t="str">
        <f>IF(A15&lt;&gt;C15,VLOOKUP(C15,$A$3:$D$9952,4,FALSE),"")</f>
        <v>Deshaan</v>
      </c>
      <c r="H15" s="17">
        <f>A15</f>
        <v>63</v>
      </c>
      <c r="I15" s="17">
        <f>C15</f>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IF(EXACT(A16,C16),"X","")</f>
        <v/>
      </c>
      <c r="G16" s="3" t="str">
        <f>IF(A16&lt;&gt;C16,VLOOKUP(C16,$A$3:$D$9952,4,FALSE),"")</f>
        <v>The Rift</v>
      </c>
      <c r="H16" s="17">
        <f>A16</f>
        <v>64</v>
      </c>
      <c r="I16" s="17">
        <f>C16</f>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IF(EXACT(A17,C17),"X","")</f>
        <v>X</v>
      </c>
      <c r="G17" s="3" t="str">
        <f>IF(A17&lt;&gt;C17,VLOOKUP(C17,$A$3:$D$9952,4,FALSE),"")</f>
        <v/>
      </c>
      <c r="H17" s="17">
        <f>A17</f>
        <v>92</v>
      </c>
      <c r="I17" s="17">
        <f>C17</f>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IF(EXACT(A18,C18),"X","")</f>
        <v>X</v>
      </c>
      <c r="G18" s="3" t="str">
        <f>IF(A18&lt;&gt;C18,VLOOKUP(C18,$A$3:$D$9952,4,FALSE),"")</f>
        <v/>
      </c>
      <c r="H18" s="17">
        <f>A18</f>
        <v>101</v>
      </c>
      <c r="I18" s="17">
        <f>C18</f>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IF(EXACT(A19,C19),"X","")</f>
        <v>X</v>
      </c>
      <c r="G19" s="3" t="str">
        <f>IF(A19&lt;&gt;C19,VLOOKUP(C19,$A$3:$D$9952,4,FALSE),"")</f>
        <v/>
      </c>
      <c r="H19" s="17">
        <f>A19</f>
        <v>103</v>
      </c>
      <c r="I19" s="17">
        <f>C19</f>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IF(EXACT(A20,C20),"X","")</f>
        <v>X</v>
      </c>
      <c r="G20" s="3" t="str">
        <f>IF(A20&lt;&gt;C20,VLOOKUP(C20,$A$3:$D$9952,4,FALSE),"")</f>
        <v/>
      </c>
      <c r="H20" s="17">
        <f>A20</f>
        <v>104</v>
      </c>
      <c r="I20" s="17">
        <f>C20</f>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IF(EXACT(A21,C21),"X","")</f>
        <v>X</v>
      </c>
      <c r="G21" s="3" t="str">
        <f>IF(A21&lt;&gt;C21,VLOOKUP(C21,$A$3:$D$9952,4,FALSE),"")</f>
        <v/>
      </c>
      <c r="H21" s="17">
        <f>A21</f>
        <v>108</v>
      </c>
      <c r="I21" s="17">
        <f>C21</f>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IF(EXACT(A22,C22),"X","")</f>
        <v>X</v>
      </c>
      <c r="G22" s="3" t="str">
        <f>IF(A22&lt;&gt;C22,VLOOKUP(C22,$A$3:$D$9952,4,FALSE),"")</f>
        <v/>
      </c>
      <c r="H22" s="17">
        <f>A22</f>
        <v>117</v>
      </c>
      <c r="I22" s="17">
        <f>C22</f>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IF(EXACT(A23,C23),"X","")</f>
        <v/>
      </c>
      <c r="G23" s="3" t="str">
        <f>IF(A23&lt;&gt;C23,VLOOKUP(C23,$A$3:$D$9952,4,FALSE),"")</f>
        <v>Grahtwood</v>
      </c>
      <c r="H23" s="17">
        <f>A23</f>
        <v>124</v>
      </c>
      <c r="I23" s="17">
        <f>C23</f>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IF(EXACT(A24,C24),"X","")</f>
        <v/>
      </c>
      <c r="G24" s="3" t="str">
        <f>IF(A24&lt;&gt;C24,VLOOKUP(C24,$A$3:$D$9952,4,FALSE),"")</f>
        <v>Grahtwood</v>
      </c>
      <c r="H24" s="17">
        <f>A24</f>
        <v>126</v>
      </c>
      <c r="I24" s="17">
        <f>C24</f>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IF(EXACT(A25,C25),"X","")</f>
        <v/>
      </c>
      <c r="G25" s="3" t="str">
        <f>IF(A25&lt;&gt;C25,VLOOKUP(C25,$A$3:$D$9952,4,FALSE),"")</f>
        <v>Rivenspire</v>
      </c>
      <c r="H25" s="17">
        <f>A25</f>
        <v>130</v>
      </c>
      <c r="I25" s="17">
        <f>C25</f>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IF(EXACT(A26,C26),"X","")</f>
        <v/>
      </c>
      <c r="G26" s="3" t="str">
        <f>IF(A26&lt;&gt;C26,VLOOKUP(C26,$A$3:$D$9952,4,FALSE),"")</f>
        <v>Malabal Tor</v>
      </c>
      <c r="H26" s="17">
        <f>A26</f>
        <v>131</v>
      </c>
      <c r="I26" s="17">
        <f>C26</f>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IF(EXACT(A27,C27),"X","")</f>
        <v/>
      </c>
      <c r="G27" s="3" t="str">
        <f>IF(A27&lt;&gt;C27,VLOOKUP(C27,$A$3:$D$9952,4,FALSE),"")</f>
        <v>Shadowfen</v>
      </c>
      <c r="H27" s="17">
        <f>A27</f>
        <v>134</v>
      </c>
      <c r="I27" s="17">
        <f>C27</f>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IF(EXACT(A28,C28),"X","")</f>
        <v/>
      </c>
      <c r="G28" s="3" t="str">
        <f>IF(A28&lt;&gt;C28,VLOOKUP(C28,$A$3:$D$9952,4,FALSE),"")</f>
        <v>Greenshade</v>
      </c>
      <c r="H28" s="17">
        <f>A28</f>
        <v>137</v>
      </c>
      <c r="I28" s="17">
        <f>C28</f>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IF(EXACT(A29,C29),"X","")</f>
        <v/>
      </c>
      <c r="G29" s="3" t="str">
        <f>IF(A29&lt;&gt;C29,VLOOKUP(C29,$A$3:$D$9952,4,FALSE),"")</f>
        <v>Malabal Tor</v>
      </c>
      <c r="H29" s="17">
        <f>A29</f>
        <v>138</v>
      </c>
      <c r="I29" s="17">
        <f>C29</f>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IF(EXACT(A30,C30),"X","")</f>
        <v/>
      </c>
      <c r="G30" s="3" t="str">
        <f>IF(A30&lt;&gt;C30,VLOOKUP(C30,$A$3:$D$9952,4,FALSE),"")</f>
        <v>Stormhaven</v>
      </c>
      <c r="H30" s="17">
        <f>A30</f>
        <v>142</v>
      </c>
      <c r="I30" s="17">
        <f>C30</f>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IF(EXACT(A31,C31),"X","")</f>
        <v/>
      </c>
      <c r="G31" s="3" t="str">
        <f>IF(A31&lt;&gt;C31,VLOOKUP(C31,$A$3:$D$9952,4,FALSE),"")</f>
        <v>Glenumbra</v>
      </c>
      <c r="H31" s="17">
        <f>A31</f>
        <v>144</v>
      </c>
      <c r="I31" s="17">
        <f>C31</f>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IF(EXACT(A32,C32),"X","")</f>
        <v/>
      </c>
      <c r="G32" s="3" t="str">
        <f>IF(A32&lt;&gt;C32,VLOOKUP(C32,$A$3:$D$9952,4,FALSE),"")</f>
        <v>Stormhaven</v>
      </c>
      <c r="H32" s="17">
        <f>A32</f>
        <v>146</v>
      </c>
      <c r="I32" s="17">
        <f>C32</f>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IF(EXACT(A33,C33),"X","")</f>
        <v/>
      </c>
      <c r="G33" s="3" t="str">
        <f>IF(A33&lt;&gt;C33,VLOOKUP(C33,$A$3:$D$9952,4,FALSE),"")</f>
        <v>Shadowfen</v>
      </c>
      <c r="H33" s="17">
        <f>A33</f>
        <v>148</v>
      </c>
      <c r="I33" s="17">
        <f>C33</f>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IF(EXACT(A34,C34),"X","")</f>
        <v/>
      </c>
      <c r="G34" s="3" t="str">
        <f>IF(A34&lt;&gt;C34,VLOOKUP(C34,$A$3:$D$9952,4,FALSE),"")</f>
        <v>Stormhaven</v>
      </c>
      <c r="H34" s="17">
        <f>A34</f>
        <v>159</v>
      </c>
      <c r="I34" s="17">
        <f>C34</f>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IF(EXACT(A35,C35),"X","")</f>
        <v/>
      </c>
      <c r="G35" s="3" t="str">
        <f>IF(A35&lt;&gt;C35,VLOOKUP(C35,$A$3:$D$9952,4,FALSE),"")</f>
        <v>Rivenspire</v>
      </c>
      <c r="H35" s="17">
        <f>A35</f>
        <v>162</v>
      </c>
      <c r="I35" s="17">
        <f>C35</f>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IF(EXACT(A36,C36),"X","")</f>
        <v/>
      </c>
      <c r="G36" s="3" t="str">
        <f>IF(A36&lt;&gt;C36,VLOOKUP(C36,$A$3:$D$9952,4,FALSE),"")</f>
        <v>Glenumbra</v>
      </c>
      <c r="H36" s="17">
        <f>A36</f>
        <v>166</v>
      </c>
      <c r="I36" s="17">
        <f>C36</f>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IF(EXACT(A37,C37),"X","")</f>
        <v/>
      </c>
      <c r="G37" s="3" t="str">
        <f>IF(A37&lt;&gt;C37,VLOOKUP(C37,$A$3:$D$9952,4,FALSE),"")</f>
        <v>Bangkorai</v>
      </c>
      <c r="H37" s="17">
        <f>A37</f>
        <v>168</v>
      </c>
      <c r="I37" s="17">
        <f>C37</f>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IF(EXACT(A38,C38),"X","")</f>
        <v/>
      </c>
      <c r="G38" s="3" t="str">
        <f>IF(A38&lt;&gt;C38,VLOOKUP(C38,$A$3:$D$9952,4,FALSE),"")</f>
        <v>Bangkorai</v>
      </c>
      <c r="H38" s="17">
        <f>A38</f>
        <v>169</v>
      </c>
      <c r="I38" s="17">
        <f>C38</f>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IF(EXACT(A39,C39),"X","")</f>
        <v/>
      </c>
      <c r="G39" s="3" t="str">
        <f>IF(A39&lt;&gt;C39,VLOOKUP(C39,$A$3:$D$9952,4,FALSE),"")</f>
        <v>Greenshade</v>
      </c>
      <c r="H39" s="17">
        <f>A39</f>
        <v>176</v>
      </c>
      <c r="I39" s="17">
        <f>C39</f>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IF(EXACT(A40,C40),"X","")</f>
        <v>X</v>
      </c>
      <c r="G40" s="3" t="str">
        <f>IF(A40&lt;&gt;C40,VLOOKUP(C40,$A$3:$D$9952,4,FALSE),"")</f>
        <v/>
      </c>
      <c r="H40" s="17">
        <f>A40</f>
        <v>181</v>
      </c>
      <c r="I40" s="17">
        <f>C40</f>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IF(EXACT(A41,C41),"X","")</f>
        <v/>
      </c>
      <c r="G41" s="3" t="str">
        <f>IF(A41&lt;&gt;C41,VLOOKUP(C41,$A$3:$D$9952,4,FALSE),"")</f>
        <v>Shadowfen</v>
      </c>
      <c r="H41" s="17">
        <f>A41</f>
        <v>187</v>
      </c>
      <c r="I41" s="17">
        <f>C41</f>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IF(EXACT(A42,C42),"X","")</f>
        <v/>
      </c>
      <c r="G42" s="3" t="str">
        <f>IF(A42&lt;&gt;C42,VLOOKUP(C42,$A$3:$D$9952,4,FALSE),"")</f>
        <v>Deshaan</v>
      </c>
      <c r="H42" s="17">
        <f>A42</f>
        <v>188</v>
      </c>
      <c r="I42" s="17">
        <f>C42</f>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IF(EXACT(A43,C43),"X","")</f>
        <v/>
      </c>
      <c r="G43" s="3" t="str">
        <f>IF(A43&lt;&gt;C43,VLOOKUP(C43,$A$3:$D$9952,4,FALSE),"")</f>
        <v>Deshaan</v>
      </c>
      <c r="H43" s="17">
        <f>A43</f>
        <v>189</v>
      </c>
      <c r="I43" s="17">
        <f>C43</f>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IF(EXACT(A44,C44),"X","")</f>
        <v/>
      </c>
      <c r="G44" s="3" t="str">
        <f>IF(A44&lt;&gt;C44,VLOOKUP(C44,$A$3:$D$9952,4,FALSE),"")</f>
        <v>Deshaan</v>
      </c>
      <c r="H44" s="17">
        <f>A44</f>
        <v>190</v>
      </c>
      <c r="I44" s="17">
        <f>C44</f>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IF(EXACT(A45,C45),"X","")</f>
        <v/>
      </c>
      <c r="G45" s="3" t="str">
        <f>IF(A45&lt;&gt;C45,VLOOKUP(C45,$A$3:$D$9952,4,FALSE),"")</f>
        <v>Stonefalls</v>
      </c>
      <c r="H45" s="17">
        <f>A45</f>
        <v>191</v>
      </c>
      <c r="I45" s="17">
        <f>C45</f>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IF(EXACT(A46,C46),"X","")</f>
        <v/>
      </c>
      <c r="G46" s="3" t="str">
        <f>IF(A46&lt;&gt;C46,VLOOKUP(C46,$A$3:$D$9952,4,FALSE),"")</f>
        <v>Stonefalls</v>
      </c>
      <c r="H46" s="17">
        <f>A46</f>
        <v>192</v>
      </c>
      <c r="I46" s="17">
        <f>C46</f>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IF(EXACT(A47,C47),"X","")</f>
        <v/>
      </c>
      <c r="G47" s="3" t="str">
        <f>IF(A47&lt;&gt;C47,VLOOKUP(C47,$A$3:$D$9952,4,FALSE),"")</f>
        <v>Stonefalls</v>
      </c>
      <c r="H47" s="17">
        <f>A47</f>
        <v>193</v>
      </c>
      <c r="I47" s="17">
        <f>C47</f>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IF(EXACT(A48,C48),"X","")</f>
        <v>X</v>
      </c>
      <c r="G48" s="3" t="str">
        <f>IF(A48&lt;&gt;C48,VLOOKUP(C48,$A$3:$D$9952,4,FALSE),"")</f>
        <v/>
      </c>
      <c r="H48" s="17">
        <f>A48</f>
        <v>199</v>
      </c>
      <c r="I48" s="17">
        <f>C48</f>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IF(EXACT(A49,C49),"X","")</f>
        <v/>
      </c>
      <c r="G49" s="3" t="str">
        <f>IF(A49&lt;&gt;C49,VLOOKUP(C49,$A$3:$D$9952,4,FALSE),"")</f>
        <v>The Harborage</v>
      </c>
      <c r="H49" s="17">
        <f>A49</f>
        <v>200</v>
      </c>
      <c r="I49" s="17">
        <f>C49</f>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IF(EXACT(A50,C50),"X","")</f>
        <v/>
      </c>
      <c r="G50" s="3" t="str">
        <f>IF(A50&lt;&gt;C50,VLOOKUP(C50,$A$3:$D$9952,4,FALSE),"")</f>
        <v>The Harborage</v>
      </c>
      <c r="H50" s="17">
        <f>A50</f>
        <v>201</v>
      </c>
      <c r="I50" s="17">
        <f>C50</f>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IF(EXACT(A51,C51),"X","")</f>
        <v/>
      </c>
      <c r="G51" s="3" t="str">
        <f>IF(A51&lt;&gt;C51,VLOOKUP(C51,$A$3:$D$9952,4,FALSE),"")</f>
        <v>Eyevea</v>
      </c>
      <c r="H51" s="17">
        <f>A51</f>
        <v>203</v>
      </c>
      <c r="I51" s="17">
        <f>C51</f>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IF(EXACT(A52,C52),"X","")</f>
        <v/>
      </c>
      <c r="G52" s="3" t="str">
        <f>IF(A52&lt;&gt;C52,VLOOKUP(C52,$A$3:$D$9952,4,FALSE),"")</f>
        <v>The Earth Forge</v>
      </c>
      <c r="H52" s="17">
        <f>A52</f>
        <v>207</v>
      </c>
      <c r="I52" s="17">
        <f>C52</f>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IF(EXACT(A53,C53),"X","")</f>
        <v>X</v>
      </c>
      <c r="G53" s="3" t="str">
        <f>IF(A53&lt;&gt;C53,VLOOKUP(C53,$A$3:$D$9952,4,FALSE),"")</f>
        <v/>
      </c>
      <c r="H53" s="17">
        <f>A53</f>
        <v>208</v>
      </c>
      <c r="I53" s="17">
        <f>C53</f>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IF(EXACT(A54,C54),"X","")</f>
        <v/>
      </c>
      <c r="G54" s="3" t="str">
        <f>IF(A54&lt;&gt;C54,VLOOKUP(C54,$A$3:$D$9952,4,FALSE),"")</f>
        <v>The Earth Forge</v>
      </c>
      <c r="H54" s="17">
        <f>A54</f>
        <v>209</v>
      </c>
      <c r="I54" s="17">
        <f>C54</f>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IF(EXACT(A55,C55),"X","")</f>
        <v/>
      </c>
      <c r="G55" s="3" t="str">
        <f>IF(A55&lt;&gt;C55,VLOOKUP(C55,$A$3:$D$9952,4,FALSE),"")</f>
        <v>Deshaan</v>
      </c>
      <c r="H55" s="17">
        <f>A55</f>
        <v>212</v>
      </c>
      <c r="I55" s="17">
        <f>C55</f>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IF(EXACT(A56,C56),"X","")</f>
        <v/>
      </c>
      <c r="G56" s="3" t="str">
        <f>IF(A56&lt;&gt;C56,VLOOKUP(C56,$A$3:$D$9952,4,FALSE),"")</f>
        <v>Shadowfen</v>
      </c>
      <c r="H56" s="17">
        <f>A56</f>
        <v>213</v>
      </c>
      <c r="I56" s="17">
        <f>C56</f>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IF(EXACT(A57,C57),"X","")</f>
        <v/>
      </c>
      <c r="G57" s="3" t="str">
        <f>IF(A57&lt;&gt;C57,VLOOKUP(C57,$A$3:$D$9952,4,FALSE),"")</f>
        <v>Shadowfen</v>
      </c>
      <c r="H57" s="17">
        <f>A57</f>
        <v>214</v>
      </c>
      <c r="I57" s="17">
        <f>C57</f>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IF(EXACT(A58,C58),"X","")</f>
        <v/>
      </c>
      <c r="G58" s="3" t="str">
        <f>IF(A58&lt;&gt;C58,VLOOKUP(C58,$A$3:$D$9952,4,FALSE),"")</f>
        <v>Shadowfen</v>
      </c>
      <c r="H58" s="17">
        <f>A58</f>
        <v>215</v>
      </c>
      <c r="I58" s="17">
        <f>C58</f>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IF(EXACT(A59,C59),"X","")</f>
        <v/>
      </c>
      <c r="G59" s="3" t="str">
        <f>IF(A59&lt;&gt;C59,VLOOKUP(C59,$A$3:$D$9952,4,FALSE),"")</f>
        <v>Stonefalls</v>
      </c>
      <c r="H59" s="17">
        <f>A59</f>
        <v>216</v>
      </c>
      <c r="I59" s="17">
        <f>C59</f>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IF(EXACT(A60,C60),"X","")</f>
        <v/>
      </c>
      <c r="G60" s="3" t="str">
        <f>IF(A60&lt;&gt;C60,VLOOKUP(C60,$A$3:$D$9952,4,FALSE),"")</f>
        <v>The Harborage</v>
      </c>
      <c r="H60" s="17">
        <f>A60</f>
        <v>217</v>
      </c>
      <c r="I60" s="17">
        <f>C60</f>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IF(EXACT(A61,C61),"X","")</f>
        <v/>
      </c>
      <c r="G61" s="3" t="str">
        <f>IF(A61&lt;&gt;C61,VLOOKUP(C61,$A$3:$D$9952,4,FALSE),"")</f>
        <v>Eyevea</v>
      </c>
      <c r="H61" s="17">
        <f>A61</f>
        <v>218</v>
      </c>
      <c r="I61" s="17">
        <f>C61</f>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IF(EXACT(A62,C62),"X","")</f>
        <v/>
      </c>
      <c r="G62" s="3" t="str">
        <f>IF(A62&lt;&gt;C62,VLOOKUP(C62,$A$3:$D$9952,4,FALSE),"")</f>
        <v>Eyevea</v>
      </c>
      <c r="H62" s="17">
        <f>A62</f>
        <v>219</v>
      </c>
      <c r="I62" s="17">
        <f>C62</f>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IF(EXACT(A63,C63),"X","")</f>
        <v/>
      </c>
      <c r="G63" s="3" t="str">
        <f>IF(A63&lt;&gt;C63,VLOOKUP(C63,$A$3:$D$9952,4,FALSE),"")</f>
        <v>Glenumbra</v>
      </c>
      <c r="H63" s="17">
        <f>A63</f>
        <v>222</v>
      </c>
      <c r="I63" s="17">
        <f>C63</f>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IF(EXACT(A64,C64),"X","")</f>
        <v/>
      </c>
      <c r="G64" s="3" t="str">
        <f>IF(A64&lt;&gt;C64,VLOOKUP(C64,$A$3:$D$9952,4,FALSE),"")</f>
        <v>Glenumbra</v>
      </c>
      <c r="H64" s="17">
        <f>A64</f>
        <v>223</v>
      </c>
      <c r="I64" s="17">
        <f>C64</f>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IF(EXACT(A65,C65),"X","")</f>
        <v/>
      </c>
      <c r="G65" s="3" t="str">
        <f>IF(A65&lt;&gt;C65,VLOOKUP(C65,$A$3:$D$9952,4,FALSE),"")</f>
        <v>Rivenspire</v>
      </c>
      <c r="H65" s="17">
        <f>A65</f>
        <v>224</v>
      </c>
      <c r="I65" s="17">
        <f>C65</f>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IF(EXACT(A66,C66),"X","")</f>
        <v/>
      </c>
      <c r="G66" s="3" t="str">
        <f>IF(A66&lt;&gt;C66,VLOOKUP(C66,$A$3:$D$9952,4,FALSE),"")</f>
        <v>Bangkorai</v>
      </c>
      <c r="H66" s="17">
        <f>A66</f>
        <v>227</v>
      </c>
      <c r="I66" s="17">
        <f>C66</f>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IF(EXACT(A67,C67),"X","")</f>
        <v/>
      </c>
      <c r="G67" s="3" t="str">
        <f>IF(A67&lt;&gt;C67,VLOOKUP(C67,$A$3:$D$9952,4,FALSE),"")</f>
        <v>Bangkorai</v>
      </c>
      <c r="H67" s="17">
        <f>A67</f>
        <v>228</v>
      </c>
      <c r="I67" s="17">
        <f>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IF(EXACT(A68,C68),"X","")</f>
        <v/>
      </c>
      <c r="G68" s="3" t="str">
        <f>IF(A68&lt;&gt;C68,VLOOKUP(C68,$A$3:$D$9952,4,FALSE),"")</f>
        <v>Bangkorai</v>
      </c>
      <c r="H68" s="17">
        <f>A68</f>
        <v>229</v>
      </c>
      <c r="I68" s="17">
        <f>C68</f>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IF(EXACT(A69,C69),"X","")</f>
        <v/>
      </c>
      <c r="G69" s="3" t="str">
        <f>IF(A69&lt;&gt;C69,VLOOKUP(C69,$A$3:$D$9952,4,FALSE),"")</f>
        <v>Bangkorai</v>
      </c>
      <c r="H69" s="17">
        <f>A69</f>
        <v>231</v>
      </c>
      <c r="I69" s="17">
        <f>C69</f>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IF(EXACT(A70,C70),"X","")</f>
        <v/>
      </c>
      <c r="G70" s="3" t="str">
        <f>IF(A70&lt;&gt;C70,VLOOKUP(C70,$A$3:$D$9952,4,FALSE),"")</f>
        <v>Shadowfen</v>
      </c>
      <c r="H70" s="17">
        <f>A70</f>
        <v>232</v>
      </c>
      <c r="I70" s="17">
        <f>C70</f>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IF(EXACT(A71,C71),"X","")</f>
        <v/>
      </c>
      <c r="G71" s="3" t="str">
        <f>IF(A71&lt;&gt;C71,VLOOKUP(C71,$A$3:$D$9952,4,FALSE),"")</f>
        <v>Shadowfen</v>
      </c>
      <c r="H71" s="17">
        <f>A71</f>
        <v>233</v>
      </c>
      <c r="I71" s="17">
        <f>C71</f>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IF(EXACT(A72,C72),"X","")</f>
        <v/>
      </c>
      <c r="G72" s="3" t="str">
        <f>IF(A72&lt;&gt;C72,VLOOKUP(C72,$A$3:$D$9952,4,FALSE),"")</f>
        <v>Shadowfen</v>
      </c>
      <c r="H72" s="17">
        <f>A72</f>
        <v>234</v>
      </c>
      <c r="I72" s="17">
        <f>C72</f>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IF(EXACT(A73,C73),"X","")</f>
        <v/>
      </c>
      <c r="G73" s="3" t="str">
        <f>IF(A73&lt;&gt;C73,VLOOKUP(C73,$A$3:$D$9952,4,FALSE),"")</f>
        <v>Shadowfen</v>
      </c>
      <c r="H73" s="17">
        <f>A73</f>
        <v>235</v>
      </c>
      <c r="I73" s="17">
        <f>C73</f>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IF(EXACT(A74,C74),"X","")</f>
        <v/>
      </c>
      <c r="G74" s="3" t="str">
        <f>IF(A74&lt;&gt;C74,VLOOKUP(C74,$A$3:$D$9952,4,FALSE),"")</f>
        <v>Shadowfen</v>
      </c>
      <c r="H74" s="17">
        <f>A74</f>
        <v>236</v>
      </c>
      <c r="I74" s="17">
        <f>C74</f>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IF(EXACT(A75,C75),"X","")</f>
        <v/>
      </c>
      <c r="G75" s="3" t="str">
        <f>IF(A75&lt;&gt;C75,VLOOKUP(C75,$A$3:$D$9952,4,FALSE),"")</f>
        <v>Alik'r Desert</v>
      </c>
      <c r="H75" s="17">
        <f>A75</f>
        <v>237</v>
      </c>
      <c r="I75" s="17">
        <f>C75</f>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IF(EXACT(A76,C76),"X","")</f>
        <v/>
      </c>
      <c r="G76" s="3" t="str">
        <f>IF(A76&lt;&gt;C76,VLOOKUP(C76,$A$3:$D$9952,4,FALSE),"")</f>
        <v>Alik'r Desert</v>
      </c>
      <c r="H76" s="17">
        <f>A76</f>
        <v>238</v>
      </c>
      <c r="I76" s="17">
        <f>C76</f>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IF(EXACT(A77,C77),"X","")</f>
        <v/>
      </c>
      <c r="G77" s="3" t="str">
        <f>IF(A77&lt;&gt;C77,VLOOKUP(C77,$A$3:$D$9952,4,FALSE),"")</f>
        <v>Alik'r Desert</v>
      </c>
      <c r="H77" s="17">
        <f>A77</f>
        <v>239</v>
      </c>
      <c r="I77" s="17">
        <f>C77</f>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IF(EXACT(A78,C78),"X","")</f>
        <v/>
      </c>
      <c r="G78" s="3" t="str">
        <f>IF(A78&lt;&gt;C78,VLOOKUP(C78,$A$3:$D$9952,4,FALSE),"")</f>
        <v>Stonefalls</v>
      </c>
      <c r="H78" s="17">
        <f>A78</f>
        <v>241</v>
      </c>
      <c r="I78" s="17">
        <f>C78</f>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IF(EXACT(A79,C79),"X","")</f>
        <v/>
      </c>
      <c r="G79" s="3" t="str">
        <f>IF(A79&lt;&gt;C79,VLOOKUP(C79,$A$3:$D$9952,4,FALSE),"")</f>
        <v>Stonefalls</v>
      </c>
      <c r="H79" s="17">
        <f>A79</f>
        <v>242</v>
      </c>
      <c r="I79" s="17">
        <f>C79</f>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IF(EXACT(A80,C80),"X","")</f>
        <v/>
      </c>
      <c r="G80" s="3" t="str">
        <f>IF(A80&lt;&gt;C80,VLOOKUP(C80,$A$3:$D$9952,4,FALSE),"")</f>
        <v>Stonefalls</v>
      </c>
      <c r="H80" s="17">
        <f>A80</f>
        <v>243</v>
      </c>
      <c r="I80" s="17">
        <f>C80</f>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IF(EXACT(A81,C81),"X","")</f>
        <v/>
      </c>
      <c r="G81" s="3" t="str">
        <f>IF(A81&lt;&gt;C81,VLOOKUP(C81,$A$3:$D$9952,4,FALSE),"")</f>
        <v>Stonefalls</v>
      </c>
      <c r="H81" s="17">
        <f>A81</f>
        <v>245</v>
      </c>
      <c r="I81" s="17">
        <f>C81</f>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IF(EXACT(A82,C82),"X","")</f>
        <v/>
      </c>
      <c r="G82" s="3" t="str">
        <f>IF(A82&lt;&gt;C82,VLOOKUP(C82,$A$3:$D$9952,4,FALSE),"")</f>
        <v>Stonefalls</v>
      </c>
      <c r="H82" s="17">
        <f>A82</f>
        <v>246</v>
      </c>
      <c r="I82" s="17">
        <f>C82</f>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IF(EXACT(A83,C83),"X","")</f>
        <v/>
      </c>
      <c r="G83" s="3" t="str">
        <f>IF(A83&lt;&gt;C83,VLOOKUP(C83,$A$3:$D$9952,4,FALSE),"")</f>
        <v>Stonefalls</v>
      </c>
      <c r="H83" s="17">
        <f>A83</f>
        <v>247</v>
      </c>
      <c r="I83" s="17">
        <f>C83</f>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IF(EXACT(A84,C84),"X","")</f>
        <v/>
      </c>
      <c r="G84" s="3" t="str">
        <f>IF(A84&lt;&gt;C84,VLOOKUP(C84,$A$3:$D$9952,4,FALSE),"")</f>
        <v>Deshaan</v>
      </c>
      <c r="H84" s="17">
        <f>A84</f>
        <v>248</v>
      </c>
      <c r="I84" s="17">
        <f>C84</f>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IF(EXACT(A85,C85),"X","")</f>
        <v/>
      </c>
      <c r="G85" s="3" t="str">
        <f>IF(A85&lt;&gt;C85,VLOOKUP(C85,$A$3:$D$9952,4,FALSE),"")</f>
        <v>Deshaan</v>
      </c>
      <c r="H85" s="17">
        <f>A85</f>
        <v>249</v>
      </c>
      <c r="I85" s="17">
        <f>C85</f>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IF(EXACT(A86,C86),"X","")</f>
        <v/>
      </c>
      <c r="G86" s="3" t="str">
        <f>IF(A86&lt;&gt;C86,VLOOKUP(C86,$A$3:$D$9952,4,FALSE),"")</f>
        <v>Deshaan</v>
      </c>
      <c r="H86" s="17">
        <f>A86</f>
        <v>250</v>
      </c>
      <c r="I86" s="17">
        <f>C86</f>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IF(EXACT(A87,C87),"X","")</f>
        <v/>
      </c>
      <c r="G87" s="3" t="str">
        <f>IF(A87&lt;&gt;C87,VLOOKUP(C87,$A$3:$D$9952,4,FALSE),"")</f>
        <v>Deshaan</v>
      </c>
      <c r="H87" s="17">
        <f>A87</f>
        <v>252</v>
      </c>
      <c r="I87" s="17">
        <f>C87</f>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IF(EXACT(A88,C88),"X","")</f>
        <v/>
      </c>
      <c r="G88" s="3" t="str">
        <f>IF(A88&lt;&gt;C88,VLOOKUP(C88,$A$3:$D$9952,4,FALSE),"")</f>
        <v>Deshaan</v>
      </c>
      <c r="H88" s="17">
        <f>A88</f>
        <v>253</v>
      </c>
      <c r="I88" s="17">
        <f>C88</f>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IF(EXACT(A89,C89),"X","")</f>
        <v/>
      </c>
      <c r="G89" s="3" t="str">
        <f>IF(A89&lt;&gt;C89,VLOOKUP(C89,$A$3:$D$9952,4,FALSE),"")</f>
        <v>Deshaan</v>
      </c>
      <c r="H89" s="17">
        <f>A89</f>
        <v>254</v>
      </c>
      <c r="I89" s="17">
        <f>C89</f>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IF(EXACT(A90,C90),"X","")</f>
        <v/>
      </c>
      <c r="G90" s="3" t="str">
        <f>IF(A90&lt;&gt;C90,VLOOKUP(C90,$A$3:$D$9952,4,FALSE),"")</f>
        <v>Deshaan</v>
      </c>
      <c r="H90" s="17">
        <f>A90</f>
        <v>255</v>
      </c>
      <c r="I90" s="17">
        <f>C90</f>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IF(EXACT(A91,C91),"X","")</f>
        <v/>
      </c>
      <c r="G91" s="3" t="str">
        <f>IF(A91&lt;&gt;C91,VLOOKUP(C91,$A$3:$D$9952,4,FALSE),"")</f>
        <v>Glenumbra</v>
      </c>
      <c r="H91" s="17">
        <f>A91</f>
        <v>256</v>
      </c>
      <c r="I91" s="17">
        <f>C91</f>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IF(EXACT(A92,C92),"X","")</f>
        <v/>
      </c>
      <c r="G92" s="3" t="str">
        <f>IF(A92&lt;&gt;C92,VLOOKUP(C92,$A$3:$D$9952,4,FALSE),"")</f>
        <v>The Rift</v>
      </c>
      <c r="H92" s="17">
        <f>A92</f>
        <v>257</v>
      </c>
      <c r="I92" s="17">
        <f>C92</f>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IF(EXACT(A93,C93),"X","")</f>
        <v/>
      </c>
      <c r="G93" s="3" t="str">
        <f>IF(A93&lt;&gt;C93,VLOOKUP(C93,$A$3:$D$9952,4,FALSE),"")</f>
        <v>The Rift</v>
      </c>
      <c r="H93" s="17">
        <f>A93</f>
        <v>258</v>
      </c>
      <c r="I93" s="17">
        <f>C93</f>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IF(EXACT(A94,C94),"X","")</f>
        <v/>
      </c>
      <c r="G94" s="3" t="str">
        <f>IF(A94&lt;&gt;C94,VLOOKUP(C94,$A$3:$D$9952,4,FALSE),"")</f>
        <v>The Rift</v>
      </c>
      <c r="H94" s="17">
        <f>A94</f>
        <v>259</v>
      </c>
      <c r="I94" s="17">
        <f>C94</f>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IF(EXACT(A95,C95),"X","")</f>
        <v/>
      </c>
      <c r="G95" s="3" t="str">
        <f>IF(A95&lt;&gt;C95,VLOOKUP(C95,$A$3:$D$9952,4,FALSE),"")</f>
        <v>Eastmarch</v>
      </c>
      <c r="H95" s="17">
        <f>A95</f>
        <v>260</v>
      </c>
      <c r="I95" s="17">
        <f>C95</f>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IF(EXACT(A96,C96),"X","")</f>
        <v/>
      </c>
      <c r="G96" s="3" t="str">
        <f>IF(A96&lt;&gt;C96,VLOOKUP(C96,$A$3:$D$9952,4,FALSE),"")</f>
        <v>Eastmarch</v>
      </c>
      <c r="H96" s="17">
        <f>A96</f>
        <v>261</v>
      </c>
      <c r="I96" s="17">
        <f>C96</f>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IF(EXACT(A97,C97),"X","")</f>
        <v/>
      </c>
      <c r="G97" s="3" t="str">
        <f>IF(A97&lt;&gt;C97,VLOOKUP(C97,$A$3:$D$9952,4,FALSE),"")</f>
        <v>Eastmarch</v>
      </c>
      <c r="H97" s="17">
        <f>A97</f>
        <v>262</v>
      </c>
      <c r="I97" s="17">
        <f>C97</f>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IF(EXACT(A98,C98),"X","")</f>
        <v/>
      </c>
      <c r="G98" s="3" t="str">
        <f>IF(A98&lt;&gt;C98,VLOOKUP(C98,$A$3:$D$9952,4,FALSE),"")</f>
        <v>Eastmarch</v>
      </c>
      <c r="H98" s="17">
        <f>A98</f>
        <v>263</v>
      </c>
      <c r="I98" s="17">
        <f>C98</f>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IF(EXACT(A99,C99),"X","")</f>
        <v/>
      </c>
      <c r="G99" s="3" t="str">
        <f>IF(A99&lt;&gt;C99,VLOOKUP(C99,$A$3:$D$9952,4,FALSE),"")</f>
        <v>Eastmarch</v>
      </c>
      <c r="H99" s="17">
        <f>A99</f>
        <v>264</v>
      </c>
      <c r="I99" s="17">
        <f>C99</f>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IF(EXACT(A100,C100),"X","")</f>
        <v/>
      </c>
      <c r="G100" s="3" t="str">
        <f>IF(A100&lt;&gt;C100,VLOOKUP(C100,$A$3:$D$9952,4,FALSE),"")</f>
        <v>Eastmarch</v>
      </c>
      <c r="H100" s="17">
        <f>A100</f>
        <v>265</v>
      </c>
      <c r="I100" s="17">
        <f>C100</f>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IF(EXACT(A101,C101),"X","")</f>
        <v/>
      </c>
      <c r="G101" s="3" t="str">
        <f>IF(A101&lt;&gt;C101,VLOOKUP(C101,$A$3:$D$9952,4,FALSE),"")</f>
        <v>Eastmarch</v>
      </c>
      <c r="H101" s="17">
        <f>A101</f>
        <v>266</v>
      </c>
      <c r="I101" s="17">
        <f>C101</f>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IF(EXACT(A102,C102),"X","")</f>
        <v>X</v>
      </c>
      <c r="G102" s="3" t="str">
        <f>IF(A102&lt;&gt;C102,VLOOKUP(C102,$A$3:$D$9952,4,FALSE),"")</f>
        <v/>
      </c>
      <c r="H102" s="17">
        <f>A102</f>
        <v>267</v>
      </c>
      <c r="I102" s="17">
        <f>C102</f>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IF(EXACT(A103,C103),"X","")</f>
        <v/>
      </c>
      <c r="G103" s="3" t="str">
        <f>IF(A103&lt;&gt;C103,VLOOKUP(C103,$A$3:$D$9952,4,FALSE),"")</f>
        <v>Malabal Tor</v>
      </c>
      <c r="H103" s="17">
        <f>A103</f>
        <v>268</v>
      </c>
      <c r="I103" s="17">
        <f>C103</f>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IF(EXACT(A104,C104),"X","")</f>
        <v/>
      </c>
      <c r="G104" s="3" t="str">
        <f>IF(A104&lt;&gt;C104,VLOOKUP(C104,$A$3:$D$9952,4,FALSE),"")</f>
        <v>Malabal Tor</v>
      </c>
      <c r="H104" s="17">
        <f>A104</f>
        <v>269</v>
      </c>
      <c r="I104" s="17">
        <f>C104</f>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IF(EXACT(A105,C105),"X","")</f>
        <v/>
      </c>
      <c r="G105" s="3" t="str">
        <f>IF(A105&lt;&gt;C105,VLOOKUP(C105,$A$3:$D$9952,4,FALSE),"")</f>
        <v>Shadowfen</v>
      </c>
      <c r="H105" s="17">
        <f>A105</f>
        <v>270</v>
      </c>
      <c r="I105" s="17">
        <f>C105</f>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IF(EXACT(A106,C106),"X","")</f>
        <v/>
      </c>
      <c r="G106" s="3" t="str">
        <f>IF(A106&lt;&gt;C106,VLOOKUP(C106,$A$3:$D$9952,4,FALSE),"")</f>
        <v>Shadowfen</v>
      </c>
      <c r="H106" s="17">
        <f>A106</f>
        <v>271</v>
      </c>
      <c r="I106" s="17">
        <f>C106</f>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IF(EXACT(A107,C107),"X","")</f>
        <v/>
      </c>
      <c r="G107" s="3" t="str">
        <f>IF(A107&lt;&gt;C107,VLOOKUP(C107,$A$3:$D$9952,4,FALSE),"")</f>
        <v>Shadowfen</v>
      </c>
      <c r="H107" s="17">
        <f>A107</f>
        <v>272</v>
      </c>
      <c r="I107" s="17">
        <f>C107</f>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IF(EXACT(A108,C108),"X","")</f>
        <v/>
      </c>
      <c r="G108" s="3" t="str">
        <f>IF(A108&lt;&gt;C108,VLOOKUP(C108,$A$3:$D$9952,4,FALSE),"")</f>
        <v>Shadowfen</v>
      </c>
      <c r="H108" s="17">
        <f>A108</f>
        <v>273</v>
      </c>
      <c r="I108" s="17">
        <f>C108</f>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IF(EXACT(A109,C109),"X","")</f>
        <v/>
      </c>
      <c r="G109" s="3" t="str">
        <f>IF(A109&lt;&gt;C109,VLOOKUP(C109,$A$3:$D$9952,4,FALSE),"")</f>
        <v>Shadowfen</v>
      </c>
      <c r="H109" s="17">
        <f>A109</f>
        <v>274</v>
      </c>
      <c r="I109" s="17">
        <f>C109</f>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IF(EXACT(A110,C110),"X","")</f>
        <v/>
      </c>
      <c r="G110" s="3" t="str">
        <f>IF(A110&lt;&gt;C110,VLOOKUP(C110,$A$3:$D$9952,4,FALSE),"")</f>
        <v>Shadowfen</v>
      </c>
      <c r="H110" s="17">
        <f>A110</f>
        <v>275</v>
      </c>
      <c r="I110" s="17">
        <f>C110</f>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IF(EXACT(A111,C111),"X","")</f>
        <v>X</v>
      </c>
      <c r="G111" s="3" t="str">
        <f>IF(A111&lt;&gt;C111,VLOOKUP(C111,$A$3:$D$9952,4,FALSE),"")</f>
        <v/>
      </c>
      <c r="H111" s="17">
        <f>A111</f>
        <v>279</v>
      </c>
      <c r="I111" s="17">
        <f>C111</f>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IF(EXACT(A112,C112),"X","")</f>
        <v>X</v>
      </c>
      <c r="G112" s="3" t="str">
        <f>IF(A112&lt;&gt;C112,VLOOKUP(C112,$A$3:$D$9952,4,FALSE),"")</f>
        <v/>
      </c>
      <c r="H112" s="17">
        <f>A112</f>
        <v>280</v>
      </c>
      <c r="I112" s="17">
        <f>C112</f>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IF(EXACT(A113,C113),"X","")</f>
        <v>X</v>
      </c>
      <c r="G113" s="3" t="str">
        <f>IF(A113&lt;&gt;C113,VLOOKUP(C113,$A$3:$D$9952,4,FALSE),"")</f>
        <v/>
      </c>
      <c r="H113" s="17">
        <f>A113</f>
        <v>281</v>
      </c>
      <c r="I113" s="17">
        <f>C113</f>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IF(EXACT(A114,C114),"X","")</f>
        <v/>
      </c>
      <c r="G114" s="3" t="str">
        <f>IF(A114&lt;&gt;C114,VLOOKUP(C114,$A$3:$D$9952,4,FALSE),"")</f>
        <v>Stonefalls</v>
      </c>
      <c r="H114" s="17">
        <f>A114</f>
        <v>283</v>
      </c>
      <c r="I114" s="17">
        <f>C114</f>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IF(EXACT(A115,C115),"X","")</f>
        <v/>
      </c>
      <c r="G115" s="3" t="str">
        <f>IF(A115&lt;&gt;C115,VLOOKUP(C115,$A$3:$D$9952,4,FALSE),"")</f>
        <v>Glenumbra</v>
      </c>
      <c r="H115" s="17">
        <f>A115</f>
        <v>284</v>
      </c>
      <c r="I115" s="17">
        <f>C115</f>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IF(EXACT(A116,C116),"X","")</f>
        <v/>
      </c>
      <c r="G116" s="3" t="str">
        <f>IF(A116&lt;&gt;C116,VLOOKUP(C116,$A$3:$D$9952,4,FALSE),"")</f>
        <v>Stonefalls</v>
      </c>
      <c r="H116" s="17">
        <f>A116</f>
        <v>287</v>
      </c>
      <c r="I116" s="17">
        <f>C116</f>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IF(EXACT(A117,C117),"X","")</f>
        <v/>
      </c>
      <c r="G117" s="3" t="str">
        <f>IF(A117&lt;&gt;C117,VLOOKUP(C117,$A$3:$D$9952,4,FALSE),"")</f>
        <v>Stonefalls</v>
      </c>
      <c r="H117" s="17">
        <f>A117</f>
        <v>288</v>
      </c>
      <c r="I117" s="17">
        <f>C117</f>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IF(EXACT(A118,C118),"X","")</f>
        <v/>
      </c>
      <c r="G118" s="3" t="str">
        <f>IF(A118&lt;&gt;C118,VLOOKUP(C118,$A$3:$D$9952,4,FALSE),"")</f>
        <v>Stonefalls</v>
      </c>
      <c r="H118" s="17">
        <f>A118</f>
        <v>289</v>
      </c>
      <c r="I118" s="17">
        <f>C118</f>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IF(EXACT(A119,C119),"X","")</f>
        <v/>
      </c>
      <c r="G119" s="3" t="str">
        <f>IF(A119&lt;&gt;C119,VLOOKUP(C119,$A$3:$D$9952,4,FALSE),"")</f>
        <v>Stonefalls</v>
      </c>
      <c r="H119" s="17">
        <f>A119</f>
        <v>290</v>
      </c>
      <c r="I119" s="17">
        <f>C119</f>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IF(EXACT(A120,C120),"X","")</f>
        <v/>
      </c>
      <c r="G120" s="3" t="str">
        <f>IF(A120&lt;&gt;C120,VLOOKUP(C120,$A$3:$D$9952,4,FALSE),"")</f>
        <v>Stonefalls</v>
      </c>
      <c r="H120" s="17">
        <f>A120</f>
        <v>291</v>
      </c>
      <c r="I120" s="17">
        <f>C120</f>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IF(EXACT(A121,C121),"X","")</f>
        <v/>
      </c>
      <c r="G121" s="3" t="str">
        <f>IF(A121&lt;&gt;C121,VLOOKUP(C121,$A$3:$D$9952,4,FALSE),"")</f>
        <v>Stonefalls</v>
      </c>
      <c r="H121" s="17">
        <f>A121</f>
        <v>296</v>
      </c>
      <c r="I121" s="17">
        <f>C121</f>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IF(EXACT(A122,C122),"X","")</f>
        <v/>
      </c>
      <c r="G122" s="3" t="str">
        <f>IF(A122&lt;&gt;C122,VLOOKUP(C122,$A$3:$D$9952,4,FALSE),"")</f>
        <v>Deshaan</v>
      </c>
      <c r="H122" s="17">
        <f>A122</f>
        <v>306</v>
      </c>
      <c r="I122" s="17">
        <f>C122</f>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IF(EXACT(A123,C123),"X","")</f>
        <v/>
      </c>
      <c r="G123" s="3" t="str">
        <f>IF(A123&lt;&gt;C123,VLOOKUP(C123,$A$3:$D$9952,4,FALSE),"")</f>
        <v>Alik'r Desert</v>
      </c>
      <c r="H123" s="17">
        <f>A123</f>
        <v>308</v>
      </c>
      <c r="I123" s="17">
        <f>C123</f>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IF(EXACT(A124,C124),"X","")</f>
        <v/>
      </c>
      <c r="G124" s="3" t="str">
        <f>IF(A124&lt;&gt;C124,VLOOKUP(C124,$A$3:$D$9952,4,FALSE),"")</f>
        <v>Glenumbra</v>
      </c>
      <c r="H124" s="17">
        <f>A124</f>
        <v>309</v>
      </c>
      <c r="I124" s="17">
        <f>C124</f>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IF(EXACT(A125,C125),"X","")</f>
        <v/>
      </c>
      <c r="G125" s="3" t="str">
        <f>IF(A125&lt;&gt;C125,VLOOKUP(C125,$A$3:$D$9952,4,FALSE),"")</f>
        <v>Glenumbra</v>
      </c>
      <c r="H125" s="17">
        <f>A125</f>
        <v>310</v>
      </c>
      <c r="I125" s="17">
        <f>C125</f>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IF(EXACT(A126,C126),"X","")</f>
        <v/>
      </c>
      <c r="G126" s="3" t="str">
        <f>IF(A126&lt;&gt;C126,VLOOKUP(C126,$A$3:$D$9952,4,FALSE),"")</f>
        <v>Glenumbra</v>
      </c>
      <c r="H126" s="17">
        <f>A126</f>
        <v>311</v>
      </c>
      <c r="I126" s="17">
        <f>C126</f>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IF(EXACT(A127,C127),"X","")</f>
        <v/>
      </c>
      <c r="G127" s="3" t="str">
        <f>IF(A127&lt;&gt;C127,VLOOKUP(C127,$A$3:$D$9952,4,FALSE),"")</f>
        <v>Glenumbra</v>
      </c>
      <c r="H127" s="17">
        <f>A127</f>
        <v>312</v>
      </c>
      <c r="I127" s="17">
        <f>C127</f>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IF(EXACT(A128,C128),"X","")</f>
        <v/>
      </c>
      <c r="G128" s="3" t="str">
        <f>IF(A128&lt;&gt;C128,VLOOKUP(C128,$A$3:$D$9952,4,FALSE),"")</f>
        <v>Glenumbra</v>
      </c>
      <c r="H128" s="17">
        <f>A128</f>
        <v>313</v>
      </c>
      <c r="I128" s="17">
        <f>C128</f>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IF(EXACT(A129,C129),"X","")</f>
        <v/>
      </c>
      <c r="G129" s="3" t="str">
        <f>IF(A129&lt;&gt;C129,VLOOKUP(C129,$A$3:$D$9952,4,FALSE),"")</f>
        <v>Glenumbra</v>
      </c>
      <c r="H129" s="17">
        <f>A129</f>
        <v>314</v>
      </c>
      <c r="I129" s="17">
        <f>C129</f>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IF(EXACT(A130,C130),"X","")</f>
        <v/>
      </c>
      <c r="G130" s="3" t="str">
        <f>IF(A130&lt;&gt;C130,VLOOKUP(C130,$A$3:$D$9952,4,FALSE),"")</f>
        <v>Stormhaven</v>
      </c>
      <c r="H130" s="17">
        <f>A130</f>
        <v>315</v>
      </c>
      <c r="I130" s="17">
        <f>C130</f>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IF(EXACT(A131,C131),"X","")</f>
        <v/>
      </c>
      <c r="G131" s="3" t="str">
        <f>IF(A131&lt;&gt;C131,VLOOKUP(C131,$A$3:$D$9952,4,FALSE),"")</f>
        <v>Stormhaven</v>
      </c>
      <c r="H131" s="17">
        <f>A131</f>
        <v>316</v>
      </c>
      <c r="I131" s="17">
        <f>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IF(EXACT(A132,C132),"X","")</f>
        <v/>
      </c>
      <c r="G132" s="3" t="str">
        <f>IF(A132&lt;&gt;C132,VLOOKUP(C132,$A$3:$D$9952,4,FALSE),"")</f>
        <v>Stormhaven</v>
      </c>
      <c r="H132" s="17">
        <f>A132</f>
        <v>317</v>
      </c>
      <c r="I132" s="17">
        <f>C132</f>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IF(EXACT(A133,C133),"X","")</f>
        <v/>
      </c>
      <c r="G133" s="3" t="str">
        <f>IF(A133&lt;&gt;C133,VLOOKUP(C133,$A$3:$D$9952,4,FALSE),"")</f>
        <v>Stormhaven</v>
      </c>
      <c r="H133" s="17">
        <f>A133</f>
        <v>318</v>
      </c>
      <c r="I133" s="17">
        <f>C133</f>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IF(EXACT(A134,C134),"X","")</f>
        <v/>
      </c>
      <c r="G134" s="3" t="str">
        <f>IF(A134&lt;&gt;C134,VLOOKUP(C134,$A$3:$D$9952,4,FALSE),"")</f>
        <v>Stormhaven</v>
      </c>
      <c r="H134" s="17">
        <f>A134</f>
        <v>319</v>
      </c>
      <c r="I134" s="17">
        <f>C134</f>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IF(EXACT(A135,C135),"X","")</f>
        <v/>
      </c>
      <c r="G135" s="3" t="str">
        <f>IF(A135&lt;&gt;C135,VLOOKUP(C135,$A$3:$D$9952,4,FALSE),"")</f>
        <v>Stormhaven</v>
      </c>
      <c r="H135" s="17">
        <f>A135</f>
        <v>320</v>
      </c>
      <c r="I135" s="17">
        <f>C135</f>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IF(EXACT(A136,C136),"X","")</f>
        <v/>
      </c>
      <c r="G136" s="3" t="str">
        <f>IF(A136&lt;&gt;C136,VLOOKUP(C136,$A$3:$D$9952,4,FALSE),"")</f>
        <v>Rivenspire</v>
      </c>
      <c r="H136" s="17">
        <f>A136</f>
        <v>321</v>
      </c>
      <c r="I136" s="17">
        <f>C136</f>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IF(EXACT(A137,C137),"X","")</f>
        <v/>
      </c>
      <c r="G137" s="3" t="str">
        <f>IF(A137&lt;&gt;C137,VLOOKUP(C137,$A$3:$D$9952,4,FALSE),"")</f>
        <v>Rivenspire</v>
      </c>
      <c r="H137" s="17">
        <f>A137</f>
        <v>322</v>
      </c>
      <c r="I137" s="17">
        <f>C137</f>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IF(EXACT(A138,C138),"X","")</f>
        <v/>
      </c>
      <c r="G138" s="3" t="str">
        <f>IF(A138&lt;&gt;C138,VLOOKUP(C138,$A$3:$D$9952,4,FALSE),"")</f>
        <v>Rivenspire</v>
      </c>
      <c r="H138" s="17">
        <f>A138</f>
        <v>323</v>
      </c>
      <c r="I138" s="17">
        <f>C138</f>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IF(EXACT(A139,C139),"X","")</f>
        <v/>
      </c>
      <c r="G139" s="3" t="str">
        <f>IF(A139&lt;&gt;C139,VLOOKUP(C139,$A$3:$D$9952,4,FALSE),"")</f>
        <v>Rivenspire</v>
      </c>
      <c r="H139" s="17">
        <f>A139</f>
        <v>324</v>
      </c>
      <c r="I139" s="17">
        <f>C139</f>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IF(EXACT(A140,C140),"X","")</f>
        <v/>
      </c>
      <c r="G140" s="3" t="str">
        <f>IF(A140&lt;&gt;C140,VLOOKUP(C140,$A$3:$D$9952,4,FALSE),"")</f>
        <v>Rivenspire</v>
      </c>
      <c r="H140" s="17">
        <f>A140</f>
        <v>325</v>
      </c>
      <c r="I140" s="17">
        <f>C140</f>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IF(EXACT(A141,C141),"X","")</f>
        <v/>
      </c>
      <c r="G141" s="3" t="str">
        <f>IF(A141&lt;&gt;C141,VLOOKUP(C141,$A$3:$D$9952,4,FALSE),"")</f>
        <v>Rivenspire</v>
      </c>
      <c r="H141" s="17">
        <f>A141</f>
        <v>326</v>
      </c>
      <c r="I141" s="17">
        <f>C141</f>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IF(EXACT(A142,C142),"X","")</f>
        <v/>
      </c>
      <c r="G142" s="3" t="str">
        <f>IF(A142&lt;&gt;C142,VLOOKUP(C142,$A$3:$D$9952,4,FALSE),"")</f>
        <v>Alik'r Desert</v>
      </c>
      <c r="H142" s="17">
        <f>A142</f>
        <v>327</v>
      </c>
      <c r="I142" s="17">
        <f>C142</f>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IF(EXACT(A143,C143),"X","")</f>
        <v/>
      </c>
      <c r="G143" s="3" t="str">
        <f>IF(A143&lt;&gt;C143,VLOOKUP(C143,$A$3:$D$9952,4,FALSE),"")</f>
        <v>Alik'r Desert</v>
      </c>
      <c r="H143" s="17">
        <f>A143</f>
        <v>328</v>
      </c>
      <c r="I143" s="17">
        <f>C143</f>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IF(EXACT(A144,C144),"X","")</f>
        <v/>
      </c>
      <c r="G144" s="3" t="str">
        <f>IF(A144&lt;&gt;C144,VLOOKUP(C144,$A$3:$D$9952,4,FALSE),"")</f>
        <v>Alik'r Desert</v>
      </c>
      <c r="H144" s="17">
        <f>A144</f>
        <v>329</v>
      </c>
      <c r="I144" s="17">
        <f>C144</f>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IF(EXACT(A145,C145),"X","")</f>
        <v/>
      </c>
      <c r="G145" s="3" t="str">
        <f>IF(A145&lt;&gt;C145,VLOOKUP(C145,$A$3:$D$9952,4,FALSE),"")</f>
        <v>Alik'r Desert</v>
      </c>
      <c r="H145" s="17">
        <f>A145</f>
        <v>330</v>
      </c>
      <c r="I145" s="17">
        <f>C145</f>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IF(EXACT(A146,C146),"X","")</f>
        <v/>
      </c>
      <c r="G146" s="3" t="str">
        <f>IF(A146&lt;&gt;C146,VLOOKUP(C146,$A$3:$D$9952,4,FALSE),"")</f>
        <v>Alik'r Desert</v>
      </c>
      <c r="H146" s="17">
        <f>A146</f>
        <v>331</v>
      </c>
      <c r="I146" s="17">
        <f>C146</f>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IF(EXACT(A147,C147),"X","")</f>
        <v/>
      </c>
      <c r="G147" s="3" t="str">
        <f>IF(A147&lt;&gt;C147,VLOOKUP(C147,$A$3:$D$9952,4,FALSE),"")</f>
        <v>Alik'r Desert</v>
      </c>
      <c r="H147" s="17">
        <f>A147</f>
        <v>332</v>
      </c>
      <c r="I147" s="17">
        <f>C147</f>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IF(EXACT(A148,C148),"X","")</f>
        <v/>
      </c>
      <c r="G148" s="3" t="str">
        <f>IF(A148&lt;&gt;C148,VLOOKUP(C148,$A$3:$D$9952,4,FALSE),"")</f>
        <v>Bangkorai</v>
      </c>
      <c r="H148" s="17">
        <f>A148</f>
        <v>333</v>
      </c>
      <c r="I148" s="17">
        <f>C148</f>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IF(EXACT(A149,C149),"X","")</f>
        <v/>
      </c>
      <c r="G149" s="3" t="str">
        <f>IF(A149&lt;&gt;C149,VLOOKUP(C149,$A$3:$D$9952,4,FALSE),"")</f>
        <v>Bangkorai</v>
      </c>
      <c r="H149" s="17">
        <f>A149</f>
        <v>334</v>
      </c>
      <c r="I149" s="17">
        <f>C149</f>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IF(EXACT(A150,C150),"X","")</f>
        <v/>
      </c>
      <c r="G150" s="3" t="str">
        <f>IF(A150&lt;&gt;C150,VLOOKUP(C150,$A$3:$D$9952,4,FALSE),"")</f>
        <v>Bangkorai</v>
      </c>
      <c r="H150" s="17">
        <f>A150</f>
        <v>335</v>
      </c>
      <c r="I150" s="17">
        <f>C150</f>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IF(EXACT(A151,C151),"X","")</f>
        <v/>
      </c>
      <c r="G151" s="3" t="str">
        <f>IF(A151&lt;&gt;C151,VLOOKUP(C151,$A$3:$D$9952,4,FALSE),"")</f>
        <v>Bangkorai</v>
      </c>
      <c r="H151" s="17">
        <f>A151</f>
        <v>336</v>
      </c>
      <c r="I151" s="17">
        <f>C151</f>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IF(EXACT(A152,C152),"X","")</f>
        <v/>
      </c>
      <c r="G152" s="3" t="str">
        <f>IF(A152&lt;&gt;C152,VLOOKUP(C152,$A$3:$D$9952,4,FALSE),"")</f>
        <v>Bangkorai</v>
      </c>
      <c r="H152" s="17">
        <f>A152</f>
        <v>337</v>
      </c>
      <c r="I152" s="17">
        <f>C152</f>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IF(EXACT(A153,C153),"X","")</f>
        <v/>
      </c>
      <c r="G153" s="3" t="str">
        <f>IF(A153&lt;&gt;C153,VLOOKUP(C153,$A$3:$D$9952,4,FALSE),"")</f>
        <v>Bangkorai</v>
      </c>
      <c r="H153" s="17">
        <f>A153</f>
        <v>338</v>
      </c>
      <c r="I153" s="17">
        <f>C153</f>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IF(EXACT(A154,C154),"X","")</f>
        <v/>
      </c>
      <c r="G154" s="3" t="str">
        <f>IF(A154&lt;&gt;C154,VLOOKUP(C154,$A$3:$D$9952,4,FALSE),"")</f>
        <v>Eastmarch</v>
      </c>
      <c r="H154" s="17">
        <f>A154</f>
        <v>339</v>
      </c>
      <c r="I154" s="17">
        <f>C154</f>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IF(EXACT(A155,C155),"X","")</f>
        <v/>
      </c>
      <c r="G155" s="3" t="str">
        <f>IF(A155&lt;&gt;C155,VLOOKUP(C155,$A$3:$D$9952,4,FALSE),"")</f>
        <v>The Rift</v>
      </c>
      <c r="H155" s="17">
        <f>A155</f>
        <v>341</v>
      </c>
      <c r="I155" s="17">
        <f>C155</f>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IF(EXACT(A156,C156),"X","")</f>
        <v/>
      </c>
      <c r="G156" s="3" t="str">
        <f>IF(A156&lt;&gt;C156,VLOOKUP(C156,$A$3:$D$9952,4,FALSE),"")</f>
        <v>Eastmarch</v>
      </c>
      <c r="H156" s="17">
        <f>A156</f>
        <v>346</v>
      </c>
      <c r="I156" s="17">
        <f>C156</f>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IF(EXACT(A157,C157),"X","")</f>
        <v>X</v>
      </c>
      <c r="G157" s="3" t="str">
        <f>IF(A157&lt;&gt;C157,VLOOKUP(C157,$A$3:$D$9952,4,FALSE),"")</f>
        <v/>
      </c>
      <c r="H157" s="17">
        <f>A157</f>
        <v>347</v>
      </c>
      <c r="I157" s="17">
        <f>C157</f>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IF(EXACT(A158,C158),"X","")</f>
        <v/>
      </c>
      <c r="G158" s="3" t="str">
        <f>IF(A158&lt;&gt;C158,VLOOKUP(C158,$A$3:$D$9952,4,FALSE),"")</f>
        <v>Eastmarch</v>
      </c>
      <c r="H158" s="17">
        <f>A158</f>
        <v>353</v>
      </c>
      <c r="I158" s="17">
        <f>C158</f>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IF(EXACT(A159,C159),"X","")</f>
        <v/>
      </c>
      <c r="G159" s="3" t="str">
        <f>IF(A159&lt;&gt;C159,VLOOKUP(C159,$A$3:$D$9952,4,FALSE),"")</f>
        <v>Eastmarch</v>
      </c>
      <c r="H159" s="17">
        <f>A159</f>
        <v>354</v>
      </c>
      <c r="I159" s="17">
        <f>C159</f>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IF(EXACT(A160,C160),"X","")</f>
        <v/>
      </c>
      <c r="G160" s="3" t="str">
        <f>IF(A160&lt;&gt;C160,VLOOKUP(C160,$A$3:$D$9952,4,FALSE),"")</f>
        <v>Eastmarch</v>
      </c>
      <c r="H160" s="17">
        <f>A160</f>
        <v>359</v>
      </c>
      <c r="I160" s="17">
        <f>C160</f>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IF(EXACT(A161,C161),"X","")</f>
        <v/>
      </c>
      <c r="G161" s="3" t="str">
        <f>IF(A161&lt;&gt;C161,VLOOKUP(C161,$A$3:$D$9952,4,FALSE),"")</f>
        <v>Eastmarch</v>
      </c>
      <c r="H161" s="17">
        <f>A161</f>
        <v>360</v>
      </c>
      <c r="I161" s="17">
        <f>C161</f>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IF(EXACT(A162,C162),"X","")</f>
        <v/>
      </c>
      <c r="G162" s="3" t="str">
        <f>IF(A162&lt;&gt;C162,VLOOKUP(C162,$A$3:$D$9952,4,FALSE),"")</f>
        <v>Eastmarch</v>
      </c>
      <c r="H162" s="17">
        <f>A162</f>
        <v>361</v>
      </c>
      <c r="I162" s="17">
        <f>C162</f>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IF(EXACT(A163,C163),"X","")</f>
        <v/>
      </c>
      <c r="G163" s="3" t="str">
        <f>IF(A163&lt;&gt;C163,VLOOKUP(C163,$A$3:$D$9952,4,FALSE),"")</f>
        <v>Eastmarch</v>
      </c>
      <c r="H163" s="17">
        <f>A163</f>
        <v>362</v>
      </c>
      <c r="I163" s="17">
        <f>C163</f>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IF(EXACT(A164,C164),"X","")</f>
        <v/>
      </c>
      <c r="G164" s="3" t="str">
        <f>IF(A164&lt;&gt;C164,VLOOKUP(C164,$A$3:$D$9952,4,FALSE),"")</f>
        <v>Eastmarch</v>
      </c>
      <c r="H164" s="17">
        <f>A164</f>
        <v>363</v>
      </c>
      <c r="I164" s="17">
        <f>C164</f>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IF(EXACT(A165,C165),"X","")</f>
        <v/>
      </c>
      <c r="G165" s="3" t="str">
        <f>IF(A165&lt;&gt;C165,VLOOKUP(C165,$A$3:$D$9952,4,FALSE),"")</f>
        <v>Eastmarch</v>
      </c>
      <c r="H165" s="17">
        <f>A165</f>
        <v>364</v>
      </c>
      <c r="I165" s="17">
        <f>C165</f>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IF(EXACT(A166,C166),"X","")</f>
        <v/>
      </c>
      <c r="G166" s="3" t="str">
        <f>IF(A166&lt;&gt;C166,VLOOKUP(C166,$A$3:$D$9952,4,FALSE),"")</f>
        <v>Coldharbour</v>
      </c>
      <c r="H166" s="17">
        <f>A166</f>
        <v>365</v>
      </c>
      <c r="I166" s="17">
        <f>C166</f>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IF(EXACT(A167,C167),"X","")</f>
        <v/>
      </c>
      <c r="G167" s="3" t="str">
        <f>IF(A167&lt;&gt;C167,VLOOKUP(C167,$A$3:$D$9952,4,FALSE),"")</f>
        <v>Coldharbour</v>
      </c>
      <c r="H167" s="17">
        <f>A167</f>
        <v>366</v>
      </c>
      <c r="I167" s="17">
        <f>C167</f>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IF(EXACT(A168,C168),"X","")</f>
        <v/>
      </c>
      <c r="G168" s="3" t="str">
        <f>IF(A168&lt;&gt;C168,VLOOKUP(C168,$A$3:$D$9952,4,FALSE),"")</f>
        <v>Coldharbour</v>
      </c>
      <c r="H168" s="17">
        <f>A168</f>
        <v>367</v>
      </c>
      <c r="I168" s="17">
        <f>C168</f>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IF(EXACT(A169,C169),"X","")</f>
        <v/>
      </c>
      <c r="G169" s="3" t="str">
        <f>IF(A169&lt;&gt;C169,VLOOKUP(C169,$A$3:$D$9952,4,FALSE),"")</f>
        <v>Coldharbour</v>
      </c>
      <c r="H169" s="17">
        <f>A169</f>
        <v>368</v>
      </c>
      <c r="I169" s="17">
        <f>C169</f>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IF(EXACT(A170,C170),"X","")</f>
        <v/>
      </c>
      <c r="G170" s="3" t="str">
        <f>IF(A170&lt;&gt;C170,VLOOKUP(C170,$A$3:$D$9952,4,FALSE),"")</f>
        <v>Coldharbour</v>
      </c>
      <c r="H170" s="17">
        <f>A170</f>
        <v>369</v>
      </c>
      <c r="I170" s="17">
        <f>C170</f>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IF(EXACT(A171,C171),"X","")</f>
        <v/>
      </c>
      <c r="G171" s="3" t="str">
        <f>IF(A171&lt;&gt;C171,VLOOKUP(C171,$A$3:$D$9952,4,FALSE),"")</f>
        <v>Coldharbour</v>
      </c>
      <c r="H171" s="17">
        <f>A171</f>
        <v>370</v>
      </c>
      <c r="I171" s="17">
        <f>C171</f>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IF(EXACT(A172,C172),"X","")</f>
        <v/>
      </c>
      <c r="G172" s="3" t="str">
        <f>IF(A172&lt;&gt;C172,VLOOKUP(C172,$A$3:$D$9952,4,FALSE),"")</f>
        <v>Coldharbour</v>
      </c>
      <c r="H172" s="17">
        <f>A172</f>
        <v>371</v>
      </c>
      <c r="I172" s="17">
        <f>C172</f>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IF(EXACT(A173,C173),"X","")</f>
        <v/>
      </c>
      <c r="G173" s="3" t="str">
        <f>IF(A173&lt;&gt;C173,VLOOKUP(C173,$A$3:$D$9952,4,FALSE),"")</f>
        <v>Coldharbour</v>
      </c>
      <c r="H173" s="17">
        <f>A173</f>
        <v>372</v>
      </c>
      <c r="I173" s="17">
        <f>C173</f>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IF(EXACT(A174,C174),"X","")</f>
        <v/>
      </c>
      <c r="G174" s="3" t="str">
        <f>IF(A174&lt;&gt;C174,VLOOKUP(C174,$A$3:$D$9952,4,FALSE),"")</f>
        <v>Coldharbour</v>
      </c>
      <c r="H174" s="17">
        <f>A174</f>
        <v>374</v>
      </c>
      <c r="I174" s="17">
        <f>C174</f>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IF(EXACT(A175,C175),"X","")</f>
        <v/>
      </c>
      <c r="G175" s="3" t="str">
        <f>IF(A175&lt;&gt;C175,VLOOKUP(C175,$A$3:$D$9952,4,FALSE),"")</f>
        <v>Coldharbour</v>
      </c>
      <c r="H175" s="17">
        <f>A175</f>
        <v>375</v>
      </c>
      <c r="I175" s="17">
        <f>C175</f>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IF(EXACT(A176,C176),"X","")</f>
        <v/>
      </c>
      <c r="G176" s="3" t="str">
        <f>IF(A176&lt;&gt;C176,VLOOKUP(C176,$A$3:$D$9952,4,FALSE),"")</f>
        <v>Coldharbour</v>
      </c>
      <c r="H176" s="17">
        <f>A176</f>
        <v>376</v>
      </c>
      <c r="I176" s="17">
        <f>C176</f>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IF(EXACT(A177,C177),"X","")</f>
        <v/>
      </c>
      <c r="G177" s="3" t="str">
        <f>IF(A177&lt;&gt;C177,VLOOKUP(C177,$A$3:$D$9952,4,FALSE),"")</f>
        <v>Malabal Tor</v>
      </c>
      <c r="H177" s="17">
        <f>A177</f>
        <v>377</v>
      </c>
      <c r="I177" s="17">
        <f>C177</f>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IF(EXACT(A178,C178),"X","")</f>
        <v/>
      </c>
      <c r="G178" s="3" t="str">
        <f>IF(A178&lt;&gt;C178,VLOOKUP(C178,$A$3:$D$9952,4,FALSE),"")</f>
        <v>Malabal Tor</v>
      </c>
      <c r="H178" s="17">
        <f>A178</f>
        <v>378</v>
      </c>
      <c r="I178" s="17">
        <f>C178</f>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IF(EXACT(A179,C179),"X","")</f>
        <v/>
      </c>
      <c r="G179" s="3" t="str">
        <f>IF(A179&lt;&gt;C179,VLOOKUP(C179,$A$3:$D$9952,4,FALSE),"")</f>
        <v>Malabal Tor</v>
      </c>
      <c r="H179" s="17">
        <f>A179</f>
        <v>379</v>
      </c>
      <c r="I179" s="17">
        <f>C179</f>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IF(EXACT(A180,C180),"X","")</f>
        <v/>
      </c>
      <c r="G180" s="3" t="str">
        <f>IF(A180&lt;&gt;C180,VLOOKUP(C180,$A$3:$D$9952,4,FALSE),"")</f>
        <v>Auridon</v>
      </c>
      <c r="H180" s="17">
        <f>A180</f>
        <v>380</v>
      </c>
      <c r="I180" s="17">
        <f>C180</f>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IF(EXACT(A181,C181),"X","")</f>
        <v>X</v>
      </c>
      <c r="G181" s="3" t="str">
        <f>IF(A181&lt;&gt;C181,VLOOKUP(C181,$A$3:$D$9952,4,FALSE),"")</f>
        <v/>
      </c>
      <c r="H181" s="17">
        <f>A181</f>
        <v>381</v>
      </c>
      <c r="I181" s="17">
        <f>C181</f>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IF(EXACT(A182,C182),"X","")</f>
        <v>X</v>
      </c>
      <c r="G182" s="3" t="str">
        <f>IF(A182&lt;&gt;C182,VLOOKUP(C182,$A$3:$D$9952,4,FALSE),"")</f>
        <v/>
      </c>
      <c r="H182" s="17">
        <f>A182</f>
        <v>382</v>
      </c>
      <c r="I182" s="17">
        <f>C182</f>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IF(EXACT(A183,C183),"X","")</f>
        <v>X</v>
      </c>
      <c r="G183" s="3" t="str">
        <f>IF(A183&lt;&gt;C183,VLOOKUP(C183,$A$3:$D$9952,4,FALSE),"")</f>
        <v/>
      </c>
      <c r="H183" s="17">
        <f>A183</f>
        <v>383</v>
      </c>
      <c r="I183" s="17">
        <f>C183</f>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IF(EXACT(A184,C184),"X","")</f>
        <v/>
      </c>
      <c r="G184" s="3" t="str">
        <f>IF(A184&lt;&gt;C184,VLOOKUP(C184,$A$3:$D$9952,4,FALSE),"")</f>
        <v>The Earth Forge</v>
      </c>
      <c r="H184" s="17">
        <f>A184</f>
        <v>385</v>
      </c>
      <c r="I184" s="17">
        <f>C184</f>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IF(EXACT(A185,C185),"X","")</f>
        <v/>
      </c>
      <c r="G185" s="3" t="str">
        <f>IF(A185&lt;&gt;C185,VLOOKUP(C185,$A$3:$D$9952,4,FALSE),"")</f>
        <v>Stonefalls</v>
      </c>
      <c r="H185" s="17">
        <f>A185</f>
        <v>386</v>
      </c>
      <c r="I185" s="17">
        <f>C185</f>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IF(EXACT(A186,C186),"X","")</f>
        <v/>
      </c>
      <c r="G186" s="3" t="str">
        <f>IF(A186&lt;&gt;C186,VLOOKUP(C186,$A$3:$D$9952,4,FALSE),"")</f>
        <v>Auridon</v>
      </c>
      <c r="H186" s="17">
        <f>A186</f>
        <v>387</v>
      </c>
      <c r="I186" s="17">
        <f>C186</f>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IF(EXACT(A187,C187),"X","")</f>
        <v/>
      </c>
      <c r="G187" s="3" t="str">
        <f>IF(A187&lt;&gt;C187,VLOOKUP(C187,$A$3:$D$9952,4,FALSE),"")</f>
        <v>Auridon</v>
      </c>
      <c r="H187" s="17">
        <f>A187</f>
        <v>388</v>
      </c>
      <c r="I187" s="17">
        <f>C187</f>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IF(EXACT(A188,C188),"X","")</f>
        <v/>
      </c>
      <c r="G188" s="3" t="str">
        <f>IF(A188&lt;&gt;C188,VLOOKUP(C188,$A$3:$D$9952,4,FALSE),"")</f>
        <v>Grahtwood</v>
      </c>
      <c r="H188" s="17">
        <f>A188</f>
        <v>389</v>
      </c>
      <c r="I188" s="17">
        <f>C188</f>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IF(EXACT(A189,C189),"X","")</f>
        <v/>
      </c>
      <c r="G189" s="3" t="str">
        <f>IF(A189&lt;&gt;C189,VLOOKUP(C189,$A$3:$D$9952,4,FALSE),"")</f>
        <v>Auridon</v>
      </c>
      <c r="H189" s="17">
        <f>A189</f>
        <v>390</v>
      </c>
      <c r="I189" s="17">
        <f>C189</f>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IF(EXACT(A190,C190),"X","")</f>
        <v/>
      </c>
      <c r="G190" s="3" t="str">
        <f>IF(A190&lt;&gt;C190,VLOOKUP(C190,$A$3:$D$9952,4,FALSE),"")</f>
        <v>Auridon</v>
      </c>
      <c r="H190" s="17">
        <f>A190</f>
        <v>392</v>
      </c>
      <c r="I190" s="17">
        <f>C190</f>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IF(EXACT(A191,C191),"X","")</f>
        <v/>
      </c>
      <c r="G191" s="3" t="str">
        <f>IF(A191&lt;&gt;C191,VLOOKUP(C191,$A$3:$D$9952,4,FALSE),"")</f>
        <v>Auridon</v>
      </c>
      <c r="H191" s="17">
        <f>A191</f>
        <v>393</v>
      </c>
      <c r="I191" s="17">
        <f>C191</f>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IF(EXACT(A192,C192),"X","")</f>
        <v/>
      </c>
      <c r="G192" s="3" t="str">
        <f>IF(A192&lt;&gt;C192,VLOOKUP(C192,$A$3:$D$9952,4,FALSE),"")</f>
        <v>Auridon</v>
      </c>
      <c r="H192" s="17">
        <f>A192</f>
        <v>394</v>
      </c>
      <c r="I192" s="17">
        <f>C192</f>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IF(EXACT(A193,C193),"X","")</f>
        <v/>
      </c>
      <c r="G193" s="3" t="str">
        <f>IF(A193&lt;&gt;C193,VLOOKUP(C193,$A$3:$D$9952,4,FALSE),"")</f>
        <v>Auridon</v>
      </c>
      <c r="H193" s="17">
        <f>A193</f>
        <v>395</v>
      </c>
      <c r="I193" s="17">
        <f>C193</f>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IF(EXACT(A194,C194),"X","")</f>
        <v/>
      </c>
      <c r="G194" s="3" t="str">
        <f>IF(A194&lt;&gt;C194,VLOOKUP(C194,$A$3:$D$9952,4,FALSE),"")</f>
        <v>Auridon</v>
      </c>
      <c r="H194" s="17">
        <f>A194</f>
        <v>396</v>
      </c>
      <c r="I194" s="17">
        <f>C194</f>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IF(EXACT(A195,C195),"X","")</f>
        <v/>
      </c>
      <c r="G195" s="3" t="str">
        <f>IF(A195&lt;&gt;C195,VLOOKUP(C195,$A$3:$D$9952,4,FALSE),"")</f>
        <v>Auridon</v>
      </c>
      <c r="H195" s="17">
        <f>A195</f>
        <v>397</v>
      </c>
      <c r="I195" s="17">
        <f>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IF(EXACT(A196,C196),"X","")</f>
        <v/>
      </c>
      <c r="G196" s="3" t="str">
        <f>IF(A196&lt;&gt;C196,VLOOKUP(C196,$A$3:$D$9952,4,FALSE),"")</f>
        <v>Auridon</v>
      </c>
      <c r="H196" s="17">
        <f>A196</f>
        <v>398</v>
      </c>
      <c r="I196" s="17">
        <f>C196</f>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IF(EXACT(A197,C197),"X","")</f>
        <v/>
      </c>
      <c r="G197" s="3" t="str">
        <f>IF(A197&lt;&gt;C197,VLOOKUP(C197,$A$3:$D$9952,4,FALSE),"")</f>
        <v>Auridon</v>
      </c>
      <c r="H197" s="17">
        <f>A197</f>
        <v>399</v>
      </c>
      <c r="I197" s="17">
        <f>C197</f>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IF(EXACT(A198,C198),"X","")</f>
        <v/>
      </c>
      <c r="G198" s="3" t="str">
        <f>IF(A198&lt;&gt;C198,VLOOKUP(C198,$A$3:$D$9952,4,FALSE),"")</f>
        <v>Auridon</v>
      </c>
      <c r="H198" s="17">
        <f>A198</f>
        <v>400</v>
      </c>
      <c r="I198" s="17">
        <f>C198</f>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IF(EXACT(A199,C199),"X","")</f>
        <v/>
      </c>
      <c r="G199" s="3" t="str">
        <f>IF(A199&lt;&gt;C199,VLOOKUP(C199,$A$3:$D$9952,4,FALSE),"")</f>
        <v>Auridon</v>
      </c>
      <c r="H199" s="17">
        <f>A199</f>
        <v>401</v>
      </c>
      <c r="I199" s="17">
        <f>C199</f>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IF(EXACT(A200,C200),"X","")</f>
        <v/>
      </c>
      <c r="G200" s="3" t="str">
        <f>IF(A200&lt;&gt;C200,VLOOKUP(C200,$A$3:$D$9952,4,FALSE),"")</f>
        <v>The Rift</v>
      </c>
      <c r="H200" s="17">
        <f>A200</f>
        <v>402</v>
      </c>
      <c r="I200" s="17">
        <f>C200</f>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IF(EXACT(A201,C201),"X","")</f>
        <v/>
      </c>
      <c r="G201" s="3" t="str">
        <f>IF(A201&lt;&gt;C201,VLOOKUP(C201,$A$3:$D$9952,4,FALSE),"")</f>
        <v>The Rift</v>
      </c>
      <c r="H201" s="17">
        <f>A201</f>
        <v>403</v>
      </c>
      <c r="I201" s="17">
        <f>C201</f>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IF(EXACT(A202,C202),"X","")</f>
        <v/>
      </c>
      <c r="G202" s="3" t="str">
        <f>IF(A202&lt;&gt;C202,VLOOKUP(C202,$A$3:$D$9952,4,FALSE),"")</f>
        <v>The Rift</v>
      </c>
      <c r="H202" s="17">
        <f>A202</f>
        <v>404</v>
      </c>
      <c r="I202" s="17">
        <f>C202</f>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IF(EXACT(A203,C203),"X","")</f>
        <v/>
      </c>
      <c r="G203" s="3" t="str">
        <f>IF(A203&lt;&gt;C203,VLOOKUP(C203,$A$3:$D$9952,4,FALSE),"")</f>
        <v>Deshaan</v>
      </c>
      <c r="H203" s="17">
        <f>A203</f>
        <v>405</v>
      </c>
      <c r="I203" s="17">
        <f>C203</f>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IF(EXACT(A204,C204),"X","")</f>
        <v/>
      </c>
      <c r="G204" s="3" t="str">
        <f>IF(A204&lt;&gt;C204,VLOOKUP(C204,$A$3:$D$9952,4,FALSE),"")</f>
        <v>Deshaan</v>
      </c>
      <c r="H204" s="17">
        <f>A204</f>
        <v>406</v>
      </c>
      <c r="I204" s="17">
        <f>C204</f>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IF(EXACT(A205,C205),"X","")</f>
        <v/>
      </c>
      <c r="G205" s="3" t="str">
        <f>IF(A205&lt;&gt;C205,VLOOKUP(C205,$A$3:$D$9952,4,FALSE),"")</f>
        <v>Deshaan</v>
      </c>
      <c r="H205" s="17">
        <f>A205</f>
        <v>407</v>
      </c>
      <c r="I205" s="17">
        <f>C205</f>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IF(EXACT(A206,C206),"X","")</f>
        <v/>
      </c>
      <c r="G206" s="3" t="str">
        <f>IF(A206&lt;&gt;C206,VLOOKUP(C206,$A$3:$D$9952,4,FALSE),"")</f>
        <v>Deshaan</v>
      </c>
      <c r="H206" s="17">
        <f>A206</f>
        <v>408</v>
      </c>
      <c r="I206" s="17">
        <f>C206</f>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IF(EXACT(A207,C207),"X","")</f>
        <v/>
      </c>
      <c r="G207" s="3" t="str">
        <f>IF(A207&lt;&gt;C207,VLOOKUP(C207,$A$3:$D$9952,4,FALSE),"")</f>
        <v>Deshaan</v>
      </c>
      <c r="H207" s="17">
        <f>A207</f>
        <v>409</v>
      </c>
      <c r="I207" s="17">
        <f>C207</f>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IF(EXACT(A208,C208),"X","")</f>
        <v/>
      </c>
      <c r="G208" s="3" t="str">
        <f>IF(A208&lt;&gt;C208,VLOOKUP(C208,$A$3:$D$9952,4,FALSE),"")</f>
        <v>Deshaan</v>
      </c>
      <c r="H208" s="17">
        <f>A208</f>
        <v>410</v>
      </c>
      <c r="I208" s="17">
        <f>C208</f>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IF(EXACT(A209,C209),"X","")</f>
        <v/>
      </c>
      <c r="G209" s="3" t="str">
        <f>IF(A209&lt;&gt;C209,VLOOKUP(C209,$A$3:$D$9952,4,FALSE),"")</f>
        <v>Malabal Tor</v>
      </c>
      <c r="H209" s="17">
        <f>A209</f>
        <v>411</v>
      </c>
      <c r="I209" s="17">
        <f>C209</f>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IF(EXACT(A210,C210),"X","")</f>
        <v/>
      </c>
      <c r="G210" s="3" t="str">
        <f>IF(A210&lt;&gt;C210,VLOOKUP(C210,$A$3:$D$9952,4,FALSE),"")</f>
        <v>The Rift</v>
      </c>
      <c r="H210" s="17">
        <f>A210</f>
        <v>412</v>
      </c>
      <c r="I210" s="17">
        <f>C210</f>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IF(EXACT(A211,C211),"X","")</f>
        <v/>
      </c>
      <c r="G211" s="3" t="str">
        <f>IF(A211&lt;&gt;C211,VLOOKUP(C211,$A$3:$D$9952,4,FALSE),"")</f>
        <v>The Rift</v>
      </c>
      <c r="H211" s="17">
        <f>A211</f>
        <v>413</v>
      </c>
      <c r="I211" s="17">
        <f>C211</f>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IF(EXACT(A212,C212),"X","")</f>
        <v/>
      </c>
      <c r="G212" s="3" t="str">
        <f>IF(A212&lt;&gt;C212,VLOOKUP(C212,$A$3:$D$9952,4,FALSE),"")</f>
        <v>The Rift</v>
      </c>
      <c r="H212" s="17">
        <f>A212</f>
        <v>414</v>
      </c>
      <c r="I212" s="17">
        <f>C212</f>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IF(EXACT(A213,C213),"X","")</f>
        <v/>
      </c>
      <c r="G213" s="3" t="str">
        <f>IF(A213&lt;&gt;C213,VLOOKUP(C213,$A$3:$D$9952,4,FALSE),"")</f>
        <v>The Rift</v>
      </c>
      <c r="H213" s="17">
        <f>A213</f>
        <v>415</v>
      </c>
      <c r="I213" s="17">
        <f>C213</f>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IF(EXACT(A214,C214),"X","")</f>
        <v/>
      </c>
      <c r="G214" s="3" t="str">
        <f>IF(A214&lt;&gt;C214,VLOOKUP(C214,$A$3:$D$9952,4,FALSE),"")</f>
        <v>Auridon</v>
      </c>
      <c r="H214" s="17">
        <f>A214</f>
        <v>416</v>
      </c>
      <c r="I214" s="17">
        <f>C214</f>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IF(EXACT(A215,C215),"X","")</f>
        <v/>
      </c>
      <c r="G215" s="3" t="str">
        <f>IF(A215&lt;&gt;C215,VLOOKUP(C215,$A$3:$D$9952,4,FALSE),"")</f>
        <v>Coldharbour</v>
      </c>
      <c r="H215" s="17">
        <f>A215</f>
        <v>417</v>
      </c>
      <c r="I215" s="17">
        <f>C215</f>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IF(EXACT(A216,C216),"X","")</f>
        <v/>
      </c>
      <c r="G216" s="3" t="str">
        <f>IF(A216&lt;&gt;C216,VLOOKUP(C216,$A$3:$D$9952,4,FALSE),"")</f>
        <v>Coldharbour</v>
      </c>
      <c r="H216" s="17">
        <f>A216</f>
        <v>418</v>
      </c>
      <c r="I216" s="17">
        <f>C216</f>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IF(EXACT(A217,C217),"X","")</f>
        <v/>
      </c>
      <c r="G217" s="3" t="str">
        <f>IF(A217&lt;&gt;C217,VLOOKUP(C217,$A$3:$D$9952,4,FALSE),"")</f>
        <v>Coldharbour</v>
      </c>
      <c r="H217" s="17">
        <f>A217</f>
        <v>419</v>
      </c>
      <c r="I217" s="17">
        <f>C217</f>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IF(EXACT(A218,C218),"X","")</f>
        <v/>
      </c>
      <c r="G218" s="3" t="str">
        <f>IF(A218&lt;&gt;C218,VLOOKUP(C218,$A$3:$D$9952,4,FALSE),"")</f>
        <v>Coldharbour</v>
      </c>
      <c r="H218" s="17">
        <f>A218</f>
        <v>420</v>
      </c>
      <c r="I218" s="17">
        <f>C218</f>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IF(EXACT(A219,C219),"X","")</f>
        <v/>
      </c>
      <c r="G219" s="3" t="str">
        <f>IF(A219&lt;&gt;C219,VLOOKUP(C219,$A$3:$D$9952,4,FALSE),"")</f>
        <v>Coldharbour</v>
      </c>
      <c r="H219" s="17">
        <f>A219</f>
        <v>421</v>
      </c>
      <c r="I219" s="17">
        <f>C219</f>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IF(EXACT(A220,C220),"X","")</f>
        <v/>
      </c>
      <c r="G220" s="3" t="str">
        <f>IF(A220&lt;&gt;C220,VLOOKUP(C220,$A$3:$D$9952,4,FALSE),"")</f>
        <v>Coldharbour</v>
      </c>
      <c r="H220" s="17">
        <f>A220</f>
        <v>422</v>
      </c>
      <c r="I220" s="17">
        <f>C220</f>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IF(EXACT(A221,C221),"X","")</f>
        <v/>
      </c>
      <c r="G221" s="3" t="str">
        <f>IF(A221&lt;&gt;C221,VLOOKUP(C221,$A$3:$D$9952,4,FALSE),"")</f>
        <v>Glenumbra</v>
      </c>
      <c r="H221" s="17">
        <f>A221</f>
        <v>424</v>
      </c>
      <c r="I221" s="17">
        <f>C221</f>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IF(EXACT(A222,C222),"X","")</f>
        <v/>
      </c>
      <c r="G222" s="3" t="str">
        <f>IF(A222&lt;&gt;C222,VLOOKUP(C222,$A$3:$D$9952,4,FALSE),"")</f>
        <v>Glenumbra</v>
      </c>
      <c r="H222" s="17">
        <f>A222</f>
        <v>425</v>
      </c>
      <c r="I222" s="17">
        <f>C222</f>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IF(EXACT(A223,C223),"X","")</f>
        <v/>
      </c>
      <c r="G223" s="3" t="str">
        <f>IF(A223&lt;&gt;C223,VLOOKUP(C223,$A$3:$D$9952,4,FALSE),"")</f>
        <v>Glenumbra</v>
      </c>
      <c r="H223" s="17">
        <f>A223</f>
        <v>426</v>
      </c>
      <c r="I223" s="17">
        <f>C223</f>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IF(EXACT(A224,C224),"X","")</f>
        <v/>
      </c>
      <c r="G224" s="3" t="str">
        <f>IF(A224&lt;&gt;C224,VLOOKUP(C224,$A$3:$D$9952,4,FALSE),"")</f>
        <v>Glenumbra</v>
      </c>
      <c r="H224" s="17">
        <f>A224</f>
        <v>429</v>
      </c>
      <c r="I224" s="17">
        <f>C224</f>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IF(EXACT(A225,C225),"X","")</f>
        <v/>
      </c>
      <c r="G225" s="3" t="str">
        <f>IF(A225&lt;&gt;C225,VLOOKUP(C225,$A$3:$D$9952,4,FALSE),"")</f>
        <v>Stormhaven</v>
      </c>
      <c r="H225" s="17">
        <f>A225</f>
        <v>430</v>
      </c>
      <c r="I225" s="17">
        <f>C225</f>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IF(EXACT(A226,C226),"X","")</f>
        <v/>
      </c>
      <c r="G226" s="3" t="str">
        <f>IF(A226&lt;&gt;C226,VLOOKUP(C226,$A$3:$D$9952,4,FALSE),"")</f>
        <v>The Rift</v>
      </c>
      <c r="H226" s="17">
        <f>A226</f>
        <v>431</v>
      </c>
      <c r="I226" s="17">
        <f>C226</f>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IF(EXACT(A227,C227),"X","")</f>
        <v/>
      </c>
      <c r="G227" s="3" t="str">
        <f>IF(A227&lt;&gt;C227,VLOOKUP(C227,$A$3:$D$9952,4,FALSE),"")</f>
        <v>Grahtwood</v>
      </c>
      <c r="H227" s="17">
        <f>A227</f>
        <v>433</v>
      </c>
      <c r="I227" s="17">
        <f>C227</f>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IF(EXACT(A228,C228),"X","")</f>
        <v/>
      </c>
      <c r="G228" s="3" t="str">
        <f>IF(A228&lt;&gt;C228,VLOOKUP(C228,$A$3:$D$9952,4,FALSE),"")</f>
        <v>Grahtwood</v>
      </c>
      <c r="H228" s="17">
        <f>A228</f>
        <v>434</v>
      </c>
      <c r="I228" s="17">
        <f>C228</f>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IF(EXACT(A229,C229),"X","")</f>
        <v/>
      </c>
      <c r="G229" s="3" t="str">
        <f>IF(A229&lt;&gt;C229,VLOOKUP(C229,$A$3:$D$9952,4,FALSE),"")</f>
        <v>Grahtwood</v>
      </c>
      <c r="H229" s="17">
        <f>A229</f>
        <v>435</v>
      </c>
      <c r="I229" s="17">
        <f>C229</f>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IF(EXACT(A230,C230),"X","")</f>
        <v/>
      </c>
      <c r="G230" s="3" t="str">
        <f>IF(A230&lt;&gt;C230,VLOOKUP(C230,$A$3:$D$9952,4,FALSE),"")</f>
        <v>Grahtwood</v>
      </c>
      <c r="H230" s="17">
        <f>A230</f>
        <v>436</v>
      </c>
      <c r="I230" s="17">
        <f>C230</f>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IF(EXACT(A231,C231),"X","")</f>
        <v/>
      </c>
      <c r="G231" s="3" t="str">
        <f>IF(A231&lt;&gt;C231,VLOOKUP(C231,$A$3:$D$9952,4,FALSE),"")</f>
        <v>Grahtwood</v>
      </c>
      <c r="H231" s="17">
        <f>A231</f>
        <v>437</v>
      </c>
      <c r="I231" s="17">
        <f>C231</f>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IF(EXACT(A232,C232),"X","")</f>
        <v/>
      </c>
      <c r="G232" s="3" t="str">
        <f>IF(A232&lt;&gt;C232,VLOOKUP(C232,$A$3:$D$9952,4,FALSE),"")</f>
        <v>Grahtwood</v>
      </c>
      <c r="H232" s="17">
        <f>A232</f>
        <v>438</v>
      </c>
      <c r="I232" s="17">
        <f>C232</f>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IF(EXACT(A233,C233),"X","")</f>
        <v/>
      </c>
      <c r="G233" s="3" t="str">
        <f>IF(A233&lt;&gt;C233,VLOOKUP(C233,$A$3:$D$9952,4,FALSE),"")</f>
        <v>Grahtwood</v>
      </c>
      <c r="H233" s="17">
        <f>A233</f>
        <v>439</v>
      </c>
      <c r="I233" s="17">
        <f>C233</f>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IF(EXACT(A234,C234),"X","")</f>
        <v/>
      </c>
      <c r="G234" s="3" t="str">
        <f>IF(A234&lt;&gt;C234,VLOOKUP(C234,$A$3:$D$9952,4,FALSE),"")</f>
        <v>Grahtwood</v>
      </c>
      <c r="H234" s="17">
        <f>A234</f>
        <v>440</v>
      </c>
      <c r="I234" s="17">
        <f>C234</f>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IF(EXACT(A235,C235),"X","")</f>
        <v/>
      </c>
      <c r="G235" s="3" t="str">
        <f>IF(A235&lt;&gt;C235,VLOOKUP(C235,$A$3:$D$9952,4,FALSE),"")</f>
        <v>Grahtwood</v>
      </c>
      <c r="H235" s="17">
        <f>A235</f>
        <v>442</v>
      </c>
      <c r="I235" s="17">
        <f>C235</f>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IF(EXACT(A236,C236),"X","")</f>
        <v/>
      </c>
      <c r="G236" s="3" t="str">
        <f>IF(A236&lt;&gt;C236,VLOOKUP(C236,$A$3:$D$9952,4,FALSE),"")</f>
        <v>Grahtwood</v>
      </c>
      <c r="H236" s="17">
        <f>A236</f>
        <v>444</v>
      </c>
      <c r="I236" s="17">
        <f>C236</f>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IF(EXACT(A237,C237),"X","")</f>
        <v/>
      </c>
      <c r="G237" s="3" t="str">
        <f>IF(A237&lt;&gt;C237,VLOOKUP(C237,$A$3:$D$9952,4,FALSE),"")</f>
        <v>Grahtwood</v>
      </c>
      <c r="H237" s="17">
        <f>A237</f>
        <v>447</v>
      </c>
      <c r="I237" s="17">
        <f>C237</f>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IF(EXACT(A238,C238),"X","")</f>
        <v/>
      </c>
      <c r="G238" s="3" t="str">
        <f>IF(A238&lt;&gt;C238,VLOOKUP(C238,$A$3:$D$9952,4,FALSE),"")</f>
        <v>Eastmarch</v>
      </c>
      <c r="H238" s="17">
        <f>A238</f>
        <v>449</v>
      </c>
      <c r="I238" s="17">
        <f>C238</f>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IF(EXACT(A239,C239),"X","")</f>
        <v/>
      </c>
      <c r="G239" s="3" t="str">
        <f>IF(A239&lt;&gt;C239,VLOOKUP(C239,$A$3:$D$9952,4,FALSE),"")</f>
        <v>Reaper's March</v>
      </c>
      <c r="H239" s="17">
        <f>A239</f>
        <v>451</v>
      </c>
      <c r="I239" s="17">
        <f>C239</f>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IF(EXACT(A240,C240),"X","")</f>
        <v/>
      </c>
      <c r="G240" s="3" t="str">
        <f>IF(A240&lt;&gt;C240,VLOOKUP(C240,$A$3:$D$9952,4,FALSE),"")</f>
        <v>Reaper's March</v>
      </c>
      <c r="H240" s="17">
        <f>A240</f>
        <v>452</v>
      </c>
      <c r="I240" s="17">
        <f>C240</f>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IF(EXACT(A241,C241),"X","")</f>
        <v/>
      </c>
      <c r="G241" s="3" t="str">
        <f>IF(A241&lt;&gt;C241,VLOOKUP(C241,$A$3:$D$9952,4,FALSE),"")</f>
        <v>Reaper's March</v>
      </c>
      <c r="H241" s="17">
        <f>A241</f>
        <v>453</v>
      </c>
      <c r="I241" s="17">
        <f>C241</f>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IF(EXACT(A242,C242),"X","")</f>
        <v/>
      </c>
      <c r="G242" s="3" t="str">
        <f>IF(A242&lt;&gt;C242,VLOOKUP(C242,$A$3:$D$9952,4,FALSE),"")</f>
        <v>Reaper's March</v>
      </c>
      <c r="H242" s="17">
        <f>A242</f>
        <v>454</v>
      </c>
      <c r="I242" s="17">
        <f>C242</f>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IF(EXACT(A243,C243),"X","")</f>
        <v/>
      </c>
      <c r="G243" s="3" t="str">
        <f>IF(A243&lt;&gt;C243,VLOOKUP(C243,$A$3:$D$9952,4,FALSE),"")</f>
        <v>Reaper's March</v>
      </c>
      <c r="H243" s="17">
        <f>A243</f>
        <v>455</v>
      </c>
      <c r="I243" s="17">
        <f>C243</f>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IF(EXACT(A244,C244),"X","")</f>
        <v/>
      </c>
      <c r="G244" s="3" t="str">
        <f>IF(A244&lt;&gt;C244,VLOOKUP(C244,$A$3:$D$9952,4,FALSE),"")</f>
        <v>Reaper's March</v>
      </c>
      <c r="H244" s="17">
        <f>A244</f>
        <v>456</v>
      </c>
      <c r="I244" s="17">
        <f>C244</f>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IF(EXACT(A245,C245),"X","")</f>
        <v/>
      </c>
      <c r="G245" s="3" t="str">
        <f>IF(A245&lt;&gt;C245,VLOOKUP(C245,$A$3:$D$9952,4,FALSE),"")</f>
        <v>Reaper's March</v>
      </c>
      <c r="H245" s="17">
        <f>A245</f>
        <v>457</v>
      </c>
      <c r="I245" s="17">
        <f>C245</f>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IF(EXACT(A246,C246),"X","")</f>
        <v/>
      </c>
      <c r="G246" s="3" t="str">
        <f>IF(A246&lt;&gt;C246,VLOOKUP(C246,$A$3:$D$9952,4,FALSE),"")</f>
        <v>Reaper's March</v>
      </c>
      <c r="H246" s="17">
        <f>A246</f>
        <v>458</v>
      </c>
      <c r="I246" s="17">
        <f>C246</f>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IF(EXACT(A247,C247),"X","")</f>
        <v/>
      </c>
      <c r="G247" s="3" t="str">
        <f>IF(A247&lt;&gt;C247,VLOOKUP(C247,$A$3:$D$9952,4,FALSE),"")</f>
        <v>Reaper's March</v>
      </c>
      <c r="H247" s="17">
        <f>A247</f>
        <v>459</v>
      </c>
      <c r="I247" s="17">
        <f>C247</f>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IF(EXACT(A248,C248),"X","")</f>
        <v/>
      </c>
      <c r="G248" s="3" t="str">
        <f>IF(A248&lt;&gt;C248,VLOOKUP(C248,$A$3:$D$9952,4,FALSE),"")</f>
        <v>Reaper's March</v>
      </c>
      <c r="H248" s="17">
        <f>A248</f>
        <v>460</v>
      </c>
      <c r="I248" s="17">
        <f>C248</f>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IF(EXACT(A249,C249),"X","")</f>
        <v/>
      </c>
      <c r="G249" s="3" t="str">
        <f>IF(A249&lt;&gt;C249,VLOOKUP(C249,$A$3:$D$9952,4,FALSE),"")</f>
        <v>Reaper's March</v>
      </c>
      <c r="H249" s="17">
        <f>A249</f>
        <v>461</v>
      </c>
      <c r="I249" s="17">
        <f>C249</f>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IF(EXACT(A250,C250),"X","")</f>
        <v/>
      </c>
      <c r="G250" s="3" t="str">
        <f>IF(A250&lt;&gt;C250,VLOOKUP(C250,$A$3:$D$9952,4,FALSE),"")</f>
        <v>Reaper's March</v>
      </c>
      <c r="H250" s="17">
        <f>A250</f>
        <v>462</v>
      </c>
      <c r="I250" s="17">
        <f>C250</f>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IF(EXACT(A251,C251),"X","")</f>
        <v/>
      </c>
      <c r="G251" s="3" t="str">
        <f>IF(A251&lt;&gt;C251,VLOOKUP(C251,$A$3:$D$9952,4,FALSE),"")</f>
        <v>Reaper's March</v>
      </c>
      <c r="H251" s="17">
        <f>A251</f>
        <v>463</v>
      </c>
      <c r="I251" s="17">
        <f>C251</f>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IF(EXACT(A252,C252),"X","")</f>
        <v/>
      </c>
      <c r="G252" s="3" t="str">
        <f>IF(A252&lt;&gt;C252,VLOOKUP(C252,$A$3:$D$9952,4,FALSE),"")</f>
        <v>Reaper's March</v>
      </c>
      <c r="H252" s="17">
        <f>A252</f>
        <v>464</v>
      </c>
      <c r="I252" s="17">
        <f>C252</f>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IF(EXACT(A253,C253),"X","")</f>
        <v/>
      </c>
      <c r="G253" s="3" t="str">
        <f>IF(A253&lt;&gt;C253,VLOOKUP(C253,$A$3:$D$9952,4,FALSE),"")</f>
        <v>Reaper's March</v>
      </c>
      <c r="H253" s="17">
        <f>A253</f>
        <v>465</v>
      </c>
      <c r="I253" s="17">
        <f>C253</f>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IF(EXACT(A254,C254),"X","")</f>
        <v/>
      </c>
      <c r="G254" s="3" t="str">
        <f>IF(A254&lt;&gt;C254,VLOOKUP(C254,$A$3:$D$9952,4,FALSE),"")</f>
        <v>Reaper's March</v>
      </c>
      <c r="H254" s="17">
        <f>A254</f>
        <v>466</v>
      </c>
      <c r="I254" s="17">
        <f>C254</f>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IF(EXACT(A255,C255),"X","")</f>
        <v/>
      </c>
      <c r="G255" s="3" t="str">
        <f>IF(A255&lt;&gt;C255,VLOOKUP(C255,$A$3:$D$9952,4,FALSE),"")</f>
        <v>Reaper's March</v>
      </c>
      <c r="H255" s="17">
        <f>A255</f>
        <v>467</v>
      </c>
      <c r="I255" s="17">
        <f>C255</f>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IF(EXACT(A256,C256),"X","")</f>
        <v/>
      </c>
      <c r="G256" s="3" t="str">
        <f>IF(A256&lt;&gt;C256,VLOOKUP(C256,$A$3:$D$9952,4,FALSE),"")</f>
        <v>Malabal Tor</v>
      </c>
      <c r="H256" s="17">
        <f>A256</f>
        <v>468</v>
      </c>
      <c r="I256" s="17">
        <f>C256</f>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IF(EXACT(A257,C257),"X","")</f>
        <v/>
      </c>
      <c r="G257" s="3" t="str">
        <f>IF(A257&lt;&gt;C257,VLOOKUP(C257,$A$3:$D$9952,4,FALSE),"")</f>
        <v>Malabal Tor</v>
      </c>
      <c r="H257" s="17">
        <f>A257</f>
        <v>469</v>
      </c>
      <c r="I257" s="17">
        <f>C257</f>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IF(EXACT(A258,C258),"X","")</f>
        <v/>
      </c>
      <c r="G258" s="3" t="str">
        <f>IF(A258&lt;&gt;C258,VLOOKUP(C258,$A$3:$D$9952,4,FALSE),"")</f>
        <v>Malabal Tor</v>
      </c>
      <c r="H258" s="17">
        <f>A258</f>
        <v>470</v>
      </c>
      <c r="I258" s="17">
        <f>C258</f>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IF(EXACT(A259,C259),"X","")</f>
        <v/>
      </c>
      <c r="G259" s="3" t="str">
        <f>IF(A259&lt;&gt;C259,VLOOKUP(C259,$A$3:$D$9952,4,FALSE),"")</f>
        <v>Malabal Tor</v>
      </c>
      <c r="H259" s="17">
        <f>A259</f>
        <v>471</v>
      </c>
      <c r="I259" s="17">
        <f>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IF(EXACT(A260,C260),"X","")</f>
        <v/>
      </c>
      <c r="G260" s="3" t="str">
        <f>IF(A260&lt;&gt;C260,VLOOKUP(C260,$A$3:$D$9952,4,FALSE),"")</f>
        <v>Malabal Tor</v>
      </c>
      <c r="H260" s="17">
        <f>A260</f>
        <v>472</v>
      </c>
      <c r="I260" s="17">
        <f>C260</f>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IF(EXACT(A261,C261),"X","")</f>
        <v/>
      </c>
      <c r="G261" s="3" t="str">
        <f>IF(A261&lt;&gt;C261,VLOOKUP(C261,$A$3:$D$9952,4,FALSE),"")</f>
        <v>Malabal Tor</v>
      </c>
      <c r="H261" s="17">
        <f>A261</f>
        <v>473</v>
      </c>
      <c r="I261" s="17">
        <f>C261</f>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IF(EXACT(A262,C262),"X","")</f>
        <v/>
      </c>
      <c r="G262" s="3" t="str">
        <f>IF(A262&lt;&gt;C262,VLOOKUP(C262,$A$3:$D$9952,4,FALSE),"")</f>
        <v>Grahtwood</v>
      </c>
      <c r="H262" s="17">
        <f>A262</f>
        <v>475</v>
      </c>
      <c r="I262" s="17">
        <f>C262</f>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IF(EXACT(A263,C263),"X","")</f>
        <v/>
      </c>
      <c r="G263" s="3" t="str">
        <f>IF(A263&lt;&gt;C263,VLOOKUP(C263,$A$3:$D$9952,4,FALSE),"")</f>
        <v>Grahtwood</v>
      </c>
      <c r="H263" s="17">
        <f>A263</f>
        <v>477</v>
      </c>
      <c r="I263" s="17">
        <f>C263</f>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IF(EXACT(A264,C264),"X","")</f>
        <v/>
      </c>
      <c r="G264" s="3" t="str">
        <f>IF(A264&lt;&gt;C264,VLOOKUP(C264,$A$3:$D$9952,4,FALSE),"")</f>
        <v>Grahtwood</v>
      </c>
      <c r="H264" s="17">
        <f>A264</f>
        <v>478</v>
      </c>
      <c r="I264" s="17">
        <f>C264</f>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IF(EXACT(A265,C265),"X","")</f>
        <v/>
      </c>
      <c r="G265" s="3" t="str">
        <f>IF(A265&lt;&gt;C265,VLOOKUP(C265,$A$3:$D$9952,4,FALSE),"")</f>
        <v>The Rift</v>
      </c>
      <c r="H265" s="17">
        <f>A265</f>
        <v>480</v>
      </c>
      <c r="I265" s="17">
        <f>C265</f>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IF(EXACT(A266,C266),"X","")</f>
        <v/>
      </c>
      <c r="G266" s="3" t="str">
        <f>IF(A266&lt;&gt;C266,VLOOKUP(C266,$A$3:$D$9952,4,FALSE),"")</f>
        <v>The Rift</v>
      </c>
      <c r="H266" s="17">
        <f>A266</f>
        <v>481</v>
      </c>
      <c r="I266" s="17">
        <f>C266</f>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IF(EXACT(A267,C267),"X","")</f>
        <v/>
      </c>
      <c r="G267" s="3" t="str">
        <f>IF(A267&lt;&gt;C267,VLOOKUP(C267,$A$3:$D$9952,4,FALSE),"")</f>
        <v>The Rift</v>
      </c>
      <c r="H267" s="17">
        <f>A267</f>
        <v>482</v>
      </c>
      <c r="I267" s="17">
        <f>C267</f>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IF(EXACT(A268,C268),"X","")</f>
        <v/>
      </c>
      <c r="G268" s="3" t="str">
        <f>IF(A268&lt;&gt;C268,VLOOKUP(C268,$A$3:$D$9952,4,FALSE),"")</f>
        <v>The Rift</v>
      </c>
      <c r="H268" s="17">
        <f>A268</f>
        <v>484</v>
      </c>
      <c r="I268" s="17">
        <f>C268</f>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IF(EXACT(A269,C269),"X","")</f>
        <v/>
      </c>
      <c r="G269" s="3" t="str">
        <f>IF(A269&lt;&gt;C269,VLOOKUP(C269,$A$3:$D$9952,4,FALSE),"")</f>
        <v>The Rift</v>
      </c>
      <c r="H269" s="17">
        <f>A269</f>
        <v>485</v>
      </c>
      <c r="I269" s="17">
        <f>C269</f>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IF(EXACT(A270,C270),"X","")</f>
        <v/>
      </c>
      <c r="G270" s="3" t="str">
        <f>IF(A270&lt;&gt;C270,VLOOKUP(C270,$A$3:$D$9952,4,FALSE),"")</f>
        <v>Auridon</v>
      </c>
      <c r="H270" s="17">
        <f>A270</f>
        <v>486</v>
      </c>
      <c r="I270" s="17">
        <f>C270</f>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IF(EXACT(A271,C271),"X","")</f>
        <v/>
      </c>
      <c r="G271" s="3" t="str">
        <f>IF(A271&lt;&gt;C271,VLOOKUP(C271,$A$3:$D$9952,4,FALSE),"")</f>
        <v>Reaper's March</v>
      </c>
      <c r="H271" s="17">
        <f>A271</f>
        <v>487</v>
      </c>
      <c r="I271" s="17">
        <f>C271</f>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IF(EXACT(A272,C272),"X","")</f>
        <v/>
      </c>
      <c r="G272" s="3" t="str">
        <f>IF(A272&lt;&gt;C272,VLOOKUP(C272,$A$3:$D$9952,4,FALSE),"")</f>
        <v>Stonefalls</v>
      </c>
      <c r="H272" s="17">
        <f>A272</f>
        <v>492</v>
      </c>
      <c r="I272" s="17">
        <f>C272</f>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IF(EXACT(A273,C273),"X","")</f>
        <v/>
      </c>
      <c r="G273" s="3" t="str">
        <f>IF(A273&lt;&gt;C273,VLOOKUP(C273,$A$3:$D$9952,4,FALSE),"")</f>
        <v>Cyrodiil</v>
      </c>
      <c r="H273" s="17">
        <f>A273</f>
        <v>493</v>
      </c>
      <c r="I273" s="17">
        <f>C273</f>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IF(EXACT(A274,C274),"X","")</f>
        <v/>
      </c>
      <c r="G274" s="3" t="str">
        <f>IF(A274&lt;&gt;C274,VLOOKUP(C274,$A$3:$D$9952,4,FALSE),"")</f>
        <v>Cyrodiil</v>
      </c>
      <c r="H274" s="17">
        <f>A274</f>
        <v>494</v>
      </c>
      <c r="I274" s="17">
        <f>C274</f>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IF(EXACT(A275,C275),"X","")</f>
        <v/>
      </c>
      <c r="G275" s="3" t="str">
        <f>IF(A275&lt;&gt;C275,VLOOKUP(C275,$A$3:$D$9952,4,FALSE),"")</f>
        <v>Cyrodiil</v>
      </c>
      <c r="H275" s="17">
        <f>A275</f>
        <v>495</v>
      </c>
      <c r="I275" s="17">
        <f>C275</f>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IF(EXACT(A276,C276),"X","")</f>
        <v/>
      </c>
      <c r="G276" s="3" t="str">
        <f>IF(A276&lt;&gt;C276,VLOOKUP(C276,$A$3:$D$9952,4,FALSE),"")</f>
        <v>Cyrodiil</v>
      </c>
      <c r="H276" s="17">
        <f>A276</f>
        <v>496</v>
      </c>
      <c r="I276" s="17">
        <f>C276</f>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IF(EXACT(A277,C277),"X","")</f>
        <v/>
      </c>
      <c r="G277" s="3" t="str">
        <f>IF(A277&lt;&gt;C277,VLOOKUP(C277,$A$3:$D$9952,4,FALSE),"")</f>
        <v>Cyrodiil</v>
      </c>
      <c r="H277" s="17">
        <f>A277</f>
        <v>497</v>
      </c>
      <c r="I277" s="17">
        <f>C277</f>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IF(EXACT(A278,C278),"X","")</f>
        <v/>
      </c>
      <c r="G278" s="3" t="str">
        <f>IF(A278&lt;&gt;C278,VLOOKUP(C278,$A$3:$D$9952,4,FALSE),"")</f>
        <v>Cyrodiil</v>
      </c>
      <c r="H278" s="17">
        <f>A278</f>
        <v>498</v>
      </c>
      <c r="I278" s="17">
        <f>C278</f>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IF(EXACT(A279,C279),"X","")</f>
        <v/>
      </c>
      <c r="G279" s="3" t="str">
        <f>IF(A279&lt;&gt;C279,VLOOKUP(C279,$A$3:$D$9952,4,FALSE),"")</f>
        <v>Cyrodiil</v>
      </c>
      <c r="H279" s="17">
        <f>A279</f>
        <v>499</v>
      </c>
      <c r="I279" s="17">
        <f>C279</f>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IF(EXACT(A280,C280),"X","")</f>
        <v/>
      </c>
      <c r="G280" s="3" t="str">
        <f>IF(A280&lt;&gt;C280,VLOOKUP(C280,$A$3:$D$9952,4,FALSE),"")</f>
        <v>Cyrodiil</v>
      </c>
      <c r="H280" s="17">
        <f>A280</f>
        <v>500</v>
      </c>
      <c r="I280" s="17">
        <f>C280</f>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IF(EXACT(A281,C281),"X","")</f>
        <v/>
      </c>
      <c r="G281" s="3" t="str">
        <f>IF(A281&lt;&gt;C281,VLOOKUP(C281,$A$3:$D$9952,4,FALSE),"")</f>
        <v>Cyrodiil</v>
      </c>
      <c r="H281" s="17">
        <f>A281</f>
        <v>501</v>
      </c>
      <c r="I281" s="17">
        <f>C281</f>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IF(EXACT(A282,C282),"X","")</f>
        <v/>
      </c>
      <c r="G282" s="3" t="str">
        <f>IF(A282&lt;&gt;C282,VLOOKUP(C282,$A$3:$D$9952,4,FALSE),"")</f>
        <v>Cyrodiil</v>
      </c>
      <c r="H282" s="17">
        <f>A282</f>
        <v>502</v>
      </c>
      <c r="I282" s="17">
        <f>C282</f>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IF(EXACT(A283,C283),"X","")</f>
        <v/>
      </c>
      <c r="G283" s="3" t="str">
        <f>IF(A283&lt;&gt;C283,VLOOKUP(C283,$A$3:$D$9952,4,FALSE),"")</f>
        <v>Cyrodiil</v>
      </c>
      <c r="H283" s="17">
        <f>A283</f>
        <v>503</v>
      </c>
      <c r="I283" s="17">
        <f>C283</f>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IF(EXACT(A284,C284),"X","")</f>
        <v/>
      </c>
      <c r="G284" s="3" t="str">
        <f>IF(A284&lt;&gt;C284,VLOOKUP(C284,$A$3:$D$9952,4,FALSE),"")</f>
        <v>Cyrodiil</v>
      </c>
      <c r="H284" s="17">
        <f>A284</f>
        <v>504</v>
      </c>
      <c r="I284" s="17">
        <f>C284</f>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IF(EXACT(A285,C285),"X","")</f>
        <v/>
      </c>
      <c r="G285" s="3" t="str">
        <f>IF(A285&lt;&gt;C285,VLOOKUP(C285,$A$3:$D$9952,4,FALSE),"")</f>
        <v>Cyrodiil</v>
      </c>
      <c r="H285" s="17">
        <f>A285</f>
        <v>505</v>
      </c>
      <c r="I285" s="17">
        <f>C285</f>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IF(EXACT(A286,C286),"X","")</f>
        <v/>
      </c>
      <c r="G286" s="3" t="str">
        <f>IF(A286&lt;&gt;C286,VLOOKUP(C286,$A$3:$D$9952,4,FALSE),"")</f>
        <v>Cyrodiil</v>
      </c>
      <c r="H286" s="17">
        <f>A286</f>
        <v>506</v>
      </c>
      <c r="I286" s="17">
        <f>C286</f>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IF(EXACT(A287,C287),"X","")</f>
        <v/>
      </c>
      <c r="G287" s="3" t="str">
        <f>IF(A287&lt;&gt;C287,VLOOKUP(C287,$A$3:$D$9952,4,FALSE),"")</f>
        <v>Cyrodiil</v>
      </c>
      <c r="H287" s="17">
        <f>A287</f>
        <v>507</v>
      </c>
      <c r="I287" s="17">
        <f>C287</f>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IF(EXACT(A288,C288),"X","")</f>
        <v/>
      </c>
      <c r="G288" s="3" t="str">
        <f>IF(A288&lt;&gt;C288,VLOOKUP(C288,$A$3:$D$9952,4,FALSE),"")</f>
        <v>Vvardenfell</v>
      </c>
      <c r="H288" s="17">
        <f>A288</f>
        <v>508</v>
      </c>
      <c r="I288" s="17">
        <f>C288</f>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IF(EXACT(A289,C289),"X","")</f>
        <v/>
      </c>
      <c r="G289" s="3" t="str">
        <f>IF(A289&lt;&gt;C289,VLOOKUP(C289,$A$3:$D$9952,4,FALSE),"")</f>
        <v>Vvardenfell</v>
      </c>
      <c r="H289" s="17">
        <f>A289</f>
        <v>509</v>
      </c>
      <c r="I289" s="17">
        <f>C289</f>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IF(EXACT(A290,C290),"X","")</f>
        <v/>
      </c>
      <c r="G290" s="3" t="str">
        <f>IF(A290&lt;&gt;C290,VLOOKUP(C290,$A$3:$D$9952,4,FALSE),"")</f>
        <v>Vvardenfell</v>
      </c>
      <c r="H290" s="17">
        <f>A290</f>
        <v>510</v>
      </c>
      <c r="I290" s="17">
        <f>C290</f>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IF(EXACT(A291,C291),"X","")</f>
        <v>X</v>
      </c>
      <c r="G291" s="3" t="str">
        <f>IF(A291&lt;&gt;C291,VLOOKUP(C291,$A$3:$D$9952,4,FALSE),"")</f>
        <v/>
      </c>
      <c r="H291" s="17">
        <f>A291</f>
        <v>511</v>
      </c>
      <c r="I291" s="17">
        <f>C291</f>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IF(EXACT(A292,C292),"X","")</f>
        <v>X</v>
      </c>
      <c r="G292" s="3" t="str">
        <f>IF(A292&lt;&gt;C292,VLOOKUP(C292,$A$3:$D$9952,4,FALSE),"")</f>
        <v/>
      </c>
      <c r="H292" s="17">
        <f>A292</f>
        <v>512</v>
      </c>
      <c r="I292" s="17">
        <f>C292</f>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IF(EXACT(A293,C293),"X","")</f>
        <v>X</v>
      </c>
      <c r="G293" s="3" t="str">
        <f>IF(A293&lt;&gt;C293,VLOOKUP(C293,$A$3:$D$9952,4,FALSE),"")</f>
        <v/>
      </c>
      <c r="H293" s="17">
        <f>A293</f>
        <v>513</v>
      </c>
      <c r="I293" s="17">
        <f>C293</f>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IF(EXACT(A294,C294),"X","")</f>
        <v>X</v>
      </c>
      <c r="G294" s="3" t="str">
        <f>IF(A294&lt;&gt;C294,VLOOKUP(C294,$A$3:$D$9952,4,FALSE),"")</f>
        <v/>
      </c>
      <c r="H294" s="17">
        <f>A294</f>
        <v>514</v>
      </c>
      <c r="I294" s="17">
        <f>C294</f>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IF(EXACT(A295,C295),"X","")</f>
        <v>X</v>
      </c>
      <c r="G295" s="3" t="str">
        <f>IF(A295&lt;&gt;C295,VLOOKUP(C295,$A$3:$D$9952,4,FALSE),"")</f>
        <v/>
      </c>
      <c r="H295" s="17">
        <f>A295</f>
        <v>515</v>
      </c>
      <c r="I295" s="17">
        <f>C295</f>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IF(EXACT(A296,C296),"X","")</f>
        <v>X</v>
      </c>
      <c r="G296" s="3" t="str">
        <f>IF(A296&lt;&gt;C296,VLOOKUP(C296,$A$3:$D$9952,4,FALSE),"")</f>
        <v/>
      </c>
      <c r="H296" s="17">
        <f>A296</f>
        <v>516</v>
      </c>
      <c r="I296" s="17">
        <f>C296</f>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IF(EXACT(A297,C297),"X","")</f>
        <v>X</v>
      </c>
      <c r="G297" s="3" t="str">
        <f>IF(A297&lt;&gt;C297,VLOOKUP(C297,$A$3:$D$9952,4,FALSE),"")</f>
        <v/>
      </c>
      <c r="H297" s="17">
        <f>A297</f>
        <v>517</v>
      </c>
      <c r="I297" s="17">
        <f>C297</f>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IF(EXACT(A298,C298),"X","")</f>
        <v>X</v>
      </c>
      <c r="G298" s="3" t="str">
        <f>IF(A298&lt;&gt;C298,VLOOKUP(C298,$A$3:$D$9952,4,FALSE),"")</f>
        <v/>
      </c>
      <c r="H298" s="17">
        <f>A298</f>
        <v>518</v>
      </c>
      <c r="I298" s="17">
        <f>C298</f>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IF(EXACT(A299,C299),"X","")</f>
        <v/>
      </c>
      <c r="G299" s="3" t="str">
        <f>IF(A299&lt;&gt;C299,VLOOKUP(C299,$A$3:$D$9952,4,FALSE),"")</f>
        <v>Cyrodiil</v>
      </c>
      <c r="H299" s="17">
        <f>A299</f>
        <v>525</v>
      </c>
      <c r="I299" s="17">
        <f>C299</f>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IF(EXACT(A300,C300),"X","")</f>
        <v/>
      </c>
      <c r="G300" s="3" t="str">
        <f>IF(A300&lt;&gt;C300,VLOOKUP(C300,$A$3:$D$9952,4,FALSE),"")</f>
        <v>Reaper's March</v>
      </c>
      <c r="H300" s="17">
        <f>A300</f>
        <v>526</v>
      </c>
      <c r="I300" s="17">
        <f>C300</f>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IF(EXACT(A301,C301),"X","")</f>
        <v/>
      </c>
      <c r="G301" s="3" t="str">
        <f>IF(A301&lt;&gt;C301,VLOOKUP(C301,$A$3:$D$9952,4,FALSE),"")</f>
        <v>The Harborage</v>
      </c>
      <c r="H301" s="17">
        <f>A301</f>
        <v>527</v>
      </c>
      <c r="I301" s="17">
        <f>C301</f>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IF(EXACT(A302,C302),"X","")</f>
        <v/>
      </c>
      <c r="G302" s="3" t="str">
        <f>IF(A302&lt;&gt;C302,VLOOKUP(C302,$A$3:$D$9952,4,FALSE),"")</f>
        <v>Eyevea</v>
      </c>
      <c r="H302" s="17">
        <f>A302</f>
        <v>529</v>
      </c>
      <c r="I302" s="17">
        <f>C302</f>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IF(EXACT(A303,C303),"X","")</f>
        <v/>
      </c>
      <c r="G303" s="3" t="str">
        <f>IF(A303&lt;&gt;C303,VLOOKUP(C303,$A$3:$D$9952,4,FALSE),"")</f>
        <v>Coldharbour</v>
      </c>
      <c r="H303" s="17">
        <f>A303</f>
        <v>530</v>
      </c>
      <c r="I303" s="17">
        <f>C303</f>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IF(EXACT(A304,C304),"X","")</f>
        <v/>
      </c>
      <c r="G304" s="3" t="str">
        <f>IF(A304&lt;&gt;C304,VLOOKUP(C304,$A$3:$D$9952,4,FALSE),"")</f>
        <v>Cyrodiil</v>
      </c>
      <c r="H304" s="17">
        <f>A304</f>
        <v>531</v>
      </c>
      <c r="I304" s="17">
        <f>C304</f>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IF(EXACT(A305,C305),"X","")</f>
        <v/>
      </c>
      <c r="G305" s="3" t="str">
        <f>IF(A305&lt;&gt;C305,VLOOKUP(C305,$A$3:$D$9952,4,FALSE),"")</f>
        <v>Cyrodiil</v>
      </c>
      <c r="H305" s="17">
        <f>A305</f>
        <v>532</v>
      </c>
      <c r="I305" s="17">
        <f>C305</f>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IF(EXACT(A306,C306),"X","")</f>
        <v/>
      </c>
      <c r="G306" s="3" t="str">
        <f>IF(A306&lt;&gt;C306,VLOOKUP(C306,$A$3:$D$9952,4,FALSE),"")</f>
        <v>Cyrodiil</v>
      </c>
      <c r="H306" s="17">
        <f>A306</f>
        <v>533</v>
      </c>
      <c r="I306" s="17">
        <f>C306</f>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IF(EXACT(A307,C307),"X","")</f>
        <v>X</v>
      </c>
      <c r="G307" s="3" t="str">
        <f>IF(A307&lt;&gt;C307,VLOOKUP(C307,$A$3:$D$9952,4,FALSE),"")</f>
        <v/>
      </c>
      <c r="H307" s="17">
        <f>A307</f>
        <v>534</v>
      </c>
      <c r="I307" s="17">
        <f>C307</f>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IF(EXACT(A308,C308),"X","")</f>
        <v>X</v>
      </c>
      <c r="G308" s="3" t="str">
        <f>IF(A308&lt;&gt;C308,VLOOKUP(C308,$A$3:$D$9952,4,FALSE),"")</f>
        <v/>
      </c>
      <c r="H308" s="17">
        <f>A308</f>
        <v>535</v>
      </c>
      <c r="I308" s="17">
        <f>C308</f>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IF(EXACT(A309,C309),"X","")</f>
        <v>X</v>
      </c>
      <c r="G309" s="3" t="str">
        <f>IF(A309&lt;&gt;C309,VLOOKUP(C309,$A$3:$D$9952,4,FALSE),"")</f>
        <v/>
      </c>
      <c r="H309" s="17">
        <f>A309</f>
        <v>537</v>
      </c>
      <c r="I309" s="17">
        <f>C309</f>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IF(EXACT(A310,C310),"X","")</f>
        <v/>
      </c>
      <c r="G310" s="3" t="str">
        <f>IF(A310&lt;&gt;C310,VLOOKUP(C310,$A$3:$D$9952,4,FALSE),"")</f>
        <v>Betnikh</v>
      </c>
      <c r="H310" s="17">
        <f>A310</f>
        <v>539</v>
      </c>
      <c r="I310" s="17">
        <f>C310</f>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IF(EXACT(A311,C311),"X","")</f>
        <v/>
      </c>
      <c r="G311" s="3" t="str">
        <f>IF(A311&lt;&gt;C311,VLOOKUP(C311,$A$3:$D$9952,4,FALSE),"")</f>
        <v>Eyevea</v>
      </c>
      <c r="H311" s="17">
        <f>A311</f>
        <v>541</v>
      </c>
      <c r="I311" s="17">
        <f>C311</f>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IF(EXACT(A312,C312),"X","")</f>
        <v/>
      </c>
      <c r="G312" s="3" t="str">
        <f>IF(A312&lt;&gt;C312,VLOOKUP(C312,$A$3:$D$9952,4,FALSE),"")</f>
        <v>The Earth Forge</v>
      </c>
      <c r="H312" s="17">
        <f>A312</f>
        <v>542</v>
      </c>
      <c r="I312" s="17">
        <f>C312</f>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IF(EXACT(A313,C313),"X","")</f>
        <v/>
      </c>
      <c r="G313" s="3" t="str">
        <f>IF(A313&lt;&gt;C313,VLOOKUP(C313,$A$3:$D$9952,4,FALSE),"")</f>
        <v>The Earth Forge</v>
      </c>
      <c r="H313" s="17">
        <f>A313</f>
        <v>543</v>
      </c>
      <c r="I313" s="17">
        <f>C313</f>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IF(EXACT(A314,C314),"X","")</f>
        <v/>
      </c>
      <c r="G314" s="3" t="str">
        <f>IF(A314&lt;&gt;C314,VLOOKUP(C314,$A$3:$D$9952,4,FALSE),"")</f>
        <v>The Earth Forge</v>
      </c>
      <c r="H314" s="17">
        <f>A314</f>
        <v>544</v>
      </c>
      <c r="I314" s="17">
        <f>C314</f>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IF(EXACT(A315,C315),"X","")</f>
        <v/>
      </c>
      <c r="G315" s="3" t="str">
        <f>IF(A315&lt;&gt;C315,VLOOKUP(C315,$A$3:$D$9952,4,FALSE),"")</f>
        <v>Stormhaven</v>
      </c>
      <c r="H315" s="17">
        <f>A315</f>
        <v>545</v>
      </c>
      <c r="I315" s="17">
        <f>C315</f>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IF(EXACT(A316,C316),"X","")</f>
        <v/>
      </c>
      <c r="G316" s="3" t="str">
        <f>IF(A316&lt;&gt;C316,VLOOKUP(C316,$A$3:$D$9952,4,FALSE),"")</f>
        <v>Stormhaven</v>
      </c>
      <c r="H316" s="17">
        <f>A316</f>
        <v>546</v>
      </c>
      <c r="I316" s="17">
        <f>C316</f>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IF(EXACT(A317,C317),"X","")</f>
        <v/>
      </c>
      <c r="G317" s="3" t="str">
        <f>IF(A317&lt;&gt;C317,VLOOKUP(C317,$A$3:$D$9952,4,FALSE),"")</f>
        <v>Greenshade</v>
      </c>
      <c r="H317" s="17">
        <f>A317</f>
        <v>547</v>
      </c>
      <c r="I317" s="17">
        <f>C317</f>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IF(EXACT(A318,C318),"X","")</f>
        <v/>
      </c>
      <c r="G318" s="3" t="str">
        <f>IF(A318&lt;&gt;C318,VLOOKUP(C318,$A$3:$D$9952,4,FALSE),"")</f>
        <v>Greenshade</v>
      </c>
      <c r="H318" s="17">
        <f>A318</f>
        <v>548</v>
      </c>
      <c r="I318" s="17">
        <f>C318</f>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IF(EXACT(A319,C319),"X","")</f>
        <v/>
      </c>
      <c r="G319" s="3" t="str">
        <f>IF(A319&lt;&gt;C319,VLOOKUP(C319,$A$3:$D$9952,4,FALSE),"")</f>
        <v>Grahtwood</v>
      </c>
      <c r="H319" s="17">
        <f>A319</f>
        <v>549</v>
      </c>
      <c r="I319" s="17">
        <f>C319</f>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IF(EXACT(A320,C320),"X","")</f>
        <v/>
      </c>
      <c r="G320" s="3" t="str">
        <f>IF(A320&lt;&gt;C320,VLOOKUP(C320,$A$3:$D$9952,4,FALSE),"")</f>
        <v>Greenshade</v>
      </c>
      <c r="H320" s="17">
        <f>A320</f>
        <v>551</v>
      </c>
      <c r="I320" s="17">
        <f>C320</f>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IF(EXACT(A321,C321),"X","")</f>
        <v/>
      </c>
      <c r="G321" s="3" t="str">
        <f>IF(A321&lt;&gt;C321,VLOOKUP(C321,$A$3:$D$9952,4,FALSE),"")</f>
        <v>Greenshade</v>
      </c>
      <c r="H321" s="17">
        <f>A321</f>
        <v>552</v>
      </c>
      <c r="I321" s="17">
        <f>C321</f>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IF(EXACT(A322,C322),"X","")</f>
        <v/>
      </c>
      <c r="G322" s="3" t="str">
        <f>IF(A322&lt;&gt;C322,VLOOKUP(C322,$A$3:$D$9952,4,FALSE),"")</f>
        <v>Greenshade</v>
      </c>
      <c r="H322" s="17">
        <f>A322</f>
        <v>553</v>
      </c>
      <c r="I322" s="17">
        <f>C322</f>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IF(EXACT(A323,C323),"X","")</f>
        <v/>
      </c>
      <c r="G323" s="3" t="str">
        <f>IF(A323&lt;&gt;C323,VLOOKUP(C323,$A$3:$D$9952,4,FALSE),"")</f>
        <v>Greenshade</v>
      </c>
      <c r="H323" s="17">
        <f>A323</f>
        <v>554</v>
      </c>
      <c r="I323" s="17">
        <f>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IF(EXACT(A324,C324),"X","")</f>
        <v/>
      </c>
      <c r="G324" s="3" t="str">
        <f>IF(A324&lt;&gt;C324,VLOOKUP(C324,$A$3:$D$9952,4,FALSE),"")</f>
        <v>Greenshade</v>
      </c>
      <c r="H324" s="17">
        <f>A324</f>
        <v>555</v>
      </c>
      <c r="I324" s="17">
        <f>C324</f>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IF(EXACT(A325,C325),"X","")</f>
        <v/>
      </c>
      <c r="G325" s="3" t="str">
        <f>IF(A325&lt;&gt;C325,VLOOKUP(C325,$A$3:$D$9952,4,FALSE),"")</f>
        <v>Greenshade</v>
      </c>
      <c r="H325" s="17">
        <f>A325</f>
        <v>556</v>
      </c>
      <c r="I325" s="17">
        <f>C325</f>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IF(EXACT(A326,C326),"X","")</f>
        <v/>
      </c>
      <c r="G326" s="3" t="str">
        <f>IF(A326&lt;&gt;C326,VLOOKUP(C326,$A$3:$D$9952,4,FALSE),"")</f>
        <v>Coldharbour</v>
      </c>
      <c r="H326" s="17">
        <f>A326</f>
        <v>557</v>
      </c>
      <c r="I326" s="17">
        <f>C326</f>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IF(EXACT(A327,C327),"X","")</f>
        <v/>
      </c>
      <c r="G327" s="3" t="str">
        <f>IF(A327&lt;&gt;C327,VLOOKUP(C327,$A$3:$D$9952,4,FALSE),"")</f>
        <v>Greenshade</v>
      </c>
      <c r="H327" s="17">
        <f>A327</f>
        <v>558</v>
      </c>
      <c r="I327" s="17">
        <f>C327</f>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IF(EXACT(A328,C328),"X","")</f>
        <v/>
      </c>
      <c r="G328" s="3" t="str">
        <f>IF(A328&lt;&gt;C328,VLOOKUP(C328,$A$3:$D$9952,4,FALSE),"")</f>
        <v>Greenshade</v>
      </c>
      <c r="H328" s="17">
        <f>A328</f>
        <v>559</v>
      </c>
      <c r="I328" s="17">
        <f>C328</f>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IF(EXACT(A329,C329),"X","")</f>
        <v/>
      </c>
      <c r="G329" s="3" t="str">
        <f>IF(A329&lt;&gt;C329,VLOOKUP(C329,$A$3:$D$9952,4,FALSE),"")</f>
        <v>The Rift</v>
      </c>
      <c r="H329" s="17">
        <f>A329</f>
        <v>560</v>
      </c>
      <c r="I329" s="17">
        <f>C329</f>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IF(EXACT(A330,C330),"X","")</f>
        <v/>
      </c>
      <c r="G330" s="3" t="str">
        <f>IF(A330&lt;&gt;C330,VLOOKUP(C330,$A$3:$D$9952,4,FALSE),"")</f>
        <v>Greenshade</v>
      </c>
      <c r="H330" s="17">
        <f>A330</f>
        <v>561</v>
      </c>
      <c r="I330" s="17">
        <f>C330</f>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IF(EXACT(A331,C331),"X","")</f>
        <v/>
      </c>
      <c r="G331" s="3" t="str">
        <f>IF(A331&lt;&gt;C331,VLOOKUP(C331,$A$3:$D$9952,4,FALSE),"")</f>
        <v>Reaper's March</v>
      </c>
      <c r="H331" s="17">
        <f>A331</f>
        <v>562</v>
      </c>
      <c r="I331" s="17">
        <f>C331</f>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IF(EXACT(A332,C332),"X","")</f>
        <v/>
      </c>
      <c r="G332" s="3" t="str">
        <f>IF(A332&lt;&gt;C332,VLOOKUP(C332,$A$3:$D$9952,4,FALSE),"")</f>
        <v>Reaper's March</v>
      </c>
      <c r="H332" s="17">
        <f>A332</f>
        <v>565</v>
      </c>
      <c r="I332" s="17">
        <f>C332</f>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IF(EXACT(A333,C333),"X","")</f>
        <v/>
      </c>
      <c r="G333" s="3" t="str">
        <f>IF(A333&lt;&gt;C333,VLOOKUP(C333,$A$3:$D$9952,4,FALSE),"")</f>
        <v>Glenumbra</v>
      </c>
      <c r="H333" s="17">
        <f>A333</f>
        <v>566</v>
      </c>
      <c r="I333" s="17">
        <f>C333</f>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IF(EXACT(A334,C334),"X","")</f>
        <v/>
      </c>
      <c r="G334" s="3" t="str">
        <f>IF(A334&lt;&gt;C334,VLOOKUP(C334,$A$3:$D$9952,4,FALSE),"")</f>
        <v>The Rift</v>
      </c>
      <c r="H334" s="17">
        <f>A334</f>
        <v>567</v>
      </c>
      <c r="I334" s="17">
        <f>C334</f>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IF(EXACT(A335,C335),"X","")</f>
        <v/>
      </c>
      <c r="G335" s="3" t="str">
        <f>IF(A335&lt;&gt;C335,VLOOKUP(C335,$A$3:$D$9952,4,FALSE),"")</f>
        <v>Alik'r Desert</v>
      </c>
      <c r="H335" s="17">
        <f>A335</f>
        <v>569</v>
      </c>
      <c r="I335" s="17">
        <f>C335</f>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IF(EXACT(A336,C336),"X","")</f>
        <v/>
      </c>
      <c r="G336" s="3" t="str">
        <f>IF(A336&lt;&gt;C336,VLOOKUP(C336,$A$3:$D$9952,4,FALSE),"")</f>
        <v>Alik'r Desert</v>
      </c>
      <c r="H336" s="17">
        <f>A336</f>
        <v>570</v>
      </c>
      <c r="I336" s="17">
        <f>C336</f>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IF(EXACT(A337,C337),"X","")</f>
        <v/>
      </c>
      <c r="G337" s="3" t="str">
        <f>IF(A337&lt;&gt;C337,VLOOKUP(C337,$A$3:$D$9952,4,FALSE),"")</f>
        <v>Alik'r Desert</v>
      </c>
      <c r="H337" s="17">
        <f>A337</f>
        <v>571</v>
      </c>
      <c r="I337" s="17">
        <f>C337</f>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IF(EXACT(A338,C338),"X","")</f>
        <v>X</v>
      </c>
      <c r="G338" s="3" t="str">
        <f>IF(A338&lt;&gt;C338,VLOOKUP(C338,$A$3:$D$9952,4,FALSE),"")</f>
        <v/>
      </c>
      <c r="H338" s="17">
        <f>A338</f>
        <v>572</v>
      </c>
      <c r="I338" s="17">
        <f>C338</f>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IF(EXACT(A339,C339),"X","")</f>
        <v/>
      </c>
      <c r="G339" s="3" t="str">
        <f>IF(A339&lt;&gt;C339,VLOOKUP(C339,$A$3:$D$9952,4,FALSE),"")</f>
        <v>The Harborage</v>
      </c>
      <c r="H339" s="17">
        <f>A339</f>
        <v>573</v>
      </c>
      <c r="I339" s="17">
        <f>C339</f>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IF(EXACT(A340,C340),"X","")</f>
        <v/>
      </c>
      <c r="G340" s="3" t="str">
        <f>IF(A340&lt;&gt;C340,VLOOKUP(C340,$A$3:$D$9952,4,FALSE),"")</f>
        <v>The Harborage</v>
      </c>
      <c r="H340" s="17">
        <f>A340</f>
        <v>574</v>
      </c>
      <c r="I340" s="17">
        <f>C340</f>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IF(EXACT(A341,C341),"X","")</f>
        <v/>
      </c>
      <c r="G341" s="3" t="str">
        <f>IF(A341&lt;&gt;C341,VLOOKUP(C341,$A$3:$D$9952,4,FALSE),"")</f>
        <v>Greenshade</v>
      </c>
      <c r="H341" s="17">
        <f>A341</f>
        <v>575</v>
      </c>
      <c r="I341" s="17">
        <f>C341</f>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IF(EXACT(A342,C342),"X","")</f>
        <v/>
      </c>
      <c r="G342" s="3" t="str">
        <f>IF(A342&lt;&gt;C342,VLOOKUP(C342,$A$3:$D$9952,4,FALSE),"")</f>
        <v>Greenshade</v>
      </c>
      <c r="H342" s="17">
        <f>A342</f>
        <v>576</v>
      </c>
      <c r="I342" s="17">
        <f>C342</f>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IF(EXACT(A343,C343),"X","")</f>
        <v/>
      </c>
      <c r="G343" s="3" t="str">
        <f>IF(A343&lt;&gt;C343,VLOOKUP(C343,$A$3:$D$9952,4,FALSE),"")</f>
        <v>Greenshade</v>
      </c>
      <c r="H343" s="17">
        <f>A343</f>
        <v>577</v>
      </c>
      <c r="I343" s="17">
        <f>C343</f>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IF(EXACT(A344,C344),"X","")</f>
        <v/>
      </c>
      <c r="G344" s="3" t="str">
        <f>IF(A344&lt;&gt;C344,VLOOKUP(C344,$A$3:$D$9952,4,FALSE),"")</f>
        <v>Greenshade</v>
      </c>
      <c r="H344" s="17">
        <f>A344</f>
        <v>578</v>
      </c>
      <c r="I344" s="17">
        <f>C344</f>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IF(EXACT(A345,C345),"X","")</f>
        <v/>
      </c>
      <c r="G345" s="3" t="str">
        <f>IF(A345&lt;&gt;C345,VLOOKUP(C345,$A$3:$D$9952,4,FALSE),"")</f>
        <v>Greenshade</v>
      </c>
      <c r="H345" s="17">
        <f>A345</f>
        <v>579</v>
      </c>
      <c r="I345" s="17">
        <f>C345</f>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IF(EXACT(A346,C346),"X","")</f>
        <v/>
      </c>
      <c r="G346" s="3" t="str">
        <f>IF(A346&lt;&gt;C346,VLOOKUP(C346,$A$3:$D$9952,4,FALSE),"")</f>
        <v>Greenshade</v>
      </c>
      <c r="H346" s="17">
        <f>A346</f>
        <v>580</v>
      </c>
      <c r="I346" s="17">
        <f>C346</f>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IF(EXACT(A347,C347),"X","")</f>
        <v/>
      </c>
      <c r="G347" s="3" t="str">
        <f>IF(A347&lt;&gt;C347,VLOOKUP(C347,$A$3:$D$9952,4,FALSE),"")</f>
        <v>The Harborage</v>
      </c>
      <c r="H347" s="17">
        <f>A347</f>
        <v>581</v>
      </c>
      <c r="I347" s="17">
        <f>C347</f>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IF(EXACT(A348,C348),"X","")</f>
        <v/>
      </c>
      <c r="G348" s="3" t="str">
        <f>IF(A348&lt;&gt;C348,VLOOKUP(C348,$A$3:$D$9952,4,FALSE),"")</f>
        <v>Auridon</v>
      </c>
      <c r="H348" s="17">
        <f>A348</f>
        <v>582</v>
      </c>
      <c r="I348" s="17">
        <f>C348</f>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IF(EXACT(A349,C349),"X","")</f>
        <v>X</v>
      </c>
      <c r="G349" s="3" t="str">
        <f>IF(A349&lt;&gt;C349,VLOOKUP(C349,$A$3:$D$9952,4,FALSE),"")</f>
        <v/>
      </c>
      <c r="H349" s="17">
        <f>A349</f>
        <v>584</v>
      </c>
      <c r="I349" s="17">
        <f>C349</f>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IF(EXACT(A350,C350),"X","")</f>
        <v/>
      </c>
      <c r="G350" s="3" t="str">
        <f>IF(A350&lt;&gt;C350,VLOOKUP(C350,$A$3:$D$9952,4,FALSE),"")</f>
        <v>Bangkorai</v>
      </c>
      <c r="H350" s="17">
        <f>A350</f>
        <v>585</v>
      </c>
      <c r="I350" s="17">
        <f>C350</f>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IF(EXACT(A351,C351),"X","")</f>
        <v>X</v>
      </c>
      <c r="G351" s="3" t="str">
        <f>IF(A351&lt;&gt;C351,VLOOKUP(C351,$A$3:$D$9952,4,FALSE),"")</f>
        <v/>
      </c>
      <c r="H351" s="17">
        <f>A351</f>
        <v>586</v>
      </c>
      <c r="I351" s="17">
        <f>C351</f>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IF(EXACT(A352,C352),"X","")</f>
        <v/>
      </c>
      <c r="G352" s="3" t="str">
        <f>IF(A352&lt;&gt;C352,VLOOKUP(C352,$A$3:$D$9952,4,FALSE),"")</f>
        <v>Rivenspire</v>
      </c>
      <c r="H352" s="17">
        <f>A352</f>
        <v>587</v>
      </c>
      <c r="I352" s="17">
        <f>C352</f>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IF(EXACT(A353,C353),"X","")</f>
        <v/>
      </c>
      <c r="G353" s="3" t="str">
        <f>IF(A353&lt;&gt;C353,VLOOKUP(C353,$A$3:$D$9952,4,FALSE),"")</f>
        <v>Rivenspire</v>
      </c>
      <c r="H353" s="17">
        <f>A353</f>
        <v>588</v>
      </c>
      <c r="I353" s="17">
        <f>C353</f>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IF(EXACT(A354,C354),"X","")</f>
        <v/>
      </c>
      <c r="G354" s="3" t="str">
        <f>IF(A354&lt;&gt;C354,VLOOKUP(C354,$A$3:$D$9952,4,FALSE),"")</f>
        <v>Rivenspire</v>
      </c>
      <c r="H354" s="17">
        <f>A354</f>
        <v>589</v>
      </c>
      <c r="I354" s="17">
        <f>C354</f>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IF(EXACT(A355,C355),"X","")</f>
        <v/>
      </c>
      <c r="G355" s="3" t="str">
        <f>IF(A355&lt;&gt;C355,VLOOKUP(C355,$A$3:$D$9952,4,FALSE),"")</f>
        <v>Rivenspire</v>
      </c>
      <c r="H355" s="17">
        <f>A355</f>
        <v>590</v>
      </c>
      <c r="I355" s="17">
        <f>C355</f>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IF(EXACT(A356,C356),"X","")</f>
        <v/>
      </c>
      <c r="G356" s="3" t="str">
        <f>IF(A356&lt;&gt;C356,VLOOKUP(C356,$A$3:$D$9952,4,FALSE),"")</f>
        <v>Rivenspire</v>
      </c>
      <c r="H356" s="17">
        <f>A356</f>
        <v>591</v>
      </c>
      <c r="I356" s="17">
        <f>C356</f>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IF(EXACT(A357,C357),"X","")</f>
        <v/>
      </c>
      <c r="G357" s="3" t="str">
        <f>IF(A357&lt;&gt;C357,VLOOKUP(C357,$A$3:$D$9952,4,FALSE),"")</f>
        <v>Rivenspire</v>
      </c>
      <c r="H357" s="17">
        <f>A357</f>
        <v>592</v>
      </c>
      <c r="I357" s="17">
        <f>C357</f>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IF(EXACT(A358,C358),"X","")</f>
        <v/>
      </c>
      <c r="G358" s="3" t="str">
        <f>IF(A358&lt;&gt;C358,VLOOKUP(C358,$A$3:$D$9952,4,FALSE),"")</f>
        <v>Bangkorai</v>
      </c>
      <c r="H358" s="17">
        <f>A358</f>
        <v>593</v>
      </c>
      <c r="I358" s="17">
        <f>C358</f>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IF(EXACT(A359,C359),"X","")</f>
        <v/>
      </c>
      <c r="G359" s="3" t="str">
        <f>IF(A359&lt;&gt;C359,VLOOKUP(C359,$A$3:$D$9952,4,FALSE),"")</f>
        <v>Bangkorai</v>
      </c>
      <c r="H359" s="17">
        <f>A359</f>
        <v>594</v>
      </c>
      <c r="I359" s="17">
        <f>C359</f>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IF(EXACT(A360,C360),"X","")</f>
        <v/>
      </c>
      <c r="G360" s="3" t="str">
        <f>IF(A360&lt;&gt;C360,VLOOKUP(C360,$A$3:$D$9952,4,FALSE),"")</f>
        <v>The Earth Forge</v>
      </c>
      <c r="H360" s="17">
        <f>A360</f>
        <v>595</v>
      </c>
      <c r="I360" s="17">
        <f>C360</f>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IF(EXACT(A361,C361),"X","")</f>
        <v/>
      </c>
      <c r="G361" s="3" t="str">
        <f>IF(A361&lt;&gt;C361,VLOOKUP(C361,$A$3:$D$9952,4,FALSE),"")</f>
        <v>The Rift</v>
      </c>
      <c r="H361" s="17">
        <f>A361</f>
        <v>596</v>
      </c>
      <c r="I361" s="17">
        <f>C361</f>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IF(EXACT(A362,C362),"X","")</f>
        <v/>
      </c>
      <c r="G362" s="3" t="str">
        <f>IF(A362&lt;&gt;C362,VLOOKUP(C362,$A$3:$D$9952,4,FALSE),"")</f>
        <v>The Harborage</v>
      </c>
      <c r="H362" s="17">
        <f>A362</f>
        <v>598</v>
      </c>
      <c r="I362" s="17">
        <f>C362</f>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IF(EXACT(A363,C363),"X","")</f>
        <v/>
      </c>
      <c r="G363" s="3" t="str">
        <f>IF(A363&lt;&gt;C363,VLOOKUP(C363,$A$3:$D$9952,4,FALSE),"")</f>
        <v>Stirk</v>
      </c>
      <c r="H363" s="17">
        <f>A363</f>
        <v>599</v>
      </c>
      <c r="I363" s="17">
        <f>C363</f>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IF(EXACT(A364,C364),"X","")</f>
        <v/>
      </c>
      <c r="G364" s="3" t="str">
        <f>IF(A364&lt;&gt;C364,VLOOKUP(C364,$A$3:$D$9952,4,FALSE),"")</f>
        <v>Stirk</v>
      </c>
      <c r="H364" s="17">
        <f>A364</f>
        <v>600</v>
      </c>
      <c r="I364" s="17">
        <f>C364</f>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IF(EXACT(A365,C365),"X","")</f>
        <v/>
      </c>
      <c r="G365" s="3" t="str">
        <f>IF(A365&lt;&gt;C365,VLOOKUP(C365,$A$3:$D$9952,4,FALSE),"")</f>
        <v>Stirk</v>
      </c>
      <c r="H365" s="17">
        <f>A365</f>
        <v>601</v>
      </c>
      <c r="I365" s="17">
        <f>C365</f>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IF(EXACT(A366,C366),"X","")</f>
        <v/>
      </c>
      <c r="G366" s="3" t="str">
        <f>IF(A366&lt;&gt;C366,VLOOKUP(C366,$A$3:$D$9952,4,FALSE),"")</f>
        <v>Rivenspire</v>
      </c>
      <c r="H366" s="17">
        <f>A366</f>
        <v>628</v>
      </c>
      <c r="I366" s="17">
        <f>C366</f>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IF(EXACT(A367,C367),"X","")</f>
        <v/>
      </c>
      <c r="G367" s="3" t="str">
        <f>IF(A367&lt;&gt;C367,VLOOKUP(C367,$A$3:$D$9952,4,FALSE),"")</f>
        <v>Craglorn</v>
      </c>
      <c r="H367" s="17">
        <f>A367</f>
        <v>632</v>
      </c>
      <c r="I367" s="17">
        <f>C367</f>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IF(EXACT(A368,C368),"X","")</f>
        <v/>
      </c>
      <c r="G368" s="3" t="str">
        <f>IF(A368&lt;&gt;C368,VLOOKUP(C368,$A$3:$D$9952,4,FALSE),"")</f>
        <v>Craglorn</v>
      </c>
      <c r="H368" s="17">
        <f>A368</f>
        <v>635</v>
      </c>
      <c r="I368" s="17">
        <f>C368</f>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IF(EXACT(A369,C369),"X","")</f>
        <v/>
      </c>
      <c r="G369" s="3" t="str">
        <f>IF(A369&lt;&gt;C369,VLOOKUP(C369,$A$3:$D$9952,4,FALSE),"")</f>
        <v>Craglorn</v>
      </c>
      <c r="H369" s="17">
        <f>A369</f>
        <v>636</v>
      </c>
      <c r="I369" s="17">
        <f>C369</f>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IF(EXACT(A370,C370),"X","")</f>
        <v/>
      </c>
      <c r="G370" s="3" t="str">
        <f>IF(A370&lt;&gt;C370,VLOOKUP(C370,$A$3:$D$9952,4,FALSE),"")</f>
        <v>Deshaan</v>
      </c>
      <c r="H370" s="17">
        <f>A370</f>
        <v>637</v>
      </c>
      <c r="I370" s="17">
        <f>C370</f>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IF(EXACT(A371,C371),"X","")</f>
        <v/>
      </c>
      <c r="G371" s="3" t="str">
        <f>IF(A371&lt;&gt;C371,VLOOKUP(C371,$A$3:$D$9952,4,FALSE),"")</f>
        <v>Craglorn</v>
      </c>
      <c r="H371" s="17">
        <f>A371</f>
        <v>638</v>
      </c>
      <c r="I371" s="17">
        <f>C371</f>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IF(EXACT(A372,C372),"X","")</f>
        <v/>
      </c>
      <c r="G372" s="3" t="str">
        <f>IF(A372&lt;&gt;C372,VLOOKUP(C372,$A$3:$D$9952,4,FALSE),"")</f>
        <v>Craglorn</v>
      </c>
      <c r="H372" s="17">
        <f>A372</f>
        <v>639</v>
      </c>
      <c r="I372" s="17">
        <f>C372</f>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IF(EXACT(A373,C373),"X","")</f>
        <v/>
      </c>
      <c r="G373" s="3" t="str">
        <f>IF(A373&lt;&gt;C373,VLOOKUP(C373,$A$3:$D$9952,4,FALSE),"")</f>
        <v>Stormhaven</v>
      </c>
      <c r="H373" s="17">
        <f>A373</f>
        <v>640</v>
      </c>
      <c r="I373" s="17">
        <f>C373</f>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IF(EXACT(A374,C374),"X","")</f>
        <v/>
      </c>
      <c r="G374" s="3" t="str">
        <f>IF(A374&lt;&gt;C374,VLOOKUP(C374,$A$3:$D$9952,4,FALSE),"")</f>
        <v>Glenumbra</v>
      </c>
      <c r="H374" s="17">
        <f>A374</f>
        <v>641</v>
      </c>
      <c r="I374" s="17">
        <f>C374</f>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IF(EXACT(A375,C375),"X","")</f>
        <v>X</v>
      </c>
      <c r="G375" s="3" t="str">
        <f>IF(A375&lt;&gt;C375,VLOOKUP(C375,$A$3:$D$9952,4,FALSE),"")</f>
        <v/>
      </c>
      <c r="H375" s="17">
        <f>A375</f>
        <v>642</v>
      </c>
      <c r="I375" s="17">
        <f>C375</f>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IF(EXACT(A376,C376),"X","")</f>
        <v/>
      </c>
      <c r="G376" s="3" t="str">
        <f>IF(A376&lt;&gt;C376,VLOOKUP(C376,$A$3:$D$9952,4,FALSE),"")</f>
        <v>Imperial City</v>
      </c>
      <c r="H376" s="17">
        <f>A376</f>
        <v>643</v>
      </c>
      <c r="I376" s="17">
        <f>C376</f>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IF(EXACT(A377,C377),"X","")</f>
        <v/>
      </c>
      <c r="G377" s="3" t="str">
        <f>IF(A377&lt;&gt;C377,VLOOKUP(C377,$A$3:$D$9952,4,FALSE),"")</f>
        <v>Imperial City</v>
      </c>
      <c r="H377" s="17">
        <f>A377</f>
        <v>649</v>
      </c>
      <c r="I377" s="17">
        <f>C377</f>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IF(EXACT(A378,C378),"X","")</f>
        <v/>
      </c>
      <c r="G378" s="3" t="str">
        <f>IF(A378&lt;&gt;C378,VLOOKUP(C378,$A$3:$D$9952,4,FALSE),"")</f>
        <v>Hew's Bane</v>
      </c>
      <c r="H378" s="17">
        <f>A378</f>
        <v>676</v>
      </c>
      <c r="I378" s="17">
        <f>C378</f>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IF(EXACT(A379,C379),"X","")</f>
        <v/>
      </c>
      <c r="G379" s="3" t="str">
        <f>IF(A379&lt;&gt;C379,VLOOKUP(C379,$A$3:$D$9952,4,FALSE),"")</f>
        <v>Wrothgar</v>
      </c>
      <c r="H379" s="17">
        <f>A379</f>
        <v>677</v>
      </c>
      <c r="I379" s="17">
        <f>C379</f>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IF(EXACT(A380,C380),"X","")</f>
        <v/>
      </c>
      <c r="G380" s="3" t="str">
        <f>IF(A380&lt;&gt;C380,VLOOKUP(C380,$A$3:$D$9952,4,FALSE),"")</f>
        <v>Imperial City</v>
      </c>
      <c r="H380" s="17">
        <f>A380</f>
        <v>678</v>
      </c>
      <c r="I380" s="17">
        <f>C380</f>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IF(EXACT(A381,C381),"X","")</f>
        <v/>
      </c>
      <c r="G381" s="3" t="str">
        <f>IF(A381&lt;&gt;C381,VLOOKUP(C381,$A$3:$D$9952,4,FALSE),"")</f>
        <v>Greenshade</v>
      </c>
      <c r="H381" s="17">
        <f>A381</f>
        <v>681</v>
      </c>
      <c r="I381" s="17">
        <f>C381</f>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IF(EXACT(A382,C382),"X","")</f>
        <v>X</v>
      </c>
      <c r="G382" s="3" t="str">
        <f>IF(A382&lt;&gt;C382,VLOOKUP(C382,$A$3:$D$9952,4,FALSE),"")</f>
        <v/>
      </c>
      <c r="H382" s="17">
        <f>A382</f>
        <v>684</v>
      </c>
      <c r="I382" s="17">
        <f>C382</f>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IF(EXACT(A383,C383),"X","")</f>
        <v/>
      </c>
      <c r="G383" s="3" t="str">
        <f>IF(A383&lt;&gt;C383,VLOOKUP(C383,$A$3:$D$9952,4,FALSE),"")</f>
        <v>Imperial City</v>
      </c>
      <c r="H383" s="17">
        <f>A383</f>
        <v>688</v>
      </c>
      <c r="I383" s="17">
        <f>C383</f>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IF(EXACT(A384,C384),"X","")</f>
        <v/>
      </c>
      <c r="G384" s="3" t="str">
        <f>IF(A384&lt;&gt;C384,VLOOKUP(C384,$A$3:$D$9952,4,FALSE),"")</f>
        <v>Wrothgar</v>
      </c>
      <c r="H384" s="17">
        <f>A384</f>
        <v>689</v>
      </c>
      <c r="I384" s="17">
        <f>C384</f>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IF(EXACT(A385,C385),"X","")</f>
        <v/>
      </c>
      <c r="G385" s="3" t="str">
        <f>IF(A385&lt;&gt;C385,VLOOKUP(C385,$A$3:$D$9952,4,FALSE),"")</f>
        <v>Wrothgar</v>
      </c>
      <c r="H385" s="17">
        <f>A385</f>
        <v>691</v>
      </c>
      <c r="I385" s="17">
        <f>C385</f>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IF(EXACT(A386,C386),"X","")</f>
        <v/>
      </c>
      <c r="G386" s="3" t="str">
        <f>IF(A386&lt;&gt;C386,VLOOKUP(C386,$A$3:$D$9952,4,FALSE),"")</f>
        <v>Wrothgar</v>
      </c>
      <c r="H386" s="3">
        <f>A386</f>
        <v>692</v>
      </c>
      <c r="I386" s="3">
        <f>C386</f>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IF(EXACT(A387,C387),"X","")</f>
        <v/>
      </c>
      <c r="G387" s="3" t="str">
        <f>IF(A387&lt;&gt;C387,VLOOKUP(C387,$A$3:$D$9952,4,FALSE),"")</f>
        <v>Wrothgar</v>
      </c>
      <c r="H387" s="17">
        <f>A387</f>
        <v>693</v>
      </c>
      <c r="I387" s="17">
        <f>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IF(EXACT(A388,C388),"X","")</f>
        <v/>
      </c>
      <c r="G388" s="3" t="str">
        <f>IF(A388&lt;&gt;C388,VLOOKUP(C388,$A$3:$D$9952,4,FALSE),"")</f>
        <v>Wrothgar</v>
      </c>
      <c r="H388" s="17">
        <f>A388</f>
        <v>694</v>
      </c>
      <c r="I388" s="17">
        <f>C388</f>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IF(EXACT(A389,C389),"X","")</f>
        <v/>
      </c>
      <c r="G389" s="3" t="str">
        <f>IF(A389&lt;&gt;C389,VLOOKUP(C389,$A$3:$D$9952,4,FALSE),"")</f>
        <v>Wrothgar</v>
      </c>
      <c r="H389" s="17">
        <f>A389</f>
        <v>695</v>
      </c>
      <c r="I389" s="17">
        <f>C389</f>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IF(EXACT(A390,C390),"X","")</f>
        <v/>
      </c>
      <c r="G390" s="3" t="str">
        <f>IF(A390&lt;&gt;C390,VLOOKUP(C390,$A$3:$D$9952,4,FALSE),"")</f>
        <v>Wrothgar</v>
      </c>
      <c r="H390" s="17">
        <f>A390</f>
        <v>697</v>
      </c>
      <c r="I390" s="17">
        <f>C390</f>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IF(EXACT(A391,C391),"X","")</f>
        <v/>
      </c>
      <c r="G391" s="3" t="str">
        <f>IF(A391&lt;&gt;C391,VLOOKUP(C391,$A$3:$D$9952,4,FALSE),"")</f>
        <v>Wrothgar</v>
      </c>
      <c r="H391" s="17">
        <f>A391</f>
        <v>698</v>
      </c>
      <c r="I391" s="17">
        <f>C391</f>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IF(EXACT(A392,C392),"X","")</f>
        <v/>
      </c>
      <c r="G392" s="3" t="str">
        <f>IF(A392&lt;&gt;C392,VLOOKUP(C392,$A$3:$D$9952,4,FALSE),"")</f>
        <v>Wrothgar</v>
      </c>
      <c r="H392" s="17">
        <f>A392</f>
        <v>699</v>
      </c>
      <c r="I392" s="17">
        <f>C392</f>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IF(EXACT(A393,C393),"X","")</f>
        <v/>
      </c>
      <c r="G393" s="3" t="str">
        <f>IF(A393&lt;&gt;C393,VLOOKUP(C393,$A$3:$D$9952,4,FALSE),"")</f>
        <v>Wrothgar</v>
      </c>
      <c r="H393" s="17">
        <f>A393</f>
        <v>700</v>
      </c>
      <c r="I393" s="17">
        <f>C393</f>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IF(EXACT(A394,C394),"X","")</f>
        <v/>
      </c>
      <c r="G394" s="3" t="str">
        <f>IF(A394&lt;&gt;C394,VLOOKUP(C394,$A$3:$D$9952,4,FALSE),"")</f>
        <v>Wrothgar</v>
      </c>
      <c r="H394" s="17">
        <f>A394</f>
        <v>701</v>
      </c>
      <c r="I394" s="17">
        <f>C394</f>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IF(EXACT(A395,C395),"X","")</f>
        <v/>
      </c>
      <c r="G395" s="3" t="str">
        <f>IF(A395&lt;&gt;C395,VLOOKUP(C395,$A$3:$D$9952,4,FALSE),"")</f>
        <v>Wrothgar</v>
      </c>
      <c r="H395" s="17">
        <f>A395</f>
        <v>702</v>
      </c>
      <c r="I395" s="17">
        <f>C395</f>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IF(EXACT(A396,C396),"X","")</f>
        <v/>
      </c>
      <c r="G396" s="3" t="str">
        <f>IF(A396&lt;&gt;C396,VLOOKUP(C396,$A$3:$D$9952,4,FALSE),"")</f>
        <v>Wrothgar</v>
      </c>
      <c r="H396" s="17">
        <f>A396</f>
        <v>703</v>
      </c>
      <c r="I396" s="17">
        <f>C396</f>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IF(EXACT(A397,C397),"X","")</f>
        <v/>
      </c>
      <c r="G397" s="3" t="str">
        <f>IF(A397&lt;&gt;C397,VLOOKUP(C397,$A$3:$D$9952,4,FALSE),"")</f>
        <v>Wrothgar</v>
      </c>
      <c r="H397" s="17">
        <f>A397</f>
        <v>704</v>
      </c>
      <c r="I397" s="17">
        <f>C397</f>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IF(EXACT(A398,C398),"X","")</f>
        <v/>
      </c>
      <c r="G398" s="3" t="str">
        <f>IF(A398&lt;&gt;C398,VLOOKUP(C398,$A$3:$D$9952,4,FALSE),"")</f>
        <v>Wrothgar</v>
      </c>
      <c r="H398" s="17">
        <f>A398</f>
        <v>705</v>
      </c>
      <c r="I398" s="17">
        <f>C398</f>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IF(EXACT(A399,C399),"X","")</f>
        <v/>
      </c>
      <c r="G399" s="3" t="str">
        <f>IF(A399&lt;&gt;C399,VLOOKUP(C399,$A$3:$D$9952,4,FALSE),"")</f>
        <v>Wrothgar</v>
      </c>
      <c r="H399" s="17">
        <f>A399</f>
        <v>706</v>
      </c>
      <c r="I399" s="17">
        <f>C399</f>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IF(EXACT(A400,C400),"X","")</f>
        <v/>
      </c>
      <c r="G400" s="3" t="str">
        <f>IF(A400&lt;&gt;C400,VLOOKUP(C400,$A$3:$D$9952,4,FALSE),"")</f>
        <v>Wrothgar</v>
      </c>
      <c r="H400" s="17">
        <f>A400</f>
        <v>707</v>
      </c>
      <c r="I400" s="17">
        <f>C400</f>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IF(EXACT(A401,C401),"X","")</f>
        <v/>
      </c>
      <c r="G401" s="3" t="str">
        <f>IF(A401&lt;&gt;C401,VLOOKUP(C401,$A$3:$D$9952,4,FALSE),"")</f>
        <v>Wrothgar</v>
      </c>
      <c r="H401" s="17">
        <f>A401</f>
        <v>708</v>
      </c>
      <c r="I401" s="17">
        <f>C401</f>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IF(EXACT(A402,C402),"X","")</f>
        <v/>
      </c>
      <c r="G402" s="3" t="str">
        <f>IF(A402&lt;&gt;C402,VLOOKUP(C402,$A$3:$D$9952,4,FALSE),"")</f>
        <v>Wrothgar</v>
      </c>
      <c r="H402" s="17">
        <f>A402</f>
        <v>710</v>
      </c>
      <c r="I402" s="17">
        <f>C402</f>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IF(EXACT(A403,C403),"X","")</f>
        <v/>
      </c>
      <c r="G403" s="3" t="str">
        <f>IF(A403&lt;&gt;C403,VLOOKUP(C403,$A$3:$D$9952,4,FALSE),"")</f>
        <v>Wrothgar</v>
      </c>
      <c r="H403" s="17">
        <f>A403</f>
        <v>711</v>
      </c>
      <c r="I403" s="17">
        <f>C403</f>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IF(EXACT(A404,C404),"X","")</f>
        <v/>
      </c>
      <c r="G404" s="3" t="str">
        <f>IF(A404&lt;&gt;C404,VLOOKUP(C404,$A$3:$D$9952,4,FALSE),"")</f>
        <v>Wrothgar</v>
      </c>
      <c r="H404" s="17">
        <f>A404</f>
        <v>712</v>
      </c>
      <c r="I404" s="17">
        <f>C404</f>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IF(EXACT(A405,C405),"X","")</f>
        <v/>
      </c>
      <c r="G405" s="3" t="str">
        <f>IF(A405&lt;&gt;C405,VLOOKUP(C405,$A$3:$D$9952,4,FALSE),"")</f>
        <v>Wrothgar</v>
      </c>
      <c r="H405" s="17">
        <f>A405</f>
        <v>715</v>
      </c>
      <c r="I405" s="17">
        <f>C405</f>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IF(EXACT(A406,C406),"X","")</f>
        <v/>
      </c>
      <c r="G406" s="3" t="str">
        <f>IF(A406&lt;&gt;C406,VLOOKUP(C406,$A$3:$D$9952,4,FALSE),"")</f>
        <v>Summerset</v>
      </c>
      <c r="H406" s="17">
        <f>A406</f>
        <v>719</v>
      </c>
      <c r="I406" s="17">
        <f>C406</f>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IF(EXACT(A407,C407),"X","")</f>
        <v/>
      </c>
      <c r="G407" s="3" t="str">
        <f>IF(A407&lt;&gt;C407,VLOOKUP(C407,$A$3:$D$9952,4,FALSE),"")</f>
        <v>The Harborage</v>
      </c>
      <c r="H407" s="17">
        <f>A407</f>
        <v>723</v>
      </c>
      <c r="I407" s="17">
        <f>C407</f>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IF(EXACT(A408,C408),"X","")</f>
        <v/>
      </c>
      <c r="G408" s="3" t="str">
        <f>IF(A408&lt;&gt;C408,VLOOKUP(C408,$A$3:$D$9952,4,FALSE),"")</f>
        <v>Wrothgar</v>
      </c>
      <c r="H408" s="17">
        <f>A408</f>
        <v>724</v>
      </c>
      <c r="I408" s="17">
        <f>C408</f>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IF(EXACT(A409,C409),"X","")</f>
        <v/>
      </c>
      <c r="G409" s="3" t="str">
        <f>IF(A409&lt;&gt;C409,VLOOKUP(C409,$A$3:$D$9952,4,FALSE),"")</f>
        <v>Hew's Bane</v>
      </c>
      <c r="H409" s="17">
        <f>A409</f>
        <v>725</v>
      </c>
      <c r="I409" s="17">
        <f>C409</f>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IF(EXACT(A410,C410),"X","")</f>
        <v>X</v>
      </c>
      <c r="G410" s="3" t="str">
        <f>IF(A410&lt;&gt;C410,VLOOKUP(C410,$A$3:$D$9952,4,FALSE),"")</f>
        <v/>
      </c>
      <c r="H410" s="17">
        <f>A410</f>
        <v>726</v>
      </c>
      <c r="I410" s="17">
        <f>C410</f>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IF(EXACT(A411,C411),"X","")</f>
        <v/>
      </c>
      <c r="G411" s="3" t="str">
        <f>IF(A411&lt;&gt;C411,VLOOKUP(C411,$A$3:$D$9952,4,FALSE),"")</f>
        <v>Stonefalls</v>
      </c>
      <c r="H411" s="17">
        <f>A411</f>
        <v>745</v>
      </c>
      <c r="I411" s="17">
        <f>C411</f>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IF(EXACT(A412,C412),"X","")</f>
        <v/>
      </c>
      <c r="G412" s="3" t="str">
        <f>IF(A412&lt;&gt;C412,VLOOKUP(C412,$A$3:$D$9952,4,FALSE),"")</f>
        <v>Auridon</v>
      </c>
      <c r="H412" s="17">
        <f>A412</f>
        <v>746</v>
      </c>
      <c r="I412" s="17">
        <f>C412</f>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IF(EXACT(A413,C413),"X","")</f>
        <v/>
      </c>
      <c r="G413" s="3" t="str">
        <f>IF(A413&lt;&gt;C413,VLOOKUP(C413,$A$3:$D$9952,4,FALSE),"")</f>
        <v>Grahtwood</v>
      </c>
      <c r="H413" s="17">
        <f>A413</f>
        <v>747</v>
      </c>
      <c r="I413" s="17">
        <f>C413</f>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IF(EXACT(A414,C414),"X","")</f>
        <v/>
      </c>
      <c r="G414" s="3" t="str">
        <f>IF(A414&lt;&gt;C414,VLOOKUP(C414,$A$3:$D$9952,4,FALSE),"")</f>
        <v>Greenshade</v>
      </c>
      <c r="H414" s="17">
        <f>A414</f>
        <v>748</v>
      </c>
      <c r="I414" s="17">
        <f>C414</f>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IF(EXACT(A415,C415),"X","")</f>
        <v/>
      </c>
      <c r="G415" s="3" t="str">
        <f>IF(A415&lt;&gt;C415,VLOOKUP(C415,$A$3:$D$9952,4,FALSE),"")</f>
        <v>Malabal Tor</v>
      </c>
      <c r="H415" s="17">
        <f>A415</f>
        <v>749</v>
      </c>
      <c r="I415" s="17">
        <f>C415</f>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IF(EXACT(A416,C416),"X","")</f>
        <v/>
      </c>
      <c r="G416" s="3" t="str">
        <f>IF(A416&lt;&gt;C416,VLOOKUP(C416,$A$3:$D$9952,4,FALSE),"")</f>
        <v>Reaper's March</v>
      </c>
      <c r="H416" s="17">
        <f>A416</f>
        <v>750</v>
      </c>
      <c r="I416" s="17">
        <f>C416</f>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IF(EXACT(A417,C417),"X","")</f>
        <v/>
      </c>
      <c r="G417" s="3" t="str">
        <f>IF(A417&lt;&gt;C417,VLOOKUP(C417,$A$3:$D$9952,4,FALSE),"")</f>
        <v>Craglorn</v>
      </c>
      <c r="H417" s="17">
        <f>A417</f>
        <v>751</v>
      </c>
      <c r="I417" s="17">
        <f>C417</f>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IF(EXACT(A418,C418),"X","")</f>
        <v/>
      </c>
      <c r="G418" s="3" t="str">
        <f>IF(A418&lt;&gt;C418,VLOOKUP(C418,$A$3:$D$9952,4,FALSE),"")</f>
        <v>Stormhaven</v>
      </c>
      <c r="H418" s="17">
        <f>A418</f>
        <v>752</v>
      </c>
      <c r="I418" s="17">
        <f>C418</f>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IF(EXACT(A419,C419),"X","")</f>
        <v/>
      </c>
      <c r="G419" s="3" t="str">
        <f>IF(A419&lt;&gt;C419,VLOOKUP(C419,$A$3:$D$9952,4,FALSE),"")</f>
        <v>Glenumbra</v>
      </c>
      <c r="H419" s="17">
        <f>A419</f>
        <v>753</v>
      </c>
      <c r="I419" s="17">
        <f>C419</f>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IF(EXACT(A420,C420),"X","")</f>
        <v/>
      </c>
      <c r="G420" s="3" t="str">
        <f>IF(A420&lt;&gt;C420,VLOOKUP(C420,$A$3:$D$9952,4,FALSE),"")</f>
        <v>Bangkorai</v>
      </c>
      <c r="H420" s="17">
        <f>A420</f>
        <v>754</v>
      </c>
      <c r="I420" s="17">
        <f>C420</f>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IF(EXACT(A421,C421),"X","")</f>
        <v/>
      </c>
      <c r="G421" s="3" t="str">
        <f>IF(A421&lt;&gt;C421,VLOOKUP(C421,$A$3:$D$9952,4,FALSE),"")</f>
        <v>Rivenspire</v>
      </c>
      <c r="H421" s="17">
        <f>A421</f>
        <v>755</v>
      </c>
      <c r="I421" s="17">
        <f>C421</f>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IF(EXACT(A422,C422),"X","")</f>
        <v/>
      </c>
      <c r="G422" s="3" t="str">
        <f>IF(A422&lt;&gt;C422,VLOOKUP(C422,$A$3:$D$9952,4,FALSE),"")</f>
        <v>Alik'r Desert</v>
      </c>
      <c r="H422" s="17">
        <f>A422</f>
        <v>756</v>
      </c>
      <c r="I422" s="17">
        <f>C422</f>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IF(EXACT(A423,C423),"X","")</f>
        <v/>
      </c>
      <c r="G423" s="3" t="str">
        <f>IF(A423&lt;&gt;C423,VLOOKUP(C423,$A$3:$D$9952,4,FALSE),"")</f>
        <v>Stonefalls</v>
      </c>
      <c r="H423" s="17">
        <f>A423</f>
        <v>757</v>
      </c>
      <c r="I423" s="17">
        <f>C423</f>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IF(EXACT(A424,C424),"X","")</f>
        <v/>
      </c>
      <c r="G424" s="3" t="str">
        <f>IF(A424&lt;&gt;C424,VLOOKUP(C424,$A$3:$D$9952,4,FALSE),"")</f>
        <v>Eastmarch</v>
      </c>
      <c r="H424" s="17">
        <f>A424</f>
        <v>758</v>
      </c>
      <c r="I424" s="17">
        <f>C424</f>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IF(EXACT(A425,C425),"X","")</f>
        <v/>
      </c>
      <c r="G425" s="3" t="str">
        <f>IF(A425&lt;&gt;C425,VLOOKUP(C425,$A$3:$D$9952,4,FALSE),"")</f>
        <v>Shadowfen</v>
      </c>
      <c r="H425" s="17">
        <f>A425</f>
        <v>759</v>
      </c>
      <c r="I425" s="17">
        <f>C425</f>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IF(EXACT(A426,C426),"X","")</f>
        <v/>
      </c>
      <c r="G426" s="3" t="str">
        <f>IF(A426&lt;&gt;C426,VLOOKUP(C426,$A$3:$D$9952,4,FALSE),"")</f>
        <v>Deshaan</v>
      </c>
      <c r="H426" s="17">
        <f>A426</f>
        <v>760</v>
      </c>
      <c r="I426" s="17">
        <f>C426</f>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IF(EXACT(A427,C427),"X","")</f>
        <v/>
      </c>
      <c r="G427" s="3" t="str">
        <f>IF(A427&lt;&gt;C427,VLOOKUP(C427,$A$3:$D$9952,4,FALSE),"")</f>
        <v>The Rift</v>
      </c>
      <c r="H427" s="17">
        <f>A427</f>
        <v>761</v>
      </c>
      <c r="I427" s="17">
        <f>C427</f>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IF(EXACT(A428,C428),"X","")</f>
        <v/>
      </c>
      <c r="G428" s="3" t="str">
        <f>IF(A428&lt;&gt;C428,VLOOKUP(C428,$A$3:$D$9952,4,FALSE),"")</f>
        <v>Hew's Bane</v>
      </c>
      <c r="H428" s="17">
        <f>A428</f>
        <v>763</v>
      </c>
      <c r="I428" s="17">
        <f>C428</f>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IF(EXACT(A429,C429),"X","")</f>
        <v/>
      </c>
      <c r="G429" s="3" t="str">
        <f>IF(A429&lt;&gt;C429,VLOOKUP(C429,$A$3:$D$9952,4,FALSE),"")</f>
        <v>Hew's Bane</v>
      </c>
      <c r="H429" s="17">
        <f>A429</f>
        <v>764</v>
      </c>
      <c r="I429" s="17">
        <f>C429</f>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IF(EXACT(A430,C430),"X","")</f>
        <v/>
      </c>
      <c r="G430" s="3" t="str">
        <f>IF(A430&lt;&gt;C430,VLOOKUP(C430,$A$3:$D$9952,4,FALSE),"")</f>
        <v>Gold Coast</v>
      </c>
      <c r="H430" s="17">
        <f>A430</f>
        <v>765</v>
      </c>
      <c r="I430" s="17">
        <f>C430</f>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IF(EXACT(A431,C431),"X","")</f>
        <v/>
      </c>
      <c r="G431" s="3" t="str">
        <f>IF(A431&lt;&gt;C431,VLOOKUP(C431,$A$3:$D$9952,4,FALSE),"")</f>
        <v>Gold Coast</v>
      </c>
      <c r="H431" s="17">
        <f>A431</f>
        <v>766</v>
      </c>
      <c r="I431" s="17">
        <f>C431</f>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IF(EXACT(A432,C432),"X","")</f>
        <v/>
      </c>
      <c r="G432" s="3" t="str">
        <f>IF(A432&lt;&gt;C432,VLOOKUP(C432,$A$3:$D$9952,4,FALSE),"")</f>
        <v>Hew's Bane</v>
      </c>
      <c r="H432" s="17">
        <f>A432</f>
        <v>767</v>
      </c>
      <c r="I432" s="17">
        <f>C432</f>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IF(EXACT(A433,C433),"X","")</f>
        <v/>
      </c>
      <c r="G433" s="3" t="str">
        <f>IF(A433&lt;&gt;C433,VLOOKUP(C433,$A$3:$D$9952,4,FALSE),"")</f>
        <v>Gold Coast</v>
      </c>
      <c r="H433" s="17">
        <f>A433</f>
        <v>769</v>
      </c>
      <c r="I433" s="17">
        <f>C433</f>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IF(EXACT(A434,C434),"X","")</f>
        <v/>
      </c>
      <c r="G434" s="3" t="str">
        <f>IF(A434&lt;&gt;C434,VLOOKUP(C434,$A$3:$D$9952,4,FALSE),"")</f>
        <v>Hew's Bane</v>
      </c>
      <c r="H434" s="17">
        <f>A434</f>
        <v>770</v>
      </c>
      <c r="I434" s="17">
        <f>C434</f>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IF(EXACT(A435,C435),"X","")</f>
        <v/>
      </c>
      <c r="G435" s="3" t="str">
        <f>IF(A435&lt;&gt;C435,VLOOKUP(C435,$A$3:$D$9952,4,FALSE),"")</f>
        <v>Hew's Bane</v>
      </c>
      <c r="H435" s="17">
        <f>A435</f>
        <v>771</v>
      </c>
      <c r="I435" s="17">
        <f>C435</f>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IF(EXACT(A436,C436),"X","")</f>
        <v/>
      </c>
      <c r="G436" s="3" t="str">
        <f>IF(A436&lt;&gt;C436,VLOOKUP(C436,$A$3:$D$9952,4,FALSE),"")</f>
        <v>Shadowfen</v>
      </c>
      <c r="H436" s="17">
        <f>A436</f>
        <v>773</v>
      </c>
      <c r="I436" s="17">
        <f>C436</f>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IF(EXACT(A437,C437),"X","")</f>
        <v/>
      </c>
      <c r="G437" s="3" t="str">
        <f>IF(A437&lt;&gt;C437,VLOOKUP(C437,$A$3:$D$9952,4,FALSE),"")</f>
        <v>Northern Elsweyr</v>
      </c>
      <c r="H437" s="17">
        <f>A437</f>
        <v>774</v>
      </c>
      <c r="I437" s="17">
        <f>C437</f>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IF(EXACT(A438,C438),"X","")</f>
        <v/>
      </c>
      <c r="G438" s="3" t="str">
        <f>IF(A438&lt;&gt;C438,VLOOKUP(C438,$A$3:$D$9952,4,FALSE),"")</f>
        <v>Wrothgar</v>
      </c>
      <c r="H438" s="17">
        <f>A438</f>
        <v>780</v>
      </c>
      <c r="I438" s="17">
        <f>C438</f>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IF(EXACT(A439,C439),"X","")</f>
        <v/>
      </c>
      <c r="G439" s="3" t="str">
        <f>IF(A439&lt;&gt;C439,VLOOKUP(C439,$A$3:$D$9952,4,FALSE),"")</f>
        <v>Western Skyrim</v>
      </c>
      <c r="H439" s="17">
        <f>A439</f>
        <v>808</v>
      </c>
      <c r="I439" s="17">
        <f>C439</f>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IF(EXACT(A440,C440),"X","")</f>
        <v/>
      </c>
      <c r="G440" s="3" t="str">
        <f>IF(A440&lt;&gt;C440,VLOOKUP(C440,$A$3:$D$9952,4,FALSE),"")</f>
        <v>The Harborage</v>
      </c>
      <c r="H440" s="17">
        <f>A440</f>
        <v>809</v>
      </c>
      <c r="I440" s="17">
        <f>C440</f>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IF(EXACT(A441,C441),"X","")</f>
        <v/>
      </c>
      <c r="G441" s="3" t="str">
        <f>IF(A441&lt;&gt;C441,VLOOKUP(C441,$A$3:$D$9952,4,FALSE),"")</f>
        <v>Auridon</v>
      </c>
      <c r="H441" s="17">
        <f>A441</f>
        <v>810</v>
      </c>
      <c r="I441" s="17">
        <f>C441</f>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IF(EXACT(A442,C442),"X","")</f>
        <v/>
      </c>
      <c r="G442" s="3" t="str">
        <f>IF(A442&lt;&gt;C442,VLOOKUP(C442,$A$3:$D$9952,4,FALSE),"")</f>
        <v>Betnikh</v>
      </c>
      <c r="H442" s="17">
        <f>A442</f>
        <v>811</v>
      </c>
      <c r="I442" s="17">
        <f>C442</f>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IF(EXACT(A443,C443),"X","")</f>
        <v/>
      </c>
      <c r="G443" s="3" t="str">
        <f>IF(A443&lt;&gt;C443,VLOOKUP(C443,$A$3:$D$9952,4,FALSE),"")</f>
        <v>Wrothgar</v>
      </c>
      <c r="H443" s="17">
        <f>A443</f>
        <v>814</v>
      </c>
      <c r="I443" s="17">
        <f>C443</f>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IF(EXACT(A444,C444),"X","")</f>
        <v/>
      </c>
      <c r="G444" s="3" t="str">
        <f>IF(A444&lt;&gt;C444,VLOOKUP(C444,$A$3:$D$9952,4,FALSE),"")</f>
        <v>Wrothgar</v>
      </c>
      <c r="H444" s="17">
        <f>A444</f>
        <v>815</v>
      </c>
      <c r="I444" s="17">
        <f>C444</f>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IF(EXACT(A445,C445),"X","")</f>
        <v>X</v>
      </c>
      <c r="G445" s="3" t="str">
        <f>IF(A445&lt;&gt;C445,VLOOKUP(C445,$A$3:$D$9952,4,FALSE),"")</f>
        <v/>
      </c>
      <c r="H445" s="17">
        <f>A445</f>
        <v>816</v>
      </c>
      <c r="I445" s="17">
        <f>C445</f>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IF(EXACT(A446,C446),"X","")</f>
        <v/>
      </c>
      <c r="G446" s="3" t="str">
        <f>IF(A446&lt;&gt;C446,VLOOKUP(C446,$A$3:$D$9952,4,FALSE),"")</f>
        <v>Hew's Bane</v>
      </c>
      <c r="H446" s="17">
        <f>A446</f>
        <v>817</v>
      </c>
      <c r="I446" s="17">
        <f>C446</f>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IF(EXACT(A447,C447),"X","")</f>
        <v/>
      </c>
      <c r="G447" s="3" t="str">
        <f>IF(A447&lt;&gt;C447,VLOOKUP(C447,$A$3:$D$9952,4,FALSE),"")</f>
        <v>Hew's Bane</v>
      </c>
      <c r="H447" s="17">
        <f>A447</f>
        <v>818</v>
      </c>
      <c r="I447" s="17">
        <f>C447</f>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IF(EXACT(A448,C448),"X","")</f>
        <v/>
      </c>
      <c r="G448" s="3" t="str">
        <f>IF(A448&lt;&gt;C448,VLOOKUP(C448,$A$3:$D$9952,4,FALSE),"")</f>
        <v>Hew's Bane</v>
      </c>
      <c r="H448" s="17">
        <f>A448</f>
        <v>819</v>
      </c>
      <c r="I448" s="17">
        <f>C448</f>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IF(EXACT(A449,C449),"X","")</f>
        <v/>
      </c>
      <c r="G449" s="3" t="str">
        <f>IF(A449&lt;&gt;C449,VLOOKUP(C449,$A$3:$D$9952,4,FALSE),"")</f>
        <v>Hew's Bane</v>
      </c>
      <c r="H449" s="17">
        <f>A449</f>
        <v>820</v>
      </c>
      <c r="I449" s="17">
        <f>C449</f>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IF(EXACT(A450,C450),"X","")</f>
        <v/>
      </c>
      <c r="G450" s="3" t="str">
        <f>IF(A450&lt;&gt;C450,VLOOKUP(C450,$A$3:$D$9952,4,FALSE),"")</f>
        <v>Hew's Bane</v>
      </c>
      <c r="H450" s="17">
        <f>A450</f>
        <v>821</v>
      </c>
      <c r="I450" s="17">
        <f>C450</f>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IF(EXACT(A451,C451),"X","")</f>
        <v>X</v>
      </c>
      <c r="G451" s="3" t="str">
        <f>IF(A451&lt;&gt;C451,VLOOKUP(C451,$A$3:$D$9952,4,FALSE),"")</f>
        <v/>
      </c>
      <c r="H451" s="17">
        <f>A451</f>
        <v>823</v>
      </c>
      <c r="I451" s="17">
        <f>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IF(EXACT(A452,C452),"X","")</f>
        <v/>
      </c>
      <c r="G452" s="3" t="str">
        <f>IF(A452&lt;&gt;C452,VLOOKUP(C452,$A$3:$D$9952,4,FALSE),"")</f>
        <v>Gold Coast</v>
      </c>
      <c r="H452" s="17">
        <f>A452</f>
        <v>824</v>
      </c>
      <c r="I452" s="17">
        <f>C452</f>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IF(EXACT(A453,C453),"X","")</f>
        <v/>
      </c>
      <c r="G453" s="3" t="str">
        <f>IF(A453&lt;&gt;C453,VLOOKUP(C453,$A$3:$D$9952,4,FALSE),"")</f>
        <v>Gold Coast</v>
      </c>
      <c r="H453" s="17">
        <f>A453</f>
        <v>825</v>
      </c>
      <c r="I453" s="17">
        <f>C453</f>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IF(EXACT(A454,C454),"X","")</f>
        <v/>
      </c>
      <c r="G454" s="3" t="str">
        <f>IF(A454&lt;&gt;C454,VLOOKUP(C454,$A$3:$D$9952,4,FALSE),"")</f>
        <v>Gold Coast</v>
      </c>
      <c r="H454" s="17">
        <f>A454</f>
        <v>826</v>
      </c>
      <c r="I454" s="17">
        <f>C454</f>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IF(EXACT(A455,C455),"X","")</f>
        <v/>
      </c>
      <c r="G455" s="3" t="str">
        <f>IF(A455&lt;&gt;C455,VLOOKUP(C455,$A$3:$D$9952,4,FALSE),"")</f>
        <v>Gold Coast</v>
      </c>
      <c r="H455" s="17">
        <f>A455</f>
        <v>827</v>
      </c>
      <c r="I455" s="17">
        <f>C455</f>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IF(EXACT(A456,C456),"X","")</f>
        <v/>
      </c>
      <c r="G456" s="3" t="str">
        <f>IF(A456&lt;&gt;C456,VLOOKUP(C456,$A$3:$D$9952,4,FALSE),"")</f>
        <v>Gold Coast</v>
      </c>
      <c r="H456" s="17">
        <f>A456</f>
        <v>828</v>
      </c>
      <c r="I456" s="17">
        <f>C456</f>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IF(EXACT(A457,C457),"X","")</f>
        <v/>
      </c>
      <c r="G457" s="3" t="str">
        <f>IF(A457&lt;&gt;C457,VLOOKUP(C457,$A$3:$D$9952,4,FALSE),"")</f>
        <v>Gold Coast</v>
      </c>
      <c r="H457" s="17">
        <f>A457</f>
        <v>829</v>
      </c>
      <c r="I457" s="17">
        <f>C457</f>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IF(EXACT(A458,C458),"X","")</f>
        <v/>
      </c>
      <c r="G458" s="3" t="str">
        <f>IF(A458&lt;&gt;C458,VLOOKUP(C458,$A$3:$D$9952,4,FALSE),"")</f>
        <v>Gold Coast</v>
      </c>
      <c r="H458" s="17">
        <f>A458</f>
        <v>831</v>
      </c>
      <c r="I458" s="17">
        <f>C458</f>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IF(EXACT(A459,C459),"X","")</f>
        <v/>
      </c>
      <c r="G459" s="3" t="str">
        <f>IF(A459&lt;&gt;C459,VLOOKUP(C459,$A$3:$D$9952,4,FALSE),"")</f>
        <v>Gold Coast</v>
      </c>
      <c r="H459" s="17">
        <f>A459</f>
        <v>832</v>
      </c>
      <c r="I459" s="17">
        <f>C459</f>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IF(EXACT(A460,C460),"X","")</f>
        <v/>
      </c>
      <c r="G460" s="3" t="str">
        <f>IF(A460&lt;&gt;C460,VLOOKUP(C460,$A$3:$D$9952,4,FALSE),"")</f>
        <v>Gold Coast</v>
      </c>
      <c r="H460" s="17">
        <f>A460</f>
        <v>833</v>
      </c>
      <c r="I460" s="17">
        <f>C460</f>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IF(EXACT(A461,C461),"X","")</f>
        <v/>
      </c>
      <c r="G461" s="3" t="str">
        <f>IF(A461&lt;&gt;C461,VLOOKUP(C461,$A$3:$D$9952,4,FALSE),"")</f>
        <v>Hew's Bane</v>
      </c>
      <c r="H461" s="17">
        <f>A461</f>
        <v>834</v>
      </c>
      <c r="I461" s="17">
        <f>C461</f>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IF(EXACT(A462,C462),"X","")</f>
        <v/>
      </c>
      <c r="G462" s="3" t="str">
        <f>IF(A462&lt;&gt;C462,VLOOKUP(C462,$A$3:$D$9952,4,FALSE),"")</f>
        <v>Gold Coast</v>
      </c>
      <c r="H462" s="17">
        <f>A462</f>
        <v>836</v>
      </c>
      <c r="I462" s="17">
        <f>C462</f>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IF(EXACT(A463,C463),"X","")</f>
        <v/>
      </c>
      <c r="G463" s="3" t="str">
        <f>IF(A463&lt;&gt;C463,VLOOKUP(C463,$A$3:$D$9952,4,FALSE),"")</f>
        <v>Gold Coast</v>
      </c>
      <c r="H463" s="17">
        <f>A463</f>
        <v>837</v>
      </c>
      <c r="I463" s="17">
        <f>C463</f>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IF(EXACT(A464,C464),"X","")</f>
        <v/>
      </c>
      <c r="G464" s="3" t="str">
        <f>IF(A464&lt;&gt;C464,VLOOKUP(C464,$A$3:$D$9952,4,FALSE),"")</f>
        <v>Gold Coast</v>
      </c>
      <c r="H464" s="17">
        <f>A464</f>
        <v>841</v>
      </c>
      <c r="I464" s="17">
        <f>C464</f>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IF(EXACT(A465,C465),"X","")</f>
        <v/>
      </c>
      <c r="G465" s="3" t="str">
        <f>IF(A465&lt;&gt;C465,VLOOKUP(C465,$A$3:$D$9952,4,FALSE),"")</f>
        <v>Gold Coast</v>
      </c>
      <c r="H465" s="17">
        <f>A465</f>
        <v>842</v>
      </c>
      <c r="I465" s="17">
        <f>C465</f>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IF(EXACT(A466,C466),"X","")</f>
        <v/>
      </c>
      <c r="G466" s="3" t="str">
        <f>IF(A466&lt;&gt;C466,VLOOKUP(C466,$A$3:$D$9952,4,FALSE),"")</f>
        <v>Shadowfen</v>
      </c>
      <c r="H466" s="17">
        <f>A466</f>
        <v>843</v>
      </c>
      <c r="I466" s="17">
        <f>C466</f>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IF(EXACT(A467,C467),"X","")</f>
        <v/>
      </c>
      <c r="G467" s="3" t="str">
        <f>IF(A467&lt;&gt;C467,VLOOKUP(C467,$A$3:$D$9952,4,FALSE),"")</f>
        <v>Hew's Bane</v>
      </c>
      <c r="H467" s="17">
        <f>A467</f>
        <v>844</v>
      </c>
      <c r="I467" s="17">
        <f>C467</f>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IF(EXACT(A468,C468),"X","")</f>
        <v/>
      </c>
      <c r="G468" s="3" t="str">
        <f>IF(A468&lt;&gt;C468,VLOOKUP(C468,$A$3:$D$9952,4,FALSE),"")</f>
        <v>Hew's Bane</v>
      </c>
      <c r="H468" s="17">
        <f>A468</f>
        <v>845</v>
      </c>
      <c r="I468" s="17">
        <f>C468</f>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IF(EXACT(A469,C469),"X","")</f>
        <v/>
      </c>
      <c r="G469" s="3" t="str">
        <f>IF(A469&lt;&gt;C469,VLOOKUP(C469,$A$3:$D$9952,4,FALSE),"")</f>
        <v>Shadowfen</v>
      </c>
      <c r="H469" s="17">
        <f>A469</f>
        <v>848</v>
      </c>
      <c r="I469" s="17">
        <f>C469</f>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IF(EXACT(A470,C470),"X","")</f>
        <v>X</v>
      </c>
      <c r="G470" s="3" t="str">
        <f>IF(A470&lt;&gt;C470,VLOOKUP(C470,$A$3:$D$9952,4,FALSE),"")</f>
        <v/>
      </c>
      <c r="H470" s="17">
        <f>A470</f>
        <v>849</v>
      </c>
      <c r="I470" s="17">
        <f>C470</f>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IF(EXACT(A471,C471),"X","")</f>
        <v/>
      </c>
      <c r="G471" s="3" t="str">
        <f>IF(A471&lt;&gt;C471,VLOOKUP(C471,$A$3:$D$9952,4,FALSE),"")</f>
        <v>Glenumbra</v>
      </c>
      <c r="H471" s="17">
        <f>A471</f>
        <v>852</v>
      </c>
      <c r="I471" s="17">
        <f>C471</f>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IF(EXACT(A472,C472),"X","")</f>
        <v/>
      </c>
      <c r="G472" s="3" t="str">
        <f>IF(A472&lt;&gt;C472,VLOOKUP(C472,$A$3:$D$9952,4,FALSE),"")</f>
        <v>Rivenspire</v>
      </c>
      <c r="H472" s="17">
        <f>A472</f>
        <v>853</v>
      </c>
      <c r="I472" s="17">
        <f>C472</f>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IF(EXACT(A473,C473),"X","")</f>
        <v/>
      </c>
      <c r="G473" s="3" t="str">
        <f>IF(A473&lt;&gt;C473,VLOOKUP(C473,$A$3:$D$9952,4,FALSE),"")</f>
        <v>Bangkorai</v>
      </c>
      <c r="H473" s="17">
        <f>A473</f>
        <v>854</v>
      </c>
      <c r="I473" s="17">
        <f>C473</f>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IF(EXACT(A474,C474),"X","")</f>
        <v/>
      </c>
      <c r="G474" s="3" t="str">
        <f>IF(A474&lt;&gt;C474,VLOOKUP(C474,$A$3:$D$9952,4,FALSE),"")</f>
        <v>Stormhaven</v>
      </c>
      <c r="H474" s="17">
        <f>A474</f>
        <v>855</v>
      </c>
      <c r="I474" s="17">
        <f>C474</f>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IF(EXACT(A475,C475),"X","")</f>
        <v/>
      </c>
      <c r="G475" s="3" t="str">
        <f>IF(A475&lt;&gt;C475,VLOOKUP(C475,$A$3:$D$9952,4,FALSE),"")</f>
        <v>Bangkorai</v>
      </c>
      <c r="H475" s="17">
        <f>A475</f>
        <v>856</v>
      </c>
      <c r="I475" s="17">
        <f>C475</f>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IF(EXACT(A476,C476),"X","")</f>
        <v/>
      </c>
      <c r="G476" s="3" t="str">
        <f>IF(A476&lt;&gt;C476,VLOOKUP(C476,$A$3:$D$9952,4,FALSE),"")</f>
        <v>Alik'r Desert</v>
      </c>
      <c r="H476" s="17">
        <f>A476</f>
        <v>857</v>
      </c>
      <c r="I476" s="17">
        <f>C476</f>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IF(EXACT(A477,C477),"X","")</f>
        <v/>
      </c>
      <c r="G477" s="3" t="str">
        <f>IF(A477&lt;&gt;C477,VLOOKUP(C477,$A$3:$D$9952,4,FALSE),"")</f>
        <v>Greenshade</v>
      </c>
      <c r="H477" s="17">
        <f>A477</f>
        <v>858</v>
      </c>
      <c r="I477" s="17">
        <f>C477</f>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IF(EXACT(A478,C478),"X","")</f>
        <v/>
      </c>
      <c r="G478" s="3" t="str">
        <f>IF(A478&lt;&gt;C478,VLOOKUP(C478,$A$3:$D$9952,4,FALSE),"")</f>
        <v>Malabal Tor</v>
      </c>
      <c r="H478" s="17">
        <f>A478</f>
        <v>859</v>
      </c>
      <c r="I478" s="17">
        <f>C478</f>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IF(EXACT(A479,C479),"X","")</f>
        <v/>
      </c>
      <c r="G479" s="3" t="str">
        <f>IF(A479&lt;&gt;C479,VLOOKUP(C479,$A$3:$D$9952,4,FALSE),"")</f>
        <v>Grahtwood</v>
      </c>
      <c r="H479" s="17">
        <f>A479</f>
        <v>860</v>
      </c>
      <c r="I479" s="17">
        <f>C479</f>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IF(EXACT(A480,C480),"X","")</f>
        <v/>
      </c>
      <c r="G480" s="3" t="str">
        <f>IF(A480&lt;&gt;C480,VLOOKUP(C480,$A$3:$D$9952,4,FALSE),"")</f>
        <v>Greenshade</v>
      </c>
      <c r="H480" s="17">
        <f>A480</f>
        <v>861</v>
      </c>
      <c r="I480" s="17">
        <f>C480</f>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IF(EXACT(A481,C481),"X","")</f>
        <v/>
      </c>
      <c r="G481" s="3" t="str">
        <f>IF(A481&lt;&gt;C481,VLOOKUP(C481,$A$3:$D$9952,4,FALSE),"")</f>
        <v>Reaper's March</v>
      </c>
      <c r="H481" s="17">
        <f>A481</f>
        <v>862</v>
      </c>
      <c r="I481" s="17">
        <f>C481</f>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IF(EXACT(A482,C482),"X","")</f>
        <v/>
      </c>
      <c r="G482" s="3" t="str">
        <f>IF(A482&lt;&gt;C482,VLOOKUP(C482,$A$3:$D$9952,4,FALSE),"")</f>
        <v>Khenarthi's Roost</v>
      </c>
      <c r="H482" s="17">
        <f>A482</f>
        <v>863</v>
      </c>
      <c r="I482" s="17">
        <f>C482</f>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IF(EXACT(A483,C483),"X","")</f>
        <v/>
      </c>
      <c r="G483" s="3" t="str">
        <f>IF(A483&lt;&gt;C483,VLOOKUP(C483,$A$3:$D$9952,4,FALSE),"")</f>
        <v>The Rift</v>
      </c>
      <c r="H483" s="17">
        <f>A483</f>
        <v>864</v>
      </c>
      <c r="I483" s="17">
        <f>C483</f>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IF(EXACT(A484,C484),"X","")</f>
        <v/>
      </c>
      <c r="G484" s="3" t="str">
        <f>IF(A484&lt;&gt;C484,VLOOKUP(C484,$A$3:$D$9952,4,FALSE),"")</f>
        <v>Eastmarch</v>
      </c>
      <c r="H484" s="17">
        <f>A484</f>
        <v>865</v>
      </c>
      <c r="I484" s="17">
        <f>C484</f>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IF(EXACT(A485,C485),"X","")</f>
        <v/>
      </c>
      <c r="G485" s="3" t="str">
        <f>IF(A485&lt;&gt;C485,VLOOKUP(C485,$A$3:$D$9952,4,FALSE),"")</f>
        <v>Deshaan</v>
      </c>
      <c r="H485" s="17">
        <f>A485</f>
        <v>866</v>
      </c>
      <c r="I485" s="17">
        <f>C485</f>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IF(EXACT(A486,C486),"X","")</f>
        <v/>
      </c>
      <c r="G486" s="3" t="str">
        <f>IF(A486&lt;&gt;C486,VLOOKUP(C486,$A$3:$D$9952,4,FALSE),"")</f>
        <v>Stonefalls</v>
      </c>
      <c r="H486" s="17">
        <f>A486</f>
        <v>867</v>
      </c>
      <c r="I486" s="17">
        <f>C486</f>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IF(EXACT(A487,C487),"X","")</f>
        <v/>
      </c>
      <c r="G487" s="3" t="str">
        <f>IF(A487&lt;&gt;C487,VLOOKUP(C487,$A$3:$D$9952,4,FALSE),"")</f>
        <v>Bal Foyen</v>
      </c>
      <c r="H487" s="17">
        <f>A487</f>
        <v>868</v>
      </c>
      <c r="I487" s="17">
        <f>C487</f>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IF(EXACT(A488,C488),"X","")</f>
        <v/>
      </c>
      <c r="G488" s="3" t="str">
        <f>IF(A488&lt;&gt;C488,VLOOKUP(C488,$A$3:$D$9952,4,FALSE),"")</f>
        <v>Shadowfen</v>
      </c>
      <c r="H488" s="17">
        <f>A488</f>
        <v>869</v>
      </c>
      <c r="I488" s="17">
        <f>C488</f>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IF(EXACT(A489,C489),"X","")</f>
        <v/>
      </c>
      <c r="G489" s="3" t="str">
        <f>IF(A489&lt;&gt;C489,VLOOKUP(C489,$A$3:$D$9952,4,FALSE),"")</f>
        <v>Craglorn</v>
      </c>
      <c r="H489" s="17">
        <f>A489</f>
        <v>870</v>
      </c>
      <c r="I489" s="17">
        <f>C489</f>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IF(EXACT(A490,C490),"X","")</f>
        <v/>
      </c>
      <c r="G490" s="3" t="str">
        <f>IF(A490&lt;&gt;C490,VLOOKUP(C490,$A$3:$D$9952,4,FALSE),"")</f>
        <v>Malabal Tor</v>
      </c>
      <c r="H490" s="17">
        <f>A490</f>
        <v>871</v>
      </c>
      <c r="I490" s="17">
        <f>C490</f>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IF(EXACT(A491,C491),"X","")</f>
        <v/>
      </c>
      <c r="G491" s="3" t="str">
        <f>IF(A491&lt;&gt;C491,VLOOKUP(C491,$A$3:$D$9952,4,FALSE),"")</f>
        <v>Reaper's March</v>
      </c>
      <c r="H491" s="17">
        <f>A491</f>
        <v>872</v>
      </c>
      <c r="I491" s="17">
        <f>C491</f>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IF(EXACT(A492,C492),"X","")</f>
        <v/>
      </c>
      <c r="G492" s="3" t="str">
        <f>IF(A492&lt;&gt;C492,VLOOKUP(C492,$A$3:$D$9952,4,FALSE),"")</f>
        <v>Shadowfen</v>
      </c>
      <c r="H492" s="17">
        <f>A492</f>
        <v>873</v>
      </c>
      <c r="I492" s="17">
        <f>C492</f>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IF(EXACT(A493,C493),"X","")</f>
        <v/>
      </c>
      <c r="G493" s="3" t="str">
        <f>IF(A493&lt;&gt;C493,VLOOKUP(C493,$A$3:$D$9952,4,FALSE),"")</f>
        <v>Deshaan</v>
      </c>
      <c r="H493" s="17">
        <f>A493</f>
        <v>874</v>
      </c>
      <c r="I493" s="17">
        <f>C493</f>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IF(EXACT(A494,C494),"X","")</f>
        <v/>
      </c>
      <c r="G494" s="3" t="str">
        <f>IF(A494&lt;&gt;C494,VLOOKUP(C494,$A$3:$D$9952,4,FALSE),"")</f>
        <v>The Rift</v>
      </c>
      <c r="H494" s="17">
        <f>A494</f>
        <v>875</v>
      </c>
      <c r="I494" s="17">
        <f>C494</f>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IF(EXACT(A495,C495),"X","")</f>
        <v/>
      </c>
      <c r="G495" s="3" t="str">
        <f>IF(A495&lt;&gt;C495,VLOOKUP(C495,$A$3:$D$9952,4,FALSE),"")</f>
        <v>Reaper's March</v>
      </c>
      <c r="H495" s="17">
        <f>A495</f>
        <v>876</v>
      </c>
      <c r="I495" s="17">
        <f>C495</f>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IF(EXACT(A496,C496),"X","")</f>
        <v/>
      </c>
      <c r="G496" s="3" t="str">
        <f>IF(A496&lt;&gt;C496,VLOOKUP(C496,$A$3:$D$9952,4,FALSE),"")</f>
        <v>Grahtwood</v>
      </c>
      <c r="H496" s="17">
        <f>A496</f>
        <v>877</v>
      </c>
      <c r="I496" s="17">
        <f>C496</f>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IF(EXACT(A497,C497),"X","")</f>
        <v/>
      </c>
      <c r="G497" s="3" t="str">
        <f>IF(A497&lt;&gt;C497,VLOOKUP(C497,$A$3:$D$9952,4,FALSE),"")</f>
        <v>Auridon</v>
      </c>
      <c r="H497" s="17">
        <f>A497</f>
        <v>878</v>
      </c>
      <c r="I497" s="17">
        <f>C497</f>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IF(EXACT(A498,C498),"X","")</f>
        <v/>
      </c>
      <c r="G498" s="3" t="str">
        <f>IF(A498&lt;&gt;C498,VLOOKUP(C498,$A$3:$D$9952,4,FALSE),"")</f>
        <v>Stros M'Kai</v>
      </c>
      <c r="H498" s="17">
        <f>A498</f>
        <v>879</v>
      </c>
      <c r="I498" s="17">
        <f>C498</f>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IF(EXACT(A499,C499),"X","")</f>
        <v/>
      </c>
      <c r="G499" s="3" t="str">
        <f>IF(A499&lt;&gt;C499,VLOOKUP(C499,$A$3:$D$9952,4,FALSE),"")</f>
        <v>Bangkorai</v>
      </c>
      <c r="H499" s="17">
        <f>A499</f>
        <v>880</v>
      </c>
      <c r="I499" s="17">
        <f>C499</f>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IF(EXACT(A500,C500),"X","")</f>
        <v/>
      </c>
      <c r="G500" s="3" t="str">
        <f>IF(A500&lt;&gt;C500,VLOOKUP(C500,$A$3:$D$9952,4,FALSE),"")</f>
        <v>Stormhaven</v>
      </c>
      <c r="H500" s="17">
        <f>A500</f>
        <v>881</v>
      </c>
      <c r="I500" s="17">
        <f>C500</f>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IF(EXACT(A501,C501),"X","")</f>
        <v/>
      </c>
      <c r="G501" s="3" t="str">
        <f>IF(A501&lt;&gt;C501,VLOOKUP(C501,$A$3:$D$9952,4,FALSE),"")</f>
        <v>Grahtwood</v>
      </c>
      <c r="H501" s="17">
        <f>A501</f>
        <v>882</v>
      </c>
      <c r="I501" s="17">
        <f>C501</f>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IF(EXACT(A502,C502),"X","")</f>
        <v/>
      </c>
      <c r="G502" s="3" t="str">
        <f>IF(A502&lt;&gt;C502,VLOOKUP(C502,$A$3:$D$9952,4,FALSE),"")</f>
        <v>Craglorn</v>
      </c>
      <c r="H502" s="17">
        <f>A502</f>
        <v>883</v>
      </c>
      <c r="I502" s="17">
        <f>C502</f>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IF(EXACT(A503,C503),"X","")</f>
        <v>X</v>
      </c>
      <c r="G503" s="3" t="str">
        <f>IF(A503&lt;&gt;C503,VLOOKUP(C503,$A$3:$D$9952,4,FALSE),"")</f>
        <v/>
      </c>
      <c r="H503" s="17">
        <f>A503</f>
        <v>888</v>
      </c>
      <c r="I503" s="17">
        <f>C503</f>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IF(EXACT(A504,C504),"X","")</f>
        <v/>
      </c>
      <c r="G504" s="3" t="str">
        <f>IF(A504&lt;&gt;C504,VLOOKUP(C504,$A$3:$D$9952,4,FALSE),"")</f>
        <v>Craglorn</v>
      </c>
      <c r="H504" s="17">
        <f>A504</f>
        <v>889</v>
      </c>
      <c r="I504" s="17">
        <f>C504</f>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IF(EXACT(A505,C505),"X","")</f>
        <v/>
      </c>
      <c r="G505" s="3" t="str">
        <f>IF(A505&lt;&gt;C505,VLOOKUP(C505,$A$3:$D$9952,4,FALSE),"")</f>
        <v>Craglorn</v>
      </c>
      <c r="H505" s="17">
        <f>A505</f>
        <v>890</v>
      </c>
      <c r="I505" s="17">
        <f>C505</f>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IF(EXACT(A506,C506),"X","")</f>
        <v/>
      </c>
      <c r="G506" s="3" t="str">
        <f>IF(A506&lt;&gt;C506,VLOOKUP(C506,$A$3:$D$9952,4,FALSE),"")</f>
        <v>Craglorn</v>
      </c>
      <c r="H506" s="17">
        <f>A506</f>
        <v>891</v>
      </c>
      <c r="I506" s="17">
        <f>C506</f>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IF(EXACT(A507,C507),"X","")</f>
        <v/>
      </c>
      <c r="G507" s="3" t="str">
        <f>IF(A507&lt;&gt;C507,VLOOKUP(C507,$A$3:$D$9952,4,FALSE),"")</f>
        <v>Craglorn</v>
      </c>
      <c r="H507" s="17">
        <f>A507</f>
        <v>892</v>
      </c>
      <c r="I507" s="17">
        <f>C507</f>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IF(EXACT(A508,C508),"X","")</f>
        <v/>
      </c>
      <c r="G508" s="3" t="str">
        <f>IF(A508&lt;&gt;C508,VLOOKUP(C508,$A$3:$D$9952,4,FALSE),"")</f>
        <v>Craglorn</v>
      </c>
      <c r="H508" s="17">
        <f>A508</f>
        <v>893</v>
      </c>
      <c r="I508" s="17">
        <f>C508</f>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IF(EXACT(A509,C509),"X","")</f>
        <v/>
      </c>
      <c r="G509" s="3" t="str">
        <f>IF(A509&lt;&gt;C509,VLOOKUP(C509,$A$3:$D$9952,4,FALSE),"")</f>
        <v>Craglorn</v>
      </c>
      <c r="H509" s="17">
        <f>A509</f>
        <v>894</v>
      </c>
      <c r="I509" s="17">
        <f>C509</f>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2438</v>
      </c>
      <c r="E510" s="3" t="str">
        <f t="array" ref="E510">IF(OR(EXACT(A510,'ESO Dungeon constants'!$D$3:$D$987)),"X","")</f>
        <v/>
      </c>
      <c r="F510" s="3" t="str">
        <f>IF(EXACT(A510,C510),"X","")</f>
        <v/>
      </c>
      <c r="G510" s="3" t="str">
        <f>IF(A510&lt;&gt;C510,VLOOKUP(C510,$A$3:$D$9952,4,FALSE),"")</f>
        <v>Craglorn</v>
      </c>
      <c r="H510" s="17">
        <f>A510</f>
        <v>895</v>
      </c>
      <c r="I510" s="17">
        <f>C510</f>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IF(EXACT(A511,C511),"X","")</f>
        <v/>
      </c>
      <c r="G511" s="3" t="str">
        <f>IF(A511&lt;&gt;C511,VLOOKUP(C511,$A$3:$D$9952,4,FALSE),"")</f>
        <v>Craglorn</v>
      </c>
      <c r="H511" s="17">
        <f>A511</f>
        <v>896</v>
      </c>
      <c r="I511" s="17">
        <f>C511</f>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IF(EXACT(A512,C512),"X","")</f>
        <v/>
      </c>
      <c r="G512" s="3" t="str">
        <f>IF(A512&lt;&gt;C512,VLOOKUP(C512,$A$3:$D$9952,4,FALSE),"")</f>
        <v>Craglorn</v>
      </c>
      <c r="H512" s="17">
        <f>A512</f>
        <v>897</v>
      </c>
      <c r="I512" s="17">
        <f>C512</f>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IF(EXACT(A513,C513),"X","")</f>
        <v/>
      </c>
      <c r="G513" s="3" t="str">
        <f>IF(A513&lt;&gt;C513,VLOOKUP(C513,$A$3:$D$9952,4,FALSE),"")</f>
        <v>Craglorn</v>
      </c>
      <c r="H513" s="17">
        <f>A513</f>
        <v>898</v>
      </c>
      <c r="I513" s="17">
        <f>C513</f>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IF(EXACT(A514,C514),"X","")</f>
        <v/>
      </c>
      <c r="G514" s="3" t="str">
        <f>IF(A514&lt;&gt;C514,VLOOKUP(C514,$A$3:$D$9952,4,FALSE),"")</f>
        <v>Craglorn</v>
      </c>
      <c r="H514" s="17">
        <f>A514</f>
        <v>899</v>
      </c>
      <c r="I514" s="17">
        <f>C514</f>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IF(EXACT(A515,C515),"X","")</f>
        <v/>
      </c>
      <c r="G515" s="3" t="str">
        <f>IF(A515&lt;&gt;C515,VLOOKUP(C515,$A$3:$D$9952,4,FALSE),"")</f>
        <v>Craglorn</v>
      </c>
      <c r="H515" s="17">
        <f>A515</f>
        <v>900</v>
      </c>
      <c r="I515" s="17">
        <f>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IF(EXACT(A516,C516),"X","")</f>
        <v/>
      </c>
      <c r="G516" s="3" t="str">
        <f>IF(A516&lt;&gt;C516,VLOOKUP(C516,$A$3:$D$9952,4,FALSE),"")</f>
        <v>Craglorn</v>
      </c>
      <c r="H516" s="17">
        <f>A516</f>
        <v>901</v>
      </c>
      <c r="I516" s="17">
        <f>C516</f>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IF(EXACT(A517,C517),"X","")</f>
        <v/>
      </c>
      <c r="G517" s="3" t="str">
        <f>IF(A517&lt;&gt;C517,VLOOKUP(C517,$A$3:$D$9952,4,FALSE),"")</f>
        <v>Craglorn</v>
      </c>
      <c r="H517" s="17">
        <f>A517</f>
        <v>902</v>
      </c>
      <c r="I517" s="17">
        <f>C517</f>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IF(EXACT(A518,C518),"X","")</f>
        <v/>
      </c>
      <c r="G518" s="3" t="str">
        <f>IF(A518&lt;&gt;C518,VLOOKUP(C518,$A$3:$D$9952,4,FALSE),"")</f>
        <v>Craglorn</v>
      </c>
      <c r="H518" s="17">
        <f>A518</f>
        <v>903</v>
      </c>
      <c r="I518" s="17">
        <f>C518</f>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IF(EXACT(A519,C519),"X","")</f>
        <v/>
      </c>
      <c r="G519" s="3" t="str">
        <f>IF(A519&lt;&gt;C519,VLOOKUP(C519,$A$3:$D$9952,4,FALSE),"")</f>
        <v>Craglorn</v>
      </c>
      <c r="H519" s="17">
        <f>A519</f>
        <v>904</v>
      </c>
      <c r="I519" s="17">
        <f>C519</f>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IF(EXACT(A520,C520),"X","")</f>
        <v/>
      </c>
      <c r="G520" s="3" t="str">
        <f>IF(A520&lt;&gt;C520,VLOOKUP(C520,$A$3:$D$9952,4,FALSE),"")</f>
        <v>Craglorn</v>
      </c>
      <c r="H520" s="17">
        <f>A520</f>
        <v>905</v>
      </c>
      <c r="I520" s="17">
        <f>C520</f>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IF(EXACT(A521,C521),"X","")</f>
        <v/>
      </c>
      <c r="G521" s="3" t="str">
        <f>IF(A521&lt;&gt;C521,VLOOKUP(C521,$A$3:$D$9952,4,FALSE),"")</f>
        <v>Craglorn</v>
      </c>
      <c r="H521" s="17">
        <f>A521</f>
        <v>906</v>
      </c>
      <c r="I521" s="17">
        <f>C521</f>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2415</v>
      </c>
      <c r="E522" s="3" t="str">
        <f t="array" ref="E522">IF(OR(EXACT(A522,'ESO Dungeon constants'!$D$3:$D$987)),"X","")</f>
        <v/>
      </c>
      <c r="F522" s="3" t="str">
        <f>IF(EXACT(A522,C522),"X","")</f>
        <v/>
      </c>
      <c r="G522" s="3" t="str">
        <f>IF(A522&lt;&gt;C522,VLOOKUP(C522,$A$3:$D$9952,4,FALSE),"")</f>
        <v>Craglorn</v>
      </c>
      <c r="H522" s="17">
        <f>A522</f>
        <v>907</v>
      </c>
      <c r="I522" s="17">
        <f>C522</f>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IF(EXACT(A523,C523),"X","")</f>
        <v/>
      </c>
      <c r="G523" s="3" t="str">
        <f>IF(A523&lt;&gt;C523,VLOOKUP(C523,$A$3:$D$9952,4,FALSE),"")</f>
        <v>Craglorn</v>
      </c>
      <c r="H523" s="17">
        <f>A523</f>
        <v>908</v>
      </c>
      <c r="I523" s="17">
        <f>C523</f>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IF(EXACT(A524,C524),"X","")</f>
        <v/>
      </c>
      <c r="G524" s="3" t="str">
        <f>IF(A524&lt;&gt;C524,VLOOKUP(C524,$A$3:$D$9952,4,FALSE),"")</f>
        <v>Craglorn</v>
      </c>
      <c r="H524" s="17">
        <f>A524</f>
        <v>909</v>
      </c>
      <c r="I524" s="17">
        <f>C524</f>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IF(EXACT(A525,C525),"X","")</f>
        <v/>
      </c>
      <c r="G525" s="3" t="str">
        <f>IF(A525&lt;&gt;C525,VLOOKUP(C525,$A$3:$D$9952,4,FALSE),"")</f>
        <v>Craglorn</v>
      </c>
      <c r="H525" s="17">
        <f>A525</f>
        <v>910</v>
      </c>
      <c r="I525" s="17">
        <f>C525</f>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IF(EXACT(A526,C526),"X","")</f>
        <v/>
      </c>
      <c r="G526" s="3" t="str">
        <f>IF(A526&lt;&gt;C526,VLOOKUP(C526,$A$3:$D$9952,4,FALSE),"")</f>
        <v>Craglorn</v>
      </c>
      <c r="H526" s="17">
        <f>A526</f>
        <v>911</v>
      </c>
      <c r="I526" s="17">
        <f>C526</f>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IF(EXACT(A527,C527),"X","")</f>
        <v/>
      </c>
      <c r="G527" s="3" t="str">
        <f>IF(A527&lt;&gt;C527,VLOOKUP(C527,$A$3:$D$9952,4,FALSE),"")</f>
        <v>Craglorn</v>
      </c>
      <c r="H527" s="17">
        <f>A527</f>
        <v>913</v>
      </c>
      <c r="I527" s="17">
        <f>C527</f>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IF(EXACT(A528,C528),"X","")</f>
        <v/>
      </c>
      <c r="G528" s="3" t="str">
        <f>IF(A528&lt;&gt;C528,VLOOKUP(C528,$A$3:$D$9952,4,FALSE),"")</f>
        <v>Craglorn</v>
      </c>
      <c r="H528" s="17">
        <f>A528</f>
        <v>914</v>
      </c>
      <c r="I528" s="17">
        <f>C528</f>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IF(EXACT(A529,C529),"X","")</f>
        <v/>
      </c>
      <c r="G529" s="3" t="str">
        <f>IF(A529&lt;&gt;C529,VLOOKUP(C529,$A$3:$D$9952,4,FALSE),"")</f>
        <v>Craglorn</v>
      </c>
      <c r="H529" s="17">
        <f>A529</f>
        <v>915</v>
      </c>
      <c r="I529" s="17">
        <f>C529</f>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IF(EXACT(A530,C530),"X","")</f>
        <v/>
      </c>
      <c r="G530" s="3" t="str">
        <f>IF(A530&lt;&gt;C530,VLOOKUP(C530,$A$3:$D$9952,4,FALSE),"")</f>
        <v>Craglorn</v>
      </c>
      <c r="H530" s="17">
        <f>A530</f>
        <v>916</v>
      </c>
      <c r="I530" s="17">
        <f>C530</f>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IF(EXACT(A531,C531),"X","")</f>
        <v>X</v>
      </c>
      <c r="G531" s="3" t="str">
        <f>IF(A531&lt;&gt;C531,VLOOKUP(C531,$A$3:$D$9952,4,FALSE),"")</f>
        <v/>
      </c>
      <c r="H531" s="17">
        <f>A531</f>
        <v>917</v>
      </c>
      <c r="I531" s="17">
        <f>C531</f>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IF(EXACT(A532,C532),"X","")</f>
        <v/>
      </c>
      <c r="G532" s="3" t="str">
        <f>IF(A532&lt;&gt;C532,VLOOKUP(C532,$A$3:$D$9952,4,FALSE),"")</f>
        <v>Vvardenfell</v>
      </c>
      <c r="H532" s="17">
        <f>A532</f>
        <v>918</v>
      </c>
      <c r="I532" s="17">
        <f>C532</f>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IF(EXACT(A533,C533),"X","")</f>
        <v/>
      </c>
      <c r="G533" s="3" t="str">
        <f>IF(A533&lt;&gt;C533,VLOOKUP(C533,$A$3:$D$9952,4,FALSE),"")</f>
        <v>Vvardenfell</v>
      </c>
      <c r="H533" s="17">
        <f>A533</f>
        <v>919</v>
      </c>
      <c r="I533" s="17">
        <f>C533</f>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IF(EXACT(A534,C534),"X","")</f>
        <v/>
      </c>
      <c r="G534" s="3" t="str">
        <f>IF(A534&lt;&gt;C534,VLOOKUP(C534,$A$3:$D$9952,4,FALSE),"")</f>
        <v>Vvardenfell</v>
      </c>
      <c r="H534" s="17">
        <f>A534</f>
        <v>920</v>
      </c>
      <c r="I534" s="17">
        <f>C534</f>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IF(EXACT(A535,C535),"X","")</f>
        <v/>
      </c>
      <c r="G535" s="3" t="str">
        <f>IF(A535&lt;&gt;C535,VLOOKUP(C535,$A$3:$D$9952,4,FALSE),"")</f>
        <v>Vvardenfell</v>
      </c>
      <c r="H535" s="17">
        <f>A535</f>
        <v>921</v>
      </c>
      <c r="I535" s="17">
        <f>C535</f>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IF(EXACT(A536,C536),"X","")</f>
        <v/>
      </c>
      <c r="G536" s="3" t="str">
        <f>IF(A536&lt;&gt;C536,VLOOKUP(C536,$A$3:$D$9952,4,FALSE),"")</f>
        <v>Vvardenfell</v>
      </c>
      <c r="H536" s="17">
        <f>A536</f>
        <v>922</v>
      </c>
      <c r="I536" s="17">
        <f>C536</f>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IF(EXACT(A537,C537),"X","")</f>
        <v/>
      </c>
      <c r="G537" s="3" t="str">
        <f>IF(A537&lt;&gt;C537,VLOOKUP(C537,$A$3:$D$9952,4,FALSE),"")</f>
        <v>Vvardenfell</v>
      </c>
      <c r="H537" s="17">
        <f>A537</f>
        <v>923</v>
      </c>
      <c r="I537" s="17">
        <f>C537</f>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IF(EXACT(A538,C538),"X","")</f>
        <v/>
      </c>
      <c r="G538" s="3" t="str">
        <f>IF(A538&lt;&gt;C538,VLOOKUP(C538,$A$3:$D$9952,4,FALSE),"")</f>
        <v>Vvardenfell</v>
      </c>
      <c r="H538" s="17">
        <f>A538</f>
        <v>924</v>
      </c>
      <c r="I538" s="17">
        <f>C538</f>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IF(EXACT(A539,C539),"X","")</f>
        <v/>
      </c>
      <c r="G539" s="3" t="str">
        <f>IF(A539&lt;&gt;C539,VLOOKUP(C539,$A$3:$D$9952,4,FALSE),"")</f>
        <v>Vvardenfell</v>
      </c>
      <c r="H539" s="17">
        <f>A539</f>
        <v>925</v>
      </c>
      <c r="I539" s="17">
        <f>C539</f>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IF(EXACT(A540,C540),"X","")</f>
        <v/>
      </c>
      <c r="G540" s="3" t="str">
        <f>IF(A540&lt;&gt;C540,VLOOKUP(C540,$A$3:$D$9952,4,FALSE),"")</f>
        <v>Vvardenfell</v>
      </c>
      <c r="H540" s="17">
        <f>A540</f>
        <v>926</v>
      </c>
      <c r="I540" s="17">
        <f>C540</f>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IF(EXACT(A541,C541),"X","")</f>
        <v/>
      </c>
      <c r="G541" s="3" t="str">
        <f>IF(A541&lt;&gt;C541,VLOOKUP(C541,$A$3:$D$9952,4,FALSE),"")</f>
        <v>Vvardenfell</v>
      </c>
      <c r="H541" s="17">
        <f>A541</f>
        <v>927</v>
      </c>
      <c r="I541" s="17">
        <f>C541</f>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IF(EXACT(A542,C542),"X","")</f>
        <v/>
      </c>
      <c r="G542" s="3" t="str">
        <f>IF(A542&lt;&gt;C542,VLOOKUP(C542,$A$3:$D$9952,4,FALSE),"")</f>
        <v>Vvardenfell</v>
      </c>
      <c r="H542" s="17">
        <f>A542</f>
        <v>928</v>
      </c>
      <c r="I542" s="17">
        <f>C542</f>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IF(EXACT(A543,C543),"X","")</f>
        <v/>
      </c>
      <c r="G543" s="3" t="str">
        <f>IF(A543&lt;&gt;C543,VLOOKUP(C543,$A$3:$D$9952,4,FALSE),"")</f>
        <v>Vvardenfell</v>
      </c>
      <c r="H543" s="17">
        <f>A543</f>
        <v>929</v>
      </c>
      <c r="I543" s="17">
        <f>C543</f>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IF(EXACT(A544,C544),"X","")</f>
        <v/>
      </c>
      <c r="G544" s="3" t="str">
        <f>IF(A544&lt;&gt;C544,VLOOKUP(C544,$A$3:$D$9952,4,FALSE),"")</f>
        <v>Deshaan</v>
      </c>
      <c r="H544" s="17">
        <f>A544</f>
        <v>930</v>
      </c>
      <c r="I544" s="17">
        <f>C544</f>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IF(EXACT(A545,C545),"X","")</f>
        <v/>
      </c>
      <c r="G545" s="3" t="str">
        <f>IF(A545&lt;&gt;C545,VLOOKUP(C545,$A$3:$D$9952,4,FALSE),"")</f>
        <v>Grahtwood</v>
      </c>
      <c r="H545" s="17">
        <f>A545</f>
        <v>931</v>
      </c>
      <c r="I545" s="17">
        <f>C545</f>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IF(EXACT(A546,C546),"X","")</f>
        <v/>
      </c>
      <c r="G546" s="3" t="str">
        <f>IF(A546&lt;&gt;C546,VLOOKUP(C546,$A$3:$D$9952,4,FALSE),"")</f>
        <v>Rivenspire</v>
      </c>
      <c r="H546" s="17">
        <f>A546</f>
        <v>932</v>
      </c>
      <c r="I546" s="17">
        <f>C546</f>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IF(EXACT(A547,C547),"X","")</f>
        <v/>
      </c>
      <c r="G547" s="3" t="str">
        <f>IF(A547&lt;&gt;C547,VLOOKUP(C547,$A$3:$D$9952,4,FALSE),"")</f>
        <v>Stormhaven</v>
      </c>
      <c r="H547" s="17">
        <f>A547</f>
        <v>933</v>
      </c>
      <c r="I547" s="17">
        <f>C547</f>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IF(EXACT(A548,C548),"X","")</f>
        <v/>
      </c>
      <c r="G548" s="3" t="str">
        <f>IF(A548&lt;&gt;C548,VLOOKUP(C548,$A$3:$D$9952,4,FALSE),"")</f>
        <v>Stonefalls</v>
      </c>
      <c r="H548" s="17">
        <f>A548</f>
        <v>934</v>
      </c>
      <c r="I548" s="17">
        <f>C548</f>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IF(EXACT(A549,C549),"X","")</f>
        <v/>
      </c>
      <c r="G549" s="3" t="str">
        <f>IF(A549&lt;&gt;C549,VLOOKUP(C549,$A$3:$D$9952,4,FALSE),"")</f>
        <v>Auridon</v>
      </c>
      <c r="H549" s="17">
        <f>A549</f>
        <v>935</v>
      </c>
      <c r="I549" s="17">
        <f>C549</f>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IF(EXACT(A550,C550),"X","")</f>
        <v/>
      </c>
      <c r="G550" s="3" t="str">
        <f>IF(A550&lt;&gt;C550,VLOOKUP(C550,$A$3:$D$9952,4,FALSE),"")</f>
        <v>Glenumbra</v>
      </c>
      <c r="H550" s="17">
        <f>A550</f>
        <v>936</v>
      </c>
      <c r="I550" s="17">
        <f>C550</f>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IF(EXACT(A551,C551),"X","")</f>
        <v/>
      </c>
      <c r="G551" s="3" t="str">
        <f>IF(A551&lt;&gt;C551,VLOOKUP(C551,$A$3:$D$9952,4,FALSE),"")</f>
        <v>Deshaan</v>
      </c>
      <c r="H551" s="17">
        <f>A551</f>
        <v>937</v>
      </c>
      <c r="I551" s="17">
        <f>C551</f>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IF(EXACT(A552,C552),"X","")</f>
        <v/>
      </c>
      <c r="G552" s="3" t="str">
        <f>IF(A552&lt;&gt;C552,VLOOKUP(C552,$A$3:$D$9952,4,FALSE),"")</f>
        <v>Alik'r Desert</v>
      </c>
      <c r="H552" s="17">
        <f>A552</f>
        <v>938</v>
      </c>
      <c r="I552" s="17">
        <f>C552</f>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IF(EXACT(A553,C553),"X","")</f>
        <v/>
      </c>
      <c r="G553" s="3" t="str">
        <f>IF(A553&lt;&gt;C553,VLOOKUP(C553,$A$3:$D$9952,4,FALSE),"")</f>
        <v>Auridon</v>
      </c>
      <c r="H553" s="17">
        <f>A553</f>
        <v>939</v>
      </c>
      <c r="I553" s="17">
        <f>C553</f>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IF(EXACT(A554,C554),"X","")</f>
        <v/>
      </c>
      <c r="G554" s="3" t="str">
        <f>IF(A554&lt;&gt;C554,VLOOKUP(C554,$A$3:$D$9952,4,FALSE),"")</f>
        <v>Auridon</v>
      </c>
      <c r="H554" s="17">
        <f>A554</f>
        <v>940</v>
      </c>
      <c r="I554" s="17">
        <f>C554</f>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IF(EXACT(A555,C555),"X","")</f>
        <v/>
      </c>
      <c r="G555" s="3" t="str">
        <f>IF(A555&lt;&gt;C555,VLOOKUP(C555,$A$3:$D$9952,4,FALSE),"")</f>
        <v>Stonefalls</v>
      </c>
      <c r="H555" s="17">
        <f>A555</f>
        <v>941</v>
      </c>
      <c r="I555" s="17">
        <f>C555</f>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IF(EXACT(A556,C556),"X","")</f>
        <v/>
      </c>
      <c r="G556" s="3" t="str">
        <f>IF(A556&lt;&gt;C556,VLOOKUP(C556,$A$3:$D$9952,4,FALSE),"")</f>
        <v>Glenumbra</v>
      </c>
      <c r="H556" s="17">
        <f>A556</f>
        <v>942</v>
      </c>
      <c r="I556" s="17">
        <f>C556</f>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IF(EXACT(A557,C557),"X","")</f>
        <v/>
      </c>
      <c r="G557" s="3" t="str">
        <f>IF(A557&lt;&gt;C557,VLOOKUP(C557,$A$3:$D$9952,4,FALSE),"")</f>
        <v>Glenumbra</v>
      </c>
      <c r="H557" s="17">
        <f>A557</f>
        <v>943</v>
      </c>
      <c r="I557" s="17">
        <f>C557</f>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IF(EXACT(A558,C558),"X","")</f>
        <v/>
      </c>
      <c r="G558" s="3" t="str">
        <f>IF(A558&lt;&gt;C558,VLOOKUP(C558,$A$3:$D$9952,4,FALSE),"")</f>
        <v>Reaper's March</v>
      </c>
      <c r="H558" s="17">
        <f>A558</f>
        <v>944</v>
      </c>
      <c r="I558" s="17">
        <f>C558</f>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IF(EXACT(A559,C559),"X","")</f>
        <v/>
      </c>
      <c r="G559" s="3" t="str">
        <f>IF(A559&lt;&gt;C559,VLOOKUP(C559,$A$3:$D$9952,4,FALSE),"")</f>
        <v>Stonefalls</v>
      </c>
      <c r="H559" s="17">
        <f>A559</f>
        <v>945</v>
      </c>
      <c r="I559" s="17">
        <f>C559</f>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IF(EXACT(A560,C560),"X","")</f>
        <v/>
      </c>
      <c r="G560" s="3" t="str">
        <f>IF(A560&lt;&gt;C560,VLOOKUP(C560,$A$3:$D$9952,4,FALSE),"")</f>
        <v>Vvardenfell</v>
      </c>
      <c r="H560" s="17">
        <f>A560</f>
        <v>946</v>
      </c>
      <c r="I560" s="17">
        <f>C560</f>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IF(EXACT(A561,C561),"X","")</f>
        <v/>
      </c>
      <c r="G561" s="3" t="str">
        <f>IF(A561&lt;&gt;C561,VLOOKUP(C561,$A$3:$D$9952,4,FALSE),"")</f>
        <v>Vvardenfell</v>
      </c>
      <c r="H561" s="17">
        <f>A561</f>
        <v>947</v>
      </c>
      <c r="I561" s="17">
        <f>C561</f>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IF(EXACT(A562,C562),"X","")</f>
        <v/>
      </c>
      <c r="G562" s="3" t="str">
        <f>IF(A562&lt;&gt;C562,VLOOKUP(C562,$A$3:$D$9952,4,FALSE),"")</f>
        <v>Vvardenfell</v>
      </c>
      <c r="H562" s="17">
        <f>A562</f>
        <v>948</v>
      </c>
      <c r="I562" s="17">
        <f>C562</f>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IF(EXACT(A563,C563),"X","")</f>
        <v/>
      </c>
      <c r="G563" s="3" t="str">
        <f>IF(A563&lt;&gt;C563,VLOOKUP(C563,$A$3:$D$9952,4,FALSE),"")</f>
        <v>Vvardenfell</v>
      </c>
      <c r="H563" s="17">
        <f>A563</f>
        <v>949</v>
      </c>
      <c r="I563" s="17">
        <f>C563</f>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IF(EXACT(A564,C564),"X","")</f>
        <v/>
      </c>
      <c r="G564" s="3" t="str">
        <f>IF(A564&lt;&gt;C564,VLOOKUP(C564,$A$3:$D$9952,4,FALSE),"")</f>
        <v>Vvardenfell</v>
      </c>
      <c r="H564" s="17">
        <f>A564</f>
        <v>950</v>
      </c>
      <c r="I564" s="17">
        <f>C564</f>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IF(EXACT(A565,C565),"X","")</f>
        <v/>
      </c>
      <c r="G565" s="3" t="str">
        <f>IF(A565&lt;&gt;C565,VLOOKUP(C565,$A$3:$D$9952,4,FALSE),"")</f>
        <v>Vvardenfell</v>
      </c>
      <c r="H565" s="17">
        <f>A565</f>
        <v>951</v>
      </c>
      <c r="I565" s="17">
        <f>C565</f>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IF(EXACT(A566,C566),"X","")</f>
        <v/>
      </c>
      <c r="G566" s="3" t="str">
        <f>IF(A566&lt;&gt;C566,VLOOKUP(C566,$A$3:$D$9952,4,FALSE),"")</f>
        <v>Vvardenfell</v>
      </c>
      <c r="H566" s="17">
        <f>A566</f>
        <v>952</v>
      </c>
      <c r="I566" s="17">
        <f>C566</f>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IF(EXACT(A567,C567),"X","")</f>
        <v/>
      </c>
      <c r="G567" s="3" t="str">
        <f>IF(A567&lt;&gt;C567,VLOOKUP(C567,$A$3:$D$9952,4,FALSE),"")</f>
        <v>Vvardenfell</v>
      </c>
      <c r="H567" s="17">
        <f>A567</f>
        <v>953</v>
      </c>
      <c r="I567" s="17">
        <f>C567</f>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IF(EXACT(A568,C568),"X","")</f>
        <v/>
      </c>
      <c r="G568" s="3" t="str">
        <f>IF(A568&lt;&gt;C568,VLOOKUP(C568,$A$3:$D$9952,4,FALSE),"")</f>
        <v>Vvardenfell</v>
      </c>
      <c r="H568" s="17">
        <f>A568</f>
        <v>954</v>
      </c>
      <c r="I568" s="17">
        <f>C568</f>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IF(EXACT(A569,C569),"X","")</f>
        <v/>
      </c>
      <c r="G569" s="3" t="str">
        <f>IF(A569&lt;&gt;C569,VLOOKUP(C569,$A$3:$D$9952,4,FALSE),"")</f>
        <v>Vvardenfell</v>
      </c>
      <c r="H569" s="17">
        <f>A569</f>
        <v>955</v>
      </c>
      <c r="I569" s="17">
        <f>C569</f>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IF(EXACT(A570,C570),"X","")</f>
        <v/>
      </c>
      <c r="G570" s="3" t="str">
        <f>IF(A570&lt;&gt;C570,VLOOKUP(C570,$A$3:$D$9952,4,FALSE),"")</f>
        <v>Vvardenfell</v>
      </c>
      <c r="H570" s="17">
        <f>A570</f>
        <v>956</v>
      </c>
      <c r="I570" s="17">
        <f>C570</f>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IF(EXACT(A571,C571),"X","")</f>
        <v/>
      </c>
      <c r="G571" s="3" t="str">
        <f>IF(A571&lt;&gt;C571,VLOOKUP(C571,$A$3:$D$9952,4,FALSE),"")</f>
        <v>Vvardenfell</v>
      </c>
      <c r="H571" s="17">
        <f>A571</f>
        <v>957</v>
      </c>
      <c r="I571" s="17">
        <f>C571</f>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IF(EXACT(A572,C572),"X","")</f>
        <v/>
      </c>
      <c r="G572" s="3" t="str">
        <f>IF(A572&lt;&gt;C572,VLOOKUP(C572,$A$3:$D$9952,4,FALSE),"")</f>
        <v>Vvardenfell</v>
      </c>
      <c r="H572" s="17">
        <f>A572</f>
        <v>958</v>
      </c>
      <c r="I572" s="17">
        <f>C572</f>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IF(EXACT(A573,C573),"X","")</f>
        <v/>
      </c>
      <c r="G573" s="3" t="str">
        <f>IF(A573&lt;&gt;C573,VLOOKUP(C573,$A$3:$D$9952,4,FALSE),"")</f>
        <v>Vvardenfell</v>
      </c>
      <c r="H573" s="17">
        <f>A573</f>
        <v>959</v>
      </c>
      <c r="I573" s="17">
        <f>C573</f>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IF(EXACT(A574,C574),"X","")</f>
        <v/>
      </c>
      <c r="G574" s="3" t="str">
        <f>IF(A574&lt;&gt;C574,VLOOKUP(C574,$A$3:$D$9952,4,FALSE),"")</f>
        <v>Vvardenfell</v>
      </c>
      <c r="H574" s="17">
        <f>A574</f>
        <v>960</v>
      </c>
      <c r="I574" s="17">
        <f>C574</f>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IF(EXACT(A575,C575),"X","")</f>
        <v/>
      </c>
      <c r="G575" s="3" t="str">
        <f>IF(A575&lt;&gt;C575,VLOOKUP(C575,$A$3:$D$9952,4,FALSE),"")</f>
        <v>Vvardenfell</v>
      </c>
      <c r="H575" s="17">
        <f>A575</f>
        <v>961</v>
      </c>
      <c r="I575" s="17">
        <f>C575</f>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IF(EXACT(A576,C576),"X","")</f>
        <v/>
      </c>
      <c r="G576" s="3" t="str">
        <f>IF(A576&lt;&gt;C576,VLOOKUP(C576,$A$3:$D$9952,4,FALSE),"")</f>
        <v>Vvardenfell</v>
      </c>
      <c r="H576" s="17">
        <f>A576</f>
        <v>962</v>
      </c>
      <c r="I576" s="17">
        <f>C576</f>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IF(EXACT(A577,C577),"X","")</f>
        <v/>
      </c>
      <c r="G577" s="3" t="str">
        <f>IF(A577&lt;&gt;C577,VLOOKUP(C577,$A$3:$D$9952,4,FALSE),"")</f>
        <v>Vvardenfell</v>
      </c>
      <c r="H577" s="17">
        <f>A577</f>
        <v>963</v>
      </c>
      <c r="I577" s="17">
        <f>C577</f>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IF(EXACT(A578,C578),"X","")</f>
        <v/>
      </c>
      <c r="G578" s="3" t="str">
        <f>IF(A578&lt;&gt;C578,VLOOKUP(C578,$A$3:$D$9952,4,FALSE),"")</f>
        <v>Vvardenfell</v>
      </c>
      <c r="H578" s="17">
        <f>A578</f>
        <v>964</v>
      </c>
      <c r="I578" s="17">
        <f>C578</f>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IF(EXACT(A579,C579),"X","")</f>
        <v/>
      </c>
      <c r="G579" s="3" t="str">
        <f>IF(A579&lt;&gt;C579,VLOOKUP(C579,$A$3:$D$9952,4,FALSE),"")</f>
        <v>Vvardenfell</v>
      </c>
      <c r="H579" s="17">
        <f>A579</f>
        <v>965</v>
      </c>
      <c r="I579" s="17">
        <f>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IF(EXACT(A580,C580),"X","")</f>
        <v/>
      </c>
      <c r="G580" s="3" t="str">
        <f>IF(A580&lt;&gt;C580,VLOOKUP(C580,$A$3:$D$9952,4,FALSE),"")</f>
        <v>Vvardenfell</v>
      </c>
      <c r="H580" s="17">
        <f>A580</f>
        <v>966</v>
      </c>
      <c r="I580" s="17">
        <f>C580</f>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IF(EXACT(A581,C581),"X","")</f>
        <v/>
      </c>
      <c r="G581" s="3" t="str">
        <f>IF(A581&lt;&gt;C581,VLOOKUP(C581,$A$3:$D$9952,4,FALSE),"")</f>
        <v>Vvardenfell</v>
      </c>
      <c r="H581" s="17">
        <f>A581</f>
        <v>967</v>
      </c>
      <c r="I581" s="17">
        <f>C581</f>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IF(EXACT(A582,C582),"X","")</f>
        <v/>
      </c>
      <c r="G582" s="3" t="str">
        <f>IF(A582&lt;&gt;C582,VLOOKUP(C582,$A$3:$D$9952,4,FALSE),"")</f>
        <v>Vvardenfell</v>
      </c>
      <c r="H582" s="17">
        <f>A582</f>
        <v>968</v>
      </c>
      <c r="I582" s="17">
        <f>C582</f>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IF(EXACT(A583,C583),"X","")</f>
        <v/>
      </c>
      <c r="G583" s="3" t="str">
        <f>IF(A583&lt;&gt;C583,VLOOKUP(C583,$A$3:$D$9952,4,FALSE),"")</f>
        <v>Vvardenfell</v>
      </c>
      <c r="H583" s="17">
        <f>A583</f>
        <v>969</v>
      </c>
      <c r="I583" s="17">
        <f>C583</f>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IF(EXACT(A584,C584),"X","")</f>
        <v/>
      </c>
      <c r="G584" s="3" t="str">
        <f>IF(A584&lt;&gt;C584,VLOOKUP(C584,$A$3:$D$9952,4,FALSE),"")</f>
        <v>Vvardenfell</v>
      </c>
      <c r="H584" s="17">
        <f>A584</f>
        <v>970</v>
      </c>
      <c r="I584" s="17">
        <f>C584</f>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IF(EXACT(A585,C585),"X","")</f>
        <v/>
      </c>
      <c r="G585" s="3" t="str">
        <f>IF(A585&lt;&gt;C585,VLOOKUP(C585,$A$3:$D$9952,4,FALSE),"")</f>
        <v>Vvardenfell</v>
      </c>
      <c r="H585" s="17">
        <f>A585</f>
        <v>971</v>
      </c>
      <c r="I585" s="17">
        <f>C585</f>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IF(EXACT(A586,C586),"X","")</f>
        <v/>
      </c>
      <c r="G586" s="3" t="str">
        <f>IF(A586&lt;&gt;C586,VLOOKUP(C586,$A$3:$D$9952,4,FALSE),"")</f>
        <v>Vvardenfell</v>
      </c>
      <c r="H586" s="17">
        <f>A586</f>
        <v>972</v>
      </c>
      <c r="I586" s="17">
        <f>C586</f>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IF(EXACT(A587,C587),"X","")</f>
        <v/>
      </c>
      <c r="G587" s="3" t="str">
        <f>IF(A587&lt;&gt;C587,VLOOKUP(C587,$A$3:$D$9952,4,FALSE),"")</f>
        <v>Craglorn</v>
      </c>
      <c r="H587" s="17">
        <f>A587</f>
        <v>973</v>
      </c>
      <c r="I587" s="17">
        <f>C587</f>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IF(EXACT(A588,C588),"X","")</f>
        <v/>
      </c>
      <c r="G588" s="3" t="str">
        <f>IF(A588&lt;&gt;C588,VLOOKUP(C588,$A$3:$D$9952,4,FALSE),"")</f>
        <v>Craglorn</v>
      </c>
      <c r="H588" s="17">
        <f>A588</f>
        <v>974</v>
      </c>
      <c r="I588" s="17">
        <f>C588</f>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IF(EXACT(A589,C589),"X","")</f>
        <v/>
      </c>
      <c r="G589" s="3" t="str">
        <f>IF(A589&lt;&gt;C589,VLOOKUP(C589,$A$3:$D$9952,4,FALSE),"")</f>
        <v>Vvardenfell</v>
      </c>
      <c r="H589" s="17">
        <f>A589</f>
        <v>975</v>
      </c>
      <c r="I589" s="17">
        <f>C589</f>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IF(EXACT(A590,C590),"X","")</f>
        <v/>
      </c>
      <c r="G590" s="3" t="str">
        <f>IF(A590&lt;&gt;C590,VLOOKUP(C590,$A$3:$D$9952,4,FALSE),"")</f>
        <v>Vvardenfell</v>
      </c>
      <c r="H590" s="17">
        <f>A590</f>
        <v>977</v>
      </c>
      <c r="I590" s="17">
        <f>C590</f>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IF(EXACT(A591,C591),"X","")</f>
        <v/>
      </c>
      <c r="G591" s="3" t="str">
        <f>IF(A591&lt;&gt;C591,VLOOKUP(C591,$A$3:$D$9952,4,FALSE),"")</f>
        <v>Vvardenfell</v>
      </c>
      <c r="H591" s="17">
        <f>A591</f>
        <v>979</v>
      </c>
      <c r="I591" s="17">
        <f>C591</f>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IF(EXACT(A592,C592),"X","")</f>
        <v>X</v>
      </c>
      <c r="G592" s="3" t="str">
        <f>IF(A592&lt;&gt;C592,VLOOKUP(C592,$A$3:$D$9952,4,FALSE),"")</f>
        <v/>
      </c>
      <c r="H592" s="17">
        <f>A592</f>
        <v>980</v>
      </c>
      <c r="I592" s="17">
        <f>C592</f>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IF(EXACT(A593,C593),"X","")</f>
        <v/>
      </c>
      <c r="G593" s="3" t="str">
        <f>IF(A593&lt;&gt;C593,VLOOKUP(C593,$A$3:$D$9952,4,FALSE),"")</f>
        <v>Clockwork City</v>
      </c>
      <c r="H593" s="17">
        <f>A593</f>
        <v>981</v>
      </c>
      <c r="I593" s="17">
        <f>C593</f>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IF(EXACT(A594,C594),"X","")</f>
        <v/>
      </c>
      <c r="G594" s="3" t="str">
        <f>IF(A594&lt;&gt;C594,VLOOKUP(C594,$A$3:$D$9952,4,FALSE),"")</f>
        <v>Clockwork City</v>
      </c>
      <c r="H594" s="17">
        <f>A594</f>
        <v>982</v>
      </c>
      <c r="I594" s="17">
        <f>C594</f>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IF(EXACT(A595,C595),"X","")</f>
        <v/>
      </c>
      <c r="G595" s="3" t="str">
        <f>IF(A595&lt;&gt;C595,VLOOKUP(C595,$A$3:$D$9952,4,FALSE),"")</f>
        <v>Clockwork City</v>
      </c>
      <c r="H595" s="17">
        <f>A595</f>
        <v>983</v>
      </c>
      <c r="I595" s="17">
        <f>C595</f>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IF(EXACT(A596,C596),"X","")</f>
        <v/>
      </c>
      <c r="G596" s="3" t="str">
        <f>IF(A596&lt;&gt;C596,VLOOKUP(C596,$A$3:$D$9952,4,FALSE),"")</f>
        <v>Clockwork City</v>
      </c>
      <c r="H596" s="17">
        <f>A596</f>
        <v>984</v>
      </c>
      <c r="I596" s="17">
        <f>C596</f>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IF(EXACT(A597,C597),"X","")</f>
        <v/>
      </c>
      <c r="G597" s="3" t="str">
        <f>IF(A597&lt;&gt;C597,VLOOKUP(C597,$A$3:$D$9952,4,FALSE),"")</f>
        <v>Clockwork City</v>
      </c>
      <c r="H597" s="17">
        <f>A597</f>
        <v>985</v>
      </c>
      <c r="I597" s="17">
        <f>C597</f>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IF(EXACT(A598,C598),"X","")</f>
        <v/>
      </c>
      <c r="G598" s="3" t="str">
        <f>IF(A598&lt;&gt;C598,VLOOKUP(C598,$A$3:$D$9952,4,FALSE),"")</f>
        <v>Clockwork City</v>
      </c>
      <c r="H598" s="17">
        <f>A598</f>
        <v>986</v>
      </c>
      <c r="I598" s="17">
        <f>C598</f>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IF(EXACT(A599,C599),"X","")</f>
        <v/>
      </c>
      <c r="G599" s="3" t="str">
        <f>IF(A599&lt;&gt;C599,VLOOKUP(C599,$A$3:$D$9952,4,FALSE),"")</f>
        <v>Clockwork City</v>
      </c>
      <c r="H599" s="17">
        <f>A599</f>
        <v>988</v>
      </c>
      <c r="I599" s="17">
        <f>C599</f>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IF(EXACT(A600,C600),"X","")</f>
        <v/>
      </c>
      <c r="G600" s="3" t="str">
        <f>IF(A600&lt;&gt;C600,VLOOKUP(C600,$A$3:$D$9952,4,FALSE),"")</f>
        <v>Clockwork City</v>
      </c>
      <c r="H600" s="17">
        <f>A600</f>
        <v>989</v>
      </c>
      <c r="I600" s="17">
        <f>C600</f>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IF(EXACT(A601,C601),"X","")</f>
        <v/>
      </c>
      <c r="G601" s="3" t="str">
        <f>IF(A601&lt;&gt;C601,VLOOKUP(C601,$A$3:$D$9952,4,FALSE),"")</f>
        <v>Clockwork City</v>
      </c>
      <c r="H601" s="17">
        <f>A601</f>
        <v>990</v>
      </c>
      <c r="I601" s="17">
        <f>C601</f>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IF(EXACT(A602,C602),"X","")</f>
        <v/>
      </c>
      <c r="G602" s="3" t="str">
        <f>IF(A602&lt;&gt;C602,VLOOKUP(C602,$A$3:$D$9952,4,FALSE),"")</f>
        <v>Clockwork City</v>
      </c>
      <c r="H602" s="17">
        <f>A602</f>
        <v>991</v>
      </c>
      <c r="I602" s="17">
        <f>C602</f>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IF(EXACT(A603,C603),"X","")</f>
        <v/>
      </c>
      <c r="G603" s="3" t="str">
        <f>IF(A603&lt;&gt;C603,VLOOKUP(C603,$A$3:$D$9952,4,FALSE),"")</f>
        <v>Clockwork City</v>
      </c>
      <c r="H603" s="17">
        <f>A603</f>
        <v>992</v>
      </c>
      <c r="I603" s="17">
        <f>C603</f>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IF(EXACT(A604,C604),"X","")</f>
        <v/>
      </c>
      <c r="G604" s="3" t="str">
        <f>IF(A604&lt;&gt;C604,VLOOKUP(C604,$A$3:$D$9952,4,FALSE),"")</f>
        <v>Clockwork City</v>
      </c>
      <c r="H604" s="17">
        <f>A604</f>
        <v>993</v>
      </c>
      <c r="I604" s="17">
        <f>C604</f>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IF(EXACT(A605,C605),"X","")</f>
        <v/>
      </c>
      <c r="G605" s="3" t="str">
        <f>IF(A605&lt;&gt;C605,VLOOKUP(C605,$A$3:$D$9952,4,FALSE),"")</f>
        <v>Vvardenfell</v>
      </c>
      <c r="H605" s="17">
        <f>A605</f>
        <v>994</v>
      </c>
      <c r="I605" s="17">
        <f>C605</f>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IF(EXACT(A606,C606),"X","")</f>
        <v/>
      </c>
      <c r="G606" s="3" t="str">
        <f>IF(A606&lt;&gt;C606,VLOOKUP(C606,$A$3:$D$9952,4,FALSE),"")</f>
        <v>Vvardenfell</v>
      </c>
      <c r="H606" s="17">
        <f>A606</f>
        <v>995</v>
      </c>
      <c r="I606" s="17">
        <f>C606</f>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IF(EXACT(A607,C607),"X","")</f>
        <v/>
      </c>
      <c r="G607" s="3" t="str">
        <f>IF(A607&lt;&gt;C607,VLOOKUP(C607,$A$3:$D$9952,4,FALSE),"")</f>
        <v>Vvardenfell</v>
      </c>
      <c r="H607" s="17">
        <f>A607</f>
        <v>996</v>
      </c>
      <c r="I607" s="17">
        <f>C607</f>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IF(EXACT(A608,C608),"X","")</f>
        <v/>
      </c>
      <c r="G608" s="3" t="str">
        <f>IF(A608&lt;&gt;C608,VLOOKUP(C608,$A$3:$D$9952,4,FALSE),"")</f>
        <v>Vvardenfell</v>
      </c>
      <c r="H608" s="17">
        <f>A608</f>
        <v>997</v>
      </c>
      <c r="I608" s="17">
        <f>C608</f>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IF(EXACT(A609,C609),"X","")</f>
        <v/>
      </c>
      <c r="G609" s="3" t="str">
        <f>IF(A609&lt;&gt;C609,VLOOKUP(C609,$A$3:$D$9952,4,FALSE),"")</f>
        <v>Auridon</v>
      </c>
      <c r="H609" s="17">
        <f>A609</f>
        <v>998</v>
      </c>
      <c r="I609" s="17">
        <f>C609</f>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IF(EXACT(A610,C610),"X","")</f>
        <v/>
      </c>
      <c r="G610" s="3" t="str">
        <f>IF(A610&lt;&gt;C610,VLOOKUP(C610,$A$3:$D$9952,4,FALSE),"")</f>
        <v>Clockwork City</v>
      </c>
      <c r="H610" s="17">
        <f>A610</f>
        <v>999</v>
      </c>
      <c r="I610" s="17">
        <f>C610</f>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IF(EXACT(A611,C611),"X","")</f>
        <v/>
      </c>
      <c r="G611" s="3" t="str">
        <f>IF(A611&lt;&gt;C611,VLOOKUP(C611,$A$3:$D$9952,4,FALSE),"")</f>
        <v>Clockwork City</v>
      </c>
      <c r="H611" s="17">
        <f>A611</f>
        <v>1000</v>
      </c>
      <c r="I611" s="17">
        <f>C611</f>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IF(EXACT(A612,C612),"X","")</f>
        <v/>
      </c>
      <c r="G612" s="3" t="str">
        <f>IF(A612&lt;&gt;C612,VLOOKUP(C612,$A$3:$D$9952,4,FALSE),"")</f>
        <v>Clockwork City</v>
      </c>
      <c r="H612" s="17">
        <f>A612</f>
        <v>1004</v>
      </c>
      <c r="I612" s="17">
        <f>C612</f>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IF(EXACT(A613,C613),"X","")</f>
        <v>X</v>
      </c>
      <c r="G613" s="3" t="str">
        <f>IF(A613&lt;&gt;C613,VLOOKUP(C613,$A$3:$D$9952,4,FALSE),"")</f>
        <v/>
      </c>
      <c r="H613" s="17">
        <f>A613</f>
        <v>1005</v>
      </c>
      <c r="I613" s="17">
        <f>C613</f>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IF(EXACT(A614,C614),"X","")</f>
        <v/>
      </c>
      <c r="G614" s="3" t="str">
        <f>IF(A614&lt;&gt;C614,VLOOKUP(C614,$A$3:$D$9952,4,FALSE),"")</f>
        <v>Glenumbra</v>
      </c>
      <c r="H614" s="17">
        <f>A614</f>
        <v>1006</v>
      </c>
      <c r="I614" s="17">
        <f>C614</f>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IF(EXACT(A615,C615),"X","")</f>
        <v/>
      </c>
      <c r="G615" s="3" t="str">
        <f>IF(A615&lt;&gt;C615,VLOOKUP(C615,$A$3:$D$9952,4,FALSE),"")</f>
        <v>Craglorn</v>
      </c>
      <c r="H615" s="17">
        <f>A615</f>
        <v>1007</v>
      </c>
      <c r="I615" s="17">
        <f>C615</f>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IF(EXACT(A616,C616),"X","")</f>
        <v/>
      </c>
      <c r="G616" s="3" t="str">
        <f>IF(A616&lt;&gt;C616,VLOOKUP(C616,$A$3:$D$9952,4,FALSE),"")</f>
        <v>Coldharbour</v>
      </c>
      <c r="H616" s="17">
        <f>A616</f>
        <v>1008</v>
      </c>
      <c r="I616" s="17">
        <f>C616</f>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IF(EXACT(A617,C617),"X","")</f>
        <v/>
      </c>
      <c r="G617" s="3" t="str">
        <f>IF(A617&lt;&gt;C617,VLOOKUP(C617,$A$3:$D$9952,4,FALSE),"")</f>
        <v>Bangkorai</v>
      </c>
      <c r="H617" s="17">
        <f>A617</f>
        <v>1009</v>
      </c>
      <c r="I617" s="17">
        <f>C617</f>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IF(EXACT(A618,C618),"X","")</f>
        <v/>
      </c>
      <c r="G618" s="3" t="str">
        <f>IF(A618&lt;&gt;C618,VLOOKUP(C618,$A$3:$D$9952,4,FALSE),"")</f>
        <v>Stormhaven</v>
      </c>
      <c r="H618" s="17">
        <f>A618</f>
        <v>1010</v>
      </c>
      <c r="I618" s="17">
        <f>C618</f>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IF(EXACT(A619,C619),"X","")</f>
        <v>X</v>
      </c>
      <c r="G619" s="3" t="str">
        <f>IF(A619&lt;&gt;C619,VLOOKUP(C619,$A$3:$D$9952,4,FALSE),"")</f>
        <v/>
      </c>
      <c r="H619" s="17">
        <f>A619</f>
        <v>1011</v>
      </c>
      <c r="I619" s="17">
        <f>C619</f>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IF(EXACT(A620,C620),"X","")</f>
        <v/>
      </c>
      <c r="G620" s="3" t="str">
        <f>IF(A620&lt;&gt;C620,VLOOKUP(C620,$A$3:$D$9952,4,FALSE),"")</f>
        <v>Auridon</v>
      </c>
      <c r="H620" s="17">
        <f>A620</f>
        <v>1012</v>
      </c>
      <c r="I620" s="17">
        <f>C620</f>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IF(EXACT(A621,C621),"X","")</f>
        <v/>
      </c>
      <c r="G621" s="3" t="str">
        <f>IF(A621&lt;&gt;C621,VLOOKUP(C621,$A$3:$D$9952,4,FALSE),"")</f>
        <v>Summerset</v>
      </c>
      <c r="H621" s="17">
        <f>A621</f>
        <v>1013</v>
      </c>
      <c r="I621" s="17">
        <f>C621</f>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IF(EXACT(A622,C622),"X","")</f>
        <v/>
      </c>
      <c r="G622" s="3" t="str">
        <f>IF(A622&lt;&gt;C622,VLOOKUP(C622,$A$3:$D$9952,4,FALSE),"")</f>
        <v>Summerset</v>
      </c>
      <c r="H622" s="17">
        <f>A622</f>
        <v>1014</v>
      </c>
      <c r="I622" s="17">
        <f>C622</f>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IF(EXACT(A623,C623),"X","")</f>
        <v/>
      </c>
      <c r="G623" s="3" t="str">
        <f>IF(A623&lt;&gt;C623,VLOOKUP(C623,$A$3:$D$9952,4,FALSE),"")</f>
        <v>Summerset</v>
      </c>
      <c r="H623" s="17">
        <f>A623</f>
        <v>1015</v>
      </c>
      <c r="I623" s="17">
        <f>C623</f>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IF(EXACT(A624,C624),"X","")</f>
        <v/>
      </c>
      <c r="G624" s="3" t="str">
        <f>IF(A624&lt;&gt;C624,VLOOKUP(C624,$A$3:$D$9952,4,FALSE),"")</f>
        <v>Summerset</v>
      </c>
      <c r="H624" s="17">
        <f>A624</f>
        <v>1016</v>
      </c>
      <c r="I624" s="17">
        <f>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IF(EXACT(A625,C625),"X","")</f>
        <v/>
      </c>
      <c r="G625" s="3" t="str">
        <f>IF(A625&lt;&gt;C625,VLOOKUP(C625,$A$3:$D$9952,4,FALSE),"")</f>
        <v>Summerset</v>
      </c>
      <c r="H625" s="17">
        <f>A625</f>
        <v>1017</v>
      </c>
      <c r="I625" s="17">
        <f>C625</f>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IF(EXACT(A626,C626),"X","")</f>
        <v/>
      </c>
      <c r="G626" s="3" t="str">
        <f>IF(A626&lt;&gt;C626,VLOOKUP(C626,$A$3:$D$9952,4,FALSE),"")</f>
        <v>Summerset</v>
      </c>
      <c r="H626" s="17">
        <f>A626</f>
        <v>1018</v>
      </c>
      <c r="I626" s="17">
        <f>C626</f>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IF(EXACT(A627,C627),"X","")</f>
        <v/>
      </c>
      <c r="G627" s="3" t="str">
        <f>IF(A627&lt;&gt;C627,VLOOKUP(C627,$A$3:$D$9952,4,FALSE),"")</f>
        <v>Summerset</v>
      </c>
      <c r="H627" s="17">
        <f>A627</f>
        <v>1019</v>
      </c>
      <c r="I627" s="17">
        <f>C627</f>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IF(EXACT(A628,C628),"X","")</f>
        <v/>
      </c>
      <c r="G628" s="3" t="str">
        <f>IF(A628&lt;&gt;C628,VLOOKUP(C628,$A$3:$D$9952,4,FALSE),"")</f>
        <v>Summerset</v>
      </c>
      <c r="H628" s="17">
        <f>A628</f>
        <v>1020</v>
      </c>
      <c r="I628" s="17">
        <f>C628</f>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IF(EXACT(A629,C629),"X","")</f>
        <v/>
      </c>
      <c r="G629" s="3" t="str">
        <f>IF(A629&lt;&gt;C629,VLOOKUP(C629,$A$3:$D$9952,4,FALSE),"")</f>
        <v>Summerset</v>
      </c>
      <c r="H629" s="17">
        <f>A629</f>
        <v>1021</v>
      </c>
      <c r="I629" s="17">
        <f>C629</f>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IF(EXACT(A630,C630),"X","")</f>
        <v/>
      </c>
      <c r="G630" s="3" t="str">
        <f>IF(A630&lt;&gt;C630,VLOOKUP(C630,$A$3:$D$9952,4,FALSE),"")</f>
        <v>Summerset</v>
      </c>
      <c r="H630" s="17">
        <f>A630</f>
        <v>1022</v>
      </c>
      <c r="I630" s="17">
        <f>C630</f>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IF(EXACT(A631,C631),"X","")</f>
        <v/>
      </c>
      <c r="G631" s="3" t="str">
        <f>IF(A631&lt;&gt;C631,VLOOKUP(C631,$A$3:$D$9952,4,FALSE),"")</f>
        <v>Summerset</v>
      </c>
      <c r="H631" s="17">
        <f>A631</f>
        <v>1023</v>
      </c>
      <c r="I631" s="17">
        <f>C631</f>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IF(EXACT(A632,C632),"X","")</f>
        <v/>
      </c>
      <c r="G632" s="3" t="str">
        <f>IF(A632&lt;&gt;C632,VLOOKUP(C632,$A$3:$D$9952,4,FALSE),"")</f>
        <v>Summerset</v>
      </c>
      <c r="H632" s="17">
        <f>A632</f>
        <v>1024</v>
      </c>
      <c r="I632" s="17">
        <f>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IF(EXACT(A633,C633),"X","")</f>
        <v/>
      </c>
      <c r="G633" s="3" t="str">
        <f>IF(A633&lt;&gt;C633,VLOOKUP(C633,$A$3:$D$9952,4,FALSE),"")</f>
        <v>Summerset</v>
      </c>
      <c r="H633" s="17">
        <f>A633</f>
        <v>1025</v>
      </c>
      <c r="I633" s="17">
        <f>C633</f>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IF(EXACT(A634,C634),"X","")</f>
        <v/>
      </c>
      <c r="G634" s="3" t="str">
        <f>IF(A634&lt;&gt;C634,VLOOKUP(C634,$A$3:$D$9952,4,FALSE),"")</f>
        <v>Summerset</v>
      </c>
      <c r="H634" s="17">
        <f>A634</f>
        <v>1026</v>
      </c>
      <c r="I634" s="17">
        <f>C634</f>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IF(EXACT(A635,C635),"X","")</f>
        <v/>
      </c>
      <c r="G635" s="3" t="str">
        <f>IF(A635&lt;&gt;C635,VLOOKUP(C635,$A$3:$D$9952,4,FALSE),"")</f>
        <v>Summerset</v>
      </c>
      <c r="H635" s="17">
        <f>A635</f>
        <v>1027</v>
      </c>
      <c r="I635" s="17">
        <f>C635</f>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IF(EXACT(A636,C636),"X","")</f>
        <v/>
      </c>
      <c r="G636" s="3" t="str">
        <f>IF(A636&lt;&gt;C636,VLOOKUP(C636,$A$3:$D$9952,4,FALSE),"")</f>
        <v>Summerset</v>
      </c>
      <c r="H636" s="17">
        <f>A636</f>
        <v>1028</v>
      </c>
      <c r="I636" s="17">
        <f>C636</f>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IF(EXACT(A637,C637),"X","")</f>
        <v/>
      </c>
      <c r="G637" s="3" t="str">
        <f>IF(A637&lt;&gt;C637,VLOOKUP(C637,$A$3:$D$9952,4,FALSE),"")</f>
        <v>Summerset</v>
      </c>
      <c r="H637" s="17">
        <f>A637</f>
        <v>1029</v>
      </c>
      <c r="I637" s="17">
        <f>C637</f>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IF(EXACT(A638,C638),"X","")</f>
        <v/>
      </c>
      <c r="G638" s="3" t="str">
        <f>IF(A638&lt;&gt;C638,VLOOKUP(C638,$A$3:$D$9952,4,FALSE),"")</f>
        <v>Summerset</v>
      </c>
      <c r="H638" s="17">
        <f>A638</f>
        <v>1030</v>
      </c>
      <c r="I638" s="17">
        <f>C638</f>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IF(EXACT(A639,C639),"X","")</f>
        <v/>
      </c>
      <c r="G639" s="3" t="str">
        <f>IF(A639&lt;&gt;C639,VLOOKUP(C639,$A$3:$D$9952,4,FALSE),"")</f>
        <v>Summerset</v>
      </c>
      <c r="H639" s="17">
        <f>A639</f>
        <v>1031</v>
      </c>
      <c r="I639" s="17">
        <f>C639</f>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IF(EXACT(A640,C640),"X","")</f>
        <v/>
      </c>
      <c r="G640" s="3" t="str">
        <f>IF(A640&lt;&gt;C640,VLOOKUP(C640,$A$3:$D$9952,4,FALSE),"")</f>
        <v>Summerset</v>
      </c>
      <c r="H640" s="17">
        <f>A640</f>
        <v>1032</v>
      </c>
      <c r="I640" s="17">
        <f>C640</f>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IF(EXACT(A641,C641),"X","")</f>
        <v/>
      </c>
      <c r="G641" s="3" t="str">
        <f>IF(A641&lt;&gt;C641,VLOOKUP(C641,$A$3:$D$9952,4,FALSE),"")</f>
        <v>Summerset</v>
      </c>
      <c r="H641" s="17">
        <f>A641</f>
        <v>1033</v>
      </c>
      <c r="I641" s="17">
        <f>C641</f>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IF(EXACT(A642,C642),"X","")</f>
        <v/>
      </c>
      <c r="G642" s="3" t="str">
        <f>IF(A642&lt;&gt;C642,VLOOKUP(C642,$A$3:$D$9952,4,FALSE),"")</f>
        <v>Summerset</v>
      </c>
      <c r="H642" s="17">
        <f>A642</f>
        <v>1034</v>
      </c>
      <c r="I642" s="17">
        <f>C642</f>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IF(EXACT(A643,C643),"X","")</f>
        <v/>
      </c>
      <c r="G643" s="3" t="str">
        <f>IF(A643&lt;&gt;C643,VLOOKUP(C643,$A$3:$D$9952,4,FALSE),"")</f>
        <v>Summerset</v>
      </c>
      <c r="H643" s="17">
        <f>A643</f>
        <v>1035</v>
      </c>
      <c r="I643" s="17">
        <f>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IF(EXACT(A644,C644),"X","")</f>
        <v/>
      </c>
      <c r="G644" s="3" t="str">
        <f>IF(A644&lt;&gt;C644,VLOOKUP(C644,$A$3:$D$9952,4,FALSE),"")</f>
        <v>Summerset</v>
      </c>
      <c r="H644" s="17">
        <f>A644</f>
        <v>1036</v>
      </c>
      <c r="I644" s="17">
        <f>C644</f>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IF(EXACT(A645,C645),"X","")</f>
        <v/>
      </c>
      <c r="G645" s="3" t="str">
        <f>IF(A645&lt;&gt;C645,VLOOKUP(C645,$A$3:$D$9952,4,FALSE),"")</f>
        <v>Summerset</v>
      </c>
      <c r="H645" s="17">
        <f>A645</f>
        <v>1037</v>
      </c>
      <c r="I645" s="17">
        <f>C645</f>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IF(EXACT(A646,C646),"X","")</f>
        <v/>
      </c>
      <c r="G646" s="3" t="str">
        <f>IF(A646&lt;&gt;C646,VLOOKUP(C646,$A$3:$D$9952,4,FALSE),"")</f>
        <v>Summerset</v>
      </c>
      <c r="H646" s="17">
        <f>A646</f>
        <v>1038</v>
      </c>
      <c r="I646" s="17">
        <f>C646</f>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IF(EXACT(A647,C647),"X","")</f>
        <v/>
      </c>
      <c r="G647" s="3" t="str">
        <f>IF(A647&lt;&gt;C647,VLOOKUP(C647,$A$3:$D$9952,4,FALSE),"")</f>
        <v>Summerset</v>
      </c>
      <c r="H647" s="17">
        <f>A647</f>
        <v>1039</v>
      </c>
      <c r="I647" s="17">
        <f>C647</f>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IF(EXACT(A648,C648),"X","")</f>
        <v/>
      </c>
      <c r="G648" s="3" t="str">
        <f>IF(A648&lt;&gt;C648,VLOOKUP(C648,$A$3:$D$9952,4,FALSE),"")</f>
        <v>Summerset</v>
      </c>
      <c r="H648" s="17">
        <f>A648</f>
        <v>1040</v>
      </c>
      <c r="I648" s="17">
        <f>C648</f>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IF(EXACT(A649,C649),"X","")</f>
        <v/>
      </c>
      <c r="G649" s="3" t="str">
        <f>IF(A649&lt;&gt;C649,VLOOKUP(C649,$A$3:$D$9952,4,FALSE),"")</f>
        <v>Wrothgar</v>
      </c>
      <c r="H649" s="17">
        <f>A649</f>
        <v>1042</v>
      </c>
      <c r="I649" s="17">
        <f>C649</f>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IF(EXACT(A650,C650),"X","")</f>
        <v/>
      </c>
      <c r="G650" s="3" t="str">
        <f>IF(A650&lt;&gt;C650,VLOOKUP(C650,$A$3:$D$9952,4,FALSE),"")</f>
        <v>Clockwork City</v>
      </c>
      <c r="H650" s="17">
        <f>A650</f>
        <v>1043</v>
      </c>
      <c r="I650" s="17">
        <f>C650</f>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IF(EXACT(A651,C651),"X","")</f>
        <v/>
      </c>
      <c r="G651" s="3" t="str">
        <f>IF(A651&lt;&gt;C651,VLOOKUP(C651,$A$3:$D$9952,4,FALSE),"")</f>
        <v>Gold Coast</v>
      </c>
      <c r="H651" s="17">
        <f>A651</f>
        <v>1044</v>
      </c>
      <c r="I651" s="17">
        <f>C651</f>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IF(EXACT(A652,C652),"X","")</f>
        <v/>
      </c>
      <c r="G652" s="3" t="str">
        <f>IF(A652&lt;&gt;C652,VLOOKUP(C652,$A$3:$D$9952,4,FALSE),"")</f>
        <v>Hew's Bane</v>
      </c>
      <c r="H652" s="17">
        <f>A652</f>
        <v>1045</v>
      </c>
      <c r="I652" s="17">
        <f>C652</f>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IF(EXACT(A653,C653),"X","")</f>
        <v/>
      </c>
      <c r="G653" s="3" t="str">
        <f>IF(A653&lt;&gt;C653,VLOOKUP(C653,$A$3:$D$9952,4,FALSE),"")</f>
        <v>Summerset</v>
      </c>
      <c r="H653" s="17">
        <f>A653</f>
        <v>1046</v>
      </c>
      <c r="I653" s="17">
        <f>C653</f>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IF(EXACT(A654,C654),"X","")</f>
        <v/>
      </c>
      <c r="G654" s="3" t="str">
        <f>IF(A654&lt;&gt;C654,VLOOKUP(C654,$A$3:$D$9952,4,FALSE),"")</f>
        <v>Summerset</v>
      </c>
      <c r="H654" s="17">
        <f>A654</f>
        <v>1047</v>
      </c>
      <c r="I654" s="17">
        <f>C654</f>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IF(EXACT(A655,C655),"X","")</f>
        <v/>
      </c>
      <c r="G655" s="3" t="str">
        <f>IF(A655&lt;&gt;C655,VLOOKUP(C655,$A$3:$D$9952,4,FALSE),"")</f>
        <v>Summerset</v>
      </c>
      <c r="H655" s="17">
        <f>A655</f>
        <v>1048</v>
      </c>
      <c r="I655" s="17">
        <f>C655</f>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IF(EXACT(A656,C656),"X","")</f>
        <v/>
      </c>
      <c r="G656" s="3" t="str">
        <f>IF(A656&lt;&gt;C656,VLOOKUP(C656,$A$3:$D$9952,4,FALSE),"")</f>
        <v>Summerset</v>
      </c>
      <c r="H656" s="17">
        <f>A656</f>
        <v>1051</v>
      </c>
      <c r="I656" s="17">
        <f>C656</f>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IF(EXACT(A657,C657),"X","")</f>
        <v/>
      </c>
      <c r="G657" s="3" t="str">
        <f>IF(A657&lt;&gt;C657,VLOOKUP(C657,$A$3:$D$9952,4,FALSE),"")</f>
        <v>Reaper's March</v>
      </c>
      <c r="H657" s="17">
        <f>A657</f>
        <v>1052</v>
      </c>
      <c r="I657" s="17">
        <f>C657</f>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IF(EXACT(A658,C658),"X","")</f>
        <v/>
      </c>
      <c r="G658" s="3" t="str">
        <f>IF(A658&lt;&gt;C658,VLOOKUP(C658,$A$3:$D$9952,4,FALSE),"")</f>
        <v>Greenshade</v>
      </c>
      <c r="H658" s="17">
        <f>A658</f>
        <v>1055</v>
      </c>
      <c r="I658" s="17">
        <f>C658</f>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IF(EXACT(A659,C659),"X","")</f>
        <v/>
      </c>
      <c r="G659" s="3" t="str">
        <f>IF(A659&lt;&gt;C659,VLOOKUP(C659,$A$3:$D$9952,4,FALSE),"")</f>
        <v>Summerset</v>
      </c>
      <c r="H659" s="17">
        <f>A659</f>
        <v>1059</v>
      </c>
      <c r="I659" s="17">
        <f>C659</f>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IF(EXACT(A660,C660),"X","")</f>
        <v/>
      </c>
      <c r="G660" s="3" t="str">
        <f>IF(A660&lt;&gt;C660,VLOOKUP(C660,$A$3:$D$9952,4,FALSE),"")</f>
        <v>Summerset</v>
      </c>
      <c r="H660" s="17">
        <f>A660</f>
        <v>1060</v>
      </c>
      <c r="I660" s="17">
        <f>C660</f>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IF(EXACT(A661,C661),"X","")</f>
        <v/>
      </c>
      <c r="G661" s="3" t="str">
        <f>IF(A661&lt;&gt;C661,VLOOKUP(C661,$A$3:$D$9952,4,FALSE),"")</f>
        <v>Summerset</v>
      </c>
      <c r="H661" s="17">
        <f>A661</f>
        <v>1061</v>
      </c>
      <c r="I661" s="17">
        <f>C661</f>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IF(EXACT(A662,C662),"X","")</f>
        <v/>
      </c>
      <c r="G662" s="3" t="str">
        <f>IF(A662&lt;&gt;C662,VLOOKUP(C662,$A$3:$D$9952,4,FALSE),"")</f>
        <v>Artaeum</v>
      </c>
      <c r="H662" s="17">
        <f>A662</f>
        <v>1063</v>
      </c>
      <c r="I662" s="17">
        <f>C662</f>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IF(EXACT(A663,C663),"X","")</f>
        <v/>
      </c>
      <c r="G663" s="3" t="str">
        <f>IF(A663&lt;&gt;C663,VLOOKUP(C663,$A$3:$D$9952,4,FALSE),"")</f>
        <v>The Rift</v>
      </c>
      <c r="H663" s="17">
        <f>A663</f>
        <v>1064</v>
      </c>
      <c r="I663" s="17">
        <f>C663</f>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IF(EXACT(A664,C664),"X","")</f>
        <v/>
      </c>
      <c r="G664" s="3" t="str">
        <f>IF(A664&lt;&gt;C664,VLOOKUP(C664,$A$3:$D$9952,4,FALSE),"")</f>
        <v>Murkmire</v>
      </c>
      <c r="H664" s="17">
        <f>A664</f>
        <v>1065</v>
      </c>
      <c r="I664" s="17">
        <f>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IF(EXACT(A665,C665),"X","")</f>
        <v/>
      </c>
      <c r="G665" s="3" t="str">
        <f>IF(A665&lt;&gt;C665,VLOOKUP(C665,$A$3:$D$9952,4,FALSE),"")</f>
        <v>Murkmire</v>
      </c>
      <c r="H665" s="17">
        <f>A665</f>
        <v>1066</v>
      </c>
      <c r="I665" s="17">
        <f>C665</f>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IF(EXACT(A666,C666),"X","")</f>
        <v/>
      </c>
      <c r="G666" s="3" t="str">
        <f>IF(A666&lt;&gt;C666,VLOOKUP(C666,$A$3:$D$9952,4,FALSE),"")</f>
        <v>Murkmire</v>
      </c>
      <c r="H666" s="17">
        <f>A666</f>
        <v>1067</v>
      </c>
      <c r="I666" s="17">
        <f>C666</f>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IF(EXACT(A667,C667),"X","")</f>
        <v/>
      </c>
      <c r="G667" s="3" t="str">
        <f>IF(A667&lt;&gt;C667,VLOOKUP(C667,$A$3:$D$9952,4,FALSE),"")</f>
        <v>Murkmire</v>
      </c>
      <c r="H667" s="17">
        <f>A667</f>
        <v>1068</v>
      </c>
      <c r="I667" s="17">
        <f>C667</f>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IF(EXACT(A668,C668),"X","")</f>
        <v/>
      </c>
      <c r="G668" s="3" t="str">
        <f>IF(A668&lt;&gt;C668,VLOOKUP(C668,$A$3:$D$9952,4,FALSE),"")</f>
        <v>Murkmire</v>
      </c>
      <c r="H668" s="17">
        <f>A668</f>
        <v>1069</v>
      </c>
      <c r="I668" s="17">
        <f>C668</f>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IF(EXACT(A669,C669),"X","")</f>
        <v/>
      </c>
      <c r="G669" s="3" t="str">
        <f>IF(A669&lt;&gt;C669,VLOOKUP(C669,$A$3:$D$9952,4,FALSE),"")</f>
        <v>Murkmire</v>
      </c>
      <c r="H669" s="17">
        <f>A669</f>
        <v>1070</v>
      </c>
      <c r="I669" s="17">
        <f>C669</f>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IF(EXACT(A670,C670),"X","")</f>
        <v/>
      </c>
      <c r="G670" s="3" t="str">
        <f>IF(A670&lt;&gt;C670,VLOOKUP(C670,$A$3:$D$9952,4,FALSE),"")</f>
        <v>Murkmire</v>
      </c>
      <c r="H670" s="17">
        <f>A670</f>
        <v>1071</v>
      </c>
      <c r="I670" s="17">
        <f>C670</f>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IF(EXACT(A671,C671),"X","")</f>
        <v/>
      </c>
      <c r="G671" s="3" t="str">
        <f>IF(A671&lt;&gt;C671,VLOOKUP(C671,$A$3:$D$9952,4,FALSE),"")</f>
        <v>Shadowfen</v>
      </c>
      <c r="H671" s="17">
        <f>A671</f>
        <v>1072</v>
      </c>
      <c r="I671" s="17">
        <f>C671</f>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IF(EXACT(A672,C672),"X","")</f>
        <v/>
      </c>
      <c r="G672" s="3" t="str">
        <f>IF(A672&lt;&gt;C672,VLOOKUP(C672,$A$3:$D$9952,4,FALSE),"")</f>
        <v>Murkmire</v>
      </c>
      <c r="H672" s="17">
        <f>A672</f>
        <v>1073</v>
      </c>
      <c r="I672" s="17">
        <f>C672</f>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IF(EXACT(A673,C673),"X","")</f>
        <v/>
      </c>
      <c r="G673" s="3" t="str">
        <f>IF(A673&lt;&gt;C673,VLOOKUP(C673,$A$3:$D$9952,4,FALSE),"")</f>
        <v>Stonefalls</v>
      </c>
      <c r="H673" s="17">
        <f>A673</f>
        <v>1074</v>
      </c>
      <c r="I673" s="17">
        <f>C673</f>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IF(EXACT(A674,C674),"X","")</f>
        <v/>
      </c>
      <c r="G674" s="3" t="str">
        <f>IF(A674&lt;&gt;C674,VLOOKUP(C674,$A$3:$D$9952,4,FALSE),"")</f>
        <v>Auridon</v>
      </c>
      <c r="H674" s="17">
        <f>A674</f>
        <v>1075</v>
      </c>
      <c r="I674" s="17">
        <f>C674</f>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IF(EXACT(A675,C675),"X","")</f>
        <v/>
      </c>
      <c r="G675" s="3" t="str">
        <f>IF(A675&lt;&gt;C675,VLOOKUP(C675,$A$3:$D$9952,4,FALSE),"")</f>
        <v>Glenumbra</v>
      </c>
      <c r="H675" s="17">
        <f>A675</f>
        <v>1076</v>
      </c>
      <c r="I675" s="17">
        <f>C675</f>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IF(EXACT(A676,C676),"X","")</f>
        <v/>
      </c>
      <c r="G676" s="3" t="str">
        <f>IF(A676&lt;&gt;C676,VLOOKUP(C676,$A$3:$D$9952,4,FALSE),"")</f>
        <v>Murkmire</v>
      </c>
      <c r="H676" s="17">
        <f>A676</f>
        <v>1077</v>
      </c>
      <c r="I676" s="17">
        <f>C676</f>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IF(EXACT(A677,C677),"X","")</f>
        <v/>
      </c>
      <c r="G677" s="3" t="str">
        <f>IF(A677&lt;&gt;C677,VLOOKUP(C677,$A$3:$D$9952,4,FALSE),"")</f>
        <v>Murkmire</v>
      </c>
      <c r="H677" s="17">
        <f>A677</f>
        <v>1078</v>
      </c>
      <c r="I677" s="17">
        <f>C677</f>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IF(EXACT(A678,C678),"X","")</f>
        <v/>
      </c>
      <c r="G678" s="3" t="str">
        <f>IF(A678&lt;&gt;C678,VLOOKUP(C678,$A$3:$D$9952,4,FALSE),"")</f>
        <v>Murkmire</v>
      </c>
      <c r="H678" s="17">
        <f>A678</f>
        <v>1079</v>
      </c>
      <c r="I678" s="17">
        <f>C678</f>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IF(EXACT(A679,C679),"X","")</f>
        <v/>
      </c>
      <c r="G679" s="3" t="str">
        <f>IF(A679&lt;&gt;C679,VLOOKUP(C679,$A$3:$D$9952,4,FALSE),"")</f>
        <v>Eastmarch</v>
      </c>
      <c r="H679" s="17">
        <f>A679</f>
        <v>1080</v>
      </c>
      <c r="I679" s="17">
        <f>C679</f>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IF(EXACT(A680,C680),"X","")</f>
        <v/>
      </c>
      <c r="G680" s="3" t="str">
        <f>IF(A680&lt;&gt;C680,VLOOKUP(C680,$A$3:$D$9952,4,FALSE),"")</f>
        <v>Gold Coast</v>
      </c>
      <c r="H680" s="17">
        <f>A680</f>
        <v>1081</v>
      </c>
      <c r="I680" s="17">
        <f>C680</f>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IF(EXACT(A681,C681),"X","")</f>
        <v/>
      </c>
      <c r="G681" s="3" t="str">
        <f>IF(A681&lt;&gt;C681,VLOOKUP(C681,$A$3:$D$9952,4,FALSE),"")</f>
        <v>Murkmire</v>
      </c>
      <c r="H681" s="17">
        <f>A681</f>
        <v>1082</v>
      </c>
      <c r="I681" s="17">
        <f>C681</f>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IF(EXACT(A682,C682),"X","")</f>
        <v/>
      </c>
      <c r="G682" s="3" t="str">
        <f>IF(A682&lt;&gt;C682,VLOOKUP(C682,$A$3:$D$9952,4,FALSE),"")</f>
        <v>Murkmire</v>
      </c>
      <c r="H682" s="17">
        <f>A682</f>
        <v>1083</v>
      </c>
      <c r="I682" s="17">
        <f>C682</f>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IF(EXACT(A683,C683),"X","")</f>
        <v/>
      </c>
      <c r="G683" s="3" t="str">
        <f>IF(A683&lt;&gt;C683,VLOOKUP(C683,$A$3:$D$9952,4,FALSE),"")</f>
        <v>Northern Elsweyr</v>
      </c>
      <c r="H683" s="17">
        <f>A683</f>
        <v>1085</v>
      </c>
      <c r="I683" s="17">
        <f>C683</f>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IF(EXACT(A684,C684),"X","")</f>
        <v>X</v>
      </c>
      <c r="G684" s="3" t="str">
        <f>IF(A684&lt;&gt;C684,VLOOKUP(C684,$A$3:$D$9952,4,FALSE),"")</f>
        <v/>
      </c>
      <c r="H684" s="17">
        <f>A684</f>
        <v>1086</v>
      </c>
      <c r="I684" s="17">
        <f>C684</f>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IF(EXACT(A685,C685),"X","")</f>
        <v/>
      </c>
      <c r="G685" s="3" t="str">
        <f>IF(A685&lt;&gt;C685,VLOOKUP(C685,$A$3:$D$9952,4,FALSE),"")</f>
        <v>Northern Elsweyr</v>
      </c>
      <c r="H685" s="17">
        <f>A685</f>
        <v>1088</v>
      </c>
      <c r="I685" s="17">
        <f>C685</f>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IF(EXACT(A686,C686),"X","")</f>
        <v/>
      </c>
      <c r="G686" s="3" t="str">
        <f>IF(A686&lt;&gt;C686,VLOOKUP(C686,$A$3:$D$9952,4,FALSE),"")</f>
        <v>Northern Elsweyr</v>
      </c>
      <c r="H686" s="17">
        <f>A686</f>
        <v>1089</v>
      </c>
      <c r="I686" s="17">
        <f>C686</f>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IF(EXACT(A687,C687),"X","")</f>
        <v/>
      </c>
      <c r="G687" s="3" t="str">
        <f>IF(A687&lt;&gt;C687,VLOOKUP(C687,$A$3:$D$9952,4,FALSE),"")</f>
        <v>Northern Elsweyr</v>
      </c>
      <c r="H687" s="17">
        <f>A687</f>
        <v>1090</v>
      </c>
      <c r="I687" s="17">
        <f>C687</f>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IF(EXACT(A688,C688),"X","")</f>
        <v/>
      </c>
      <c r="G688" s="3" t="str">
        <f>IF(A688&lt;&gt;C688,VLOOKUP(C688,$A$3:$D$9952,4,FALSE),"")</f>
        <v>Northern Elsweyr</v>
      </c>
      <c r="H688" s="17">
        <f>A688</f>
        <v>1091</v>
      </c>
      <c r="I688" s="17">
        <f>C688</f>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IF(EXACT(A689,C689),"X","")</f>
        <v/>
      </c>
      <c r="G689" s="3" t="str">
        <f>IF(A689&lt;&gt;C689,VLOOKUP(C689,$A$3:$D$9952,4,FALSE),"")</f>
        <v>Northern Elsweyr</v>
      </c>
      <c r="H689" s="17">
        <f>A689</f>
        <v>1092</v>
      </c>
      <c r="I689" s="17">
        <f>C689</f>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IF(EXACT(A690,C690),"X","")</f>
        <v/>
      </c>
      <c r="G690" s="3" t="str">
        <f>IF(A690&lt;&gt;C690,VLOOKUP(C690,$A$3:$D$9952,4,FALSE),"")</f>
        <v>Northern Elsweyr</v>
      </c>
      <c r="H690" s="17">
        <f>A690</f>
        <v>1094</v>
      </c>
      <c r="I690" s="17">
        <f>C690</f>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IF(EXACT(A691,C691),"X","")</f>
        <v/>
      </c>
      <c r="G691" s="3" t="str">
        <f>IF(A691&lt;&gt;C691,VLOOKUP(C691,$A$3:$D$9952,4,FALSE),"")</f>
        <v>Northern Elsweyr</v>
      </c>
      <c r="H691" s="17">
        <f>A691</f>
        <v>1095</v>
      </c>
      <c r="I691" s="17">
        <f>C691</f>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IF(EXACT(A692,C692),"X","")</f>
        <v/>
      </c>
      <c r="G692" s="3" t="str">
        <f>IF(A692&lt;&gt;C692,VLOOKUP(C692,$A$3:$D$9952,4,FALSE),"")</f>
        <v>Northern Elsweyr</v>
      </c>
      <c r="H692" s="17">
        <f>A692</f>
        <v>1096</v>
      </c>
      <c r="I692" s="17">
        <f>C692</f>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IF(EXACT(A693,C693),"X","")</f>
        <v/>
      </c>
      <c r="G693" s="3" t="str">
        <f>IF(A693&lt;&gt;C693,VLOOKUP(C693,$A$3:$D$9952,4,FALSE),"")</f>
        <v>Northern Elsweyr</v>
      </c>
      <c r="H693" s="17">
        <f>A693</f>
        <v>1097</v>
      </c>
      <c r="I693" s="17">
        <f>C693</f>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IF(EXACT(A694,C694),"X","")</f>
        <v/>
      </c>
      <c r="G694" s="3" t="str">
        <f>IF(A694&lt;&gt;C694,VLOOKUP(C694,$A$3:$D$9952,4,FALSE),"")</f>
        <v>Northern Elsweyr</v>
      </c>
      <c r="H694" s="17">
        <f>A694</f>
        <v>1098</v>
      </c>
      <c r="I694" s="17">
        <f>C694</f>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IF(EXACT(A695,C695),"X","")</f>
        <v/>
      </c>
      <c r="G695" s="3" t="str">
        <f>IF(A695&lt;&gt;C695,VLOOKUP(C695,$A$3:$D$9952,4,FALSE),"")</f>
        <v>Northern Elsweyr</v>
      </c>
      <c r="H695" s="17">
        <f>A695</f>
        <v>1099</v>
      </c>
      <c r="I695" s="17">
        <f>C695</f>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IF(EXACT(A696,C696),"X","")</f>
        <v/>
      </c>
      <c r="G696" s="3" t="str">
        <f>IF(A696&lt;&gt;C696,VLOOKUP(C696,$A$3:$D$9952,4,FALSE),"")</f>
        <v>Northern Elsweyr</v>
      </c>
      <c r="H696" s="17">
        <f>A696</f>
        <v>1101</v>
      </c>
      <c r="I696" s="17">
        <f>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IF(EXACT(A697,C697),"X","")</f>
        <v/>
      </c>
      <c r="G697" s="3" t="str">
        <f>IF(A697&lt;&gt;C697,VLOOKUP(C697,$A$3:$D$9952,4,FALSE),"")</f>
        <v>Northern Elsweyr</v>
      </c>
      <c r="H697" s="17">
        <f>A697</f>
        <v>1102</v>
      </c>
      <c r="I697" s="17">
        <f>C697</f>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IF(EXACT(A698,C698),"X","")</f>
        <v/>
      </c>
      <c r="G698" s="3" t="str">
        <f>IF(A698&lt;&gt;C698,VLOOKUP(C698,$A$3:$D$9952,4,FALSE),"")</f>
        <v>Northern Elsweyr</v>
      </c>
      <c r="H698" s="17">
        <f>A698</f>
        <v>1103</v>
      </c>
      <c r="I698" s="17">
        <f>C698</f>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IF(EXACT(A699,C699),"X","")</f>
        <v/>
      </c>
      <c r="G699" s="3" t="str">
        <f>IF(A699&lt;&gt;C699,VLOOKUP(C699,$A$3:$D$9952,4,FALSE),"")</f>
        <v>Northern Elsweyr</v>
      </c>
      <c r="H699" s="17">
        <f>A699</f>
        <v>1105</v>
      </c>
      <c r="I699" s="17">
        <f>C699</f>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IF(EXACT(A700,C700),"X","")</f>
        <v/>
      </c>
      <c r="G700" s="3" t="str">
        <f>IF(A700&lt;&gt;C700,VLOOKUP(C700,$A$3:$D$9952,4,FALSE),"")</f>
        <v>Northern Elsweyr</v>
      </c>
      <c r="H700" s="17">
        <f>A700</f>
        <v>1106</v>
      </c>
      <c r="I700" s="17">
        <f>C700</f>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IF(EXACT(A701,C701),"X","")</f>
        <v>X</v>
      </c>
      <c r="G701" s="3" t="str">
        <f>IF(A701&lt;&gt;C701,VLOOKUP(C701,$A$3:$D$9952,4,FALSE),"")</f>
        <v/>
      </c>
      <c r="H701" s="17">
        <f>A701</f>
        <v>1107</v>
      </c>
      <c r="I701" s="17">
        <f>C701</f>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IF(EXACT(A702,C702),"X","")</f>
        <v>X</v>
      </c>
      <c r="G702" s="3" t="str">
        <f>IF(A702&lt;&gt;C702,VLOOKUP(C702,$A$3:$D$9952,4,FALSE),"")</f>
        <v/>
      </c>
      <c r="H702" s="17">
        <f>A702</f>
        <v>1108</v>
      </c>
      <c r="I702" s="17">
        <f>C702</f>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IF(EXACT(A703,C703),"X","")</f>
        <v>X</v>
      </c>
      <c r="G703" s="3" t="str">
        <f>IF(A703&lt;&gt;C703,VLOOKUP(C703,$A$3:$D$9952,4,FALSE),"")</f>
        <v/>
      </c>
      <c r="H703" s="17">
        <f>A703</f>
        <v>1109</v>
      </c>
      <c r="I703" s="17">
        <f>C703</f>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IF(EXACT(A704,C704),"X","")</f>
        <v/>
      </c>
      <c r="G704" s="3" t="str">
        <f>IF(A704&lt;&gt;C704,VLOOKUP(C704,$A$3:$D$9952,4,FALSE),"")</f>
        <v>Northern Elsweyr</v>
      </c>
      <c r="H704" s="17">
        <f>A704</f>
        <v>1110</v>
      </c>
      <c r="I704" s="17">
        <f>C704</f>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IF(EXACT(A705,C705),"X","")</f>
        <v/>
      </c>
      <c r="G705" s="3" t="str">
        <f>IF(A705&lt;&gt;C705,VLOOKUP(C705,$A$3:$D$9952,4,FALSE),"")</f>
        <v>Northern Elsweyr</v>
      </c>
      <c r="H705" s="17">
        <f>A705</f>
        <v>1111</v>
      </c>
      <c r="I705" s="17">
        <f>C705</f>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IF(EXACT(A706,C706),"X","")</f>
        <v/>
      </c>
      <c r="G706" s="3" t="str">
        <f>IF(A706&lt;&gt;C706,VLOOKUP(C706,$A$3:$D$9952,4,FALSE),"")</f>
        <v>Northern Elsweyr</v>
      </c>
      <c r="H706" s="17">
        <f>A706</f>
        <v>1112</v>
      </c>
      <c r="I706" s="17">
        <f>C706</f>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IF(EXACT(A707,C707),"X","")</f>
        <v/>
      </c>
      <c r="G707" s="3" t="str">
        <f>IF(A707&lt;&gt;C707,VLOOKUP(C707,$A$3:$D$9952,4,FALSE),"")</f>
        <v>Northern Elsweyr</v>
      </c>
      <c r="H707" s="17">
        <f>A707</f>
        <v>1113</v>
      </c>
      <c r="I707" s="17">
        <f>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IF(EXACT(A708,C708),"X","")</f>
        <v/>
      </c>
      <c r="G708" s="3" t="str">
        <f>IF(A708&lt;&gt;C708,VLOOKUP(C708,$A$3:$D$9952,4,FALSE),"")</f>
        <v>Northern Elsweyr</v>
      </c>
      <c r="H708" s="17">
        <f>A708</f>
        <v>1114</v>
      </c>
      <c r="I708" s="17">
        <f>C708</f>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IF(EXACT(A709,C709),"X","")</f>
        <v/>
      </c>
      <c r="G709" s="3" t="str">
        <f>IF(A709&lt;&gt;C709,VLOOKUP(C709,$A$3:$D$9952,4,FALSE),"")</f>
        <v>Northern Elsweyr</v>
      </c>
      <c r="H709" s="17">
        <f>A709</f>
        <v>1115</v>
      </c>
      <c r="I709" s="17">
        <f>C709</f>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IF(EXACT(A710,C710),"X","")</f>
        <v>X</v>
      </c>
      <c r="G710" s="3" t="str">
        <f>IF(A710&lt;&gt;C710,VLOOKUP(C710,$A$3:$D$9952,4,FALSE),"")</f>
        <v/>
      </c>
      <c r="H710" s="17">
        <f>A710</f>
        <v>1116</v>
      </c>
      <c r="I710" s="17">
        <f>C710</f>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IF(EXACT(A711,C711),"X","")</f>
        <v/>
      </c>
      <c r="G711" s="3" t="str">
        <f>IF(A711&lt;&gt;C711,VLOOKUP(C711,$A$3:$D$9952,4,FALSE),"")</f>
        <v>Northern Elsweyr</v>
      </c>
      <c r="H711" s="17">
        <f>A711</f>
        <v>1117</v>
      </c>
      <c r="I711" s="17">
        <f>C711</f>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IF(EXACT(A712,C712),"X","")</f>
        <v/>
      </c>
      <c r="G712" s="3" t="str">
        <f>IF(A712&lt;&gt;C712,VLOOKUP(C712,$A$3:$D$9952,4,FALSE),"")</f>
        <v>Northern Elsweyr</v>
      </c>
      <c r="H712" s="17">
        <f>A712</f>
        <v>1118</v>
      </c>
      <c r="I712" s="17">
        <f>C712</f>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IF(EXACT(A713,C713),"X","")</f>
        <v/>
      </c>
      <c r="G713" s="3" t="str">
        <f>IF(A713&lt;&gt;C713,VLOOKUP(C713,$A$3:$D$9952,4,FALSE),"")</f>
        <v>Northern Elsweyr</v>
      </c>
      <c r="H713" s="17">
        <f>A713</f>
        <v>1119</v>
      </c>
      <c r="I713" s="17">
        <f>C713</f>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IF(EXACT(A714,C714),"X","")</f>
        <v/>
      </c>
      <c r="G714" s="3" t="str">
        <f>IF(A714&lt;&gt;C714,VLOOKUP(C714,$A$3:$D$9952,4,FALSE),"")</f>
        <v>Northern Elsweyr</v>
      </c>
      <c r="H714" s="17">
        <f>A714</f>
        <v>1120</v>
      </c>
      <c r="I714" s="17">
        <f>C714</f>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IF(EXACT(A715,C715),"X","")</f>
        <v/>
      </c>
      <c r="G715" s="3" t="str">
        <f>IF(A715&lt;&gt;C715,VLOOKUP(C715,$A$3:$D$9952,4,FALSE),"")</f>
        <v>Northern Elsweyr</v>
      </c>
      <c r="H715" s="17">
        <f>A715</f>
        <v>1121</v>
      </c>
      <c r="I715" s="17">
        <f>C715</f>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IF(EXACT(A716,C716),"X","")</f>
        <v/>
      </c>
      <c r="G716" s="3" t="str">
        <f>IF(A716&lt;&gt;C716,VLOOKUP(C716,$A$3:$D$9952,4,FALSE),"")</f>
        <v>Northern Elsweyr</v>
      </c>
      <c r="H716" s="17">
        <f>A716</f>
        <v>1122</v>
      </c>
      <c r="I716" s="17">
        <f>C716</f>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IF(EXACT(A717,C717),"X","")</f>
        <v/>
      </c>
      <c r="G717" s="3" t="str">
        <f>IF(A717&lt;&gt;C717,VLOOKUP(C717,$A$3:$D$9952,4,FALSE),"")</f>
        <v>Grahtwood</v>
      </c>
      <c r="H717" s="17">
        <f>A717</f>
        <v>1123</v>
      </c>
      <c r="I717" s="17">
        <f>C717</f>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IF(EXACT(A718,C718),"X","")</f>
        <v/>
      </c>
      <c r="G718" s="3" t="str">
        <f>IF(A718&lt;&gt;C718,VLOOKUP(C718,$A$3:$D$9952,4,FALSE),"")</f>
        <v>Eastmarch</v>
      </c>
      <c r="H718" s="17">
        <f>A718</f>
        <v>1125</v>
      </c>
      <c r="I718" s="17">
        <f>C718</f>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IF(EXACT(A719,C719),"X","")</f>
        <v/>
      </c>
      <c r="G719" s="3" t="str">
        <f>IF(A719&lt;&gt;C719,VLOOKUP(C719,$A$3:$D$9952,4,FALSE),"")</f>
        <v>Craglorn</v>
      </c>
      <c r="H719" s="17">
        <f>A719</f>
        <v>1126</v>
      </c>
      <c r="I719" s="17">
        <f>C719</f>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IF(EXACT(A720,C720),"X","")</f>
        <v/>
      </c>
      <c r="G720" s="3" t="str">
        <f>IF(A720&lt;&gt;C720,VLOOKUP(C720,$A$3:$D$9952,4,FALSE),"")</f>
        <v>Northern Elsweyr</v>
      </c>
      <c r="H720" s="17">
        <f>A720</f>
        <v>1128</v>
      </c>
      <c r="I720" s="17">
        <f>C720</f>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IF(EXACT(A721,C721),"X","")</f>
        <v/>
      </c>
      <c r="G721" s="3" t="str">
        <f>IF(A721&lt;&gt;C721,VLOOKUP(C721,$A$3:$D$9952,4,FALSE),"")</f>
        <v>Northern Elsweyr</v>
      </c>
      <c r="H721" s="17">
        <f>A721</f>
        <v>1129</v>
      </c>
      <c r="I721" s="17">
        <f>C721</f>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IF(EXACT(A722,C722),"X","")</f>
        <v/>
      </c>
      <c r="G722" s="3" t="str">
        <f>IF(A722&lt;&gt;C722,VLOOKUP(C722,$A$3:$D$9952,4,FALSE),"")</f>
        <v>Northern Elsweyr</v>
      </c>
      <c r="H722" s="17">
        <f>A722</f>
        <v>1130</v>
      </c>
      <c r="I722" s="17">
        <f>C722</f>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IF(EXACT(A723,C723),"X","")</f>
        <v>X</v>
      </c>
      <c r="G723" s="3" t="str">
        <f>IF(A723&lt;&gt;C723,VLOOKUP(C723,$A$3:$D$9952,4,FALSE),"")</f>
        <v/>
      </c>
      <c r="H723" s="17">
        <f>A723</f>
        <v>1133</v>
      </c>
      <c r="I723" s="17">
        <f>C723</f>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IF(EXACT(A724,C724),"X","")</f>
        <v/>
      </c>
      <c r="G724" s="3" t="str">
        <f>IF(A724&lt;&gt;C724,VLOOKUP(C724,$A$3:$D$9952,4,FALSE),"")</f>
        <v>Southern Elsweyr</v>
      </c>
      <c r="H724" s="17">
        <f>A724</f>
        <v>1134</v>
      </c>
      <c r="I724" s="17">
        <f>C724</f>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IF(EXACT(A725,C725),"X","")</f>
        <v/>
      </c>
      <c r="G725" s="3" t="str">
        <f>IF(A725&lt;&gt;C725,VLOOKUP(C725,$A$3:$D$9952,4,FALSE),"")</f>
        <v>Southern Elsweyr</v>
      </c>
      <c r="H725" s="17">
        <f>A725</f>
        <v>1135</v>
      </c>
      <c r="I725" s="17">
        <f>C725</f>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IF(EXACT(A726,C726),"X","")</f>
        <v/>
      </c>
      <c r="G726" s="3" t="str">
        <f>IF(A726&lt;&gt;C726,VLOOKUP(C726,$A$3:$D$9952,4,FALSE),"")</f>
        <v>Southern Elsweyr</v>
      </c>
      <c r="H726" s="17">
        <f>A726</f>
        <v>1136</v>
      </c>
      <c r="I726" s="17">
        <f>C726</f>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IF(EXACT(A727,C727),"X","")</f>
        <v/>
      </c>
      <c r="G727" s="3" t="str">
        <f>IF(A727&lt;&gt;C727,VLOOKUP(C727,$A$3:$D$9952,4,FALSE),"")</f>
        <v>Southern Elsweyr</v>
      </c>
      <c r="H727" s="17">
        <f>A727</f>
        <v>1137</v>
      </c>
      <c r="I727" s="17">
        <f>C727</f>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IF(EXACT(A728,C728),"X","")</f>
        <v/>
      </c>
      <c r="G728" s="3" t="str">
        <f>IF(A728&lt;&gt;C728,VLOOKUP(C728,$A$3:$D$9952,4,FALSE),"")</f>
        <v>Southern Elsweyr</v>
      </c>
      <c r="H728" s="17">
        <f>A728</f>
        <v>1138</v>
      </c>
      <c r="I728" s="17">
        <f>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IF(EXACT(A729,C729),"X","")</f>
        <v/>
      </c>
      <c r="G729" s="3" t="str">
        <f>IF(A729&lt;&gt;C729,VLOOKUP(C729,$A$3:$D$9952,4,FALSE),"")</f>
        <v>Southern Elsweyr</v>
      </c>
      <c r="H729" s="17">
        <f>A729</f>
        <v>1139</v>
      </c>
      <c r="I729" s="17">
        <f>C729</f>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IF(EXACT(A730,C730),"X","")</f>
        <v/>
      </c>
      <c r="G730" s="3" t="str">
        <f>IF(A730&lt;&gt;C730,VLOOKUP(C730,$A$3:$D$9952,4,FALSE),"")</f>
        <v>Alik'r Desert</v>
      </c>
      <c r="H730" s="17">
        <f>A730</f>
        <v>1140</v>
      </c>
      <c r="I730" s="17">
        <f>C730</f>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IF(EXACT(A731,C731),"X","")</f>
        <v/>
      </c>
      <c r="G731" s="3" t="str">
        <f>IF(A731&lt;&gt;C731,VLOOKUP(C731,$A$3:$D$9952,4,FALSE),"")</f>
        <v>Eastmarch</v>
      </c>
      <c r="H731" s="17">
        <f>A731</f>
        <v>1141</v>
      </c>
      <c r="I731" s="17">
        <f>C731</f>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IF(EXACT(A732,C732),"X","")</f>
        <v>X</v>
      </c>
      <c r="G732" s="3" t="str">
        <f>IF(A732&lt;&gt;C732,VLOOKUP(C732,$A$3:$D$9952,4,FALSE),"")</f>
        <v/>
      </c>
      <c r="H732" s="17">
        <f>A732</f>
        <v>1142</v>
      </c>
      <c r="I732" s="17">
        <f>C732</f>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IF(EXACT(A733,C733),"X","")</f>
        <v/>
      </c>
      <c r="G733" s="3" t="str">
        <f>IF(A733&lt;&gt;C733,VLOOKUP(C733,$A$3:$D$9952,4,FALSE),"")</f>
        <v>Stormhaven</v>
      </c>
      <c r="H733" s="17">
        <f>A733</f>
        <v>1143</v>
      </c>
      <c r="I733" s="17">
        <f>C733</f>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IF(EXACT(A734,C734),"X","")</f>
        <v>X</v>
      </c>
      <c r="G734" s="3" t="str">
        <f>IF(A734&lt;&gt;C734,VLOOKUP(C734,$A$3:$D$9952,4,FALSE),"")</f>
        <v/>
      </c>
      <c r="H734" s="17">
        <f>A734</f>
        <v>1144</v>
      </c>
      <c r="I734" s="17">
        <f>C734</f>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IF(EXACT(A735,C735),"X","")</f>
        <v/>
      </c>
      <c r="G735" s="3" t="str">
        <f>IF(A735&lt;&gt;C735,VLOOKUP(C735,$A$3:$D$9952,4,FALSE),"")</f>
        <v>Southern Elsweyr</v>
      </c>
      <c r="H735" s="17">
        <f>A735</f>
        <v>1145</v>
      </c>
      <c r="I735" s="17">
        <f>C735</f>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IF(EXACT(A736,C736),"X","")</f>
        <v/>
      </c>
      <c r="G736" s="3" t="str">
        <f>IF(A736&lt;&gt;C736,VLOOKUP(C736,$A$3:$D$9952,4,FALSE),"")</f>
        <v>Southern Elsweyr</v>
      </c>
      <c r="H736" s="17">
        <f>A736</f>
        <v>1146</v>
      </c>
      <c r="I736" s="17">
        <f>C736</f>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IF(EXACT(A737,C737),"X","")</f>
        <v/>
      </c>
      <c r="G737" s="3" t="str">
        <f>IF(A737&lt;&gt;C737,VLOOKUP(C737,$A$3:$D$9952,4,FALSE),"")</f>
        <v>Southern Elsweyr</v>
      </c>
      <c r="H737" s="17">
        <f>A737</f>
        <v>1147</v>
      </c>
      <c r="I737" s="17">
        <f>C737</f>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IF(EXACT(A738,C738),"X","")</f>
        <v/>
      </c>
      <c r="G738" s="3" t="str">
        <f>IF(A738&lt;&gt;C738,VLOOKUP(C738,$A$3:$D$9952,4,FALSE),"")</f>
        <v>Southern Elsweyr</v>
      </c>
      <c r="H738" s="17">
        <f>A738</f>
        <v>1148</v>
      </c>
      <c r="I738" s="17">
        <f>C738</f>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IF(EXACT(A739,C739),"X","")</f>
        <v/>
      </c>
      <c r="G739" s="3" t="str">
        <f>IF(A739&lt;&gt;C739,VLOOKUP(C739,$A$3:$D$9952,4,FALSE),"")</f>
        <v>Southern Elsweyr</v>
      </c>
      <c r="H739" s="17">
        <f>A739</f>
        <v>1149</v>
      </c>
      <c r="I739" s="17">
        <f>C739</f>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IF(EXACT(A740,C740),"X","")</f>
        <v/>
      </c>
      <c r="G740" s="3" t="str">
        <f>IF(A740&lt;&gt;C740,VLOOKUP(C740,$A$3:$D$9952,4,FALSE),"")</f>
        <v>Southern Elsweyr</v>
      </c>
      <c r="H740" s="17">
        <f>A740</f>
        <v>1150</v>
      </c>
      <c r="I740" s="17">
        <f>C740</f>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IF(EXACT(A741,C741),"X","")</f>
        <v/>
      </c>
      <c r="G741" s="3" t="str">
        <f>IF(A741&lt;&gt;C741,VLOOKUP(C741,$A$3:$D$9952,4,FALSE),"")</f>
        <v>Southern Elsweyr</v>
      </c>
      <c r="H741" s="17">
        <f>A741</f>
        <v>1151</v>
      </c>
      <c r="I741" s="17">
        <f>C741</f>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IF(EXACT(A742,C742),"X","")</f>
        <v/>
      </c>
      <c r="G742" s="3" t="str">
        <f>IF(A742&lt;&gt;C742,VLOOKUP(C742,$A$3:$D$9952,4,FALSE),"")</f>
        <v>Wrothgar</v>
      </c>
      <c r="H742" s="17">
        <f>A742</f>
        <v>1152</v>
      </c>
      <c r="I742" s="17">
        <f>C742</f>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IF(EXACT(A743,C743),"X","")</f>
        <v/>
      </c>
      <c r="G743" s="3" t="str">
        <f>IF(A743&lt;&gt;C743,VLOOKUP(C743,$A$3:$D$9952,4,FALSE),"")</f>
        <v>Bangkorai</v>
      </c>
      <c r="H743" s="17">
        <f>A743</f>
        <v>1153</v>
      </c>
      <c r="I743" s="17">
        <f>C743</f>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IF(EXACT(A744,C744),"X","")</f>
        <v/>
      </c>
      <c r="G744" s="3" t="str">
        <f>IF(A744&lt;&gt;C744,VLOOKUP(C744,$A$3:$D$9952,4,FALSE),"")</f>
        <v>Northern Elsweyr</v>
      </c>
      <c r="H744" s="17">
        <f>A744</f>
        <v>1154</v>
      </c>
      <c r="I744" s="17">
        <f>C744</f>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IF(EXACT(A745,C745),"X","")</f>
        <v/>
      </c>
      <c r="G745" s="3" t="str">
        <f>IF(A745&lt;&gt;C745,VLOOKUP(C745,$A$3:$D$9952,4,FALSE),"")</f>
        <v>Rivenspire</v>
      </c>
      <c r="H745" s="17">
        <f>A745</f>
        <v>1155</v>
      </c>
      <c r="I745" s="17">
        <f>C745</f>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IF(EXACT(A746,C746),"X","")</f>
        <v>X</v>
      </c>
      <c r="G746" s="3" t="str">
        <f>IF(A746&lt;&gt;C746,VLOOKUP(C746,$A$3:$D$9952,4,FALSE),"")</f>
        <v/>
      </c>
      <c r="H746" s="17">
        <f>A746</f>
        <v>1160</v>
      </c>
      <c r="I746" s="17">
        <f>C746</f>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IF(EXACT(A747,C747),"X","")</f>
        <v>X</v>
      </c>
      <c r="G747" s="3" t="str">
        <f>IF(A747&lt;&gt;C747,VLOOKUP(C747,$A$3:$D$9952,4,FALSE),"")</f>
        <v/>
      </c>
      <c r="H747" s="17">
        <f>A747</f>
        <v>1161</v>
      </c>
      <c r="I747" s="17">
        <f>C747</f>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IF(EXACT(A748,C748),"X","")</f>
        <v/>
      </c>
      <c r="G748" s="3" t="str">
        <f>IF(A748&lt;&gt;C748,VLOOKUP(C748,$A$3:$D$9952,4,FALSE),"")</f>
        <v>Blackreach: Greymoor Caverns</v>
      </c>
      <c r="H748" s="17">
        <f>A748</f>
        <v>1165</v>
      </c>
      <c r="I748" s="17">
        <f>C748</f>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IF(EXACT(A749,C749),"X","")</f>
        <v/>
      </c>
      <c r="G749" s="3" t="str">
        <f>IF(A749&lt;&gt;C749,VLOOKUP(C749,$A$3:$D$9952,4,FALSE),"")</f>
        <v>Western Skyrim</v>
      </c>
      <c r="H749" s="17">
        <f>A749</f>
        <v>1166</v>
      </c>
      <c r="I749" s="17">
        <f>C749</f>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IF(EXACT(A750,C750),"X","")</f>
        <v/>
      </c>
      <c r="G750" s="3" t="str">
        <f>IF(A750&lt;&gt;C750,VLOOKUP(C750,$A$3:$D$9952,4,FALSE),"")</f>
        <v>Western Skyrim</v>
      </c>
      <c r="H750" s="17">
        <f>A750</f>
        <v>1167</v>
      </c>
      <c r="I750" s="17">
        <f>C750</f>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IF(EXACT(A751,C751),"X","")</f>
        <v/>
      </c>
      <c r="G751" s="3" t="str">
        <f>IF(A751&lt;&gt;C751,VLOOKUP(C751,$A$3:$D$9952,4,FALSE),"")</f>
        <v>Western Skyrim</v>
      </c>
      <c r="H751" s="17">
        <f>A751</f>
        <v>1168</v>
      </c>
      <c r="I751" s="17">
        <f>C751</f>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IF(EXACT(A752,C752),"X","")</f>
        <v/>
      </c>
      <c r="G752" s="3" t="str">
        <f>IF(A752&lt;&gt;C752,VLOOKUP(C752,$A$3:$D$9952,4,FALSE),"")</f>
        <v>Western Skyrim</v>
      </c>
      <c r="H752" s="17">
        <f>A752</f>
        <v>1169</v>
      </c>
      <c r="I752" s="17">
        <f>C752</f>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IF(EXACT(A753,C753),"X","")</f>
        <v/>
      </c>
      <c r="G753" s="3" t="str">
        <f>IF(A753&lt;&gt;C753,VLOOKUP(C753,$A$3:$D$9952,4,FALSE),"")</f>
        <v>Western Skyrim</v>
      </c>
      <c r="H753" s="17">
        <f>A753</f>
        <v>1170</v>
      </c>
      <c r="I753" s="17">
        <f>C753</f>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IF(EXACT(A754,C754),"X","")</f>
        <v/>
      </c>
      <c r="G754" s="3" t="str">
        <f>IF(A754&lt;&gt;C754,VLOOKUP(C754,$A$3:$D$9952,4,FALSE),"")</f>
        <v>Blackreach: Greymoor Caverns</v>
      </c>
      <c r="H754" s="17">
        <f>A754</f>
        <v>1171</v>
      </c>
      <c r="I754" s="17">
        <f>C754</f>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IF(EXACT(A755,C755),"X","")</f>
        <v/>
      </c>
      <c r="G755" s="3" t="str">
        <f>IF(A755&lt;&gt;C755,VLOOKUP(C755,$A$3:$D$9952,4,FALSE),"")</f>
        <v>Blackreach: Greymoor Caverns</v>
      </c>
      <c r="H755" s="17">
        <f>A755</f>
        <v>1172</v>
      </c>
      <c r="I755" s="17">
        <f>C755</f>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IF(EXACT(A756,C756),"X","")</f>
        <v/>
      </c>
      <c r="G756" s="3" t="str">
        <f>IF(A756&lt;&gt;C756,VLOOKUP(C756,$A$3:$D$9952,4,FALSE),"")</f>
        <v>Blackreach: Greymoor Caverns</v>
      </c>
      <c r="H756" s="17">
        <f>A756</f>
        <v>1173</v>
      </c>
      <c r="I756" s="17">
        <f>C756</f>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IF(EXACT(A757,C757),"X","")</f>
        <v/>
      </c>
      <c r="G757" s="3" t="str">
        <f>IF(A757&lt;&gt;C757,VLOOKUP(C757,$A$3:$D$9952,4,FALSE),"")</f>
        <v>Western Skyrim</v>
      </c>
      <c r="H757" s="17">
        <f>A757</f>
        <v>1174</v>
      </c>
      <c r="I757" s="17">
        <f>C757</f>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IF(EXACT(A758,C758),"X","")</f>
        <v>X</v>
      </c>
      <c r="G758" s="3" t="str">
        <f>IF(A758&lt;&gt;C758,VLOOKUP(C758,$A$3:$D$9952,4,FALSE),"")</f>
        <v/>
      </c>
      <c r="H758" s="17">
        <f>A758</f>
        <v>1175</v>
      </c>
      <c r="I758" s="17">
        <f>C758</f>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IF(EXACT(A759,C759),"X","")</f>
        <v/>
      </c>
      <c r="G759" s="3" t="str">
        <f>IF(A759&lt;&gt;C759,VLOOKUP(C759,$A$3:$D$9952,4,FALSE),"")</f>
        <v>Western Skyrim</v>
      </c>
      <c r="H759" s="17">
        <f>A759</f>
        <v>1176</v>
      </c>
      <c r="I759" s="17">
        <f>C759</f>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IF(EXACT(A760,C760),"X","")</f>
        <v/>
      </c>
      <c r="G760" s="3" t="str">
        <f>IF(A760&lt;&gt;C760,VLOOKUP(C760,$A$3:$D$9952,4,FALSE),"")</f>
        <v>Western Skyrim</v>
      </c>
      <c r="H760" s="17">
        <f>A760</f>
        <v>1177</v>
      </c>
      <c r="I760" s="17">
        <f>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IF(EXACT(A761,C761),"X","")</f>
        <v/>
      </c>
      <c r="G761" s="3" t="str">
        <f>IF(A761&lt;&gt;C761,VLOOKUP(C761,$A$3:$D$9952,4,FALSE),"")</f>
        <v>Western Skyrim</v>
      </c>
      <c r="H761" s="17">
        <f>A761</f>
        <v>1178</v>
      </c>
      <c r="I761" s="17">
        <f>C761</f>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IF(EXACT(A762,C762),"X","")</f>
        <v/>
      </c>
      <c r="G762" s="3" t="str">
        <f>IF(A762&lt;&gt;C762,VLOOKUP(C762,$A$3:$D$9952,4,FALSE),"")</f>
        <v>Western Skyrim</v>
      </c>
      <c r="H762" s="17">
        <f>A762</f>
        <v>1179</v>
      </c>
      <c r="I762" s="17">
        <f>C762</f>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2408</v>
      </c>
      <c r="E763" s="3" t="str">
        <f t="array" ref="E763">IF(OR(EXACT(A763,'ESO Dungeon constants'!$D$3:$D$987)),"X","")</f>
        <v/>
      </c>
      <c r="F763" s="3" t="str">
        <f>IF(EXACT(A763,C763),"X","")</f>
        <v/>
      </c>
      <c r="G763" s="3" t="str">
        <f>IF(A763&lt;&gt;C763,VLOOKUP(C763,$A$3:$D$9952,4,FALSE),"")</f>
        <v>Grahtwood</v>
      </c>
      <c r="H763" s="17">
        <f>A763</f>
        <v>1180</v>
      </c>
      <c r="I763" s="17">
        <f>C763</f>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IF(EXACT(A764,C764),"X","")</f>
        <v/>
      </c>
      <c r="G764" s="3" t="str">
        <f>IF(A764&lt;&gt;C764,VLOOKUP(C764,$A$3:$D$9952,4,FALSE),"")</f>
        <v>Blackreach: Greymoor Caverns</v>
      </c>
      <c r="H764" s="17">
        <f>A764</f>
        <v>1181</v>
      </c>
      <c r="I764" s="17">
        <f>C764</f>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IF(EXACT(A765,C765),"X","")</f>
        <v/>
      </c>
      <c r="G765" s="3" t="str">
        <f>IF(A765&lt;&gt;C765,VLOOKUP(C765,$A$3:$D$9952,4,FALSE),"")</f>
        <v>Western Skyrim</v>
      </c>
      <c r="H765" s="17">
        <f>A765</f>
        <v>1182</v>
      </c>
      <c r="I765" s="17">
        <f>C765</f>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IF(EXACT(A766,C766),"X","")</f>
        <v/>
      </c>
      <c r="G766" s="3" t="str">
        <f>IF(A766&lt;&gt;C766,VLOOKUP(C766,$A$3:$D$9952,4,FALSE),"")</f>
        <v>Blackreach: Greymoor Caverns</v>
      </c>
      <c r="H766" s="17">
        <f>A766</f>
        <v>1183</v>
      </c>
      <c r="I766" s="17">
        <f>C766</f>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IF(EXACT(A767,C767),"X","")</f>
        <v/>
      </c>
      <c r="G767" s="3" t="str">
        <f>IF(A767&lt;&gt;C767,VLOOKUP(C767,$A$3:$D$9952,4,FALSE),"")</f>
        <v>Blackreach: Greymoor Caverns</v>
      </c>
      <c r="H767" s="17">
        <f>A767</f>
        <v>1184</v>
      </c>
      <c r="I767" s="17">
        <f>C767</f>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IF(EXACT(A768,C768),"X","")</f>
        <v/>
      </c>
      <c r="G768" s="3" t="str">
        <f>IF(A768&lt;&gt;C768,VLOOKUP(C768,$A$3:$D$9952,4,FALSE),"")</f>
        <v>Western Skyrim</v>
      </c>
      <c r="H768" s="17">
        <f>A768</f>
        <v>1185</v>
      </c>
      <c r="I768" s="17">
        <f>C768</f>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IF(EXACT(A769,C769),"X","")</f>
        <v/>
      </c>
      <c r="G769" s="3" t="str">
        <f>IF(A769&lt;&gt;C769,VLOOKUP(C769,$A$3:$D$9952,4,FALSE),"")</f>
        <v>Western Skyrim</v>
      </c>
      <c r="H769" s="17">
        <f>A769</f>
        <v>1186</v>
      </c>
      <c r="I769" s="17">
        <f>C769</f>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IF(EXACT(A770,C770),"X","")</f>
        <v/>
      </c>
      <c r="G770" s="3" t="str">
        <f>IF(A770&lt;&gt;C770,VLOOKUP(C770,$A$3:$D$9952,4,FALSE),"")</f>
        <v>Blackreach: Greymoor Caverns</v>
      </c>
      <c r="H770" s="17">
        <f>A770</f>
        <v>1187</v>
      </c>
      <c r="I770" s="17">
        <f>C770</f>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IF(EXACT(A771,C771),"X","")</f>
        <v/>
      </c>
      <c r="G771" s="3" t="str">
        <f>IF(A771&lt;&gt;C771,VLOOKUP(C771,$A$3:$D$9952,4,FALSE),"")</f>
        <v>Eastmarch</v>
      </c>
      <c r="H771" s="17">
        <f>A771</f>
        <v>1188</v>
      </c>
      <c r="I771" s="17">
        <f>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IF(EXACT(A772,C772),"X","")</f>
        <v/>
      </c>
      <c r="G772" s="3" t="str">
        <f>IF(A772&lt;&gt;C772,VLOOKUP(C772,$A$3:$D$9952,4,FALSE),"")</f>
        <v>Eastmarch</v>
      </c>
      <c r="H772" s="17">
        <f>A772</f>
        <v>1189</v>
      </c>
      <c r="I772" s="17">
        <f>C772</f>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IF(EXACT(A773,C773),"X","")</f>
        <v/>
      </c>
      <c r="G773" s="3" t="str">
        <f>IF(A773&lt;&gt;C773,VLOOKUP(C773,$A$3:$D$9952,4,FALSE),"")</f>
        <v>The Rift</v>
      </c>
      <c r="H773" s="17">
        <f>A773</f>
        <v>1190</v>
      </c>
      <c r="I773" s="17">
        <f>C773</f>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IF(EXACT(A774,C774),"X","")</f>
        <v/>
      </c>
      <c r="G774" s="3" t="str">
        <f>IF(A774&lt;&gt;C774,VLOOKUP(C774,$A$3:$D$9952,4,FALSE),"")</f>
        <v>Eastmarch</v>
      </c>
      <c r="H774" s="17">
        <f>A774</f>
        <v>1191</v>
      </c>
      <c r="I774" s="17">
        <f>C774</f>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IF(EXACT(A775,C775),"X","")</f>
        <v/>
      </c>
      <c r="G775" s="3" t="str">
        <f>IF(A775&lt;&gt;C775,VLOOKUP(C775,$A$3:$D$9952,4,FALSE),"")</f>
        <v>Southern Elsweyr</v>
      </c>
      <c r="H775" s="17">
        <f>A775</f>
        <v>1192</v>
      </c>
      <c r="I775" s="17">
        <f>C775</f>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IF(EXACT(A776,C776),"X","")</f>
        <v/>
      </c>
      <c r="G776" s="3" t="str">
        <f>IF(A776&lt;&gt;C776,VLOOKUP(C776,$A$3:$D$9952,4,FALSE),"")</f>
        <v>Southern Elsweyr</v>
      </c>
      <c r="H776" s="17">
        <f>A776</f>
        <v>1193</v>
      </c>
      <c r="I776" s="17">
        <f>C776</f>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IF(EXACT(A777,C777),"X","")</f>
        <v>X</v>
      </c>
      <c r="G777" s="3" t="str">
        <f>IF(A777&lt;&gt;C777,VLOOKUP(C777,$A$3:$D$9952,4,FALSE),"")</f>
        <v/>
      </c>
      <c r="H777" s="17">
        <f>A777</f>
        <v>1195</v>
      </c>
      <c r="I777" s="17">
        <f>C777</f>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IF(EXACT(A778,C778),"X","")</f>
        <v/>
      </c>
      <c r="G778" s="3" t="str">
        <f>IF(A778&lt;&gt;C778,VLOOKUP(C778,$A$3:$D$9952,4,FALSE),"")</f>
        <v>Western Skyrim</v>
      </c>
      <c r="H778" s="17">
        <f>A778</f>
        <v>1196</v>
      </c>
      <c r="I778" s="17">
        <f>C778</f>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IF(EXACT(A779,C779),"X","")</f>
        <v/>
      </c>
      <c r="G779" s="3" t="str">
        <f>IF(A779&lt;&gt;C779,VLOOKUP(C779,$A$3:$D$9952,4,FALSE),"")</f>
        <v>Blackreach: Greymoor Caverns</v>
      </c>
      <c r="H779" s="17">
        <f>A779</f>
        <v>1197</v>
      </c>
      <c r="I779" s="17">
        <f>C779</f>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IF(EXACT(A780,C780),"X","")</f>
        <v/>
      </c>
      <c r="G780" s="3" t="str">
        <f>IF(A780&lt;&gt;C780,VLOOKUP(C780,$A$3:$D$9952,4,FALSE),"")</f>
        <v>Wrothgar</v>
      </c>
      <c r="H780" s="17">
        <f>A780</f>
        <v>1199</v>
      </c>
      <c r="I780" s="17">
        <f>C780</f>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IF(EXACT(A781,C781),"X","")</f>
        <v>X</v>
      </c>
      <c r="G781" s="3" t="str">
        <f>IF(A781&lt;&gt;C781,VLOOKUP(C781,$A$3:$D$9952,4,FALSE),"")</f>
        <v/>
      </c>
      <c r="H781" s="17">
        <f>A781</f>
        <v>1200</v>
      </c>
      <c r="I781" s="17">
        <f>C781</f>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IF(EXACT(A782,C782),"X","")</f>
        <v/>
      </c>
      <c r="G782" s="3" t="str">
        <f>IF(A782&lt;&gt;C782,VLOOKUP(C782,$A$3:$D$9952,4,FALSE),"")</f>
        <v>Western Skyrim</v>
      </c>
      <c r="H782" s="17">
        <f>A782</f>
        <v>1201</v>
      </c>
      <c r="I782" s="17">
        <f>C782</f>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IF(EXACT(A783,C783),"X","")</f>
        <v>X</v>
      </c>
      <c r="G783" s="3" t="str">
        <f>IF(A783&lt;&gt;C783,VLOOKUP(C783,$A$3:$D$9952,4,FALSE),"")</f>
        <v/>
      </c>
      <c r="H783" s="17">
        <f>A783</f>
        <v>1204</v>
      </c>
      <c r="I783" s="17">
        <f>C783</f>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IF(EXACT(A784,C784),"X","")</f>
        <v/>
      </c>
      <c r="G784" s="3" t="str">
        <f>IF(A784&lt;&gt;C784,VLOOKUP(C784,$A$3:$D$9952,4,FALSE),"")</f>
        <v>Rivenspire</v>
      </c>
      <c r="H784" s="17">
        <f>A784</f>
        <v>1205</v>
      </c>
      <c r="I784" s="17">
        <f>C784</f>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IF(EXACT(A785,C785),"X","")</f>
        <v/>
      </c>
      <c r="G785" s="3" t="str">
        <f>IF(A785&lt;&gt;C785,VLOOKUP(C785,$A$3:$D$9952,4,FALSE),"")</f>
        <v>Rivenspire</v>
      </c>
      <c r="H785" s="17">
        <f>A785</f>
        <v>1206</v>
      </c>
      <c r="I785" s="17">
        <f>C785</f>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IF(EXACT(A786,C786),"X","")</f>
        <v>X</v>
      </c>
      <c r="G786" s="3" t="str">
        <f>IF(A786&lt;&gt;C786,VLOOKUP(C786,$A$3:$D$9952,4,FALSE),"")</f>
        <v/>
      </c>
      <c r="H786" s="17">
        <f>A786</f>
        <v>1207</v>
      </c>
      <c r="I786" s="17">
        <f>C786</f>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IF(EXACT(A787,C787),"X","")</f>
        <v>X</v>
      </c>
      <c r="G787" s="3" t="str">
        <f>IF(A787&lt;&gt;C787,VLOOKUP(C787,$A$3:$D$9952,4,FALSE),"")</f>
        <v/>
      </c>
      <c r="H787" s="17">
        <f>A787</f>
        <v>1208</v>
      </c>
      <c r="I787" s="17">
        <f>C787</f>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IF(EXACT(A788,C788),"X","")</f>
        <v/>
      </c>
      <c r="G788" s="3" t="str">
        <f>IF(A788&lt;&gt;C788,VLOOKUP(C788,$A$3:$D$9952,4,FALSE),"")</f>
        <v>The Reach</v>
      </c>
      <c r="H788" s="17">
        <f>A788</f>
        <v>1209</v>
      </c>
      <c r="I788" s="17">
        <f>C788</f>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IF(EXACT(A789,C789),"X","")</f>
        <v/>
      </c>
      <c r="G789" s="3" t="str">
        <f>IF(A789&lt;&gt;C789,VLOOKUP(C789,$A$3:$D$9952,4,FALSE),"")</f>
        <v>The Reach</v>
      </c>
      <c r="H789" s="17">
        <f>A789</f>
        <v>1210</v>
      </c>
      <c r="I789" s="17">
        <f>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IF(EXACT(A790,C790),"X","")</f>
        <v/>
      </c>
      <c r="G790" s="3" t="str">
        <f>IF(A790&lt;&gt;C790,VLOOKUP(C790,$A$3:$D$9952,4,FALSE),"")</f>
        <v>The Reach</v>
      </c>
      <c r="H790" s="17">
        <f>A790</f>
        <v>1211</v>
      </c>
      <c r="I790" s="17">
        <f>C790</f>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IF(EXACT(A791,C791),"X","")</f>
        <v/>
      </c>
      <c r="G791" s="3" t="str">
        <f>IF(A791&lt;&gt;C791,VLOOKUP(C791,$A$3:$D$9952,4,FALSE),"")</f>
        <v>Blackreach: Arkthzand Cavern</v>
      </c>
      <c r="H791" s="17">
        <f>A791</f>
        <v>1212</v>
      </c>
      <c r="I791" s="17">
        <f>C791</f>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2414</v>
      </c>
      <c r="E792" s="3" t="str">
        <f t="array" ref="E792">IF(OR(EXACT(A792,'ESO Dungeon constants'!$D$3:$D$987)),"X","")</f>
        <v/>
      </c>
      <c r="F792" s="3" t="str">
        <f>IF(EXACT(A792,C792),"X","")</f>
        <v/>
      </c>
      <c r="G792" s="3" t="str">
        <f>IF(A792&lt;&gt;C792,VLOOKUP(C792,$A$3:$D$9952,4,FALSE),"")</f>
        <v>The Reach</v>
      </c>
      <c r="H792" s="17">
        <f>A792</f>
        <v>1213</v>
      </c>
      <c r="I792" s="17">
        <f>C792</f>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IF(EXACT(A793,C793),"X","")</f>
        <v/>
      </c>
      <c r="G793" s="3" t="str">
        <f>IF(A793&lt;&gt;C793,VLOOKUP(C793,$A$3:$D$9952,4,FALSE),"")</f>
        <v>The Reach</v>
      </c>
      <c r="H793" s="17">
        <f>A793</f>
        <v>1214</v>
      </c>
      <c r="I793" s="17">
        <f>C793</f>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IF(EXACT(A794,C794),"X","")</f>
        <v/>
      </c>
      <c r="G794" s="3" t="str">
        <f>IF(A794&lt;&gt;C794,VLOOKUP(C794,$A$3:$D$9952,4,FALSE),"")</f>
        <v>The Reach</v>
      </c>
      <c r="H794" s="17">
        <f>A794</f>
        <v>1215</v>
      </c>
      <c r="I794" s="17">
        <f>C794</f>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IF(EXACT(A795,C795),"X","")</f>
        <v/>
      </c>
      <c r="G795" s="3" t="str">
        <f>IF(A795&lt;&gt;C795,VLOOKUP(C795,$A$3:$D$9952,4,FALSE),"")</f>
        <v>The Reach</v>
      </c>
      <c r="H795" s="17">
        <f>A795</f>
        <v>1216</v>
      </c>
      <c r="I795" s="17">
        <f>C795</f>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IF(EXACT(A796,C796),"X","")</f>
        <v/>
      </c>
      <c r="G796" s="3" t="str">
        <f>IF(A796&lt;&gt;C796,VLOOKUP(C796,$A$3:$D$9952,4,FALSE),"")</f>
        <v>Blackreach: Arkthzand Cavern</v>
      </c>
      <c r="H796" s="17">
        <f>A796</f>
        <v>1217</v>
      </c>
      <c r="I796" s="17">
        <f>C796</f>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IF(EXACT(A797,C797),"X","")</f>
        <v/>
      </c>
      <c r="G797" s="3" t="str">
        <f>IF(A797&lt;&gt;C797,VLOOKUP(C797,$A$3:$D$9952,4,FALSE),"")</f>
        <v>Western Skyrim</v>
      </c>
      <c r="H797" s="17">
        <f>A797</f>
        <v>1218</v>
      </c>
      <c r="I797" s="17">
        <f>C797</f>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IF(EXACT(A798,C798),"X","")</f>
        <v/>
      </c>
      <c r="G798" s="3" t="str">
        <f>IF(A798&lt;&gt;C798,VLOOKUP(C798,$A$3:$D$9952,4,FALSE),"")</f>
        <v>Western Skyrim</v>
      </c>
      <c r="H798" s="17">
        <f>A798</f>
        <v>1219</v>
      </c>
      <c r="I798" s="17">
        <f>C798</f>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IF(EXACT(A799,C799),"X","")</f>
        <v/>
      </c>
      <c r="G799" s="3" t="str">
        <f>IF(A799&lt;&gt;C799,VLOOKUP(C799,$A$3:$D$9952,4,FALSE),"")</f>
        <v>Blackreach: Greymoor Caverns</v>
      </c>
      <c r="H799" s="17">
        <f>A799</f>
        <v>1220</v>
      </c>
      <c r="I799" s="17">
        <f>C799</f>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IF(EXACT(A800,C800),"X","")</f>
        <v/>
      </c>
      <c r="G800" s="3" t="str">
        <f>IF(A800&lt;&gt;C800,VLOOKUP(C800,$A$3:$D$9952,4,FALSE),"")</f>
        <v>The Reach</v>
      </c>
      <c r="H800" s="17">
        <f>A800</f>
        <v>1221</v>
      </c>
      <c r="I800" s="17">
        <f>C800</f>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IF(EXACT(A801,C801),"X","")</f>
        <v/>
      </c>
      <c r="G801" s="3" t="str">
        <f>IF(A801&lt;&gt;C801,VLOOKUP(C801,$A$3:$D$9952,4,FALSE),"")</f>
        <v>Western Skyrim</v>
      </c>
      <c r="H801" s="17">
        <f>A801</f>
        <v>1222</v>
      </c>
      <c r="I801" s="17">
        <f>C801</f>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IF(EXACT(A802,C802),"X","")</f>
        <v/>
      </c>
      <c r="G802" s="3" t="str">
        <f>IF(A802&lt;&gt;C802,VLOOKUP(C802,$A$3:$D$9952,4,FALSE),"")</f>
        <v>The Reach</v>
      </c>
      <c r="H802" s="17">
        <f>A802</f>
        <v>1223</v>
      </c>
      <c r="I802" s="17">
        <f>C802</f>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IF(EXACT(A803,C803),"X","")</f>
        <v/>
      </c>
      <c r="G803" s="3" t="str">
        <f>IF(A803&lt;&gt;C803,VLOOKUP(C803,$A$3:$D$9952,4,FALSE),"")</f>
        <v>Blackreach: Arkthzand Cavern</v>
      </c>
      <c r="H803" s="17">
        <f>A803</f>
        <v>1224</v>
      </c>
      <c r="I803" s="17">
        <f>C803</f>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IF(EXACT(A804,C804),"X","")</f>
        <v/>
      </c>
      <c r="G804" s="3" t="str">
        <f>IF(A804&lt;&gt;C804,VLOOKUP(C804,$A$3:$D$9952,4,FALSE),"")</f>
        <v>The Reach</v>
      </c>
      <c r="H804" s="17">
        <f>A804</f>
        <v>1225</v>
      </c>
      <c r="I804" s="17">
        <f>C804</f>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IF(EXACT(A805,C805),"X","")</f>
        <v/>
      </c>
      <c r="G805" s="3" t="str">
        <f>IF(A805&lt;&gt;C805,VLOOKUP(C805,$A$3:$D$9952,4,FALSE),"")</f>
        <v>The Reach</v>
      </c>
      <c r="H805" s="17">
        <f>A805</f>
        <v>1226</v>
      </c>
      <c r="I805" s="17">
        <f>C805</f>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IF(EXACT(A806,C806),"X","")</f>
        <v/>
      </c>
      <c r="G806" s="3" t="str">
        <f>IF(A806&lt;&gt;C806,VLOOKUP(C806,$A$3:$D$9952,4,FALSE),"")</f>
        <v>The Reach</v>
      </c>
      <c r="H806" s="17">
        <f>A806</f>
        <v>1227</v>
      </c>
      <c r="I806" s="17">
        <f>C806</f>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2406</v>
      </c>
      <c r="E807" s="3" t="str">
        <f t="array" ref="E807">IF(OR(EXACT(A807,'ESO Dungeon constants'!$D$3:$D$987)),"X","")</f>
        <v>X</v>
      </c>
      <c r="F807" s="3" t="str">
        <f>IF(EXACT(A807,C807),"X","")</f>
        <v/>
      </c>
      <c r="G807" s="3" t="str">
        <f>IF(A807&lt;&gt;C807,VLOOKUP(C807,$A$3:$D$9952,4,FALSE),"")</f>
        <v>Gold Coast</v>
      </c>
      <c r="H807" s="17">
        <f>A807</f>
        <v>1228</v>
      </c>
      <c r="I807" s="17">
        <f>C807</f>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2407</v>
      </c>
      <c r="E808" s="3" t="str">
        <f t="array" ref="E808">IF(OR(EXACT(A808,'ESO Dungeon constants'!$D$3:$D$987)),"X","")</f>
        <v>X</v>
      </c>
      <c r="F808" s="3" t="str">
        <f>IF(EXACT(A808,C808),"X","")</f>
        <v/>
      </c>
      <c r="G808" s="3" t="str">
        <f>IF(A808&lt;&gt;C808,VLOOKUP(C808,$A$3:$D$9952,4,FALSE),"")</f>
        <v>Deshaan</v>
      </c>
      <c r="H808" s="17">
        <f>A808</f>
        <v>1229</v>
      </c>
      <c r="I808" s="17">
        <f>C808</f>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IF(EXACT(A809,C809),"X","")</f>
        <v/>
      </c>
      <c r="G809" s="3" t="str">
        <f>IF(A809&lt;&gt;C809,VLOOKUP(C809,$A$3:$D$9952,4,FALSE),"")</f>
        <v>Western Skyrim</v>
      </c>
      <c r="H809" s="17">
        <f>A809</f>
        <v>1233</v>
      </c>
      <c r="I809" s="17">
        <f>C809</f>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IF(EXACT(A810,C810),"X","")</f>
        <v/>
      </c>
      <c r="G810" s="3" t="str">
        <f>IF(A810&lt;&gt;C810,VLOOKUP(C810,$A$3:$D$9952,4,FALSE),"")</f>
        <v>Western Skyrim</v>
      </c>
      <c r="H810" s="17">
        <f>A810</f>
        <v>1234</v>
      </c>
      <c r="I810" s="17">
        <f>C810</f>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2409</v>
      </c>
      <c r="E811" s="3" t="str">
        <f t="array" ref="E811">IF(OR(EXACT(A811,'ESO Dungeon constants'!$D$3:$D$987)),"X","")</f>
        <v/>
      </c>
      <c r="F811" s="3" t="str">
        <f>IF(EXACT(A811,C811),"X","")</f>
        <v/>
      </c>
      <c r="G811" s="3" t="str">
        <f>IF(A811&lt;&gt;C811,VLOOKUP(C811,$A$3:$D$9952,4,FALSE),"")</f>
        <v>Grahtwood</v>
      </c>
      <c r="H811" s="17">
        <f>A811</f>
        <v>1235</v>
      </c>
      <c r="I811" s="17">
        <f>C811</f>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IF(EXACT(A812,C812),"X","")</f>
        <v/>
      </c>
      <c r="G812" s="3" t="str">
        <f>IF(A812&lt;&gt;C812,VLOOKUP(C812,$A$3:$D$9952,4,FALSE),"")</f>
        <v>Grahtwood</v>
      </c>
      <c r="H812" s="17">
        <f>A812</f>
        <v>1236</v>
      </c>
      <c r="I812" s="17">
        <f>C812</f>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2413</v>
      </c>
      <c r="E813" s="3" t="str">
        <f t="array" ref="E813">IF(OR(EXACT(A813,'ESO Dungeon constants'!$D$3:$D$987)),"X","")</f>
        <v/>
      </c>
      <c r="F813" s="3" t="str">
        <f>IF(EXACT(A813,C813),"X","")</f>
        <v/>
      </c>
      <c r="G813" s="3" t="str">
        <f>IF(A813&lt;&gt;C813,VLOOKUP(C813,$A$3:$D$9952,4,FALSE),"")</f>
        <v>Grahtwood</v>
      </c>
      <c r="H813" s="17">
        <f>A813</f>
        <v>1237</v>
      </c>
      <c r="I813" s="17">
        <f>C813</f>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2439</v>
      </c>
      <c r="E814" s="3" t="str">
        <f t="array" ref="E814">IF(OR(EXACT(A814,'ESO Dungeon constants'!$D$3:$D$987)),"X","")</f>
        <v/>
      </c>
      <c r="F814" s="3" t="str">
        <f>IF(EXACT(A814,C814),"X","")</f>
        <v/>
      </c>
      <c r="G814" s="3" t="str">
        <f>IF(A814&lt;&gt;C814,VLOOKUP(C814,$A$3:$D$9952,4,FALSE),"")</f>
        <v>Blackwood</v>
      </c>
      <c r="H814" s="17">
        <f>A814</f>
        <v>1238</v>
      </c>
      <c r="I814" s="17">
        <f>C814</f>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2436</v>
      </c>
      <c r="E815" s="3" t="str">
        <f t="array" ref="E815">IF(OR(EXACT(A815,'ESO Dungeon constants'!$D$3:$D$987)),"X","")</f>
        <v/>
      </c>
      <c r="F815" s="3" t="str">
        <f>IF(EXACT(A815,C815),"X","")</f>
        <v/>
      </c>
      <c r="G815" s="3" t="str">
        <f>IF(A815&lt;&gt;C815,VLOOKUP(C815,$A$3:$D$9952,4,FALSE),"")</f>
        <v>Blackwood</v>
      </c>
      <c r="H815" s="17">
        <f>A815</f>
        <v>1239</v>
      </c>
      <c r="I815" s="17">
        <f>C815</f>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2440</v>
      </c>
      <c r="E816" s="3" t="str">
        <f t="array" ref="E816">IF(OR(EXACT(A816,'ESO Dungeon constants'!$D$3:$D$987)),"X","")</f>
        <v/>
      </c>
      <c r="F816" s="3" t="str">
        <f>IF(EXACT(A816,C816),"X","")</f>
        <v/>
      </c>
      <c r="G816" s="3" t="str">
        <f>IF(A816&lt;&gt;C816,VLOOKUP(C816,$A$3:$D$9952,4,FALSE),"")</f>
        <v>Blackwood</v>
      </c>
      <c r="H816" s="17">
        <f>A816</f>
        <v>1240</v>
      </c>
      <c r="I816" s="17">
        <f>C816</f>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2441</v>
      </c>
      <c r="E817" s="3" t="str">
        <f t="array" ref="E817">IF(OR(EXACT(A817,'ESO Dungeon constants'!$D$3:$D$987)),"X","")</f>
        <v/>
      </c>
      <c r="F817" s="3" t="str">
        <f>IF(EXACT(A817,C817),"X","")</f>
        <v/>
      </c>
      <c r="G817" s="3" t="str">
        <f>IF(A817&lt;&gt;C817,VLOOKUP(C817,$A$3:$D$9952,4,FALSE),"")</f>
        <v>Blackwood</v>
      </c>
      <c r="H817" s="17">
        <f>A817</f>
        <v>1241</v>
      </c>
      <c r="I817" s="17">
        <f>C817</f>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2442</v>
      </c>
      <c r="E818" s="3" t="str">
        <f t="array" ref="E818">IF(OR(EXACT(A818,'ESO Dungeon constants'!$D$3:$D$987)),"X","")</f>
        <v/>
      </c>
      <c r="F818" s="3" t="str">
        <f>IF(EXACT(A818,C818),"X","")</f>
        <v/>
      </c>
      <c r="G818" s="3" t="str">
        <f>IF(A818&lt;&gt;C818,VLOOKUP(C818,$A$3:$D$9952,4,FALSE),"")</f>
        <v>Blackwood</v>
      </c>
      <c r="H818" s="17">
        <f>A818</f>
        <v>1242</v>
      </c>
      <c r="I818" s="17">
        <f>C818</f>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2443</v>
      </c>
      <c r="E819" s="3" t="str">
        <f t="array" ref="E819">IF(OR(EXACT(A819,'ESO Dungeon constants'!$D$3:$D$987)),"X","")</f>
        <v/>
      </c>
      <c r="F819" s="3" t="str">
        <f>IF(EXACT(A819,C819),"X","")</f>
        <v/>
      </c>
      <c r="G819" s="3" t="str">
        <f>IF(A819&lt;&gt;C819,VLOOKUP(C819,$A$3:$D$9952,4,FALSE),"")</f>
        <v>Blackwood</v>
      </c>
      <c r="H819" s="17">
        <f>A819</f>
        <v>1243</v>
      </c>
      <c r="I819" s="17">
        <f>C819</f>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2444</v>
      </c>
      <c r="E820" s="3" t="str">
        <f t="array" ref="E820">IF(OR(EXACT(A820,'ESO Dungeon constants'!$D$3:$D$987)),"X","")</f>
        <v/>
      </c>
      <c r="F820" s="3" t="str">
        <f>IF(EXACT(A820,C820),"X","")</f>
        <v/>
      </c>
      <c r="G820" s="3" t="str">
        <f>IF(A820&lt;&gt;C820,VLOOKUP(C820,$A$3:$D$9952,4,FALSE),"")</f>
        <v>Blackwood</v>
      </c>
      <c r="H820" s="17">
        <f>A820</f>
        <v>1244</v>
      </c>
      <c r="I820" s="17">
        <f>C820</f>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2445</v>
      </c>
      <c r="E821" s="3" t="str">
        <f t="array" ref="E821">IF(OR(EXACT(A821,'ESO Dungeon constants'!$D$3:$D$987)),"X","")</f>
        <v/>
      </c>
      <c r="F821" s="3" t="str">
        <f>IF(EXACT(A821,C821),"X","")</f>
        <v/>
      </c>
      <c r="G821" s="3" t="str">
        <f>IF(A821&lt;&gt;C821,VLOOKUP(C821,$A$3:$D$9952,4,FALSE),"")</f>
        <v>Blackwood</v>
      </c>
      <c r="H821" s="17">
        <f>A821</f>
        <v>1245</v>
      </c>
      <c r="I821" s="17">
        <f>C821</f>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2446</v>
      </c>
      <c r="E822" s="3" t="str">
        <f t="array" ref="E822">IF(OR(EXACT(A822,'ESO Dungeon constants'!$D$3:$D$987)),"X","")</f>
        <v/>
      </c>
      <c r="F822" s="3" t="str">
        <f>IF(EXACT(A822,C822),"X","")</f>
        <v/>
      </c>
      <c r="G822" s="3" t="str">
        <f>IF(A822&lt;&gt;C822,VLOOKUP(C822,$A$3:$D$9952,4,FALSE),"")</f>
        <v>Blackwood</v>
      </c>
      <c r="H822" s="17">
        <f>A822</f>
        <v>1246</v>
      </c>
      <c r="I822" s="17">
        <f>C822</f>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2437</v>
      </c>
      <c r="E823" s="3" t="str">
        <f t="array" ref="E823">IF(OR(EXACT(A823,'ESO Dungeon constants'!$D$3:$D$987)),"X","")</f>
        <v/>
      </c>
      <c r="F823" s="3" t="str">
        <f>IF(EXACT(A823,C823),"X","")</f>
        <v/>
      </c>
      <c r="G823" s="3" t="str">
        <f>IF(A823&lt;&gt;C823,VLOOKUP(C823,$A$3:$D$9952,4,FALSE),"")</f>
        <v>Blackwood</v>
      </c>
      <c r="H823" s="17">
        <f>A823</f>
        <v>1247</v>
      </c>
      <c r="I823" s="17">
        <f>C823</f>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2447</v>
      </c>
      <c r="E824" s="3" t="str">
        <f t="array" ref="E824">IF(OR(EXACT(A824,'ESO Dungeon constants'!$D$3:$D$987)),"X","")</f>
        <v/>
      </c>
      <c r="F824" s="3" t="str">
        <f>IF(EXACT(A824,C824),"X","")</f>
        <v/>
      </c>
      <c r="G824" s="3" t="str">
        <f>IF(A824&lt;&gt;C824,VLOOKUP(C824,$A$3:$D$9952,4,FALSE),"")</f>
        <v>Blackwood</v>
      </c>
      <c r="H824" s="17">
        <f>A824</f>
        <v>1248</v>
      </c>
      <c r="I824" s="17">
        <f>C824</f>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2448</v>
      </c>
      <c r="E825" s="3" t="str">
        <f t="array" ref="E825">IF(OR(EXACT(A825,'ESO Dungeon constants'!$D$3:$D$987)),"X","")</f>
        <v/>
      </c>
      <c r="F825" s="3" t="str">
        <f>IF(EXACT(A825,C825),"X","")</f>
        <v/>
      </c>
      <c r="G825" s="3" t="str">
        <f>IF(A825&lt;&gt;C825,VLOOKUP(C825,$A$3:$D$9952,4,FALSE),"")</f>
        <v>Blackwood</v>
      </c>
      <c r="H825" s="17">
        <f>A825</f>
        <v>1249</v>
      </c>
      <c r="I825" s="17">
        <f>C825</f>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2449</v>
      </c>
      <c r="E826" s="3" t="str">
        <f t="array" ref="E826">IF(OR(EXACT(A826,'ESO Dungeon constants'!$D$3:$D$987)),"X","")</f>
        <v/>
      </c>
      <c r="F826" s="3" t="str">
        <f>IF(EXACT(A826,C826),"X","")</f>
        <v/>
      </c>
      <c r="G826" s="3" t="str">
        <f>IF(A826&lt;&gt;C826,VLOOKUP(C826,$A$3:$D$9952,4,FALSE),"")</f>
        <v>Blackwood</v>
      </c>
      <c r="H826" s="17">
        <f>A826</f>
        <v>1250</v>
      </c>
      <c r="I826" s="17">
        <f>C826</f>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2450</v>
      </c>
      <c r="E827" s="3" t="str">
        <f t="array" ref="E827">IF(OR(EXACT(A827,'ESO Dungeon constants'!$D$3:$D$987)),"X","")</f>
        <v/>
      </c>
      <c r="F827" s="3" t="str">
        <f>IF(EXACT(A827,C827),"X","")</f>
        <v/>
      </c>
      <c r="G827" s="3" t="str">
        <f>IF(A827&lt;&gt;C827,VLOOKUP(C827,$A$3:$D$9952,4,FALSE),"")</f>
        <v>Blackwood</v>
      </c>
      <c r="H827" s="17">
        <f>A827</f>
        <v>1251</v>
      </c>
      <c r="I827" s="17">
        <f>C827</f>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2451</v>
      </c>
      <c r="E828" s="3" t="str">
        <f t="array" ref="E828">IF(OR(EXACT(A828,'ESO Dungeon constants'!$D$3:$D$987)),"X","")</f>
        <v/>
      </c>
      <c r="F828" s="3" t="str">
        <f>IF(EXACT(A828,C828),"X","")</f>
        <v/>
      </c>
      <c r="G828" s="3" t="str">
        <f>IF(A828&lt;&gt;C828,VLOOKUP(C828,$A$3:$D$9952,4,FALSE),"")</f>
        <v>Blackwood</v>
      </c>
      <c r="H828" s="17">
        <f>A828</f>
        <v>1252</v>
      </c>
      <c r="I828" s="17">
        <f>C828</f>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2452</v>
      </c>
      <c r="E829" s="3" t="str">
        <f t="array" ref="E829">IF(OR(EXACT(A829,'ESO Dungeon constants'!$D$3:$D$987)),"X","")</f>
        <v/>
      </c>
      <c r="F829" s="3" t="str">
        <f>IF(EXACT(A829,C829),"X","")</f>
        <v/>
      </c>
      <c r="G829" s="3" t="str">
        <f>IF(A829&lt;&gt;C829,VLOOKUP(C829,$A$3:$D$9952,4,FALSE),"")</f>
        <v>Blackwood</v>
      </c>
      <c r="H829" s="17">
        <f>A829</f>
        <v>1253</v>
      </c>
      <c r="I829" s="17">
        <f>C829</f>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2432</v>
      </c>
      <c r="E830" s="3" t="str">
        <f t="array" ref="E830">IF(OR(EXACT(A830,'ESO Dungeon constants'!$D$3:$D$987)),"X","")</f>
        <v/>
      </c>
      <c r="F830" s="3" t="str">
        <f>IF(EXACT(A830,C830),"X","")</f>
        <v/>
      </c>
      <c r="G830" s="3" t="str">
        <f>IF(A830&lt;&gt;C830,VLOOKUP(C830,$A$3:$D$9952,4,FALSE),"")</f>
        <v>Blackwood</v>
      </c>
      <c r="H830" s="17">
        <f>A830</f>
        <v>1254</v>
      </c>
      <c r="I830" s="17">
        <f>C830</f>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2453</v>
      </c>
      <c r="E831" s="3" t="str">
        <f t="array" ref="E831">IF(OR(EXACT(A831,'ESO Dungeon constants'!$D$3:$D$987)),"X","")</f>
        <v/>
      </c>
      <c r="F831" s="3" t="str">
        <f>IF(EXACT(A831,C831),"X","")</f>
        <v/>
      </c>
      <c r="G831" s="3" t="str">
        <f>IF(A831&lt;&gt;C831,VLOOKUP(C831,$A$3:$D$9952,4,FALSE),"")</f>
        <v>Blackwood</v>
      </c>
      <c r="H831" s="17">
        <f>A831</f>
        <v>1255</v>
      </c>
      <c r="I831" s="17">
        <f>C831</f>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2454</v>
      </c>
      <c r="E832" s="3" t="str">
        <f t="array" ref="E832">IF(OR(EXACT(A832,'ESO Dungeon constants'!$D$3:$D$987)),"X","")</f>
        <v/>
      </c>
      <c r="F832" s="3" t="str">
        <f>IF(EXACT(A832,C832),"X","")</f>
        <v/>
      </c>
      <c r="G832" s="3" t="str">
        <f>IF(A832&lt;&gt;C832,VLOOKUP(C832,$A$3:$D$9952,4,FALSE),"")</f>
        <v>Blackwood</v>
      </c>
      <c r="H832" s="17">
        <f>A832</f>
        <v>1256</v>
      </c>
      <c r="I832" s="17">
        <f>C832</f>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2435</v>
      </c>
      <c r="E833" s="3" t="str">
        <f t="array" ref="E833">IF(OR(EXACT(A833,'ESO Dungeon constants'!$D$3:$D$987)),"X","")</f>
        <v/>
      </c>
      <c r="F833" s="3" t="str">
        <f>IF(EXACT(A833,C833),"X","")</f>
        <v/>
      </c>
      <c r="G833" s="3" t="str">
        <f>IF(A833&lt;&gt;C833,VLOOKUP(C833,$A$3:$D$9952,4,FALSE),"")</f>
        <v>Blackwood</v>
      </c>
      <c r="H833" s="17">
        <f>A833</f>
        <v>1257</v>
      </c>
      <c r="I833" s="17">
        <f>C833</f>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2434</v>
      </c>
      <c r="E834" s="3" t="str">
        <f t="array" ref="E834">IF(OR(EXACT(A834,'ESO Dungeon constants'!$D$3:$D$987)),"X","")</f>
        <v/>
      </c>
      <c r="F834" s="3" t="str">
        <f>IF(EXACT(A834,C834),"X","")</f>
        <v/>
      </c>
      <c r="G834" s="3" t="str">
        <f>IF(A834&lt;&gt;C834,VLOOKUP(C834,$A$3:$D$9952,4,FALSE),"")</f>
        <v>Blackwood</v>
      </c>
      <c r="H834" s="17">
        <f>A834</f>
        <v>1258</v>
      </c>
      <c r="I834" s="17">
        <f>C834</f>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2455</v>
      </c>
      <c r="E835" s="3" t="str">
        <f t="array" ref="E835">IF(OR(EXACT(A835,'ESO Dungeon constants'!$D$3:$D$987)),"X","")</f>
        <v/>
      </c>
      <c r="F835" s="3" t="str">
        <f>IF(EXACT(A835,C835),"X","")</f>
        <v/>
      </c>
      <c r="G835" s="3" t="str">
        <f>IF(A835&lt;&gt;C835,VLOOKUP(C835,$A$3:$D$9952,4,FALSE),"")</f>
        <v>Blackwood</v>
      </c>
      <c r="H835" s="17">
        <f>A835</f>
        <v>1259</v>
      </c>
      <c r="I835" s="17">
        <f>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2456</v>
      </c>
      <c r="E836" s="3" t="str">
        <f t="array" ref="E836">IF(OR(EXACT(A836,'ESO Dungeon constants'!$D$3:$D$987)),"X","")</f>
        <v/>
      </c>
      <c r="F836" s="3" t="str">
        <f>IF(EXACT(A836,C836),"X","")</f>
        <v/>
      </c>
      <c r="G836" s="3" t="str">
        <f>IF(A836&lt;&gt;C836,VLOOKUP(C836,$A$3:$D$9952,4,FALSE),"")</f>
        <v>Blackwood</v>
      </c>
      <c r="H836" s="17">
        <f>A836</f>
        <v>1260</v>
      </c>
      <c r="I836" s="17">
        <f>C836</f>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2400</v>
      </c>
      <c r="E837" s="3" t="str">
        <f t="array" ref="E837">IF(OR(EXACT(A837,'ESO Dungeon constants'!$D$3:$D$987)),"X","")</f>
        <v/>
      </c>
      <c r="F837" s="3" t="str">
        <f>IF(EXACT(A837,C837),"X","")</f>
        <v>X</v>
      </c>
      <c r="G837" s="3" t="str">
        <f>IF(A837&lt;&gt;C837,VLOOKUP(C837,$A$3:$D$9952,4,FALSE),"")</f>
        <v/>
      </c>
      <c r="H837" s="17">
        <f>A837</f>
        <v>1261</v>
      </c>
      <c r="I837" s="17">
        <f>C837</f>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2412</v>
      </c>
      <c r="E838" s="3" t="str">
        <f t="array" ref="E838">IF(OR(EXACT(A838,'ESO Dungeon constants'!$D$3:$D$987)),"X","")</f>
        <v/>
      </c>
      <c r="F838" s="3" t="str">
        <f>IF(EXACT(A838,C838),"X","")</f>
        <v/>
      </c>
      <c r="G838" s="3" t="str">
        <f>IF(A838&lt;&gt;C838,VLOOKUP(C838,$A$3:$D$9952,4,FALSE),"")</f>
        <v>Stormhaven</v>
      </c>
      <c r="H838" s="17">
        <f>A838</f>
        <v>1262</v>
      </c>
      <c r="I838" s="17">
        <f>C838</f>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2457</v>
      </c>
      <c r="E839" s="3" t="str">
        <f t="array" ref="E839">IF(OR(EXACT(A839,'ESO Dungeon constants'!$D$3:$D$987)),"X","")</f>
        <v/>
      </c>
      <c r="F839" s="3" t="str">
        <f>IF(EXACT(A839,C839),"X","")</f>
        <v/>
      </c>
      <c r="G839" s="3" t="str">
        <f>IF(A839&lt;&gt;C839,VLOOKUP(C839,$A$3:$D$9952,4,FALSE),"")</f>
        <v>Blackwood</v>
      </c>
      <c r="H839" s="17">
        <f>A839</f>
        <v>1263</v>
      </c>
      <c r="I839" s="17">
        <f>C839</f>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IF(EXACT(A840,C840),"X","")</f>
        <v>X</v>
      </c>
      <c r="G840" s="3" t="str">
        <f>IF(A840&lt;&gt;C840,VLOOKUP(C840,$A$3:$D$9952,4,FALSE),"")</f>
        <v/>
      </c>
      <c r="H840" s="17">
        <f>A840</f>
        <v>1264</v>
      </c>
      <c r="I840" s="17">
        <f>C840</f>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IF(EXACT(A841,C841),"X","")</f>
        <v/>
      </c>
      <c r="G841" s="3" t="str">
        <f>IF(A841&lt;&gt;C841,VLOOKUP(C841,$A$3:$D$9952,4,FALSE),"")</f>
        <v>Western Skyrim</v>
      </c>
      <c r="H841" s="17">
        <f>A841</f>
        <v>1265</v>
      </c>
      <c r="I841" s="17">
        <f>C841</f>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2433</v>
      </c>
      <c r="E842" s="3" t="str">
        <f t="array" ref="E842">IF(OR(EXACT(A842,'ESO Dungeon constants'!$D$3:$D$987)),"X","")</f>
        <v/>
      </c>
      <c r="F842" s="3" t="str">
        <f>IF(EXACT(A842,C842),"X","")</f>
        <v/>
      </c>
      <c r="G842" s="3" t="str">
        <f>IF(A842&lt;&gt;C842,VLOOKUP(C842,$A$3:$D$9952,4,FALSE),"")</f>
        <v>Blackwood</v>
      </c>
      <c r="H842" s="17">
        <f>A842</f>
        <v>1266</v>
      </c>
      <c r="I842" s="17">
        <f>C842</f>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2512</v>
      </c>
      <c r="E843" s="3" t="str">
        <f t="array" ref="E843">IF(OR(EXACT(A843,'ESO Dungeon constants'!$D$3:$D$987)),"X","")</f>
        <v>X</v>
      </c>
      <c r="F843" s="3" t="str">
        <f>IF(EXACT(A843,C843),"X","")</f>
        <v/>
      </c>
      <c r="G843" s="3" t="str">
        <f>IF(A843&lt;&gt;C843,VLOOKUP(C843,$A$3:$D$9952,4,FALSE),"")</f>
        <v>Glenumbra</v>
      </c>
      <c r="H843" s="17">
        <f>A843</f>
        <v>1267</v>
      </c>
      <c r="I843" s="17">
        <f>C843</f>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2517</v>
      </c>
      <c r="E844" s="3" t="str">
        <f t="array" ref="E844">IF(OR(EXACT(A844,'ESO Dungeon constants'!$D$3:$D$987)),"X","")</f>
        <v>X</v>
      </c>
      <c r="F844" s="3" t="str">
        <f>IF(EXACT(A844,C844),"X","")</f>
        <v/>
      </c>
      <c r="G844" s="3" t="str">
        <f>IF(A844&lt;&gt;C844,VLOOKUP(C844,$A$3:$D$9952,4,FALSE),"")</f>
        <v>Blackwood</v>
      </c>
      <c r="H844" s="17">
        <f>A844</f>
        <v>1268</v>
      </c>
      <c r="I844" s="17">
        <f>C844</f>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2411</v>
      </c>
      <c r="E845" s="3" t="str">
        <f t="array" ref="E845">IF(OR(EXACT(A845,'ESO Dungeon constants'!$D$3:$D$987)),"X","")</f>
        <v/>
      </c>
      <c r="F845" s="3" t="str">
        <f>IF(EXACT(A845,C845),"X","")</f>
        <v/>
      </c>
      <c r="G845" s="3" t="str">
        <f>IF(A845&lt;&gt;C845,VLOOKUP(C845,$A$3:$D$9952,4,FALSE),"")</f>
        <v>Vvardenfell</v>
      </c>
      <c r="H845" s="17">
        <f>A845</f>
        <v>1270</v>
      </c>
      <c r="I845" s="17">
        <f>C845</f>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2410</v>
      </c>
      <c r="E846" s="3" t="str">
        <f t="array" ref="E846">IF(OR(EXACT(A846,'ESO Dungeon constants'!$D$3:$D$987)),"X","")</f>
        <v/>
      </c>
      <c r="F846" s="3" t="str">
        <f>IF(EXACT(A846,C846),"X","")</f>
        <v/>
      </c>
      <c r="G846" s="3" t="str">
        <f>IF(A846&lt;&gt;C846,VLOOKUP(C846,$A$3:$D$9952,4,FALSE),"")</f>
        <v>Gold Coast</v>
      </c>
      <c r="H846" s="17">
        <f>A846</f>
        <v>1271</v>
      </c>
      <c r="I846" s="17">
        <f>C846</f>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3372</v>
      </c>
      <c r="E847" s="3" t="str">
        <f t="array" ref="E847">IF(OR(EXACT(A847,'ESO Dungeon constants'!$D$3:$D$987)),"X","")</f>
        <v/>
      </c>
      <c r="F847" s="3" t="str">
        <f>IF(EXACT(A847,C847),"X","")</f>
        <v/>
      </c>
      <c r="G847" s="3" t="str">
        <f>IF(A847&lt;&gt;C847,VLOOKUP(C847,$A$3:$D$9952,4,FALSE),"")</f>
        <v>Blackwood</v>
      </c>
      <c r="H847" s="17">
        <f>A847</f>
        <v>1272</v>
      </c>
      <c r="I847" s="17">
        <f>C847</f>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2521</v>
      </c>
      <c r="E848" s="3" t="str">
        <f t="array" ref="E848">IF(OR(EXACT(A848,'ESO Dungeon constants'!$D$3:$D$987)),"X","")</f>
        <v/>
      </c>
      <c r="F848" s="3" t="str">
        <f>IF(EXACT(A848,C848),"X","")</f>
        <v/>
      </c>
      <c r="G848" s="3" t="str">
        <f>IF(A848&lt;&gt;C848,VLOOKUP(C848,$A$3:$D$9952,4,FALSE),"")</f>
        <v>Glenumbra</v>
      </c>
      <c r="H848" s="17">
        <f>A848</f>
        <v>1274</v>
      </c>
      <c r="I848" s="17">
        <f>C848</f>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2459</v>
      </c>
      <c r="E849" s="3" t="str">
        <f t="array" ref="E849">IF(OR(EXACT(A849,'ESO Dungeon constants'!$D$3:$D$987)),"X","")</f>
        <v/>
      </c>
      <c r="F849" s="3" t="str">
        <f>IF(EXACT(A849,C849),"X","")</f>
        <v/>
      </c>
      <c r="G849" s="3" t="str">
        <f>IF(A849&lt;&gt;C849,VLOOKUP(C849,$A$3:$D$9952,4,FALSE),"")</f>
        <v>Blackwood</v>
      </c>
      <c r="H849" s="17">
        <f>A849</f>
        <v>1275</v>
      </c>
      <c r="I849" s="17">
        <f>C849</f>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2460</v>
      </c>
      <c r="E850" s="3" t="str">
        <f t="array" ref="E850">IF(OR(EXACT(A850,'ESO Dungeon constants'!$D$3:$D$987)),"X","")</f>
        <v/>
      </c>
      <c r="F850" s="3" t="str">
        <f>IF(EXACT(A850,C850),"X","")</f>
        <v/>
      </c>
      <c r="G850" s="3" t="str">
        <f>IF(A850&lt;&gt;C850,VLOOKUP(C850,$A$3:$D$9952,4,FALSE),"")</f>
        <v>Blackwood</v>
      </c>
      <c r="H850" s="17">
        <f>A850</f>
        <v>1276</v>
      </c>
      <c r="I850" s="17">
        <f>C850</f>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2431</v>
      </c>
      <c r="E851" s="3" t="str">
        <f t="array" ref="E851">IF(OR(EXACT(A851,'ESO Dungeon constants'!$D$3:$D$987)),"X","")</f>
        <v/>
      </c>
      <c r="F851" s="3" t="str">
        <f>IF(EXACT(A851,C851),"X","")</f>
        <v/>
      </c>
      <c r="G851" s="3" t="str">
        <f>IF(A851&lt;&gt;C851,VLOOKUP(C851,$A$3:$D$9952,4,FALSE),"")</f>
        <v>Blackwood</v>
      </c>
      <c r="H851" s="17">
        <f>A851</f>
        <v>1277</v>
      </c>
      <c r="I851" s="17">
        <f>C851</f>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2520</v>
      </c>
      <c r="E852" s="3" t="str">
        <f t="array" ref="E852">IF(OR(EXACT(A852,'ESO Dungeon constants'!$D$3:$D$987)),"X","")</f>
        <v/>
      </c>
      <c r="F852" s="3" t="str">
        <f>IF(EXACT(A852,C852),"X","")</f>
        <v/>
      </c>
      <c r="G852" s="3" t="str">
        <f>IF(A852&lt;&gt;C852,VLOOKUP(C852,$A$3:$D$9952,4,FALSE),"")</f>
        <v>Greenshade</v>
      </c>
      <c r="H852" s="17">
        <f>A852</f>
        <v>1278</v>
      </c>
      <c r="I852" s="17">
        <f>C852</f>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2519</v>
      </c>
      <c r="E853" s="3" t="str">
        <f t="array" ref="E853">IF(OR(EXACT(A853,'ESO Dungeon constants'!$D$3:$D$987)),"X","")</f>
        <v/>
      </c>
      <c r="F853" s="3" t="str">
        <f>IF(EXACT(A853,C853),"X","")</f>
        <v/>
      </c>
      <c r="G853" s="3" t="str">
        <f>IF(A853&lt;&gt;C853,VLOOKUP(C853,$A$3:$D$9952,4,FALSE),"")</f>
        <v>Greenshade</v>
      </c>
      <c r="H853" s="17">
        <f>A853</f>
        <v>1279</v>
      </c>
      <c r="I853" s="17">
        <f>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2522</v>
      </c>
      <c r="E854" s="3" t="str">
        <f t="array" ref="E854">IF(OR(EXACT(A854,'ESO Dungeon constants'!$D$3:$D$987)),"X","")</f>
        <v/>
      </c>
      <c r="F854" s="3" t="str">
        <f>IF(EXACT(A854,C854),"X","")</f>
        <v/>
      </c>
      <c r="G854" s="3" t="str">
        <f>IF(A854&lt;&gt;C854,VLOOKUP(C854,$A$3:$D$9952,4,FALSE),"")</f>
        <v>Greenshade</v>
      </c>
      <c r="H854" s="17">
        <f>A854</f>
        <v>1280</v>
      </c>
      <c r="I854" s="17">
        <f>C854</f>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2522</v>
      </c>
      <c r="E855" s="3" t="str">
        <f t="array" ref="E855">IF(OR(EXACT(A855,'ESO Dungeon constants'!$D$3:$D$987)),"X","")</f>
        <v/>
      </c>
      <c r="F855" s="3" t="str">
        <f>IF(EXACT(A855,C855),"X","")</f>
        <v/>
      </c>
      <c r="G855" s="3" t="str">
        <f>IF(A855&lt;&gt;C855,VLOOKUP(C855,$A$3:$D$9952,4,FALSE),"")</f>
        <v>Greenshade</v>
      </c>
      <c r="H855" s="17">
        <f>A855</f>
        <v>1281</v>
      </c>
      <c r="I855" s="17">
        <f>C855</f>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2696</v>
      </c>
      <c r="E856" s="3" t="str">
        <f t="array" ref="E856">IF(OR(EXACT(A856,'ESO Dungeon constants'!$D$3:$D$987)),"X","")</f>
        <v/>
      </c>
      <c r="F856" s="3" t="str">
        <f>IF(EXACT(A856,C856),"X","")</f>
        <v>X</v>
      </c>
      <c r="G856" s="3" t="str">
        <f>IF(A856&lt;&gt;C856,VLOOKUP(C856,$A$3:$D$9952,4,FALSE),"")</f>
        <v/>
      </c>
      <c r="H856" s="17">
        <f>A856</f>
        <v>1282</v>
      </c>
      <c r="I856" s="17">
        <f>C856</f>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2697</v>
      </c>
      <c r="E857" s="3" t="str">
        <f t="array" ref="E857">IF(OR(EXACT(A857,'ESO Dungeon constants'!$D$3:$D$987)),"X","")</f>
        <v/>
      </c>
      <c r="F857" s="3" t="str">
        <f>IF(EXACT(A857,C857),"X","")</f>
        <v/>
      </c>
      <c r="G857" s="3" t="str">
        <f>IF(A857&lt;&gt;C857,VLOOKUP(C857,$A$3:$D$9952,4,FALSE),"")</f>
        <v>Fargrave</v>
      </c>
      <c r="H857" s="17">
        <f>A857</f>
        <v>1283</v>
      </c>
      <c r="I857" s="17">
        <f>C857</f>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2713</v>
      </c>
      <c r="E858" s="3" t="str">
        <f t="array" ref="E858">IF(OR(EXACT(A858,'ESO Dungeon constants'!$D$3:$D$987)),"X","")</f>
        <v/>
      </c>
      <c r="F858" s="3" t="str">
        <f>IF(EXACT(A858,C858),"X","")</f>
        <v/>
      </c>
      <c r="G858" s="3" t="str">
        <f>IF(A858&lt;&gt;C858,VLOOKUP(C858,$A$3:$D$9952,4,FALSE),"")</f>
        <v>Fargrave</v>
      </c>
      <c r="H858" s="17">
        <f>A858</f>
        <v>1284</v>
      </c>
      <c r="I858" s="17">
        <f>C858</f>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2712</v>
      </c>
      <c r="E859" s="3" t="str">
        <f t="array" ref="E859">IF(OR(EXACT(A859,'ESO Dungeon constants'!$D$3:$D$987)),"X","")</f>
        <v/>
      </c>
      <c r="F859" s="3" t="str">
        <f>IF(EXACT(A859,C859),"X","")</f>
        <v/>
      </c>
      <c r="G859" s="3" t="str">
        <f>IF(A859&lt;&gt;C859,VLOOKUP(C859,$A$3:$D$9952,4,FALSE),"")</f>
        <v>The Deadlands</v>
      </c>
      <c r="H859" s="17">
        <f>A859</f>
        <v>1285</v>
      </c>
      <c r="I859" s="17">
        <f>C859</f>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2458</v>
      </c>
      <c r="E860" s="3" t="str">
        <f t="array" ref="E860">IF(OR(EXACT(A860,'ESO Dungeon constants'!$D$3:$D$987)),"X","")</f>
        <v/>
      </c>
      <c r="F860" s="3" t="str">
        <f>IF(EXACT(A860,C860),"X","")</f>
        <v>X</v>
      </c>
      <c r="G860" s="3" t="str">
        <f>IF(A860&lt;&gt;C860,VLOOKUP(C860,$A$3:$D$9952,4,FALSE),"")</f>
        <v/>
      </c>
      <c r="H860" s="17">
        <f>A860</f>
        <v>1286</v>
      </c>
      <c r="I860" s="17">
        <f>C860</f>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2711</v>
      </c>
      <c r="E861" s="3" t="str">
        <f t="array" ref="E861">IF(OR(EXACT(A861,'ESO Dungeon constants'!$D$3:$D$987)),"X","")</f>
        <v/>
      </c>
      <c r="F861" s="3" t="str">
        <f>IF(EXACT(A861,C861),"X","")</f>
        <v/>
      </c>
      <c r="G861" s="3" t="str">
        <f>IF(A861&lt;&gt;C861,VLOOKUP(C861,$A$3:$D$9952,4,FALSE),"")</f>
        <v>The Deadlands</v>
      </c>
      <c r="H861" s="17">
        <f>A861</f>
        <v>1287</v>
      </c>
      <c r="I861" s="17">
        <f>C861</f>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2710</v>
      </c>
      <c r="E862" s="3" t="str">
        <f t="array" ref="E862">IF(OR(EXACT(A862,'ESO Dungeon constants'!$D$3:$D$987)),"X","")</f>
        <v/>
      </c>
      <c r="F862" s="3" t="str">
        <f>IF(EXACT(A862,C862),"X","")</f>
        <v/>
      </c>
      <c r="G862" s="3" t="str">
        <f>IF(A862&lt;&gt;C862,VLOOKUP(C862,$A$3:$D$9952,4,FALSE),"")</f>
        <v>The Deadlands</v>
      </c>
      <c r="H862" s="17">
        <f>A862</f>
        <v>1288</v>
      </c>
      <c r="I862" s="17">
        <f>C862</f>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2709</v>
      </c>
      <c r="E863" s="3" t="str">
        <f t="array" ref="E863">IF(OR(EXACT(A863,'ESO Dungeon constants'!$D$3:$D$987)),"X","")</f>
        <v/>
      </c>
      <c r="F863" s="3" t="str">
        <f>IF(EXACT(A863,C863),"X","")</f>
        <v/>
      </c>
      <c r="G863" s="3" t="str">
        <f>IF(A863&lt;&gt;C863,VLOOKUP(C863,$A$3:$D$9952,4,FALSE),"")</f>
        <v>The Deadlands</v>
      </c>
      <c r="H863" s="17">
        <f>A863</f>
        <v>1289</v>
      </c>
      <c r="I863" s="17">
        <f>C863</f>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2708</v>
      </c>
      <c r="E864" s="3" t="str">
        <f t="array" ref="E864">IF(OR(EXACT(A864,'ESO Dungeon constants'!$D$3:$D$987)),"X","")</f>
        <v/>
      </c>
      <c r="F864" s="3" t="str">
        <f>IF(EXACT(A864,C864),"X","")</f>
        <v/>
      </c>
      <c r="G864" s="3" t="str">
        <f>IF(A864&lt;&gt;C864,VLOOKUP(C864,$A$3:$D$9952,4,FALSE),"")</f>
        <v>The Deadlands</v>
      </c>
      <c r="H864" s="17">
        <f>A864</f>
        <v>1290</v>
      </c>
      <c r="I864" s="17">
        <f>C864</f>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2707</v>
      </c>
      <c r="E865" s="3" t="str">
        <f t="array" ref="E865">IF(OR(EXACT(A865,'ESO Dungeon constants'!$D$3:$D$987)),"X","")</f>
        <v/>
      </c>
      <c r="F865" s="3" t="str">
        <f>IF(EXACT(A865,C865),"X","")</f>
        <v/>
      </c>
      <c r="G865" s="3" t="str">
        <f>IF(A865&lt;&gt;C865,VLOOKUP(C865,$A$3:$D$9952,4,FALSE),"")</f>
        <v>The Deadlands</v>
      </c>
      <c r="H865" s="17">
        <f>A865</f>
        <v>1291</v>
      </c>
      <c r="I865" s="17">
        <f>C865</f>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2706</v>
      </c>
      <c r="E866" s="3" t="str">
        <f t="array" ref="E866">IF(OR(EXACT(A866,'ESO Dungeon constants'!$D$3:$D$987)),"X","")</f>
        <v/>
      </c>
      <c r="F866" s="3" t="str">
        <f>IF(EXACT(A866,C866),"X","")</f>
        <v/>
      </c>
      <c r="G866" s="3" t="str">
        <f>IF(A866&lt;&gt;C866,VLOOKUP(C866,$A$3:$D$9952,4,FALSE),"")</f>
        <v>The Deadlands</v>
      </c>
      <c r="H866" s="17">
        <f>A866</f>
        <v>1292</v>
      </c>
      <c r="I866" s="17">
        <f>C866</f>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2705</v>
      </c>
      <c r="E867" s="3" t="str">
        <f t="array" ref="E867">IF(OR(EXACT(A867,'ESO Dungeon constants'!$D$3:$D$987)),"X","")</f>
        <v/>
      </c>
      <c r="F867" s="3" t="str">
        <f>IF(EXACT(A867,C867),"X","")</f>
        <v/>
      </c>
      <c r="G867" s="3" t="str">
        <f>IF(A867&lt;&gt;C867,VLOOKUP(C867,$A$3:$D$9952,4,FALSE),"")</f>
        <v>Fargrave</v>
      </c>
      <c r="H867" s="17">
        <f>A867</f>
        <v>1293</v>
      </c>
      <c r="I867" s="17">
        <f>C867</f>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2704</v>
      </c>
      <c r="E868" s="3" t="str">
        <f t="array" ref="E868">IF(OR(EXACT(A868,'ESO Dungeon constants'!$D$3:$D$987)),"X","")</f>
        <v/>
      </c>
      <c r="F868" s="3" t="str">
        <f>IF(EXACT(A868,C868),"X","")</f>
        <v/>
      </c>
      <c r="G868" s="3" t="str">
        <f>IF(A868&lt;&gt;C868,VLOOKUP(C868,$A$3:$D$9952,4,FALSE),"")</f>
        <v>The Deadlands</v>
      </c>
      <c r="H868" s="17">
        <f>A868</f>
        <v>1294</v>
      </c>
      <c r="I868" s="17">
        <f>C868</f>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2703</v>
      </c>
      <c r="E869" s="3" t="str">
        <f t="array" ref="E869">IF(OR(EXACT(A869,'ESO Dungeon constants'!$D$3:$D$987)),"X","")</f>
        <v/>
      </c>
      <c r="F869" s="3" t="str">
        <f>IF(EXACT(A869,C869),"X","")</f>
        <v/>
      </c>
      <c r="G869" s="3" t="str">
        <f>IF(A869&lt;&gt;C869,VLOOKUP(C869,$A$3:$D$9952,4,FALSE),"")</f>
        <v>The Deadlands</v>
      </c>
      <c r="H869" s="17">
        <f>A869</f>
        <v>1295</v>
      </c>
      <c r="I869" s="17">
        <f>C869</f>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2702</v>
      </c>
      <c r="E870" s="3" t="str">
        <f t="array" ref="E870">IF(OR(EXACT(A870,'ESO Dungeon constants'!$D$3:$D$987)),"X","")</f>
        <v/>
      </c>
      <c r="F870" s="3" t="str">
        <f>IF(EXACT(A870,C870),"X","")</f>
        <v/>
      </c>
      <c r="G870" s="3" t="str">
        <f>IF(A870&lt;&gt;C870,VLOOKUP(C870,$A$3:$D$9952,4,FALSE),"")</f>
        <v>The Deadlands</v>
      </c>
      <c r="H870" s="17">
        <f>A870</f>
        <v>1296</v>
      </c>
      <c r="I870" s="17">
        <f>C870</f>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2698</v>
      </c>
      <c r="E871" s="3" t="str">
        <f t="array" ref="E871">IF(OR(EXACT(A871,'ESO Dungeon constants'!$D$3:$D$987)),"X","")</f>
        <v/>
      </c>
      <c r="F871" s="3" t="str">
        <f>IF(EXACT(A871,C871),"X","")</f>
        <v/>
      </c>
      <c r="G871" s="3" t="str">
        <f>IF(A871&lt;&gt;C871,VLOOKUP(C871,$A$3:$D$9952,4,FALSE),"")</f>
        <v>The Deadlands</v>
      </c>
      <c r="H871" s="17">
        <f>A871</f>
        <v>1297</v>
      </c>
      <c r="I871" s="17">
        <f>C871</f>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2701</v>
      </c>
      <c r="E872" s="3" t="str">
        <f t="array" ref="E872">IF(OR(EXACT(A872,'ESO Dungeon constants'!$D$3:$D$987)),"X","")</f>
        <v/>
      </c>
      <c r="F872" s="3" t="str">
        <f>IF(EXACT(A872,C872),"X","")</f>
        <v/>
      </c>
      <c r="G872" s="3" t="str">
        <f>IF(A872&lt;&gt;C872,VLOOKUP(C872,$A$3:$D$9952,4,FALSE),"")</f>
        <v>The Deadlands</v>
      </c>
      <c r="H872" s="17">
        <f>A872</f>
        <v>1298</v>
      </c>
      <c r="I872" s="17">
        <f>C872</f>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2700</v>
      </c>
      <c r="E873" s="3" t="str">
        <f t="array" ref="E873">IF(OR(EXACT(A873,'ESO Dungeon constants'!$D$3:$D$987)),"X","")</f>
        <v/>
      </c>
      <c r="F873" s="3" t="str">
        <f>IF(EXACT(A873,C873),"X","")</f>
        <v/>
      </c>
      <c r="G873" s="3" t="str">
        <f>IF(A873&lt;&gt;C873,VLOOKUP(C873,$A$3:$D$9952,4,FALSE),"")</f>
        <v>The Deadlands</v>
      </c>
      <c r="H873" s="17">
        <f>A873</f>
        <v>1300</v>
      </c>
      <c r="I873" s="17">
        <f>C873</f>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2732</v>
      </c>
      <c r="E874" s="3" t="str">
        <f t="array" ref="E874">IF(OR(EXACT(A874,'ESO Dungeon constants'!$D$3:$D$987)),"X","")</f>
        <v>X</v>
      </c>
      <c r="F874" s="3" t="str">
        <f>IF(EXACT(A874,C874),"X","")</f>
        <v/>
      </c>
      <c r="G874" s="3" t="str">
        <f>IF(A874&lt;&gt;C874,VLOOKUP(C874,$A$3:$D$9952,4,FALSE),"")</f>
        <v>Summerset</v>
      </c>
      <c r="H874" s="17">
        <f>A874</f>
        <v>1301</v>
      </c>
      <c r="I874" s="17">
        <f>C874</f>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2744</v>
      </c>
      <c r="E875" s="3" t="str">
        <f t="array" ref="E875">IF(OR(EXACT(A875,'ESO Dungeon constants'!$D$3:$D$987)),"X","")</f>
        <v>X</v>
      </c>
      <c r="F875" s="3" t="str">
        <f>IF(EXACT(A875,C875),"X","")</f>
        <v/>
      </c>
      <c r="G875" s="3" t="str">
        <f>IF(A875&lt;&gt;C875,VLOOKUP(C875,$A$3:$D$9952,4,FALSE),"")</f>
        <v>Rivenspire</v>
      </c>
      <c r="H875" s="17">
        <f>A875</f>
        <v>1302</v>
      </c>
      <c r="I875" s="17">
        <f>C875</f>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2699</v>
      </c>
      <c r="E876" s="3" t="str">
        <f t="array" ref="E876">IF(OR(EXACT(A876,'ESO Dungeon constants'!$D$3:$D$987)),"X","")</f>
        <v/>
      </c>
      <c r="F876" s="3" t="str">
        <f>IF(EXACT(A876,C876),"X","")</f>
        <v/>
      </c>
      <c r="G876" s="3" t="str">
        <f>IF(A876&lt;&gt;C876,VLOOKUP(C876,$A$3:$D$9952,4,FALSE),"")</f>
        <v>Fargrave</v>
      </c>
      <c r="H876" s="17">
        <f>A876</f>
        <v>1304</v>
      </c>
      <c r="I876" s="17">
        <f>C876</f>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2518</v>
      </c>
      <c r="E877" s="3" t="str">
        <f t="array" ref="E877">IF(OR(EXACT(A877,'ESO Dungeon constants'!$D$3:$D$987)),"X","")</f>
        <v/>
      </c>
      <c r="F877" s="3" t="str">
        <f>IF(EXACT(A877,C877),"X","")</f>
        <v/>
      </c>
      <c r="G877" s="3" t="str">
        <f>IF(A877&lt;&gt;C877,VLOOKUP(C877,$A$3:$D$9952,4,FALSE),"")</f>
        <v>Malabal Tor</v>
      </c>
      <c r="H877" s="17">
        <f>A877</f>
        <v>1306</v>
      </c>
      <c r="I877" s="17">
        <f>C877</f>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2523</v>
      </c>
      <c r="E878" s="3" t="str">
        <f t="array" ref="E878">IF(OR(EXACT(A878,'ESO Dungeon constants'!$D$3:$D$987)),"X","")</f>
        <v/>
      </c>
      <c r="F878" s="3" t="str">
        <f>IF(EXACT(A878,C878),"X","")</f>
        <v/>
      </c>
      <c r="G878" s="3" t="str">
        <f>IF(A878&lt;&gt;C878,VLOOKUP(C878,$A$3:$D$9952,4,FALSE),"")</f>
        <v>Blackwood</v>
      </c>
      <c r="H878" s="17">
        <f>A878</f>
        <v>1307</v>
      </c>
      <c r="I878" s="17">
        <f>C878</f>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2458</v>
      </c>
      <c r="E879" s="3" t="str">
        <f t="array" ref="E879">IF(OR(EXACT(A879,'ESO Dungeon constants'!$D$3:$D$987)),"X","")</f>
        <v/>
      </c>
      <c r="F879" s="3" t="str">
        <f>IF(EXACT(A879,C879),"X","")</f>
        <v/>
      </c>
      <c r="G879" s="3" t="str">
        <f>IF(A879&lt;&gt;C879,VLOOKUP(C879,$A$3:$D$9952,4,FALSE),"")</f>
        <v>The Deadlands</v>
      </c>
      <c r="H879" s="17">
        <f>A879</f>
        <v>1310</v>
      </c>
      <c r="I879" s="17">
        <f>C879</f>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2747</v>
      </c>
      <c r="E880" s="3" t="str">
        <f t="array" ref="E880">IF(OR(EXACT(A880,'ESO Dungeon constants'!$D$3:$D$987)),"X","")</f>
        <v/>
      </c>
      <c r="F880" s="3" t="str">
        <f>IF(EXACT(A880,C880),"X","")</f>
        <v/>
      </c>
      <c r="G880" s="3" t="str">
        <f>IF(A880&lt;&gt;C880,VLOOKUP(C880,$A$3:$D$9952,4,FALSE),"")</f>
        <v>Vvardenfell</v>
      </c>
      <c r="H880" s="17">
        <f>A880</f>
        <v>1311</v>
      </c>
      <c r="I880" s="17">
        <f>C880</f>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2750</v>
      </c>
      <c r="E881" s="3" t="str">
        <f t="array" ref="E881">IF(OR(EXACT(A881,'ESO Dungeon constants'!$D$3:$D$987)),"X","")</f>
        <v/>
      </c>
      <c r="F881" s="3" t="str">
        <f>IF(EXACT(A881,C881),"X","")</f>
        <v/>
      </c>
      <c r="G881" s="3" t="str">
        <f>IF(A881&lt;&gt;C881,VLOOKUP(C881,$A$3:$D$9952,4,FALSE),"")</f>
        <v>Vvardenfell</v>
      </c>
      <c r="H881" s="17">
        <f>A881</f>
        <v>1312</v>
      </c>
      <c r="I881" s="17">
        <f>C881</f>
        <v>849</v>
      </c>
      <c r="J881">
        <v>25</v>
      </c>
      <c r="K881" s="3" t="str">
        <f>VLOOKUP(J881,'LibSets constants'!$A$4:$B$1003,2,FALSE)</f>
        <v>DLC_ASCENDING_TIDE</v>
      </c>
      <c r="L881" s="3" t="str">
        <f>VLOOKUP(J881,'LibSets constants'!$A$4:$C$1003,3,FALSE)</f>
        <v>Ascending Tide</v>
      </c>
    </row>
    <row r="882" spans="1:12" x14ac:dyDescent="0.25">
      <c r="A882" s="12">
        <v>1314</v>
      </c>
      <c r="B882" s="12">
        <v>878</v>
      </c>
      <c r="C882" s="12">
        <v>3</v>
      </c>
      <c r="D882" s="3" t="s">
        <v>2749</v>
      </c>
      <c r="E882" s="3" t="str">
        <f t="array" ref="E882">IF(OR(EXACT(A882,'ESO Dungeon constants'!$D$3:$D$987)),"X","")</f>
        <v/>
      </c>
      <c r="F882" s="3" t="str">
        <f>IF(EXACT(A882,C882),"X","")</f>
        <v/>
      </c>
      <c r="G882" s="3" t="str">
        <f>IF(A882&lt;&gt;C882,VLOOKUP(C882,$A$3:$D$9952,4,FALSE),"")</f>
        <v>Glenumbra</v>
      </c>
      <c r="H882" s="17">
        <f>A882</f>
        <v>1314</v>
      </c>
      <c r="I882" s="17">
        <f>C882</f>
        <v>3</v>
      </c>
      <c r="J882">
        <v>25</v>
      </c>
      <c r="K882" s="3" t="str">
        <f>VLOOKUP(J882,'LibSets constants'!$A$4:$B$1003,2,FALSE)</f>
        <v>DLC_ASCENDING_TIDE</v>
      </c>
      <c r="L882" s="3" t="str">
        <f>VLOOKUP(J882,'LibSets constants'!$A$4:$C$1003,3,FALSE)</f>
        <v>Ascending Tide</v>
      </c>
    </row>
    <row r="883" spans="1:12" x14ac:dyDescent="0.25">
      <c r="A883" s="30">
        <v>1318</v>
      </c>
      <c r="B883" s="30">
        <v>883</v>
      </c>
      <c r="C883" s="30">
        <v>1318</v>
      </c>
      <c r="D883" s="17" t="s">
        <v>3404</v>
      </c>
      <c r="F883" s="3" t="str">
        <f>IF(EXACT(A883,C883),"X","")</f>
        <v>X</v>
      </c>
      <c r="G883" s="3" t="str">
        <f>IF(A883&lt;&gt;C883,VLOOKUP(C883,$A$3:$D$9952,4,FALSE),"")</f>
        <v/>
      </c>
      <c r="H883" s="17">
        <f>A883</f>
        <v>1318</v>
      </c>
      <c r="I883" s="17">
        <f>C883</f>
        <v>1318</v>
      </c>
      <c r="J883">
        <v>26</v>
      </c>
      <c r="K883" s="3" t="str">
        <f>VLOOKUP(J883,'LibSets constants'!$A$4:$B$1003,2,FALSE)</f>
        <v>DLC_HIGH_ISLE</v>
      </c>
      <c r="L883" s="3" t="str">
        <f>VLOOKUP(J883,'LibSets constants'!$A$4:$C$1003,3,FALSE)</f>
        <v>High Isle</v>
      </c>
    </row>
    <row r="884" spans="1:12" x14ac:dyDescent="0.25">
      <c r="A884" s="12">
        <v>1342</v>
      </c>
      <c r="B884" s="12">
        <v>875</v>
      </c>
      <c r="C884" s="12">
        <v>1282</v>
      </c>
      <c r="D884" s="3" t="s">
        <v>2694</v>
      </c>
      <c r="E884" s="3" t="str">
        <f t="array" ref="E884">IF(OR(EXACT(A884,'ESO Dungeon constants'!$D$3:$D$987)),"X","")</f>
        <v/>
      </c>
      <c r="F884" s="3" t="str">
        <f>IF(EXACT(A884,C884),"X","")</f>
        <v/>
      </c>
      <c r="G884" s="3" t="str">
        <f>IF(A884&lt;&gt;C884,VLOOKUP(C884,$A$3:$D$9952,4,FALSE),"")</f>
        <v>Fargrave</v>
      </c>
      <c r="H884" s="17">
        <f>A884</f>
        <v>1342</v>
      </c>
      <c r="I884" s="17">
        <f>C884</f>
        <v>1282</v>
      </c>
      <c r="J884">
        <v>24</v>
      </c>
      <c r="K884" s="3" t="str">
        <f>VLOOKUP(J884,'LibSets constants'!$A$4:$B$1003,2,FALSE)</f>
        <v>DLC_DEADLANDS</v>
      </c>
      <c r="L884" s="3" t="str">
        <f>VLOOKUP(J884,'LibSets constants'!$A$4:$C$1003,3,FALSE)</f>
        <v>The Deadlands</v>
      </c>
    </row>
    <row r="885" spans="1:12" x14ac:dyDescent="0.25">
      <c r="A885" s="12">
        <v>1343</v>
      </c>
      <c r="B885" s="12">
        <v>876</v>
      </c>
      <c r="C885" s="12">
        <v>1286</v>
      </c>
      <c r="D885" s="3" t="s">
        <v>2695</v>
      </c>
      <c r="E885" s="3" t="str">
        <f t="array" ref="E885">IF(OR(EXACT(A885,'ESO Dungeon constants'!$D$3:$D$987)),"X","")</f>
        <v/>
      </c>
      <c r="F885" s="3" t="str">
        <f>IF(EXACT(A885,C885),"X","")</f>
        <v/>
      </c>
      <c r="G885" s="3" t="str">
        <f>IF(A885&lt;&gt;C885,VLOOKUP(C885,$A$3:$D$9952,4,FALSE),"")</f>
        <v>The Deadlands</v>
      </c>
      <c r="H885" s="17">
        <f>A885</f>
        <v>1343</v>
      </c>
      <c r="I885" s="17">
        <f>C885</f>
        <v>1286</v>
      </c>
      <c r="J885">
        <v>24</v>
      </c>
      <c r="K885" s="3" t="str">
        <f>VLOOKUP(J885,'LibSets constants'!$A$4:$B$1003,2,FALSE)</f>
        <v>DLC_DEADLANDS</v>
      </c>
      <c r="L885" s="3" t="str">
        <f>VLOOKUP(J885,'LibSets constants'!$A$4:$C$1003,3,FALSE)</f>
        <v>The Deadlands</v>
      </c>
    </row>
    <row r="886" spans="1:12" x14ac:dyDescent="0.25">
      <c r="A886" s="12">
        <v>1345</v>
      </c>
      <c r="B886" s="12">
        <v>881</v>
      </c>
      <c r="C886" s="12">
        <v>535</v>
      </c>
      <c r="D886" s="3" t="s">
        <v>2748</v>
      </c>
      <c r="E886" s="3" t="str">
        <f t="array" ref="E886">IF(OR(EXACT(A886,'ESO Dungeon constants'!$D$3:$D$987)),"X","")</f>
        <v/>
      </c>
      <c r="F886" s="3" t="str">
        <f>IF(EXACT(A886,C886),"X","")</f>
        <v/>
      </c>
      <c r="G886" s="3" t="str">
        <f>IF(A886&lt;&gt;C886,VLOOKUP(C886,$A$3:$D$9952,4,FALSE),"")</f>
        <v>Betnikh</v>
      </c>
      <c r="H886" s="17">
        <f>A886</f>
        <v>1345</v>
      </c>
      <c r="I886" s="17">
        <f>C886</f>
        <v>535</v>
      </c>
      <c r="J886">
        <v>25</v>
      </c>
      <c r="K886" s="3" t="str">
        <f>VLOOKUP(J886,'LibSets constants'!$A$4:$B$1003,2,FALSE)</f>
        <v>DLC_ASCENDING_TIDE</v>
      </c>
      <c r="L886" s="3" t="str">
        <f>VLOOKUP(J886,'LibSets constants'!$A$4:$C$1003,3,FALSE)</f>
        <v>Ascending Tide</v>
      </c>
    </row>
    <row r="887" spans="1:12" x14ac:dyDescent="0.25">
      <c r="A887" s="12"/>
      <c r="B887" s="12"/>
      <c r="C887" s="12"/>
    </row>
  </sheetData>
  <autoFilter ref="A2:L885" xr:uid="{00000000-0009-0000-0000-000005000000}">
    <sortState xmlns:xlrd2="http://schemas.microsoft.com/office/spreadsheetml/2017/richdata2" ref="A3:L886">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3469</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2400</v>
      </c>
      <c r="D42" s="5">
        <v>1261</v>
      </c>
      <c r="E42" s="3" t="str">
        <f>VLOOKUP(D42,'ESO zone constants'!$A$3:$D$9999,4,FALSE)</f>
        <v>Blackwood</v>
      </c>
      <c r="F42" s="3">
        <f>VLOOKUP(D42,'ESO zone constants'!$A$3:$B$9999,2,FALSE)</f>
        <v>834</v>
      </c>
      <c r="G42"/>
    </row>
    <row r="43" spans="1:7" x14ac:dyDescent="0.25">
      <c r="A43" s="12">
        <v>2021</v>
      </c>
      <c r="B43" s="5">
        <v>45</v>
      </c>
      <c r="C43" s="5" t="s">
        <v>2458</v>
      </c>
      <c r="D43" s="5">
        <v>1286</v>
      </c>
      <c r="E43" s="3" t="str">
        <f>VLOOKUP(D43,'ESO zone constants'!$A$3:$D$9999,4,FALSE)</f>
        <v>The Deadlands</v>
      </c>
      <c r="F43" s="3">
        <f>VLOOKUP(D43,'ESO zone constants'!$A$3:$B$9999,2,FALSE)</f>
        <v>857</v>
      </c>
      <c r="G43"/>
    </row>
    <row r="44" spans="1:7" x14ac:dyDescent="0.25">
      <c r="A44" s="12">
        <v>2119</v>
      </c>
      <c r="B44" s="5">
        <v>44</v>
      </c>
      <c r="C44" s="5" t="s">
        <v>2696</v>
      </c>
      <c r="D44" s="5">
        <v>1283</v>
      </c>
      <c r="E44" s="3" t="str">
        <f>VLOOKUP(D44,'ESO zone constants'!$A$3:$D$9999,4,FALSE)</f>
        <v>The Shambles</v>
      </c>
      <c r="F44" s="3">
        <f>VLOOKUP(D44,'ESO zone constants'!$A$3:$B$9999,2,FALSE)</f>
        <v>854</v>
      </c>
      <c r="G44"/>
    </row>
    <row r="45" spans="1:7" x14ac:dyDescent="0.25">
      <c r="A45" s="30">
        <v>2114</v>
      </c>
      <c r="B45" s="30">
        <v>46</v>
      </c>
      <c r="C45" s="30" t="s">
        <v>3427</v>
      </c>
      <c r="D45" s="30">
        <v>1318</v>
      </c>
      <c r="E45" s="3" t="str">
        <f>VLOOKUP(D45,'ESO zone constants'!$A$3:$D$9999,4,FALSE)</f>
        <v>High Isle</v>
      </c>
      <c r="F45" s="3">
        <f>VLOOKUP(D45,'ESO zone constants'!$A$3:$B$9999,2,FALSE)</f>
        <v>883</v>
      </c>
      <c r="G45"/>
    </row>
    <row r="46" spans="1:7" x14ac:dyDescent="0.25">
      <c r="A46" s="77"/>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4"/>
  <sheetViews>
    <sheetView zoomScale="85" zoomScaleNormal="85" workbookViewId="0">
      <pane ySplit="2" topLeftCell="A478" activePane="bottomLeft" state="frozen"/>
      <selection pane="bottomLeft" activeCell="I494" sqref="I494"/>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3469</v>
      </c>
      <c r="J1" s="30"/>
      <c r="K1" s="3"/>
      <c r="L1" s="3"/>
      <c r="M1" s="3"/>
      <c r="N1" s="3"/>
    </row>
    <row r="2" spans="1:14" x14ac:dyDescent="0.25">
      <c r="A2" s="58" t="s">
        <v>1726</v>
      </c>
      <c r="B2" s="1" t="s">
        <v>1727</v>
      </c>
      <c r="C2" s="1" t="s">
        <v>1728</v>
      </c>
      <c r="D2" s="1" t="s">
        <v>1729</v>
      </c>
      <c r="E2" s="1" t="s">
        <v>1731</v>
      </c>
      <c r="F2" s="1" t="s">
        <v>1730</v>
      </c>
      <c r="G2" s="1" t="s">
        <v>1732</v>
      </c>
      <c r="H2" s="1" t="s">
        <v>1733</v>
      </c>
      <c r="I2" s="1" t="s">
        <v>3263</v>
      </c>
      <c r="J2" s="30" t="s">
        <v>2418</v>
      </c>
      <c r="K2" s="3" t="s">
        <v>1726</v>
      </c>
      <c r="L2" s="3" t="s">
        <v>1373</v>
      </c>
      <c r="M2" s="3" t="s">
        <v>1370</v>
      </c>
      <c r="N2" s="3" t="s">
        <v>99</v>
      </c>
    </row>
    <row r="3" spans="1:14" x14ac:dyDescent="0.25">
      <c r="A3" s="77">
        <v>1</v>
      </c>
      <c r="B3">
        <v>2</v>
      </c>
      <c r="C3">
        <v>1</v>
      </c>
      <c r="D3" t="s">
        <v>103</v>
      </c>
      <c r="E3">
        <v>2</v>
      </c>
      <c r="F3">
        <v>3</v>
      </c>
      <c r="G3" t="s">
        <v>103</v>
      </c>
      <c r="H3">
        <v>1</v>
      </c>
      <c r="I3" t="s">
        <v>2814</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2815</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2816</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2817</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2818</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2819</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2820</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2821</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2319</v>
      </c>
      <c r="E11">
        <v>5</v>
      </c>
      <c r="F11">
        <v>20</v>
      </c>
      <c r="G11" t="s">
        <v>2319</v>
      </c>
      <c r="H11">
        <v>1</v>
      </c>
      <c r="I11" t="s">
        <v>2822</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2319</v>
      </c>
      <c r="E12">
        <v>5</v>
      </c>
      <c r="F12">
        <v>20</v>
      </c>
      <c r="G12" t="s">
        <v>2319</v>
      </c>
      <c r="H12">
        <v>1</v>
      </c>
      <c r="I12" t="s">
        <v>2823</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2319</v>
      </c>
      <c r="E13">
        <v>5</v>
      </c>
      <c r="F13">
        <v>20</v>
      </c>
      <c r="G13" t="s">
        <v>2319</v>
      </c>
      <c r="H13">
        <v>1</v>
      </c>
      <c r="I13" t="s">
        <v>2824</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2319</v>
      </c>
      <c r="E14">
        <v>5</v>
      </c>
      <c r="F14">
        <v>20</v>
      </c>
      <c r="G14" t="s">
        <v>2319</v>
      </c>
      <c r="H14">
        <v>1</v>
      </c>
      <c r="I14" t="s">
        <v>2825</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2319</v>
      </c>
      <c r="E15">
        <v>5</v>
      </c>
      <c r="F15">
        <v>20</v>
      </c>
      <c r="G15" t="s">
        <v>2319</v>
      </c>
      <c r="H15">
        <v>1</v>
      </c>
      <c r="I15" t="s">
        <v>2826</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2827</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2302</v>
      </c>
      <c r="E23">
        <v>180</v>
      </c>
      <c r="F23">
        <v>383</v>
      </c>
      <c r="G23" t="s">
        <v>2302</v>
      </c>
      <c r="H23">
        <v>1</v>
      </c>
      <c r="I23" t="s">
        <v>2828</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2829</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2830</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2831</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2832</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2833</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3256</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2834</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2835</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2836</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2837</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2838</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2839</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2840</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2841</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2842</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2843</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2324</v>
      </c>
      <c r="E43">
        <v>9</v>
      </c>
      <c r="F43">
        <v>41</v>
      </c>
      <c r="G43" t="s">
        <v>2324</v>
      </c>
      <c r="H43">
        <v>1</v>
      </c>
      <c r="I43" t="s">
        <v>2844</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3257</v>
      </c>
      <c r="E44">
        <v>17</v>
      </c>
      <c r="F44">
        <v>104</v>
      </c>
      <c r="G44" t="s">
        <v>2318</v>
      </c>
      <c r="H44">
        <v>1</v>
      </c>
      <c r="I44" t="s">
        <v>2845</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3257</v>
      </c>
      <c r="E45">
        <v>17</v>
      </c>
      <c r="F45">
        <v>104</v>
      </c>
      <c r="G45" t="s">
        <v>2318</v>
      </c>
      <c r="H45">
        <v>1</v>
      </c>
      <c r="I45" t="s">
        <v>2846</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3257</v>
      </c>
      <c r="E46">
        <v>17</v>
      </c>
      <c r="F46">
        <v>104</v>
      </c>
      <c r="G46" t="s">
        <v>2318</v>
      </c>
      <c r="H46">
        <v>1</v>
      </c>
      <c r="I46" t="s">
        <v>2847</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3257</v>
      </c>
      <c r="E47">
        <v>17</v>
      </c>
      <c r="F47">
        <v>104</v>
      </c>
      <c r="G47" t="s">
        <v>2318</v>
      </c>
      <c r="H47">
        <v>1</v>
      </c>
      <c r="I47" t="s">
        <v>2848</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3257</v>
      </c>
      <c r="E48">
        <v>17</v>
      </c>
      <c r="F48">
        <v>104</v>
      </c>
      <c r="G48" t="s">
        <v>2318</v>
      </c>
      <c r="H48">
        <v>1</v>
      </c>
      <c r="I48" t="s">
        <v>2849</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2323</v>
      </c>
      <c r="E49">
        <v>19</v>
      </c>
      <c r="F49">
        <v>117</v>
      </c>
      <c r="G49" t="s">
        <v>2323</v>
      </c>
      <c r="H49">
        <v>1</v>
      </c>
      <c r="I49" t="s">
        <v>2850</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2323</v>
      </c>
      <c r="E50">
        <v>19</v>
      </c>
      <c r="F50">
        <v>117</v>
      </c>
      <c r="G50" t="s">
        <v>2323</v>
      </c>
      <c r="H50">
        <v>1</v>
      </c>
      <c r="I50" t="s">
        <v>2851</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2323</v>
      </c>
      <c r="E51">
        <v>19</v>
      </c>
      <c r="F51">
        <v>117</v>
      </c>
      <c r="G51" t="s">
        <v>2323</v>
      </c>
      <c r="H51">
        <v>1</v>
      </c>
      <c r="I51" t="s">
        <v>2852</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2323</v>
      </c>
      <c r="E52">
        <v>19</v>
      </c>
      <c r="F52">
        <v>117</v>
      </c>
      <c r="G52" t="s">
        <v>2323</v>
      </c>
      <c r="H52">
        <v>1</v>
      </c>
      <c r="I52" t="s">
        <v>2853</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2323</v>
      </c>
      <c r="E53">
        <v>19</v>
      </c>
      <c r="F53">
        <v>117</v>
      </c>
      <c r="G53" t="s">
        <v>2323</v>
      </c>
      <c r="H53">
        <v>1</v>
      </c>
      <c r="I53" t="s">
        <v>2854</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2323</v>
      </c>
      <c r="E54">
        <v>19</v>
      </c>
      <c r="F54">
        <v>117</v>
      </c>
      <c r="G54" t="s">
        <v>2323</v>
      </c>
      <c r="H54">
        <v>1</v>
      </c>
      <c r="I54" t="s">
        <v>2855</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2323</v>
      </c>
      <c r="E55">
        <v>19</v>
      </c>
      <c r="F55">
        <v>117</v>
      </c>
      <c r="G55" t="s">
        <v>2323</v>
      </c>
      <c r="H55">
        <v>1</v>
      </c>
      <c r="I55" t="s">
        <v>2856</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2319</v>
      </c>
      <c r="E56">
        <v>5</v>
      </c>
      <c r="F56">
        <v>20</v>
      </c>
      <c r="G56" t="s">
        <v>2319</v>
      </c>
      <c r="H56">
        <v>1</v>
      </c>
      <c r="I56" t="s">
        <v>2857</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3257</v>
      </c>
      <c r="E57">
        <v>17</v>
      </c>
      <c r="F57">
        <v>104</v>
      </c>
      <c r="G57" t="s">
        <v>2318</v>
      </c>
      <c r="H57">
        <v>1</v>
      </c>
      <c r="I57" t="s">
        <v>2858</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3257</v>
      </c>
      <c r="E58">
        <v>17</v>
      </c>
      <c r="F58">
        <v>104</v>
      </c>
      <c r="G58" t="s">
        <v>2318</v>
      </c>
      <c r="H58">
        <v>1</v>
      </c>
      <c r="I58" t="s">
        <v>2859</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3257</v>
      </c>
      <c r="E59">
        <v>17</v>
      </c>
      <c r="F59">
        <v>104</v>
      </c>
      <c r="G59" t="s">
        <v>2318</v>
      </c>
      <c r="H59">
        <v>1</v>
      </c>
      <c r="I59" t="s">
        <v>2860</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3257</v>
      </c>
      <c r="E60">
        <v>17</v>
      </c>
      <c r="F60">
        <v>104</v>
      </c>
      <c r="G60" t="s">
        <v>2318</v>
      </c>
      <c r="H60">
        <v>1</v>
      </c>
      <c r="I60" t="s">
        <v>2861</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3257</v>
      </c>
      <c r="E61">
        <v>17</v>
      </c>
      <c r="F61">
        <v>104</v>
      </c>
      <c r="G61" t="s">
        <v>2318</v>
      </c>
      <c r="H61">
        <v>1</v>
      </c>
      <c r="I61" t="s">
        <v>2862</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2863</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2864</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2865</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2324</v>
      </c>
      <c r="E65">
        <v>9</v>
      </c>
      <c r="F65">
        <v>41</v>
      </c>
      <c r="G65" t="s">
        <v>2324</v>
      </c>
      <c r="H65">
        <v>1</v>
      </c>
      <c r="I65" t="s">
        <v>2866</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2324</v>
      </c>
      <c r="E66">
        <v>9</v>
      </c>
      <c r="F66">
        <v>41</v>
      </c>
      <c r="G66" t="s">
        <v>2324</v>
      </c>
      <c r="H66">
        <v>1</v>
      </c>
      <c r="I66" t="s">
        <v>2867</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2324</v>
      </c>
      <c r="E67">
        <v>9</v>
      </c>
      <c r="F67">
        <v>41</v>
      </c>
      <c r="G67" t="s">
        <v>2324</v>
      </c>
      <c r="H67">
        <v>1</v>
      </c>
      <c r="I67" t="s">
        <v>2868</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2324</v>
      </c>
      <c r="E68">
        <v>9</v>
      </c>
      <c r="F68">
        <v>41</v>
      </c>
      <c r="G68" t="s">
        <v>2324</v>
      </c>
      <c r="H68">
        <v>1</v>
      </c>
      <c r="I68" t="s">
        <v>2869</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2324</v>
      </c>
      <c r="E69">
        <v>9</v>
      </c>
      <c r="F69">
        <v>41</v>
      </c>
      <c r="G69" t="s">
        <v>2324</v>
      </c>
      <c r="H69">
        <v>1</v>
      </c>
      <c r="I69" t="s">
        <v>2870</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2324</v>
      </c>
      <c r="E70">
        <v>9</v>
      </c>
      <c r="F70">
        <v>41</v>
      </c>
      <c r="G70" t="s">
        <v>2324</v>
      </c>
      <c r="H70">
        <v>1</v>
      </c>
      <c r="I70" t="s">
        <v>2871</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2324</v>
      </c>
      <c r="E71">
        <v>9</v>
      </c>
      <c r="F71">
        <v>41</v>
      </c>
      <c r="G71" t="s">
        <v>2324</v>
      </c>
      <c r="H71">
        <v>1</v>
      </c>
      <c r="I71" t="s">
        <v>2872</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2324</v>
      </c>
      <c r="E72">
        <v>9</v>
      </c>
      <c r="F72">
        <v>41</v>
      </c>
      <c r="G72" t="s">
        <v>2324</v>
      </c>
      <c r="H72">
        <v>1</v>
      </c>
      <c r="I72" t="s">
        <v>2873</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2324</v>
      </c>
      <c r="E73">
        <v>9</v>
      </c>
      <c r="F73">
        <v>41</v>
      </c>
      <c r="G73" t="s">
        <v>2324</v>
      </c>
      <c r="H73">
        <v>1</v>
      </c>
      <c r="I73" t="s">
        <v>2874</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2324</v>
      </c>
      <c r="E74">
        <v>9</v>
      </c>
      <c r="F74">
        <v>41</v>
      </c>
      <c r="G74" t="s">
        <v>2324</v>
      </c>
      <c r="H74">
        <v>1</v>
      </c>
      <c r="I74" t="s">
        <v>2875</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2324</v>
      </c>
      <c r="E75">
        <v>9</v>
      </c>
      <c r="F75">
        <v>41</v>
      </c>
      <c r="G75" t="s">
        <v>2324</v>
      </c>
      <c r="H75">
        <v>1</v>
      </c>
      <c r="I75" t="s">
        <v>2876</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2324</v>
      </c>
      <c r="E76">
        <v>9</v>
      </c>
      <c r="F76">
        <v>41</v>
      </c>
      <c r="G76" t="s">
        <v>2324</v>
      </c>
      <c r="H76">
        <v>1</v>
      </c>
      <c r="I76" t="s">
        <v>2877</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2323</v>
      </c>
      <c r="E77">
        <v>19</v>
      </c>
      <c r="F77">
        <v>117</v>
      </c>
      <c r="G77" t="s">
        <v>2323</v>
      </c>
      <c r="H77">
        <v>1</v>
      </c>
      <c r="I77" t="s">
        <v>2878</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2879</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2880</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2881</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2319</v>
      </c>
      <c r="E81">
        <v>5</v>
      </c>
      <c r="F81">
        <v>20</v>
      </c>
      <c r="G81" t="s">
        <v>2319</v>
      </c>
      <c r="H81">
        <v>1</v>
      </c>
      <c r="I81" t="s">
        <v>2882</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2319</v>
      </c>
      <c r="E82">
        <v>5</v>
      </c>
      <c r="F82">
        <v>20</v>
      </c>
      <c r="G82" t="s">
        <v>2319</v>
      </c>
      <c r="H82">
        <v>1</v>
      </c>
      <c r="I82" t="s">
        <v>2883</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2319</v>
      </c>
      <c r="E83">
        <v>5</v>
      </c>
      <c r="F83">
        <v>20</v>
      </c>
      <c r="G83" t="s">
        <v>2319</v>
      </c>
      <c r="H83">
        <v>1</v>
      </c>
      <c r="I83" t="s">
        <v>2884</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2323</v>
      </c>
      <c r="E84">
        <v>19</v>
      </c>
      <c r="F84">
        <v>117</v>
      </c>
      <c r="G84" t="s">
        <v>2323</v>
      </c>
      <c r="H84">
        <v>1</v>
      </c>
      <c r="I84" t="s">
        <v>2885</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2319</v>
      </c>
      <c r="E85">
        <v>5</v>
      </c>
      <c r="F85">
        <v>20</v>
      </c>
      <c r="G85" t="s">
        <v>2319</v>
      </c>
      <c r="H85">
        <v>1</v>
      </c>
      <c r="I85" t="s">
        <v>2886</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2321</v>
      </c>
      <c r="E86">
        <v>15</v>
      </c>
      <c r="F86">
        <v>101</v>
      </c>
      <c r="G86" t="s">
        <v>2321</v>
      </c>
      <c r="H86">
        <v>1</v>
      </c>
      <c r="I86" t="s">
        <v>3332</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2321</v>
      </c>
      <c r="E87">
        <v>15</v>
      </c>
      <c r="F87">
        <v>101</v>
      </c>
      <c r="G87" t="s">
        <v>2321</v>
      </c>
      <c r="H87">
        <v>1</v>
      </c>
      <c r="I87" t="s">
        <v>3329</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2321</v>
      </c>
      <c r="E88">
        <v>15</v>
      </c>
      <c r="F88">
        <v>101</v>
      </c>
      <c r="G88" t="s">
        <v>2321</v>
      </c>
      <c r="H88">
        <v>1</v>
      </c>
      <c r="I88" t="s">
        <v>3334</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2321</v>
      </c>
      <c r="E89">
        <v>15</v>
      </c>
      <c r="F89">
        <v>101</v>
      </c>
      <c r="G89" t="s">
        <v>2321</v>
      </c>
      <c r="H89">
        <v>1</v>
      </c>
      <c r="I89" t="s">
        <v>3335</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2321</v>
      </c>
      <c r="E90">
        <v>15</v>
      </c>
      <c r="F90">
        <v>101</v>
      </c>
      <c r="G90" t="s">
        <v>2321</v>
      </c>
      <c r="H90">
        <v>1</v>
      </c>
      <c r="I90" t="s">
        <v>3336</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2321</v>
      </c>
      <c r="E91">
        <v>15</v>
      </c>
      <c r="F91">
        <v>101</v>
      </c>
      <c r="G91" t="s">
        <v>2321</v>
      </c>
      <c r="H91">
        <v>1</v>
      </c>
      <c r="I91" t="s">
        <v>3331</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2321</v>
      </c>
      <c r="E92">
        <v>15</v>
      </c>
      <c r="F92">
        <v>101</v>
      </c>
      <c r="G92" t="s">
        <v>2321</v>
      </c>
      <c r="H92">
        <v>1</v>
      </c>
      <c r="I92" t="s">
        <v>3338</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2321</v>
      </c>
      <c r="E93">
        <v>15</v>
      </c>
      <c r="F93">
        <v>101</v>
      </c>
      <c r="G93" t="s">
        <v>2321</v>
      </c>
      <c r="H93">
        <v>1</v>
      </c>
      <c r="I93" t="s">
        <v>3339</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2321</v>
      </c>
      <c r="E94">
        <v>15</v>
      </c>
      <c r="F94">
        <v>101</v>
      </c>
      <c r="G94" t="s">
        <v>2321</v>
      </c>
      <c r="H94">
        <v>1</v>
      </c>
      <c r="I94" t="s">
        <v>3340</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7">
        <v>96</v>
      </c>
      <c r="B95">
        <v>13</v>
      </c>
      <c r="C95">
        <v>61</v>
      </c>
      <c r="D95" t="s">
        <v>2321</v>
      </c>
      <c r="E95">
        <v>15</v>
      </c>
      <c r="F95">
        <v>101</v>
      </c>
      <c r="G95" t="s">
        <v>2321</v>
      </c>
      <c r="H95">
        <v>1</v>
      </c>
      <c r="I95" t="s">
        <v>3325</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2321</v>
      </c>
      <c r="E96">
        <v>15</v>
      </c>
      <c r="F96">
        <v>101</v>
      </c>
      <c r="G96" t="s">
        <v>2321</v>
      </c>
      <c r="H96">
        <v>1</v>
      </c>
      <c r="I96" t="s">
        <v>3326</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2324</v>
      </c>
      <c r="E97">
        <v>9</v>
      </c>
      <c r="F97">
        <v>41</v>
      </c>
      <c r="G97" t="s">
        <v>2324</v>
      </c>
      <c r="H97">
        <v>6</v>
      </c>
      <c r="I97" t="s">
        <v>2887</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2888</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2889</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3258</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2890</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2891</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2892</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2893</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2894</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2895</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2324</v>
      </c>
      <c r="E107">
        <v>9</v>
      </c>
      <c r="F107">
        <v>41</v>
      </c>
      <c r="G107" t="s">
        <v>2324</v>
      </c>
      <c r="H107">
        <v>1</v>
      </c>
      <c r="I107" t="s">
        <v>2896</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2322</v>
      </c>
      <c r="E108">
        <v>16</v>
      </c>
      <c r="F108">
        <v>103</v>
      </c>
      <c r="G108" t="s">
        <v>2322</v>
      </c>
      <c r="H108">
        <v>1</v>
      </c>
      <c r="I108" t="s">
        <v>2897</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2322</v>
      </c>
      <c r="E109">
        <v>16</v>
      </c>
      <c r="F109">
        <v>103</v>
      </c>
      <c r="G109" t="s">
        <v>2322</v>
      </c>
      <c r="H109">
        <v>1</v>
      </c>
      <c r="I109" t="s">
        <v>2898</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2322</v>
      </c>
      <c r="E110">
        <v>16</v>
      </c>
      <c r="F110">
        <v>103</v>
      </c>
      <c r="G110" t="s">
        <v>2322</v>
      </c>
      <c r="H110">
        <v>1</v>
      </c>
      <c r="I110" t="s">
        <v>2899</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2322</v>
      </c>
      <c r="E111">
        <v>16</v>
      </c>
      <c r="F111">
        <v>103</v>
      </c>
      <c r="G111" t="s">
        <v>2322</v>
      </c>
      <c r="H111">
        <v>1</v>
      </c>
      <c r="I111" t="s">
        <v>2900</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2322</v>
      </c>
      <c r="E112">
        <v>16</v>
      </c>
      <c r="F112">
        <v>103</v>
      </c>
      <c r="G112" t="s">
        <v>2322</v>
      </c>
      <c r="H112">
        <v>1</v>
      </c>
      <c r="I112" t="s">
        <v>2901</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2322</v>
      </c>
      <c r="E113">
        <v>16</v>
      </c>
      <c r="F113">
        <v>103</v>
      </c>
      <c r="G113" t="s">
        <v>2322</v>
      </c>
      <c r="H113">
        <v>1</v>
      </c>
      <c r="I113" t="s">
        <v>2902</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2322</v>
      </c>
      <c r="E114">
        <v>16</v>
      </c>
      <c r="F114">
        <v>103</v>
      </c>
      <c r="G114" t="s">
        <v>2322</v>
      </c>
      <c r="H114">
        <v>1</v>
      </c>
      <c r="I114" t="s">
        <v>2903</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2322</v>
      </c>
      <c r="E115">
        <v>16</v>
      </c>
      <c r="F115">
        <v>103</v>
      </c>
      <c r="G115" t="s">
        <v>2322</v>
      </c>
      <c r="H115">
        <v>1</v>
      </c>
      <c r="I115" t="s">
        <v>2904</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2322</v>
      </c>
      <c r="E116">
        <v>16</v>
      </c>
      <c r="F116">
        <v>103</v>
      </c>
      <c r="G116" t="s">
        <v>2322</v>
      </c>
      <c r="H116">
        <v>1</v>
      </c>
      <c r="I116" t="s">
        <v>2905</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2322</v>
      </c>
      <c r="E117">
        <v>16</v>
      </c>
      <c r="F117">
        <v>103</v>
      </c>
      <c r="G117" t="s">
        <v>2322</v>
      </c>
      <c r="H117">
        <v>1</v>
      </c>
      <c r="I117" t="s">
        <v>2906</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2322</v>
      </c>
      <c r="E118">
        <v>16</v>
      </c>
      <c r="F118">
        <v>103</v>
      </c>
      <c r="G118" t="s">
        <v>2322</v>
      </c>
      <c r="H118">
        <v>1</v>
      </c>
      <c r="I118" t="s">
        <v>2907</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2322</v>
      </c>
      <c r="E119">
        <v>16</v>
      </c>
      <c r="F119">
        <v>103</v>
      </c>
      <c r="G119" t="s">
        <v>2322</v>
      </c>
      <c r="H119">
        <v>1</v>
      </c>
      <c r="I119" t="s">
        <v>2908</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2909</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2910</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2911</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2912</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2913</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2914</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2915</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2381</v>
      </c>
      <c r="E127">
        <v>154</v>
      </c>
      <c r="F127">
        <v>347</v>
      </c>
      <c r="G127" t="s">
        <v>2381</v>
      </c>
      <c r="H127">
        <v>1</v>
      </c>
      <c r="I127" t="s">
        <v>2916</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2381</v>
      </c>
      <c r="E128">
        <v>154</v>
      </c>
      <c r="F128">
        <v>347</v>
      </c>
      <c r="G128" t="s">
        <v>2381</v>
      </c>
      <c r="H128">
        <v>1</v>
      </c>
      <c r="I128" t="s">
        <v>2917</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2381</v>
      </c>
      <c r="E129">
        <v>154</v>
      </c>
      <c r="F129">
        <v>347</v>
      </c>
      <c r="G129" t="s">
        <v>2381</v>
      </c>
      <c r="H129">
        <v>1</v>
      </c>
      <c r="I129" t="s">
        <v>2918</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2381</v>
      </c>
      <c r="E130">
        <v>154</v>
      </c>
      <c r="F130">
        <v>347</v>
      </c>
      <c r="G130" t="s">
        <v>2381</v>
      </c>
      <c r="H130">
        <v>1</v>
      </c>
      <c r="I130" t="s">
        <v>2919</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2381</v>
      </c>
      <c r="E131">
        <v>154</v>
      </c>
      <c r="F131">
        <v>347</v>
      </c>
      <c r="G131" t="s">
        <v>2381</v>
      </c>
      <c r="H131">
        <v>1</v>
      </c>
      <c r="I131" t="s">
        <v>2920</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2381</v>
      </c>
      <c r="E132">
        <v>154</v>
      </c>
      <c r="F132">
        <v>347</v>
      </c>
      <c r="G132" t="s">
        <v>2381</v>
      </c>
      <c r="H132">
        <v>1</v>
      </c>
      <c r="I132" t="s">
        <v>2921</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2381</v>
      </c>
      <c r="E133">
        <v>154</v>
      </c>
      <c r="F133">
        <v>347</v>
      </c>
      <c r="G133" t="s">
        <v>2381</v>
      </c>
      <c r="H133">
        <v>1</v>
      </c>
      <c r="I133" t="s">
        <v>2922</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2381</v>
      </c>
      <c r="E134">
        <v>154</v>
      </c>
      <c r="F134">
        <v>347</v>
      </c>
      <c r="G134" t="s">
        <v>2381</v>
      </c>
      <c r="H134">
        <v>1</v>
      </c>
      <c r="I134" t="s">
        <v>2923</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2381</v>
      </c>
      <c r="E135">
        <v>154</v>
      </c>
      <c r="F135">
        <v>347</v>
      </c>
      <c r="G135" t="s">
        <v>2381</v>
      </c>
      <c r="H135">
        <v>1</v>
      </c>
      <c r="I135" t="s">
        <v>2924</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3257</v>
      </c>
      <c r="E136">
        <v>17</v>
      </c>
      <c r="F136">
        <v>104</v>
      </c>
      <c r="G136" t="s">
        <v>2318</v>
      </c>
      <c r="H136">
        <v>1</v>
      </c>
      <c r="I136" t="s">
        <v>2925</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2926</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2381</v>
      </c>
      <c r="E138">
        <v>154</v>
      </c>
      <c r="F138">
        <v>347</v>
      </c>
      <c r="G138" t="s">
        <v>2381</v>
      </c>
      <c r="H138">
        <v>1</v>
      </c>
      <c r="I138" t="s">
        <v>2927</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2381</v>
      </c>
      <c r="E139">
        <v>154</v>
      </c>
      <c r="F139">
        <v>347</v>
      </c>
      <c r="G139" t="s">
        <v>2381</v>
      </c>
      <c r="H139">
        <v>1</v>
      </c>
      <c r="I139" t="s">
        <v>2928</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2929</v>
      </c>
      <c r="E140">
        <v>306</v>
      </c>
      <c r="F140">
        <v>537</v>
      </c>
      <c r="G140" t="s">
        <v>2929</v>
      </c>
      <c r="H140">
        <v>1</v>
      </c>
      <c r="I140" t="s">
        <v>2930</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2929</v>
      </c>
      <c r="E141">
        <v>306</v>
      </c>
      <c r="F141">
        <v>537</v>
      </c>
      <c r="G141" t="s">
        <v>2929</v>
      </c>
      <c r="H141">
        <v>1</v>
      </c>
      <c r="I141" t="s">
        <v>2931</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2304</v>
      </c>
      <c r="E142">
        <v>18</v>
      </c>
      <c r="F142">
        <v>108</v>
      </c>
      <c r="G142" t="s">
        <v>2304</v>
      </c>
      <c r="H142">
        <v>1</v>
      </c>
      <c r="I142" t="s">
        <v>2932</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2305</v>
      </c>
      <c r="E143">
        <v>179</v>
      </c>
      <c r="F143">
        <v>382</v>
      </c>
      <c r="G143" t="s">
        <v>2305</v>
      </c>
      <c r="H143">
        <v>1</v>
      </c>
      <c r="I143" t="s">
        <v>2933</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2381</v>
      </c>
      <c r="E144">
        <v>154</v>
      </c>
      <c r="F144">
        <v>347</v>
      </c>
      <c r="G144" t="s">
        <v>2381</v>
      </c>
      <c r="H144">
        <v>1</v>
      </c>
      <c r="I144" t="s">
        <v>2934</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2381</v>
      </c>
      <c r="E145">
        <v>154</v>
      </c>
      <c r="F145">
        <v>347</v>
      </c>
      <c r="G145" t="s">
        <v>2381</v>
      </c>
      <c r="H145">
        <v>1</v>
      </c>
      <c r="I145" t="s">
        <v>2935</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2304</v>
      </c>
      <c r="E146">
        <v>18</v>
      </c>
      <c r="F146">
        <v>108</v>
      </c>
      <c r="G146" t="s">
        <v>2304</v>
      </c>
      <c r="H146">
        <v>1</v>
      </c>
      <c r="I146" t="s">
        <v>2936</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2304</v>
      </c>
      <c r="E147">
        <v>18</v>
      </c>
      <c r="F147">
        <v>108</v>
      </c>
      <c r="G147" t="s">
        <v>2304</v>
      </c>
      <c r="H147">
        <v>1</v>
      </c>
      <c r="I147" t="s">
        <v>2937</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2304</v>
      </c>
      <c r="E148">
        <v>18</v>
      </c>
      <c r="F148">
        <v>108</v>
      </c>
      <c r="G148" t="s">
        <v>2304</v>
      </c>
      <c r="H148">
        <v>1</v>
      </c>
      <c r="I148" t="s">
        <v>2938</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2304</v>
      </c>
      <c r="E149">
        <v>18</v>
      </c>
      <c r="F149">
        <v>108</v>
      </c>
      <c r="G149" t="s">
        <v>2304</v>
      </c>
      <c r="H149">
        <v>1</v>
      </c>
      <c r="I149" t="s">
        <v>2939</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2304</v>
      </c>
      <c r="E150">
        <v>18</v>
      </c>
      <c r="F150">
        <v>108</v>
      </c>
      <c r="G150" t="s">
        <v>2304</v>
      </c>
      <c r="H150">
        <v>1</v>
      </c>
      <c r="I150" t="s">
        <v>2940</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2304</v>
      </c>
      <c r="E151">
        <v>18</v>
      </c>
      <c r="F151">
        <v>108</v>
      </c>
      <c r="G151" t="s">
        <v>2304</v>
      </c>
      <c r="H151">
        <v>1</v>
      </c>
      <c r="I151" t="s">
        <v>2941</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2304</v>
      </c>
      <c r="E152">
        <v>18</v>
      </c>
      <c r="F152">
        <v>108</v>
      </c>
      <c r="G152" t="s">
        <v>2304</v>
      </c>
      <c r="H152">
        <v>1</v>
      </c>
      <c r="I152" t="s">
        <v>2942</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2304</v>
      </c>
      <c r="E153">
        <v>18</v>
      </c>
      <c r="F153">
        <v>108</v>
      </c>
      <c r="G153" t="s">
        <v>2304</v>
      </c>
      <c r="H153">
        <v>1</v>
      </c>
      <c r="I153" t="s">
        <v>2943</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3257</v>
      </c>
      <c r="E154">
        <v>17</v>
      </c>
      <c r="F154">
        <v>104</v>
      </c>
      <c r="G154" t="s">
        <v>2318</v>
      </c>
      <c r="H154">
        <v>1</v>
      </c>
      <c r="I154" t="s">
        <v>2944</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2305</v>
      </c>
      <c r="E155">
        <v>179</v>
      </c>
      <c r="F155">
        <v>382</v>
      </c>
      <c r="G155" t="s">
        <v>2305</v>
      </c>
      <c r="H155">
        <v>1</v>
      </c>
      <c r="I155" t="s">
        <v>2945</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2305</v>
      </c>
      <c r="E156">
        <v>179</v>
      </c>
      <c r="F156">
        <v>382</v>
      </c>
      <c r="G156" t="s">
        <v>2305</v>
      </c>
      <c r="H156">
        <v>1</v>
      </c>
      <c r="I156" t="s">
        <v>2946</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2305</v>
      </c>
      <c r="E157">
        <v>179</v>
      </c>
      <c r="F157">
        <v>382</v>
      </c>
      <c r="G157" t="s">
        <v>2305</v>
      </c>
      <c r="H157">
        <v>1</v>
      </c>
      <c r="I157" t="s">
        <v>2947</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2305</v>
      </c>
      <c r="E158">
        <v>179</v>
      </c>
      <c r="F158">
        <v>382</v>
      </c>
      <c r="G158" t="s">
        <v>2305</v>
      </c>
      <c r="H158">
        <v>1</v>
      </c>
      <c r="I158" t="s">
        <v>2948</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2305</v>
      </c>
      <c r="E159">
        <v>179</v>
      </c>
      <c r="F159">
        <v>382</v>
      </c>
      <c r="G159" t="s">
        <v>2305</v>
      </c>
      <c r="H159">
        <v>1</v>
      </c>
      <c r="I159" t="s">
        <v>2949</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2305</v>
      </c>
      <c r="E160">
        <v>179</v>
      </c>
      <c r="F160">
        <v>382</v>
      </c>
      <c r="G160" t="s">
        <v>2305</v>
      </c>
      <c r="H160">
        <v>1</v>
      </c>
      <c r="I160" t="s">
        <v>2950</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2305</v>
      </c>
      <c r="E161">
        <v>179</v>
      </c>
      <c r="F161">
        <v>382</v>
      </c>
      <c r="G161" t="s">
        <v>2305</v>
      </c>
      <c r="H161">
        <v>1</v>
      </c>
      <c r="I161" t="s">
        <v>3259</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2305</v>
      </c>
      <c r="E162">
        <v>179</v>
      </c>
      <c r="F162">
        <v>382</v>
      </c>
      <c r="G162" t="s">
        <v>2305</v>
      </c>
      <c r="H162">
        <v>1</v>
      </c>
      <c r="I162" t="s">
        <v>3260</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2302</v>
      </c>
      <c r="E163">
        <v>180</v>
      </c>
      <c r="F163">
        <v>383</v>
      </c>
      <c r="G163" t="s">
        <v>2302</v>
      </c>
      <c r="H163">
        <v>1</v>
      </c>
      <c r="I163" t="s">
        <v>2951</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2302</v>
      </c>
      <c r="E164">
        <v>180</v>
      </c>
      <c r="F164">
        <v>383</v>
      </c>
      <c r="G164" t="s">
        <v>2302</v>
      </c>
      <c r="H164">
        <v>1</v>
      </c>
      <c r="I164" t="s">
        <v>2952</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2302</v>
      </c>
      <c r="E165">
        <v>180</v>
      </c>
      <c r="F165">
        <v>383</v>
      </c>
      <c r="G165" t="s">
        <v>2302</v>
      </c>
      <c r="H165">
        <v>1</v>
      </c>
      <c r="I165" t="s">
        <v>2953</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2302</v>
      </c>
      <c r="E166">
        <v>180</v>
      </c>
      <c r="F166">
        <v>383</v>
      </c>
      <c r="G166" t="s">
        <v>2302</v>
      </c>
      <c r="H166">
        <v>1</v>
      </c>
      <c r="I166" t="s">
        <v>2954</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2302</v>
      </c>
      <c r="E167">
        <v>180</v>
      </c>
      <c r="F167">
        <v>383</v>
      </c>
      <c r="G167" t="s">
        <v>2302</v>
      </c>
      <c r="H167">
        <v>1</v>
      </c>
      <c r="I167" t="s">
        <v>2955</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2302</v>
      </c>
      <c r="E168">
        <v>180</v>
      </c>
      <c r="F168">
        <v>383</v>
      </c>
      <c r="G168" t="s">
        <v>2302</v>
      </c>
      <c r="H168">
        <v>1</v>
      </c>
      <c r="I168" t="s">
        <v>2956</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2957</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2323</v>
      </c>
      <c r="E170">
        <v>19</v>
      </c>
      <c r="F170">
        <v>117</v>
      </c>
      <c r="G170" t="s">
        <v>2323</v>
      </c>
      <c r="H170">
        <v>1</v>
      </c>
      <c r="I170" t="s">
        <v>2958</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3255</v>
      </c>
      <c r="E171">
        <v>109</v>
      </c>
      <c r="F171">
        <v>280</v>
      </c>
      <c r="G171" t="s">
        <v>3255</v>
      </c>
      <c r="H171">
        <v>1</v>
      </c>
      <c r="I171" t="s">
        <v>3255</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2959</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2960</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2961</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2962</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2963</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2964</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2965</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2966</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2967</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2968</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2969</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2381</v>
      </c>
      <c r="E183">
        <v>154</v>
      </c>
      <c r="F183">
        <v>347</v>
      </c>
      <c r="G183" t="s">
        <v>2381</v>
      </c>
      <c r="H183">
        <v>6</v>
      </c>
      <c r="I183" t="s">
        <v>2970</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2305</v>
      </c>
      <c r="E184">
        <v>179</v>
      </c>
      <c r="F184">
        <v>382</v>
      </c>
      <c r="G184" t="s">
        <v>2305</v>
      </c>
      <c r="H184">
        <v>6</v>
      </c>
      <c r="I184" t="s">
        <v>2971</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2972</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2322</v>
      </c>
      <c r="E186">
        <v>16</v>
      </c>
      <c r="F186">
        <v>103</v>
      </c>
      <c r="G186" t="s">
        <v>2322</v>
      </c>
      <c r="H186">
        <v>6</v>
      </c>
      <c r="I186" t="s">
        <v>2973</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2974</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2319</v>
      </c>
      <c r="E189">
        <v>5</v>
      </c>
      <c r="F189">
        <v>20</v>
      </c>
      <c r="G189" t="s">
        <v>2319</v>
      </c>
      <c r="H189">
        <v>6</v>
      </c>
      <c r="I189" t="s">
        <v>2975</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2302</v>
      </c>
      <c r="E190">
        <v>180</v>
      </c>
      <c r="F190">
        <v>383</v>
      </c>
      <c r="G190" t="s">
        <v>2302</v>
      </c>
      <c r="H190">
        <v>6</v>
      </c>
      <c r="I190" t="s">
        <v>2976</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2323</v>
      </c>
      <c r="E191">
        <v>19</v>
      </c>
      <c r="F191">
        <v>117</v>
      </c>
      <c r="G191" t="s">
        <v>2323</v>
      </c>
      <c r="H191">
        <v>6</v>
      </c>
      <c r="I191" t="s">
        <v>2977</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2978</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2979</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2321</v>
      </c>
      <c r="E194">
        <v>15</v>
      </c>
      <c r="F194">
        <v>101</v>
      </c>
      <c r="G194" t="s">
        <v>2321</v>
      </c>
      <c r="H194">
        <v>6</v>
      </c>
      <c r="I194" t="s">
        <v>3328</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3257</v>
      </c>
      <c r="E195">
        <v>17</v>
      </c>
      <c r="F195">
        <v>104</v>
      </c>
      <c r="G195" t="s">
        <v>2318</v>
      </c>
      <c r="H195">
        <v>6</v>
      </c>
      <c r="I195" t="s">
        <v>2980</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2304</v>
      </c>
      <c r="E196">
        <v>18</v>
      </c>
      <c r="F196">
        <v>108</v>
      </c>
      <c r="G196" t="s">
        <v>2304</v>
      </c>
      <c r="H196">
        <v>6</v>
      </c>
      <c r="I196" t="s">
        <v>2981</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2982</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2983</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2984</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2985</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2986</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2987</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2988</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2989</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2990</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2302</v>
      </c>
      <c r="E206">
        <v>180</v>
      </c>
      <c r="F206">
        <v>383</v>
      </c>
      <c r="G206" t="s">
        <v>2302</v>
      </c>
      <c r="H206">
        <v>1</v>
      </c>
      <c r="I206" t="s">
        <v>2991</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2319</v>
      </c>
      <c r="E207">
        <v>5</v>
      </c>
      <c r="F207">
        <v>20</v>
      </c>
      <c r="G207" t="s">
        <v>2319</v>
      </c>
      <c r="H207">
        <v>1</v>
      </c>
      <c r="I207" t="s">
        <v>2992</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2993</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2993</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2324</v>
      </c>
      <c r="E210">
        <v>9</v>
      </c>
      <c r="F210">
        <v>41</v>
      </c>
      <c r="G210" t="s">
        <v>2324</v>
      </c>
      <c r="H210">
        <v>1</v>
      </c>
      <c r="I210" t="s">
        <v>2993</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2302</v>
      </c>
      <c r="E211">
        <v>180</v>
      </c>
      <c r="F211">
        <v>383</v>
      </c>
      <c r="G211" t="s">
        <v>2302</v>
      </c>
      <c r="H211">
        <v>1</v>
      </c>
      <c r="I211" t="s">
        <v>2994</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2302</v>
      </c>
      <c r="E212">
        <v>180</v>
      </c>
      <c r="F212">
        <v>383</v>
      </c>
      <c r="G212" t="s">
        <v>2302</v>
      </c>
      <c r="H212">
        <v>1</v>
      </c>
      <c r="I212" t="s">
        <v>2995</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2996</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2997</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2998</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2999</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3000</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3001</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3002</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3003</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3004</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3005</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3006</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3007</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3008</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3009</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3009</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2326</v>
      </c>
      <c r="E242">
        <v>448</v>
      </c>
      <c r="F242">
        <v>823</v>
      </c>
      <c r="G242" t="s">
        <v>3010</v>
      </c>
      <c r="H242">
        <v>1</v>
      </c>
      <c r="I242" t="s">
        <v>3011</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2326</v>
      </c>
      <c r="E243">
        <v>448</v>
      </c>
      <c r="F243">
        <v>823</v>
      </c>
      <c r="G243" t="s">
        <v>3010</v>
      </c>
      <c r="H243">
        <v>1</v>
      </c>
      <c r="I243" t="s">
        <v>3012</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2326</v>
      </c>
      <c r="E244">
        <v>448</v>
      </c>
      <c r="F244">
        <v>823</v>
      </c>
      <c r="G244" t="s">
        <v>3010</v>
      </c>
      <c r="H244">
        <v>1</v>
      </c>
      <c r="I244" t="s">
        <v>3013</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2326</v>
      </c>
      <c r="E245">
        <v>448</v>
      </c>
      <c r="F245">
        <v>823</v>
      </c>
      <c r="G245" t="s">
        <v>3010</v>
      </c>
      <c r="H245">
        <v>1</v>
      </c>
      <c r="I245" t="s">
        <v>3014</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2327</v>
      </c>
      <c r="E246">
        <v>442</v>
      </c>
      <c r="F246">
        <v>816</v>
      </c>
      <c r="G246" t="s">
        <v>2327</v>
      </c>
      <c r="H246">
        <v>1</v>
      </c>
      <c r="I246" t="s">
        <v>3015</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2327</v>
      </c>
      <c r="E247">
        <v>442</v>
      </c>
      <c r="F247">
        <v>816</v>
      </c>
      <c r="G247" t="s">
        <v>2327</v>
      </c>
      <c r="H247">
        <v>1</v>
      </c>
      <c r="I247" t="s">
        <v>3016</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2327</v>
      </c>
      <c r="E248">
        <v>442</v>
      </c>
      <c r="F248">
        <v>816</v>
      </c>
      <c r="G248" t="s">
        <v>2327</v>
      </c>
      <c r="H248">
        <v>1</v>
      </c>
      <c r="I248" t="s">
        <v>3017</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2305</v>
      </c>
      <c r="E249">
        <v>179</v>
      </c>
      <c r="F249">
        <v>382</v>
      </c>
      <c r="G249" t="s">
        <v>2305</v>
      </c>
      <c r="H249">
        <v>3</v>
      </c>
      <c r="I249" t="s">
        <v>3018</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2323</v>
      </c>
      <c r="E250">
        <v>19</v>
      </c>
      <c r="F250">
        <v>117</v>
      </c>
      <c r="G250" t="s">
        <v>2323</v>
      </c>
      <c r="H250">
        <v>6</v>
      </c>
      <c r="I250" t="s">
        <v>3019</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2323</v>
      </c>
      <c r="E251">
        <v>19</v>
      </c>
      <c r="F251">
        <v>117</v>
      </c>
      <c r="G251" t="s">
        <v>2323</v>
      </c>
      <c r="H251">
        <v>6</v>
      </c>
      <c r="I251" t="s">
        <v>3020</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3021</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3022</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2302</v>
      </c>
      <c r="E255">
        <v>180</v>
      </c>
      <c r="F255">
        <v>383</v>
      </c>
      <c r="G255" t="s">
        <v>2302</v>
      </c>
      <c r="H255">
        <v>6</v>
      </c>
      <c r="I255" t="s">
        <v>3023</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2324</v>
      </c>
      <c r="E256">
        <v>9</v>
      </c>
      <c r="F256">
        <v>41</v>
      </c>
      <c r="G256" t="s">
        <v>2324</v>
      </c>
      <c r="H256">
        <v>6</v>
      </c>
      <c r="I256" t="s">
        <v>3024</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3025</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2304</v>
      </c>
      <c r="E258">
        <v>18</v>
      </c>
      <c r="F258">
        <v>108</v>
      </c>
      <c r="G258" t="s">
        <v>2304</v>
      </c>
      <c r="H258">
        <v>6</v>
      </c>
      <c r="I258" t="s">
        <v>3026</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2319</v>
      </c>
      <c r="E259">
        <v>5</v>
      </c>
      <c r="F259">
        <v>20</v>
      </c>
      <c r="G259" t="s">
        <v>2319</v>
      </c>
      <c r="H259">
        <v>6</v>
      </c>
      <c r="I259" t="s">
        <v>3027</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3028</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3029</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3261</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3030</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3031</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3032</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3033</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3034</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3035</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3036</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3037</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3038</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3039</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3257</v>
      </c>
      <c r="E274">
        <v>17</v>
      </c>
      <c r="F274">
        <v>104</v>
      </c>
      <c r="G274" t="s">
        <v>2318</v>
      </c>
      <c r="H274">
        <v>7</v>
      </c>
      <c r="I274" t="s">
        <v>3040</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3041</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3042</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3043</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2324</v>
      </c>
      <c r="E278">
        <v>9</v>
      </c>
      <c r="F278">
        <v>41</v>
      </c>
      <c r="G278" t="s">
        <v>2324</v>
      </c>
      <c r="H278">
        <v>7</v>
      </c>
      <c r="I278" t="s">
        <v>3044</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2305</v>
      </c>
      <c r="E279">
        <v>179</v>
      </c>
      <c r="F279">
        <v>382</v>
      </c>
      <c r="G279" t="s">
        <v>2305</v>
      </c>
      <c r="H279">
        <v>7</v>
      </c>
      <c r="I279" t="s">
        <v>3045</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3046</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2324</v>
      </c>
      <c r="E281">
        <v>9</v>
      </c>
      <c r="F281">
        <v>41</v>
      </c>
      <c r="G281" t="s">
        <v>2324</v>
      </c>
      <c r="H281">
        <v>7</v>
      </c>
      <c r="I281" t="s">
        <v>3047</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3048</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3049</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2302</v>
      </c>
      <c r="E284">
        <v>180</v>
      </c>
      <c r="F284">
        <v>383</v>
      </c>
      <c r="G284" t="s">
        <v>2302</v>
      </c>
      <c r="H284">
        <v>7</v>
      </c>
      <c r="I284" t="s">
        <v>3050</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3262</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2324</v>
      </c>
      <c r="E286">
        <v>9</v>
      </c>
      <c r="F286">
        <v>41</v>
      </c>
      <c r="G286" t="s">
        <v>2324</v>
      </c>
      <c r="H286">
        <v>7</v>
      </c>
      <c r="I286" t="s">
        <v>3051</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3052</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2929</v>
      </c>
      <c r="E288">
        <v>306</v>
      </c>
      <c r="F288">
        <v>537</v>
      </c>
      <c r="G288" t="s">
        <v>2929</v>
      </c>
      <c r="H288">
        <v>7</v>
      </c>
      <c r="I288" t="s">
        <v>3053</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2322</v>
      </c>
      <c r="E289">
        <v>16</v>
      </c>
      <c r="F289">
        <v>103</v>
      </c>
      <c r="G289" t="s">
        <v>2322</v>
      </c>
      <c r="H289">
        <v>7</v>
      </c>
      <c r="I289" t="s">
        <v>3054</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3055</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2304</v>
      </c>
      <c r="E291">
        <v>18</v>
      </c>
      <c r="F291">
        <v>108</v>
      </c>
      <c r="G291" t="s">
        <v>2304</v>
      </c>
      <c r="H291">
        <v>7</v>
      </c>
      <c r="I291" t="s">
        <v>3056</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2323</v>
      </c>
      <c r="E292">
        <v>19</v>
      </c>
      <c r="F292">
        <v>117</v>
      </c>
      <c r="G292" t="s">
        <v>2323</v>
      </c>
      <c r="H292">
        <v>7</v>
      </c>
      <c r="I292" t="s">
        <v>3057</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2304</v>
      </c>
      <c r="E293">
        <v>18</v>
      </c>
      <c r="F293">
        <v>108</v>
      </c>
      <c r="G293" t="s">
        <v>2304</v>
      </c>
      <c r="H293">
        <v>7</v>
      </c>
      <c r="I293" t="s">
        <v>3058</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2319</v>
      </c>
      <c r="E294">
        <v>5</v>
      </c>
      <c r="F294">
        <v>20</v>
      </c>
      <c r="G294" t="s">
        <v>2319</v>
      </c>
      <c r="H294">
        <v>7</v>
      </c>
      <c r="I294" t="s">
        <v>3059</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3060</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2305</v>
      </c>
      <c r="E297">
        <v>179</v>
      </c>
      <c r="F297">
        <v>382</v>
      </c>
      <c r="G297" t="s">
        <v>2305</v>
      </c>
      <c r="H297">
        <v>7</v>
      </c>
      <c r="I297" t="s">
        <v>3061</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2321</v>
      </c>
      <c r="E298">
        <v>15</v>
      </c>
      <c r="F298">
        <v>101</v>
      </c>
      <c r="G298" t="s">
        <v>2321</v>
      </c>
      <c r="H298">
        <v>7</v>
      </c>
      <c r="I298" t="s">
        <v>3333</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3062</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3257</v>
      </c>
      <c r="E300">
        <v>17</v>
      </c>
      <c r="F300">
        <v>104</v>
      </c>
      <c r="G300" t="s">
        <v>2318</v>
      </c>
      <c r="H300">
        <v>7</v>
      </c>
      <c r="I300" t="s">
        <v>3063</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3064</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2323</v>
      </c>
      <c r="E302">
        <v>19</v>
      </c>
      <c r="F302">
        <v>117</v>
      </c>
      <c r="G302" t="s">
        <v>2323</v>
      </c>
      <c r="H302">
        <v>7</v>
      </c>
      <c r="I302" t="s">
        <v>3065</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2302</v>
      </c>
      <c r="E303">
        <v>180</v>
      </c>
      <c r="F303">
        <v>383</v>
      </c>
      <c r="G303" t="s">
        <v>2302</v>
      </c>
      <c r="H303">
        <v>7</v>
      </c>
      <c r="I303" t="s">
        <v>3066</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2305</v>
      </c>
      <c r="E305">
        <v>179</v>
      </c>
      <c r="F305">
        <v>382</v>
      </c>
      <c r="G305" t="s">
        <v>2305</v>
      </c>
      <c r="H305">
        <v>7</v>
      </c>
      <c r="I305" t="s">
        <v>3067</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2305</v>
      </c>
      <c r="E306">
        <v>179</v>
      </c>
      <c r="F306">
        <v>382</v>
      </c>
      <c r="G306" t="s">
        <v>2305</v>
      </c>
      <c r="H306">
        <v>7</v>
      </c>
      <c r="I306" t="s">
        <v>3068</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2322</v>
      </c>
      <c r="E307">
        <v>16</v>
      </c>
      <c r="F307">
        <v>103</v>
      </c>
      <c r="G307" t="s">
        <v>2322</v>
      </c>
      <c r="H307">
        <v>7</v>
      </c>
      <c r="I307" t="s">
        <v>3069</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3070</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3071</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2302</v>
      </c>
      <c r="E310">
        <v>180</v>
      </c>
      <c r="F310">
        <v>383</v>
      </c>
      <c r="G310" t="s">
        <v>2302</v>
      </c>
      <c r="H310">
        <v>7</v>
      </c>
      <c r="I310" t="s">
        <v>3072</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3073</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3074</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3075</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3076</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3077</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3078</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3079</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2330</v>
      </c>
      <c r="E322">
        <v>589</v>
      </c>
      <c r="F322">
        <v>980</v>
      </c>
      <c r="G322" t="s">
        <v>3080</v>
      </c>
      <c r="H322">
        <v>1</v>
      </c>
      <c r="I322" t="s">
        <v>3081</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2330</v>
      </c>
      <c r="E323">
        <v>589</v>
      </c>
      <c r="F323">
        <v>980</v>
      </c>
      <c r="G323" t="s">
        <v>3080</v>
      </c>
      <c r="H323">
        <v>1</v>
      </c>
      <c r="I323" t="s">
        <v>3082</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2330</v>
      </c>
      <c r="E324">
        <v>589</v>
      </c>
      <c r="F324">
        <v>980</v>
      </c>
      <c r="G324" t="s">
        <v>3080</v>
      </c>
      <c r="H324">
        <v>1</v>
      </c>
      <c r="I324" t="s">
        <v>3083</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2330</v>
      </c>
      <c r="E325">
        <v>589</v>
      </c>
      <c r="F325">
        <v>980</v>
      </c>
      <c r="G325" t="s">
        <v>3080</v>
      </c>
      <c r="H325">
        <v>1</v>
      </c>
      <c r="I325" t="s">
        <v>3084</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3085</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3086</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2326</v>
      </c>
      <c r="E328">
        <v>448</v>
      </c>
      <c r="F328">
        <v>823</v>
      </c>
      <c r="G328" t="s">
        <v>3010</v>
      </c>
      <c r="H328">
        <v>7</v>
      </c>
      <c r="I328" t="s">
        <v>3087</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2381</v>
      </c>
      <c r="E329">
        <v>154</v>
      </c>
      <c r="F329">
        <v>347</v>
      </c>
      <c r="G329" t="s">
        <v>2381</v>
      </c>
      <c r="H329">
        <v>7</v>
      </c>
      <c r="I329" t="s">
        <v>3088</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2330</v>
      </c>
      <c r="E331">
        <v>589</v>
      </c>
      <c r="F331">
        <v>980</v>
      </c>
      <c r="G331" t="s">
        <v>3080</v>
      </c>
      <c r="H331">
        <v>3</v>
      </c>
      <c r="I331" t="s">
        <v>3089</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2330</v>
      </c>
      <c r="E332">
        <v>589</v>
      </c>
      <c r="F332">
        <v>980</v>
      </c>
      <c r="G332" t="s">
        <v>3080</v>
      </c>
      <c r="H332">
        <v>7</v>
      </c>
      <c r="I332" t="s">
        <v>3090</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3091</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2329</v>
      </c>
      <c r="E334">
        <v>616</v>
      </c>
      <c r="F334">
        <v>1011</v>
      </c>
      <c r="G334" t="s">
        <v>2329</v>
      </c>
      <c r="H334">
        <v>1</v>
      </c>
      <c r="I334" t="s">
        <v>3092</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2329</v>
      </c>
      <c r="E335">
        <v>616</v>
      </c>
      <c r="F335">
        <v>1011</v>
      </c>
      <c r="G335" t="s">
        <v>2329</v>
      </c>
      <c r="H335">
        <v>1</v>
      </c>
      <c r="I335" t="s">
        <v>3093</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2329</v>
      </c>
      <c r="E336">
        <v>616</v>
      </c>
      <c r="F336">
        <v>1011</v>
      </c>
      <c r="G336" t="s">
        <v>2329</v>
      </c>
      <c r="H336">
        <v>1</v>
      </c>
      <c r="I336" t="s">
        <v>3094</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2329</v>
      </c>
      <c r="E337">
        <v>616</v>
      </c>
      <c r="F337">
        <v>1011</v>
      </c>
      <c r="G337" t="s">
        <v>2329</v>
      </c>
      <c r="H337">
        <v>1</v>
      </c>
      <c r="I337" t="s">
        <v>3095</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2329</v>
      </c>
      <c r="E338">
        <v>616</v>
      </c>
      <c r="F338">
        <v>1011</v>
      </c>
      <c r="G338" t="s">
        <v>2329</v>
      </c>
      <c r="H338">
        <v>1</v>
      </c>
      <c r="I338" t="s">
        <v>3096</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2329</v>
      </c>
      <c r="E339">
        <v>616</v>
      </c>
      <c r="F339">
        <v>1011</v>
      </c>
      <c r="G339" t="s">
        <v>2329</v>
      </c>
      <c r="H339">
        <v>1</v>
      </c>
      <c r="I339" t="s">
        <v>3097</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2329</v>
      </c>
      <c r="E340">
        <v>616</v>
      </c>
      <c r="F340">
        <v>1011</v>
      </c>
      <c r="G340" t="s">
        <v>2329</v>
      </c>
      <c r="H340">
        <v>1</v>
      </c>
      <c r="I340" t="s">
        <v>3098</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2329</v>
      </c>
      <c r="E341">
        <v>616</v>
      </c>
      <c r="F341">
        <v>1011</v>
      </c>
      <c r="G341" t="s">
        <v>2329</v>
      </c>
      <c r="H341">
        <v>1</v>
      </c>
      <c r="I341" t="s">
        <v>3099</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2329</v>
      </c>
      <c r="E342">
        <v>616</v>
      </c>
      <c r="F342">
        <v>1011</v>
      </c>
      <c r="G342" t="s">
        <v>2329</v>
      </c>
      <c r="H342">
        <v>1</v>
      </c>
      <c r="I342" t="s">
        <v>3100</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2329</v>
      </c>
      <c r="E343">
        <v>616</v>
      </c>
      <c r="F343">
        <v>1011</v>
      </c>
      <c r="G343" t="s">
        <v>2329</v>
      </c>
      <c r="H343">
        <v>1</v>
      </c>
      <c r="I343" t="s">
        <v>3101</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2329</v>
      </c>
      <c r="E344">
        <v>616</v>
      </c>
      <c r="F344">
        <v>1011</v>
      </c>
      <c r="G344" t="s">
        <v>2329</v>
      </c>
      <c r="H344">
        <v>1</v>
      </c>
      <c r="I344" t="s">
        <v>3102</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3103</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2327</v>
      </c>
      <c r="E346">
        <v>442</v>
      </c>
      <c r="F346">
        <v>816</v>
      </c>
      <c r="G346" t="s">
        <v>2327</v>
      </c>
      <c r="H346">
        <v>7</v>
      </c>
      <c r="I346" t="s">
        <v>3104</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2326</v>
      </c>
      <c r="E347">
        <v>448</v>
      </c>
      <c r="F347">
        <v>823</v>
      </c>
      <c r="G347" t="s">
        <v>3010</v>
      </c>
      <c r="H347">
        <v>7</v>
      </c>
      <c r="I347" t="s">
        <v>3105</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2329</v>
      </c>
      <c r="E349">
        <v>616</v>
      </c>
      <c r="F349">
        <v>1011</v>
      </c>
      <c r="G349" t="s">
        <v>2329</v>
      </c>
      <c r="H349">
        <v>3</v>
      </c>
      <c r="I349" t="s">
        <v>3106</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2329</v>
      </c>
      <c r="E350">
        <v>616</v>
      </c>
      <c r="F350">
        <v>1011</v>
      </c>
      <c r="G350" t="s">
        <v>2329</v>
      </c>
      <c r="H350">
        <v>1</v>
      </c>
      <c r="I350" t="s">
        <v>3107</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2329</v>
      </c>
      <c r="E351">
        <v>616</v>
      </c>
      <c r="F351">
        <v>1011</v>
      </c>
      <c r="G351" t="s">
        <v>2329</v>
      </c>
      <c r="H351">
        <v>7</v>
      </c>
      <c r="I351" t="s">
        <v>3108</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2329</v>
      </c>
      <c r="E352">
        <v>616</v>
      </c>
      <c r="F352">
        <v>1011</v>
      </c>
      <c r="G352" t="s">
        <v>2329</v>
      </c>
      <c r="H352">
        <v>7</v>
      </c>
      <c r="I352" t="s">
        <v>3109</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2329</v>
      </c>
      <c r="E353">
        <v>616</v>
      </c>
      <c r="F353">
        <v>1011</v>
      </c>
      <c r="G353" t="s">
        <v>2329</v>
      </c>
      <c r="H353">
        <v>7</v>
      </c>
      <c r="I353" t="s">
        <v>3110</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2329</v>
      </c>
      <c r="E354">
        <v>616</v>
      </c>
      <c r="F354">
        <v>1011</v>
      </c>
      <c r="G354" t="s">
        <v>2329</v>
      </c>
      <c r="H354">
        <v>1</v>
      </c>
      <c r="I354" t="s">
        <v>3111</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2304</v>
      </c>
      <c r="E355">
        <v>18</v>
      </c>
      <c r="F355">
        <v>108</v>
      </c>
      <c r="G355" t="s">
        <v>2304</v>
      </c>
      <c r="H355">
        <v>6</v>
      </c>
      <c r="I355" t="s">
        <v>3112</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2305</v>
      </c>
      <c r="E356">
        <v>179</v>
      </c>
      <c r="F356">
        <v>382</v>
      </c>
      <c r="G356" t="s">
        <v>2305</v>
      </c>
      <c r="H356">
        <v>6</v>
      </c>
      <c r="I356" t="s">
        <v>3113</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2322</v>
      </c>
      <c r="E357">
        <v>16</v>
      </c>
      <c r="F357">
        <v>103</v>
      </c>
      <c r="G357" t="s">
        <v>2322</v>
      </c>
      <c r="H357">
        <v>7</v>
      </c>
      <c r="I357" t="s">
        <v>3114</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3115</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2332</v>
      </c>
      <c r="E359">
        <v>407</v>
      </c>
      <c r="F359">
        <v>726</v>
      </c>
      <c r="G359" t="s">
        <v>2332</v>
      </c>
      <c r="H359">
        <v>1</v>
      </c>
      <c r="I359" t="s">
        <v>3116</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2332</v>
      </c>
      <c r="E360">
        <v>407</v>
      </c>
      <c r="F360">
        <v>726</v>
      </c>
      <c r="G360" t="s">
        <v>2332</v>
      </c>
      <c r="H360">
        <v>1</v>
      </c>
      <c r="I360" t="s">
        <v>3117</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2332</v>
      </c>
      <c r="E361">
        <v>407</v>
      </c>
      <c r="F361">
        <v>726</v>
      </c>
      <c r="G361" t="s">
        <v>2332</v>
      </c>
      <c r="H361">
        <v>1</v>
      </c>
      <c r="I361" t="s">
        <v>3118</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2332</v>
      </c>
      <c r="E362">
        <v>407</v>
      </c>
      <c r="F362">
        <v>726</v>
      </c>
      <c r="G362" t="s">
        <v>2332</v>
      </c>
      <c r="H362">
        <v>1</v>
      </c>
      <c r="I362" t="s">
        <v>3119</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2332</v>
      </c>
      <c r="E363">
        <v>407</v>
      </c>
      <c r="F363">
        <v>726</v>
      </c>
      <c r="G363" t="s">
        <v>2332</v>
      </c>
      <c r="H363">
        <v>6</v>
      </c>
      <c r="I363" t="s">
        <v>3120</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2332</v>
      </c>
      <c r="E364">
        <v>407</v>
      </c>
      <c r="F364">
        <v>726</v>
      </c>
      <c r="G364" t="s">
        <v>2332</v>
      </c>
      <c r="H364">
        <v>1</v>
      </c>
      <c r="I364" t="s">
        <v>3121</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2321</v>
      </c>
      <c r="E365">
        <v>15</v>
      </c>
      <c r="F365">
        <v>101</v>
      </c>
      <c r="G365" t="s">
        <v>2321</v>
      </c>
      <c r="H365">
        <v>7</v>
      </c>
      <c r="I365" t="s">
        <v>3337</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3122</v>
      </c>
      <c r="E366">
        <v>681</v>
      </c>
      <c r="F366">
        <v>1086</v>
      </c>
      <c r="G366" t="s">
        <v>3122</v>
      </c>
      <c r="H366">
        <v>1</v>
      </c>
      <c r="I366" t="s">
        <v>3123</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3122</v>
      </c>
      <c r="E367">
        <v>681</v>
      </c>
      <c r="F367">
        <v>1086</v>
      </c>
      <c r="G367" t="s">
        <v>3122</v>
      </c>
      <c r="H367">
        <v>1</v>
      </c>
      <c r="I367" t="s">
        <v>3124</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3122</v>
      </c>
      <c r="E368">
        <v>681</v>
      </c>
      <c r="F368">
        <v>1086</v>
      </c>
      <c r="G368" t="s">
        <v>3122</v>
      </c>
      <c r="H368">
        <v>1</v>
      </c>
      <c r="I368" t="s">
        <v>3125</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3122</v>
      </c>
      <c r="E369">
        <v>681</v>
      </c>
      <c r="F369">
        <v>1086</v>
      </c>
      <c r="G369" t="s">
        <v>3122</v>
      </c>
      <c r="H369">
        <v>1</v>
      </c>
      <c r="I369" t="s">
        <v>3126</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3122</v>
      </c>
      <c r="E370">
        <v>681</v>
      </c>
      <c r="F370">
        <v>1086</v>
      </c>
      <c r="G370" t="s">
        <v>3122</v>
      </c>
      <c r="H370">
        <v>1</v>
      </c>
      <c r="I370" t="s">
        <v>3127</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3122</v>
      </c>
      <c r="E371">
        <v>681</v>
      </c>
      <c r="F371">
        <v>1086</v>
      </c>
      <c r="G371" t="s">
        <v>3122</v>
      </c>
      <c r="H371">
        <v>1</v>
      </c>
      <c r="I371" t="s">
        <v>3128</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2332</v>
      </c>
      <c r="E372">
        <v>407</v>
      </c>
      <c r="F372">
        <v>726</v>
      </c>
      <c r="G372" t="s">
        <v>2332</v>
      </c>
      <c r="H372">
        <v>7</v>
      </c>
      <c r="I372" t="s">
        <v>3129</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2321</v>
      </c>
      <c r="E373">
        <v>15</v>
      </c>
      <c r="F373">
        <v>101</v>
      </c>
      <c r="G373" t="s">
        <v>2321</v>
      </c>
      <c r="H373">
        <v>6</v>
      </c>
      <c r="I373" t="s">
        <v>3330</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2326</v>
      </c>
      <c r="E374">
        <v>448</v>
      </c>
      <c r="F374">
        <v>823</v>
      </c>
      <c r="G374" t="s">
        <v>3010</v>
      </c>
      <c r="H374">
        <v>6</v>
      </c>
      <c r="I374" t="s">
        <v>3130</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3122</v>
      </c>
      <c r="E375">
        <v>681</v>
      </c>
      <c r="F375">
        <v>1086</v>
      </c>
      <c r="G375" t="s">
        <v>3122</v>
      </c>
      <c r="H375">
        <v>6</v>
      </c>
      <c r="I375" t="s">
        <v>3131</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2321</v>
      </c>
      <c r="E376">
        <v>15</v>
      </c>
      <c r="F376">
        <v>101</v>
      </c>
      <c r="G376" t="s">
        <v>2321</v>
      </c>
      <c r="H376">
        <v>7</v>
      </c>
      <c r="I376" t="s">
        <v>3327</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3122</v>
      </c>
      <c r="E378">
        <v>681</v>
      </c>
      <c r="F378">
        <v>1086</v>
      </c>
      <c r="G378" t="s">
        <v>3122</v>
      </c>
      <c r="H378">
        <v>7</v>
      </c>
      <c r="I378" t="s">
        <v>3132</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3122</v>
      </c>
      <c r="E379">
        <v>681</v>
      </c>
      <c r="F379">
        <v>1086</v>
      </c>
      <c r="G379" t="s">
        <v>3122</v>
      </c>
      <c r="H379">
        <v>1</v>
      </c>
      <c r="I379" t="s">
        <v>3133</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2302</v>
      </c>
      <c r="E380">
        <v>180</v>
      </c>
      <c r="F380">
        <v>383</v>
      </c>
      <c r="G380" t="s">
        <v>2302</v>
      </c>
      <c r="H380">
        <v>6</v>
      </c>
      <c r="I380" t="s">
        <v>3134</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3122</v>
      </c>
      <c r="E381">
        <v>681</v>
      </c>
      <c r="F381">
        <v>1086</v>
      </c>
      <c r="G381" t="s">
        <v>3122</v>
      </c>
      <c r="H381">
        <v>3</v>
      </c>
      <c r="I381" t="s">
        <v>3135</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3122</v>
      </c>
      <c r="E382">
        <v>681</v>
      </c>
      <c r="F382">
        <v>1086</v>
      </c>
      <c r="G382" t="s">
        <v>3122</v>
      </c>
      <c r="H382">
        <v>7</v>
      </c>
      <c r="I382" t="s">
        <v>3136</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3122</v>
      </c>
      <c r="E383">
        <v>681</v>
      </c>
      <c r="F383">
        <v>1086</v>
      </c>
      <c r="G383" t="s">
        <v>3122</v>
      </c>
      <c r="H383">
        <v>7</v>
      </c>
      <c r="I383" t="s">
        <v>3137</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3138</v>
      </c>
      <c r="E384">
        <v>720</v>
      </c>
      <c r="F384">
        <v>1133</v>
      </c>
      <c r="G384" t="s">
        <v>3138</v>
      </c>
      <c r="H384">
        <v>1</v>
      </c>
      <c r="I384" t="s">
        <v>3139</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3138</v>
      </c>
      <c r="E385">
        <v>720</v>
      </c>
      <c r="F385">
        <v>1133</v>
      </c>
      <c r="G385" t="s">
        <v>3138</v>
      </c>
      <c r="H385">
        <v>1</v>
      </c>
      <c r="I385" t="s">
        <v>3140</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3138</v>
      </c>
      <c r="E386">
        <v>720</v>
      </c>
      <c r="F386">
        <v>1133</v>
      </c>
      <c r="G386" t="s">
        <v>3138</v>
      </c>
      <c r="H386">
        <v>1</v>
      </c>
      <c r="I386" t="s">
        <v>3141</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3138</v>
      </c>
      <c r="E387">
        <v>720</v>
      </c>
      <c r="F387">
        <v>1133</v>
      </c>
      <c r="G387" t="s">
        <v>3138</v>
      </c>
      <c r="H387">
        <v>1</v>
      </c>
      <c r="I387" t="s">
        <v>3142</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3138</v>
      </c>
      <c r="E388">
        <v>720</v>
      </c>
      <c r="F388">
        <v>1133</v>
      </c>
      <c r="G388" t="s">
        <v>3138</v>
      </c>
      <c r="H388">
        <v>1</v>
      </c>
      <c r="I388" t="s">
        <v>3143</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2319</v>
      </c>
      <c r="E389">
        <v>5</v>
      </c>
      <c r="F389">
        <v>20</v>
      </c>
      <c r="G389" t="s">
        <v>2319</v>
      </c>
      <c r="H389">
        <v>7</v>
      </c>
      <c r="I389" t="s">
        <v>3144</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3122</v>
      </c>
      <c r="E390">
        <v>681</v>
      </c>
      <c r="F390">
        <v>1086</v>
      </c>
      <c r="G390" t="s">
        <v>3122</v>
      </c>
      <c r="H390">
        <v>7</v>
      </c>
      <c r="I390" t="s">
        <v>3145</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3146</v>
      </c>
      <c r="E391">
        <v>4294967296</v>
      </c>
      <c r="F391">
        <v>1161</v>
      </c>
      <c r="H391">
        <v>1</v>
      </c>
      <c r="I391" t="s">
        <v>3147</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3146</v>
      </c>
      <c r="E392">
        <v>4294967296</v>
      </c>
      <c r="F392">
        <v>1161</v>
      </c>
      <c r="H392">
        <v>1</v>
      </c>
      <c r="I392" t="s">
        <v>3148</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3146</v>
      </c>
      <c r="E393">
        <v>4294967296</v>
      </c>
      <c r="F393">
        <v>1161</v>
      </c>
      <c r="H393">
        <v>1</v>
      </c>
      <c r="I393" t="s">
        <v>3149</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3146</v>
      </c>
      <c r="E394">
        <v>4294967296</v>
      </c>
      <c r="F394">
        <v>1161</v>
      </c>
      <c r="H394">
        <v>1</v>
      </c>
      <c r="I394" t="s">
        <v>3150</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3151</v>
      </c>
      <c r="E395">
        <v>743</v>
      </c>
      <c r="F395">
        <v>1160</v>
      </c>
      <c r="G395" t="s">
        <v>3151</v>
      </c>
      <c r="H395">
        <v>1</v>
      </c>
      <c r="I395" t="s">
        <v>3152</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3151</v>
      </c>
      <c r="E396">
        <v>743</v>
      </c>
      <c r="F396">
        <v>1160</v>
      </c>
      <c r="G396" t="s">
        <v>3151</v>
      </c>
      <c r="H396">
        <v>1</v>
      </c>
      <c r="I396" t="s">
        <v>3153</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3151</v>
      </c>
      <c r="E397">
        <v>743</v>
      </c>
      <c r="F397">
        <v>1160</v>
      </c>
      <c r="G397" t="s">
        <v>3151</v>
      </c>
      <c r="H397">
        <v>1</v>
      </c>
      <c r="I397" t="s">
        <v>3154</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3151</v>
      </c>
      <c r="E398">
        <v>743</v>
      </c>
      <c r="F398">
        <v>1160</v>
      </c>
      <c r="G398" t="s">
        <v>3151</v>
      </c>
      <c r="H398">
        <v>1</v>
      </c>
      <c r="I398" t="s">
        <v>3155</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3151</v>
      </c>
      <c r="E399">
        <v>743</v>
      </c>
      <c r="F399">
        <v>1160</v>
      </c>
      <c r="G399" t="s">
        <v>3151</v>
      </c>
      <c r="H399">
        <v>1</v>
      </c>
      <c r="I399" t="s">
        <v>3156</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3151</v>
      </c>
      <c r="E400">
        <v>743</v>
      </c>
      <c r="F400">
        <v>1160</v>
      </c>
      <c r="G400" t="s">
        <v>3151</v>
      </c>
      <c r="H400">
        <v>1</v>
      </c>
      <c r="I400" t="s">
        <v>3157</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3151</v>
      </c>
      <c r="E401">
        <v>743</v>
      </c>
      <c r="F401">
        <v>1160</v>
      </c>
      <c r="G401" t="s">
        <v>3151</v>
      </c>
      <c r="H401">
        <v>1</v>
      </c>
      <c r="I401" t="s">
        <v>3158</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3138</v>
      </c>
      <c r="E402">
        <v>720</v>
      </c>
      <c r="F402">
        <v>1133</v>
      </c>
      <c r="G402" t="s">
        <v>3138</v>
      </c>
      <c r="H402">
        <v>7</v>
      </c>
      <c r="I402" t="s">
        <v>3159</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3138</v>
      </c>
      <c r="E403">
        <v>720</v>
      </c>
      <c r="F403">
        <v>1133</v>
      </c>
      <c r="G403" t="s">
        <v>3138</v>
      </c>
      <c r="H403">
        <v>7</v>
      </c>
      <c r="I403" t="s">
        <v>3160</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3161</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3162</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3151</v>
      </c>
      <c r="E406">
        <v>743</v>
      </c>
      <c r="F406">
        <v>1160</v>
      </c>
      <c r="G406" t="s">
        <v>3151</v>
      </c>
      <c r="H406">
        <v>1</v>
      </c>
      <c r="I406" t="s">
        <v>3163</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3164</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3165</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3151</v>
      </c>
      <c r="E409">
        <v>743</v>
      </c>
      <c r="F409">
        <v>1160</v>
      </c>
      <c r="G409" t="s">
        <v>3151</v>
      </c>
      <c r="H409">
        <v>1</v>
      </c>
      <c r="I409" t="s">
        <v>3166</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3146</v>
      </c>
      <c r="E410">
        <v>4294967296</v>
      </c>
      <c r="F410">
        <v>1161</v>
      </c>
      <c r="H410">
        <v>1</v>
      </c>
      <c r="I410" t="s">
        <v>3167</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3146</v>
      </c>
      <c r="E411">
        <v>4294967296</v>
      </c>
      <c r="F411">
        <v>1161</v>
      </c>
      <c r="H411">
        <v>1</v>
      </c>
      <c r="I411" t="s">
        <v>3168</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3146</v>
      </c>
      <c r="E412">
        <v>4294967296</v>
      </c>
      <c r="F412">
        <v>1161</v>
      </c>
      <c r="H412">
        <v>1</v>
      </c>
      <c r="I412" t="s">
        <v>3169</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3146</v>
      </c>
      <c r="E413">
        <v>4294967296</v>
      </c>
      <c r="F413">
        <v>1161</v>
      </c>
      <c r="H413">
        <v>1</v>
      </c>
      <c r="I413" t="s">
        <v>3170</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3151</v>
      </c>
      <c r="E414">
        <v>743</v>
      </c>
      <c r="F414">
        <v>1160</v>
      </c>
      <c r="G414" t="s">
        <v>3151</v>
      </c>
      <c r="H414">
        <v>3</v>
      </c>
      <c r="I414" t="s">
        <v>3171</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3146</v>
      </c>
      <c r="E415">
        <v>4294967296</v>
      </c>
      <c r="F415">
        <v>1161</v>
      </c>
      <c r="H415">
        <v>6</v>
      </c>
      <c r="I415" t="s">
        <v>3172</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3151</v>
      </c>
      <c r="E416">
        <v>743</v>
      </c>
      <c r="F416">
        <v>1160</v>
      </c>
      <c r="G416" t="s">
        <v>3151</v>
      </c>
      <c r="H416">
        <v>6</v>
      </c>
      <c r="I416" t="s">
        <v>3173</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2326</v>
      </c>
      <c r="E417">
        <v>448</v>
      </c>
      <c r="F417">
        <v>823</v>
      </c>
      <c r="G417" t="s">
        <v>3010</v>
      </c>
      <c r="H417">
        <v>6</v>
      </c>
      <c r="I417" t="s">
        <v>3174</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3151</v>
      </c>
      <c r="E418">
        <v>743</v>
      </c>
      <c r="F418">
        <v>1160</v>
      </c>
      <c r="G418" t="s">
        <v>3151</v>
      </c>
      <c r="H418">
        <v>7</v>
      </c>
      <c r="I418" t="s">
        <v>3175</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3151</v>
      </c>
      <c r="E419">
        <v>743</v>
      </c>
      <c r="F419">
        <v>1160</v>
      </c>
      <c r="G419" t="s">
        <v>3151</v>
      </c>
      <c r="H419">
        <v>7</v>
      </c>
      <c r="I419" t="s">
        <v>3176</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3146</v>
      </c>
      <c r="E420">
        <v>4294967296</v>
      </c>
      <c r="F420">
        <v>1161</v>
      </c>
      <c r="H420">
        <v>7</v>
      </c>
      <c r="I420" t="s">
        <v>3177</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2325</v>
      </c>
      <c r="E421">
        <v>783</v>
      </c>
      <c r="F421">
        <v>1207</v>
      </c>
      <c r="G421" t="s">
        <v>2325</v>
      </c>
      <c r="H421">
        <v>1</v>
      </c>
      <c r="I421" t="s">
        <v>3178</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2325</v>
      </c>
      <c r="E422">
        <v>783</v>
      </c>
      <c r="F422">
        <v>1207</v>
      </c>
      <c r="G422" t="s">
        <v>2325</v>
      </c>
      <c r="H422">
        <v>1</v>
      </c>
      <c r="I422" t="s">
        <v>3179</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2325</v>
      </c>
      <c r="E423">
        <v>783</v>
      </c>
      <c r="F423">
        <v>1207</v>
      </c>
      <c r="G423" t="s">
        <v>2325</v>
      </c>
      <c r="H423">
        <v>1</v>
      </c>
      <c r="I423" t="s">
        <v>3180</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2325</v>
      </c>
      <c r="E424">
        <v>783</v>
      </c>
      <c r="F424">
        <v>1207</v>
      </c>
      <c r="G424" t="s">
        <v>2325</v>
      </c>
      <c r="H424">
        <v>1</v>
      </c>
      <c r="I424" t="s">
        <v>3181</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2325</v>
      </c>
      <c r="E425">
        <v>783</v>
      </c>
      <c r="F425">
        <v>1207</v>
      </c>
      <c r="G425" t="s">
        <v>2325</v>
      </c>
      <c r="H425">
        <v>1</v>
      </c>
      <c r="I425" t="s">
        <v>3182</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3146</v>
      </c>
      <c r="E426">
        <v>4294967296</v>
      </c>
      <c r="F426">
        <v>1161</v>
      </c>
      <c r="H426">
        <v>1</v>
      </c>
      <c r="I426" t="s">
        <v>3183</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2325</v>
      </c>
      <c r="E427">
        <v>783</v>
      </c>
      <c r="F427">
        <v>1207</v>
      </c>
      <c r="G427" t="s">
        <v>2325</v>
      </c>
      <c r="H427">
        <v>1</v>
      </c>
      <c r="I427" t="s">
        <v>3184</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3146</v>
      </c>
      <c r="E428">
        <v>4294967296</v>
      </c>
      <c r="F428">
        <v>1161</v>
      </c>
      <c r="H428">
        <v>1</v>
      </c>
      <c r="I428" t="s">
        <v>3185</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2325</v>
      </c>
      <c r="E429">
        <v>783</v>
      </c>
      <c r="F429">
        <v>1207</v>
      </c>
      <c r="G429" t="s">
        <v>2325</v>
      </c>
      <c r="H429">
        <v>1</v>
      </c>
      <c r="I429" t="s">
        <v>3186</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3151</v>
      </c>
      <c r="E430">
        <v>743</v>
      </c>
      <c r="F430">
        <v>1160</v>
      </c>
      <c r="G430" t="s">
        <v>3151</v>
      </c>
      <c r="H430">
        <v>1</v>
      </c>
      <c r="I430" t="s">
        <v>3187</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3151</v>
      </c>
      <c r="E431">
        <v>743</v>
      </c>
      <c r="F431">
        <v>1160</v>
      </c>
      <c r="G431" t="s">
        <v>3151</v>
      </c>
      <c r="H431">
        <v>1</v>
      </c>
      <c r="I431" t="s">
        <v>3188</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3151</v>
      </c>
      <c r="E432">
        <v>743</v>
      </c>
      <c r="F432">
        <v>1160</v>
      </c>
      <c r="G432" t="s">
        <v>3151</v>
      </c>
      <c r="H432">
        <v>7</v>
      </c>
      <c r="I432" t="s">
        <v>3189</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3151</v>
      </c>
      <c r="E433">
        <v>743</v>
      </c>
      <c r="F433">
        <v>1160</v>
      </c>
      <c r="G433" t="s">
        <v>3151</v>
      </c>
      <c r="H433">
        <v>7</v>
      </c>
      <c r="I433" t="s">
        <v>3190</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3191</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3151</v>
      </c>
      <c r="E435">
        <v>743</v>
      </c>
      <c r="F435">
        <v>1160</v>
      </c>
      <c r="G435" t="s">
        <v>3151</v>
      </c>
      <c r="H435">
        <v>7</v>
      </c>
      <c r="I435" t="s">
        <v>3192</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2325</v>
      </c>
      <c r="E436">
        <v>783</v>
      </c>
      <c r="F436">
        <v>1207</v>
      </c>
      <c r="G436" t="s">
        <v>2325</v>
      </c>
      <c r="H436">
        <v>7</v>
      </c>
      <c r="I436" t="s">
        <v>3193</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2325</v>
      </c>
      <c r="E437">
        <v>783</v>
      </c>
      <c r="F437">
        <v>1207</v>
      </c>
      <c r="G437" t="s">
        <v>2325</v>
      </c>
      <c r="H437">
        <v>0</v>
      </c>
      <c r="I437" t="s">
        <v>3194</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3195</v>
      </c>
      <c r="E438">
        <v>834</v>
      </c>
      <c r="F438">
        <v>1261</v>
      </c>
      <c r="G438" t="s">
        <v>3195</v>
      </c>
      <c r="H438">
        <v>1</v>
      </c>
      <c r="I438" t="s">
        <v>3196</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3195</v>
      </c>
      <c r="E439">
        <v>834</v>
      </c>
      <c r="F439">
        <v>1261</v>
      </c>
      <c r="G439" t="s">
        <v>3195</v>
      </c>
      <c r="H439">
        <v>1</v>
      </c>
      <c r="I439" t="s">
        <v>3197</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3195</v>
      </c>
      <c r="E440">
        <v>834</v>
      </c>
      <c r="F440">
        <v>1261</v>
      </c>
      <c r="G440" t="s">
        <v>3195</v>
      </c>
      <c r="H440">
        <v>1</v>
      </c>
      <c r="I440" t="s">
        <v>3198</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3195</v>
      </c>
      <c r="E441">
        <v>834</v>
      </c>
      <c r="F441">
        <v>1261</v>
      </c>
      <c r="G441" t="s">
        <v>3195</v>
      </c>
      <c r="H441">
        <v>1</v>
      </c>
      <c r="I441" t="s">
        <v>3199</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3195</v>
      </c>
      <c r="E442">
        <v>834</v>
      </c>
      <c r="F442">
        <v>1261</v>
      </c>
      <c r="G442" t="s">
        <v>3195</v>
      </c>
      <c r="H442">
        <v>1</v>
      </c>
      <c r="I442" t="s">
        <v>3200</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3195</v>
      </c>
      <c r="E443">
        <v>834</v>
      </c>
      <c r="F443">
        <v>1261</v>
      </c>
      <c r="G443" t="s">
        <v>3195</v>
      </c>
      <c r="H443">
        <v>1</v>
      </c>
      <c r="I443" t="s">
        <v>3201</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3195</v>
      </c>
      <c r="E444">
        <v>834</v>
      </c>
      <c r="F444">
        <v>1261</v>
      </c>
      <c r="G444" t="s">
        <v>3195</v>
      </c>
      <c r="H444">
        <v>1</v>
      </c>
      <c r="I444" t="s">
        <v>3202</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3203</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2326</v>
      </c>
      <c r="E446">
        <v>448</v>
      </c>
      <c r="F446">
        <v>823</v>
      </c>
      <c r="G446" t="s">
        <v>3010</v>
      </c>
      <c r="H446">
        <v>7</v>
      </c>
      <c r="I446" t="s">
        <v>3204</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3195</v>
      </c>
      <c r="E447">
        <v>834</v>
      </c>
      <c r="F447">
        <v>1261</v>
      </c>
      <c r="G447" t="s">
        <v>3195</v>
      </c>
      <c r="H447">
        <v>1</v>
      </c>
      <c r="I447" t="s">
        <v>3205</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3195</v>
      </c>
      <c r="E448">
        <v>834</v>
      </c>
      <c r="F448">
        <v>1261</v>
      </c>
      <c r="G448" t="s">
        <v>3195</v>
      </c>
      <c r="H448">
        <v>3</v>
      </c>
      <c r="I448" t="s">
        <v>3206</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3195</v>
      </c>
      <c r="E449">
        <v>834</v>
      </c>
      <c r="F449">
        <v>1261</v>
      </c>
      <c r="G449" t="s">
        <v>3195</v>
      </c>
      <c r="H449">
        <v>6</v>
      </c>
      <c r="I449" t="s">
        <v>3207</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3208</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3195</v>
      </c>
      <c r="E451">
        <v>834</v>
      </c>
      <c r="F451">
        <v>1261</v>
      </c>
      <c r="G451" t="s">
        <v>3195</v>
      </c>
      <c r="H451">
        <v>7</v>
      </c>
      <c r="I451" t="s">
        <v>3209</v>
      </c>
      <c r="J451" s="30" t="str">
        <f t="shared" ref="J451:J494"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3195</v>
      </c>
      <c r="E452">
        <v>834</v>
      </c>
      <c r="F452">
        <v>1261</v>
      </c>
      <c r="G452" t="s">
        <v>3195</v>
      </c>
      <c r="H452">
        <v>7</v>
      </c>
      <c r="I452" t="s">
        <v>3210</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3195</v>
      </c>
      <c r="E453">
        <v>834</v>
      </c>
      <c r="F453">
        <v>1261</v>
      </c>
      <c r="G453" t="s">
        <v>3195</v>
      </c>
      <c r="H453">
        <v>7</v>
      </c>
      <c r="I453" t="s">
        <v>3211</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3212</v>
      </c>
      <c r="E454">
        <v>857</v>
      </c>
      <c r="F454">
        <v>1286</v>
      </c>
      <c r="G454" t="s">
        <v>3212</v>
      </c>
      <c r="H454">
        <v>1</v>
      </c>
      <c r="I454" t="s">
        <v>3213</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3212</v>
      </c>
      <c r="E455">
        <v>857</v>
      </c>
      <c r="F455">
        <v>1286</v>
      </c>
      <c r="G455" t="s">
        <v>3212</v>
      </c>
      <c r="H455">
        <v>1</v>
      </c>
      <c r="I455" t="s">
        <v>3214</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3212</v>
      </c>
      <c r="E456">
        <v>857</v>
      </c>
      <c r="F456">
        <v>1286</v>
      </c>
      <c r="G456" t="s">
        <v>3212</v>
      </c>
      <c r="H456">
        <v>1</v>
      </c>
      <c r="I456" t="s">
        <v>3215</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3212</v>
      </c>
      <c r="E457">
        <v>857</v>
      </c>
      <c r="F457">
        <v>1286</v>
      </c>
      <c r="G457" t="s">
        <v>3212</v>
      </c>
      <c r="H457">
        <v>1</v>
      </c>
      <c r="I457" t="s">
        <v>3216</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3212</v>
      </c>
      <c r="E458">
        <v>857</v>
      </c>
      <c r="F458">
        <v>1286</v>
      </c>
      <c r="G458" t="s">
        <v>3212</v>
      </c>
      <c r="H458">
        <v>1</v>
      </c>
      <c r="I458" t="s">
        <v>3217</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3195</v>
      </c>
      <c r="E459">
        <v>834</v>
      </c>
      <c r="F459">
        <v>1261</v>
      </c>
      <c r="G459" t="s">
        <v>3195</v>
      </c>
      <c r="H459">
        <v>1</v>
      </c>
      <c r="I459" t="s">
        <v>3218</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3195</v>
      </c>
      <c r="E460">
        <v>834</v>
      </c>
      <c r="F460">
        <v>1261</v>
      </c>
      <c r="G460" t="s">
        <v>3195</v>
      </c>
      <c r="H460">
        <v>1</v>
      </c>
      <c r="I460" t="s">
        <v>3219</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3195</v>
      </c>
      <c r="E461">
        <v>834</v>
      </c>
      <c r="F461">
        <v>1261</v>
      </c>
      <c r="G461" t="s">
        <v>3195</v>
      </c>
      <c r="H461">
        <v>1</v>
      </c>
      <c r="I461" t="s">
        <v>3220</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3195</v>
      </c>
      <c r="E462">
        <v>834</v>
      </c>
      <c r="F462">
        <v>1261</v>
      </c>
      <c r="G462" t="s">
        <v>3195</v>
      </c>
      <c r="H462">
        <v>1</v>
      </c>
      <c r="I462" t="s">
        <v>3221</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3222</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3195</v>
      </c>
      <c r="E464">
        <v>834</v>
      </c>
      <c r="F464">
        <v>1261</v>
      </c>
      <c r="G464" t="s">
        <v>3195</v>
      </c>
      <c r="H464">
        <v>7</v>
      </c>
      <c r="I464" t="s">
        <v>3223</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2714</v>
      </c>
      <c r="E465">
        <v>854</v>
      </c>
      <c r="F465">
        <v>1283</v>
      </c>
      <c r="G465" t="s">
        <v>2715</v>
      </c>
      <c r="H465">
        <v>1</v>
      </c>
      <c r="I465" t="s">
        <v>2717</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2714</v>
      </c>
      <c r="E466">
        <v>854</v>
      </c>
      <c r="F466">
        <v>1283</v>
      </c>
      <c r="G466" t="s">
        <v>2715</v>
      </c>
      <c r="H466">
        <v>1</v>
      </c>
      <c r="I466" t="s">
        <v>3224</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3212</v>
      </c>
      <c r="E467">
        <v>857</v>
      </c>
      <c r="F467">
        <v>1286</v>
      </c>
      <c r="G467" t="s">
        <v>3212</v>
      </c>
      <c r="H467">
        <v>1</v>
      </c>
      <c r="I467" t="s">
        <v>3225</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3212</v>
      </c>
      <c r="E468">
        <v>857</v>
      </c>
      <c r="F468">
        <v>1286</v>
      </c>
      <c r="G468" t="s">
        <v>3212</v>
      </c>
      <c r="H468">
        <v>1</v>
      </c>
      <c r="I468" t="s">
        <v>3226</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2714</v>
      </c>
      <c r="E469">
        <v>854</v>
      </c>
      <c r="F469">
        <v>1283</v>
      </c>
      <c r="G469" t="s">
        <v>2715</v>
      </c>
      <c r="H469">
        <v>1</v>
      </c>
      <c r="I469" t="s">
        <v>2716</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3212</v>
      </c>
      <c r="E470">
        <v>857</v>
      </c>
      <c r="F470">
        <v>1286</v>
      </c>
      <c r="G470" t="s">
        <v>3212</v>
      </c>
      <c r="H470">
        <v>1</v>
      </c>
      <c r="I470" t="s">
        <v>3227</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2714</v>
      </c>
      <c r="E471">
        <v>854</v>
      </c>
      <c r="F471">
        <v>1283</v>
      </c>
      <c r="G471" t="s">
        <v>2715</v>
      </c>
      <c r="H471">
        <v>7</v>
      </c>
      <c r="I471" t="s">
        <v>2718</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3212</v>
      </c>
      <c r="E472">
        <v>857</v>
      </c>
      <c r="F472">
        <v>1286</v>
      </c>
      <c r="G472" t="s">
        <v>3212</v>
      </c>
      <c r="H472">
        <v>7</v>
      </c>
      <c r="I472" t="s">
        <v>3228</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2329</v>
      </c>
      <c r="E473">
        <v>616</v>
      </c>
      <c r="F473">
        <v>1011</v>
      </c>
      <c r="G473" t="s">
        <v>2329</v>
      </c>
      <c r="H473">
        <v>6</v>
      </c>
      <c r="I473" t="s">
        <v>3229</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2319</v>
      </c>
      <c r="E474">
        <v>5</v>
      </c>
      <c r="F474">
        <v>20</v>
      </c>
      <c r="G474" t="s">
        <v>2319</v>
      </c>
      <c r="H474">
        <v>6</v>
      </c>
      <c r="I474" t="s">
        <v>3230</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3231</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13">
        <v>512</v>
      </c>
      <c r="B476">
        <v>46</v>
      </c>
      <c r="C476">
        <v>2114</v>
      </c>
      <c r="D476" t="s">
        <v>3383</v>
      </c>
      <c r="E476">
        <v>883</v>
      </c>
      <c r="F476">
        <v>1318</v>
      </c>
      <c r="G476" t="s">
        <v>3384</v>
      </c>
      <c r="H476">
        <v>1</v>
      </c>
      <c r="I476" t="s">
        <v>3385</v>
      </c>
      <c r="J476" s="30" t="str">
        <f t="shared" si="24"/>
        <v>[512]=1318,</v>
      </c>
      <c r="K476" s="3">
        <f t="shared" ref="K476:K494" si="27">A476</f>
        <v>512</v>
      </c>
      <c r="L476" s="3">
        <f t="shared" ref="L476:L494" si="28">F476</f>
        <v>1318</v>
      </c>
      <c r="M476" s="8" t="str">
        <f>VLOOKUP(A476,'ESO wayshrine names'!$A$3:$B$9991,2,)</f>
        <v>Westbay Wayshrine</v>
      </c>
      <c r="N476" s="3" t="str">
        <f>VLOOKUP(F476,'ESO zone constants'!$A$3:$D$9999,4,FALSE)</f>
        <v>High Isle</v>
      </c>
    </row>
    <row r="477" spans="1:14" x14ac:dyDescent="0.25">
      <c r="A477" s="113">
        <v>513</v>
      </c>
      <c r="B477">
        <v>46</v>
      </c>
      <c r="C477">
        <v>2114</v>
      </c>
      <c r="D477" t="s">
        <v>3383</v>
      </c>
      <c r="E477">
        <v>883</v>
      </c>
      <c r="F477">
        <v>1318</v>
      </c>
      <c r="G477" t="s">
        <v>3384</v>
      </c>
      <c r="H477">
        <v>1</v>
      </c>
      <c r="I477" t="s">
        <v>3386</v>
      </c>
      <c r="J477" s="30" t="str">
        <f t="shared" si="24"/>
        <v>[513]=1318,</v>
      </c>
      <c r="K477" s="3">
        <f t="shared" si="27"/>
        <v>513</v>
      </c>
      <c r="L477" s="3">
        <f t="shared" si="28"/>
        <v>1318</v>
      </c>
      <c r="M477" s="8" t="str">
        <f>VLOOKUP(A477,'ESO wayshrine names'!$A$3:$B$9991,2,)</f>
        <v>Gonfalon Square Wayshrine</v>
      </c>
      <c r="N477" s="3" t="str">
        <f>VLOOKUP(F477,'ESO zone constants'!$A$3:$D$9999,4,FALSE)</f>
        <v>High Isle</v>
      </c>
    </row>
    <row r="478" spans="1:14" x14ac:dyDescent="0.25">
      <c r="A478" s="113">
        <v>517</v>
      </c>
      <c r="B478">
        <v>46</v>
      </c>
      <c r="C478">
        <v>2114</v>
      </c>
      <c r="D478" t="s">
        <v>3383</v>
      </c>
      <c r="E478">
        <v>883</v>
      </c>
      <c r="F478">
        <v>1318</v>
      </c>
      <c r="G478" t="s">
        <v>3384</v>
      </c>
      <c r="H478">
        <v>0</v>
      </c>
      <c r="I478" t="s">
        <v>3387</v>
      </c>
      <c r="J478" s="30" t="str">
        <f t="shared" si="24"/>
        <v>[517]=1318,</v>
      </c>
      <c r="K478" s="3">
        <f t="shared" si="27"/>
        <v>517</v>
      </c>
      <c r="L478" s="3">
        <f t="shared" si="28"/>
        <v>1318</v>
      </c>
      <c r="M478" s="8" t="str">
        <f>VLOOKUP(A478,'ESO wayshrine names'!$A$3:$B$9991,2,)</f>
        <v>All Flags Islet</v>
      </c>
      <c r="N478" s="3" t="str">
        <f>VLOOKUP(F478,'ESO zone constants'!$A$3:$D$9999,4,FALSE)</f>
        <v>High Isle</v>
      </c>
    </row>
    <row r="479" spans="1:14" x14ac:dyDescent="0.25">
      <c r="A479" s="113">
        <v>518</v>
      </c>
      <c r="B479">
        <v>46</v>
      </c>
      <c r="C479">
        <v>2114</v>
      </c>
      <c r="D479" t="s">
        <v>3383</v>
      </c>
      <c r="E479">
        <v>883</v>
      </c>
      <c r="F479">
        <v>1318</v>
      </c>
      <c r="G479" t="s">
        <v>3384</v>
      </c>
      <c r="H479">
        <v>1</v>
      </c>
      <c r="I479" t="s">
        <v>3388</v>
      </c>
      <c r="J479" s="30" t="str">
        <f t="shared" si="24"/>
        <v>[518]=1318,</v>
      </c>
      <c r="K479" s="3">
        <f t="shared" si="27"/>
        <v>518</v>
      </c>
      <c r="L479" s="3">
        <f t="shared" si="28"/>
        <v>1318</v>
      </c>
      <c r="M479" s="8" t="str">
        <f>VLOOKUP(A479,'ESO wayshrine names'!$A$3:$B$9991,2,)</f>
        <v>Serpents Hollow Wayshrine</v>
      </c>
      <c r="N479" s="3" t="str">
        <f>VLOOKUP(F479,'ESO zone constants'!$A$3:$D$9999,4,FALSE)</f>
        <v>High Isle</v>
      </c>
    </row>
    <row r="480" spans="1:14" x14ac:dyDescent="0.25">
      <c r="A480" s="113">
        <v>519</v>
      </c>
      <c r="B480">
        <v>46</v>
      </c>
      <c r="C480">
        <v>2114</v>
      </c>
      <c r="D480" t="s">
        <v>3383</v>
      </c>
      <c r="E480">
        <v>883</v>
      </c>
      <c r="F480">
        <v>1318</v>
      </c>
      <c r="G480" t="s">
        <v>3384</v>
      </c>
      <c r="H480">
        <v>1</v>
      </c>
      <c r="I480" t="s">
        <v>3389</v>
      </c>
      <c r="J480" s="30" t="str">
        <f t="shared" si="24"/>
        <v>[519]=1318,</v>
      </c>
      <c r="K480" s="3">
        <f t="shared" si="27"/>
        <v>519</v>
      </c>
      <c r="L480" s="3">
        <f t="shared" si="28"/>
        <v>1318</v>
      </c>
      <c r="M480" s="8" t="str">
        <f>VLOOKUP(A480,'ESO wayshrine names'!$A$3:$B$9991,2,)</f>
        <v>Flooded Coast Wayshrine</v>
      </c>
      <c r="N480" s="3" t="str">
        <f>VLOOKUP(F480,'ESO zone constants'!$A$3:$D$9999,4,FALSE)</f>
        <v>High Isle</v>
      </c>
    </row>
    <row r="481" spans="1:14" x14ac:dyDescent="0.25">
      <c r="A481" s="113">
        <v>488</v>
      </c>
      <c r="B481">
        <v>46</v>
      </c>
      <c r="C481">
        <v>2114</v>
      </c>
      <c r="D481" t="s">
        <v>3383</v>
      </c>
      <c r="E481">
        <v>883</v>
      </c>
      <c r="F481">
        <v>1318</v>
      </c>
      <c r="G481" t="s">
        <v>3384</v>
      </c>
      <c r="H481">
        <v>3</v>
      </c>
      <c r="I481" t="s">
        <v>3390</v>
      </c>
      <c r="J481" s="30" t="str">
        <f t="shared" si="24"/>
        <v>[488]=1318,</v>
      </c>
      <c r="K481" s="3">
        <f t="shared" si="27"/>
        <v>488</v>
      </c>
      <c r="L481" s="3">
        <f t="shared" si="28"/>
        <v>1318</v>
      </c>
      <c r="M481" s="8" t="str">
        <f>VLOOKUP(A481,'ESO wayshrine names'!$A$3:$B$9991,2,)</f>
        <v>Trial: Dreadsail Reef</v>
      </c>
      <c r="N481" s="3" t="str">
        <f>VLOOKUP(F481,'ESO zone constants'!$A$3:$D$9999,4,FALSE)</f>
        <v>High Isle</v>
      </c>
    </row>
    <row r="482" spans="1:14" x14ac:dyDescent="0.25">
      <c r="A482" s="113">
        <v>522</v>
      </c>
      <c r="B482">
        <v>46</v>
      </c>
      <c r="C482">
        <v>2114</v>
      </c>
      <c r="D482" t="s">
        <v>3383</v>
      </c>
      <c r="E482">
        <v>883</v>
      </c>
      <c r="F482">
        <v>1318</v>
      </c>
      <c r="G482" t="s">
        <v>3384</v>
      </c>
      <c r="H482">
        <v>7</v>
      </c>
      <c r="I482" t="s">
        <v>3391</v>
      </c>
      <c r="J482" s="30" t="str">
        <f t="shared" si="24"/>
        <v>[522]=1318,</v>
      </c>
      <c r="K482" s="3">
        <f t="shared" si="27"/>
        <v>522</v>
      </c>
      <c r="L482" s="3">
        <f t="shared" si="28"/>
        <v>1318</v>
      </c>
      <c r="M482" s="8" t="str">
        <f>VLOOKUP(A482,'ESO wayshrine names'!$A$3:$B$9991,2,)</f>
        <v>Ancient Anchor Berth</v>
      </c>
      <c r="N482" s="3" t="str">
        <f>VLOOKUP(F482,'ESO zone constants'!$A$3:$D$9999,4,FALSE)</f>
        <v>High Isle</v>
      </c>
    </row>
    <row r="483" spans="1:14" x14ac:dyDescent="0.25">
      <c r="A483" s="113">
        <v>523</v>
      </c>
      <c r="B483">
        <v>46</v>
      </c>
      <c r="C483">
        <v>2114</v>
      </c>
      <c r="D483" t="s">
        <v>3383</v>
      </c>
      <c r="E483">
        <v>883</v>
      </c>
      <c r="F483">
        <v>1318</v>
      </c>
      <c r="G483" t="s">
        <v>3384</v>
      </c>
      <c r="H483">
        <v>7</v>
      </c>
      <c r="I483" t="s">
        <v>3392</v>
      </c>
      <c r="J483" s="30" t="str">
        <f t="shared" si="24"/>
        <v>[523]=1318,</v>
      </c>
      <c r="K483" s="3">
        <f t="shared" si="27"/>
        <v>523</v>
      </c>
      <c r="L483" s="3">
        <f t="shared" si="28"/>
        <v>1318</v>
      </c>
      <c r="M483" s="8" t="str">
        <f>VLOOKUP(A483,'ESO wayshrine names'!$A$3:$B$9991,2,)</f>
        <v>Highhallow Hold</v>
      </c>
      <c r="N483" s="3" t="str">
        <f>VLOOKUP(F483,'ESO zone constants'!$A$3:$D$9999,4,FALSE)</f>
        <v>High Isle</v>
      </c>
    </row>
    <row r="484" spans="1:14" x14ac:dyDescent="0.25">
      <c r="A484" s="113">
        <v>501</v>
      </c>
      <c r="B484">
        <v>46</v>
      </c>
      <c r="C484">
        <v>2114</v>
      </c>
      <c r="D484" t="s">
        <v>3383</v>
      </c>
      <c r="E484">
        <v>883</v>
      </c>
      <c r="F484">
        <v>1318</v>
      </c>
      <c r="G484" t="s">
        <v>3384</v>
      </c>
      <c r="H484">
        <v>1</v>
      </c>
      <c r="I484" t="s">
        <v>3393</v>
      </c>
      <c r="J484" s="30" t="str">
        <f t="shared" si="24"/>
        <v>[501]=1318,</v>
      </c>
      <c r="K484" s="3">
        <f t="shared" si="27"/>
        <v>501</v>
      </c>
      <c r="L484" s="3">
        <f t="shared" si="28"/>
        <v>1318</v>
      </c>
      <c r="M484" s="8" t="str">
        <f>VLOOKUP(A484,'ESO wayshrine names'!$A$3:$B$9991,2,)</f>
        <v>Coral Road Wayshrine</v>
      </c>
      <c r="N484" s="3" t="str">
        <f>VLOOKUP(F484,'ESO zone constants'!$A$3:$D$9999,4,FALSE)</f>
        <v>High Isle</v>
      </c>
    </row>
    <row r="485" spans="1:14" x14ac:dyDescent="0.25">
      <c r="A485" s="113">
        <v>502</v>
      </c>
      <c r="B485">
        <v>46</v>
      </c>
      <c r="C485">
        <v>2114</v>
      </c>
      <c r="D485" t="s">
        <v>3383</v>
      </c>
      <c r="E485">
        <v>883</v>
      </c>
      <c r="F485">
        <v>1318</v>
      </c>
      <c r="G485" t="s">
        <v>3384</v>
      </c>
      <c r="H485">
        <v>1</v>
      </c>
      <c r="I485" t="s">
        <v>3394</v>
      </c>
      <c r="J485" s="30" t="str">
        <f t="shared" si="24"/>
        <v>[502]=1318,</v>
      </c>
      <c r="K485" s="3">
        <f t="shared" si="27"/>
        <v>502</v>
      </c>
      <c r="L485" s="3">
        <f t="shared" si="28"/>
        <v>1318</v>
      </c>
      <c r="M485" s="8" t="str">
        <f>VLOOKUP(A485,'ESO wayshrine names'!$A$3:$B$9991,2,)</f>
        <v>Tor Draioch Wayshrine</v>
      </c>
      <c r="N485" s="3" t="str">
        <f>VLOOKUP(F485,'ESO zone constants'!$A$3:$D$9999,4,FALSE)</f>
        <v>High Isle</v>
      </c>
    </row>
    <row r="486" spans="1:14" x14ac:dyDescent="0.25">
      <c r="A486" s="113">
        <v>503</v>
      </c>
      <c r="B486">
        <v>46</v>
      </c>
      <c r="C486">
        <v>2114</v>
      </c>
      <c r="D486" t="s">
        <v>3383</v>
      </c>
      <c r="E486">
        <v>883</v>
      </c>
      <c r="F486">
        <v>1318</v>
      </c>
      <c r="G486" t="s">
        <v>3384</v>
      </c>
      <c r="H486">
        <v>1</v>
      </c>
      <c r="I486" t="s">
        <v>3395</v>
      </c>
      <c r="J486" s="30" t="str">
        <f t="shared" si="24"/>
        <v>[503]=1318,</v>
      </c>
      <c r="K486" s="3">
        <f t="shared" si="27"/>
        <v>503</v>
      </c>
      <c r="L486" s="3">
        <f t="shared" si="28"/>
        <v>1318</v>
      </c>
      <c r="M486" s="8" t="str">
        <f>VLOOKUP(A486,'ESO wayshrine names'!$A$3:$B$9991,2,)</f>
        <v>Steadfast Manor Wayshrine</v>
      </c>
      <c r="N486" s="3" t="str">
        <f>VLOOKUP(F486,'ESO zone constants'!$A$3:$D$9999,4,FALSE)</f>
        <v>High Isle</v>
      </c>
    </row>
    <row r="487" spans="1:14" x14ac:dyDescent="0.25">
      <c r="A487" s="113">
        <v>504</v>
      </c>
      <c r="B487">
        <v>46</v>
      </c>
      <c r="C487">
        <v>2114</v>
      </c>
      <c r="D487" t="s">
        <v>3383</v>
      </c>
      <c r="E487">
        <v>883</v>
      </c>
      <c r="F487">
        <v>1318</v>
      </c>
      <c r="G487" t="s">
        <v>3384</v>
      </c>
      <c r="H487">
        <v>1</v>
      </c>
      <c r="I487" t="s">
        <v>3396</v>
      </c>
      <c r="J487" s="30" t="str">
        <f t="shared" si="24"/>
        <v>[504]=1318,</v>
      </c>
      <c r="K487" s="3">
        <f t="shared" si="27"/>
        <v>504</v>
      </c>
      <c r="L487" s="3">
        <f t="shared" si="28"/>
        <v>1318</v>
      </c>
      <c r="M487" s="8" t="str">
        <f>VLOOKUP(A487,'ESO wayshrine names'!$A$3:$B$9991,2,)</f>
        <v>Castle Navire Wayshrine</v>
      </c>
      <c r="N487" s="3" t="str">
        <f>VLOOKUP(F487,'ESO zone constants'!$A$3:$D$9999,4,FALSE)</f>
        <v>High Isle</v>
      </c>
    </row>
    <row r="488" spans="1:14" x14ac:dyDescent="0.25">
      <c r="A488" s="113">
        <v>505</v>
      </c>
      <c r="B488">
        <v>46</v>
      </c>
      <c r="C488">
        <v>2114</v>
      </c>
      <c r="D488" t="s">
        <v>3383</v>
      </c>
      <c r="E488">
        <v>883</v>
      </c>
      <c r="F488">
        <v>1318</v>
      </c>
      <c r="G488" t="s">
        <v>3384</v>
      </c>
      <c r="H488">
        <v>1</v>
      </c>
      <c r="I488" t="s">
        <v>3397</v>
      </c>
      <c r="J488" s="30" t="str">
        <f t="shared" si="24"/>
        <v>[505]=1318,</v>
      </c>
      <c r="K488" s="3">
        <f t="shared" si="27"/>
        <v>505</v>
      </c>
      <c r="L488" s="3">
        <f t="shared" si="28"/>
        <v>1318</v>
      </c>
      <c r="M488" s="8" t="str">
        <f>VLOOKUP(A488,'ESO wayshrine names'!$A$3:$B$9991,2,)</f>
        <v>Garick's Rest Wayshrine</v>
      </c>
      <c r="N488" s="3" t="str">
        <f>VLOOKUP(F488,'ESO zone constants'!$A$3:$D$9999,4,FALSE)</f>
        <v>High Isle</v>
      </c>
    </row>
    <row r="489" spans="1:14" x14ac:dyDescent="0.25">
      <c r="A489" s="113">
        <v>506</v>
      </c>
      <c r="B489">
        <v>46</v>
      </c>
      <c r="C489">
        <v>2114</v>
      </c>
      <c r="D489" t="s">
        <v>3383</v>
      </c>
      <c r="E489">
        <v>883</v>
      </c>
      <c r="F489">
        <v>1318</v>
      </c>
      <c r="G489" t="s">
        <v>3384</v>
      </c>
      <c r="H489">
        <v>1</v>
      </c>
      <c r="I489" t="s">
        <v>3398</v>
      </c>
      <c r="J489" s="30" t="str">
        <f t="shared" si="24"/>
        <v>[506]=1318,</v>
      </c>
      <c r="K489" s="3">
        <f t="shared" si="27"/>
        <v>506</v>
      </c>
      <c r="L489" s="3">
        <f t="shared" si="28"/>
        <v>1318</v>
      </c>
      <c r="M489" s="8" t="str">
        <f>VLOOKUP(A489,'ESO wayshrine names'!$A$3:$B$9991,2,)</f>
        <v>Stonelore Grove Wayshrine</v>
      </c>
      <c r="N489" s="3" t="str">
        <f>VLOOKUP(F489,'ESO zone constants'!$A$3:$D$9999,4,FALSE)</f>
        <v>High Isle</v>
      </c>
    </row>
    <row r="490" spans="1:14" x14ac:dyDescent="0.25">
      <c r="A490" s="113">
        <v>507</v>
      </c>
      <c r="B490">
        <v>46</v>
      </c>
      <c r="C490">
        <v>2114</v>
      </c>
      <c r="D490" t="s">
        <v>3383</v>
      </c>
      <c r="E490">
        <v>883</v>
      </c>
      <c r="F490">
        <v>1318</v>
      </c>
      <c r="G490" t="s">
        <v>3384</v>
      </c>
      <c r="H490">
        <v>1</v>
      </c>
      <c r="I490" t="s">
        <v>3399</v>
      </c>
      <c r="J490" s="30" t="str">
        <f t="shared" si="24"/>
        <v>[507]=1318,</v>
      </c>
      <c r="K490" s="3">
        <f t="shared" si="27"/>
        <v>507</v>
      </c>
      <c r="L490" s="3">
        <f t="shared" si="28"/>
        <v>1318</v>
      </c>
      <c r="M490" s="8" t="str">
        <f>VLOOKUP(A490,'ESO wayshrine names'!$A$3:$B$9991,2,)</f>
        <v>Dufort Shipyards Wayshrine</v>
      </c>
      <c r="N490" s="3" t="str">
        <f>VLOOKUP(F490,'ESO zone constants'!$A$3:$D$9999,4,FALSE)</f>
        <v>High Isle</v>
      </c>
    </row>
    <row r="491" spans="1:14" x14ac:dyDescent="0.25">
      <c r="A491" s="113">
        <v>508</v>
      </c>
      <c r="B491">
        <v>46</v>
      </c>
      <c r="C491">
        <v>2114</v>
      </c>
      <c r="D491" t="s">
        <v>3383</v>
      </c>
      <c r="E491">
        <v>883</v>
      </c>
      <c r="F491">
        <v>1318</v>
      </c>
      <c r="G491" t="s">
        <v>3384</v>
      </c>
      <c r="H491">
        <v>1</v>
      </c>
      <c r="I491" t="s">
        <v>3400</v>
      </c>
      <c r="J491" s="30" t="str">
        <f t="shared" si="24"/>
        <v>[508]=1318,</v>
      </c>
      <c r="K491" s="3">
        <f t="shared" si="27"/>
        <v>508</v>
      </c>
      <c r="L491" s="3">
        <f t="shared" si="28"/>
        <v>1318</v>
      </c>
      <c r="M491" s="8" t="str">
        <f>VLOOKUP(A491,'ESO wayshrine names'!$A$3:$B$9991,2,)</f>
        <v>Amenos Station Wayshrine</v>
      </c>
      <c r="N491" s="3" t="str">
        <f>VLOOKUP(F491,'ESO zone constants'!$A$3:$D$9999,4,FALSE)</f>
        <v>High Isle</v>
      </c>
    </row>
    <row r="492" spans="1:14" x14ac:dyDescent="0.25">
      <c r="A492" s="113">
        <v>509</v>
      </c>
      <c r="B492">
        <v>46</v>
      </c>
      <c r="C492">
        <v>2114</v>
      </c>
      <c r="D492" t="s">
        <v>3383</v>
      </c>
      <c r="E492">
        <v>883</v>
      </c>
      <c r="F492">
        <v>1318</v>
      </c>
      <c r="G492" t="s">
        <v>3384</v>
      </c>
      <c r="H492">
        <v>1</v>
      </c>
      <c r="I492" t="s">
        <v>3401</v>
      </c>
      <c r="J492" s="30" t="str">
        <f t="shared" si="24"/>
        <v>[509]=1318,</v>
      </c>
      <c r="K492" s="3">
        <f t="shared" si="27"/>
        <v>509</v>
      </c>
      <c r="L492" s="3">
        <f t="shared" si="28"/>
        <v>1318</v>
      </c>
      <c r="M492" s="8" t="str">
        <f>VLOOKUP(A492,'ESO wayshrine names'!$A$3:$B$9991,2,)</f>
        <v>Brokerock Wayshrine</v>
      </c>
      <c r="N492" s="3" t="str">
        <f>VLOOKUP(F492,'ESO zone constants'!$A$3:$D$9999,4,FALSE)</f>
        <v>High Isle</v>
      </c>
    </row>
    <row r="493" spans="1:14" x14ac:dyDescent="0.25">
      <c r="A493" s="113">
        <v>510</v>
      </c>
      <c r="B493">
        <v>46</v>
      </c>
      <c r="C493">
        <v>2114</v>
      </c>
      <c r="D493" t="s">
        <v>3383</v>
      </c>
      <c r="E493">
        <v>883</v>
      </c>
      <c r="F493">
        <v>1318</v>
      </c>
      <c r="G493" t="s">
        <v>3384</v>
      </c>
      <c r="H493">
        <v>1</v>
      </c>
      <c r="I493" t="s">
        <v>3402</v>
      </c>
      <c r="J493" s="30" t="str">
        <f t="shared" si="24"/>
        <v>[510]=1318,</v>
      </c>
      <c r="K493" s="3">
        <f t="shared" si="27"/>
        <v>510</v>
      </c>
      <c r="L493" s="3">
        <f t="shared" si="28"/>
        <v>1318</v>
      </c>
      <c r="M493" s="8" t="str">
        <f>VLOOKUP(A493,'ESO wayshrine names'!$A$3:$B$9991,2,)</f>
        <v>All Flags Wayshrine</v>
      </c>
      <c r="N493" s="3" t="str">
        <f>VLOOKUP(F493,'ESO zone constants'!$A$3:$D$9999,4,FALSE)</f>
        <v>High Isle</v>
      </c>
    </row>
    <row r="494" spans="1:14" x14ac:dyDescent="0.25">
      <c r="A494" s="113">
        <v>511</v>
      </c>
      <c r="B494">
        <v>46</v>
      </c>
      <c r="C494">
        <v>2114</v>
      </c>
      <c r="D494" t="s">
        <v>3383</v>
      </c>
      <c r="E494">
        <v>883</v>
      </c>
      <c r="F494">
        <v>1318</v>
      </c>
      <c r="G494" t="s">
        <v>3384</v>
      </c>
      <c r="H494">
        <v>1</v>
      </c>
      <c r="I494" t="s">
        <v>3403</v>
      </c>
      <c r="J494" s="30" t="str">
        <f t="shared" si="24"/>
        <v>[511]=1318,</v>
      </c>
      <c r="K494" s="3">
        <f t="shared" si="27"/>
        <v>511</v>
      </c>
      <c r="L494" s="3">
        <f t="shared" si="28"/>
        <v>1318</v>
      </c>
      <c r="M494" s="8" t="str">
        <f>VLOOKUP(A494,'ESO wayshrine names'!$A$3:$B$9991,2,)</f>
        <v>Trappers Peak Wayshrine</v>
      </c>
      <c r="N494" s="3" t="str">
        <f>VLOOKUP(F494,'ESO zone constants'!$A$3:$D$9999,4,FALSE)</f>
        <v>High Isle</v>
      </c>
    </row>
  </sheetData>
  <autoFilter ref="A2:N478"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25"/>
  <sheetViews>
    <sheetView workbookViewId="0">
      <pane xSplit="1" ySplit="2" topLeftCell="B495"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3468</v>
      </c>
      <c r="C1" s="55"/>
      <c r="D1" s="55"/>
      <c r="E1" s="55"/>
      <c r="F1" s="55"/>
      <c r="G1" s="55"/>
      <c r="H1" s="55"/>
      <c r="I1" s="55"/>
      <c r="J1" s="55"/>
      <c r="K1" s="55"/>
      <c r="L1" s="55"/>
    </row>
    <row r="2" spans="1:12" s="1" customFormat="1" x14ac:dyDescent="0.25">
      <c r="A2" s="5" t="s">
        <v>1389</v>
      </c>
      <c r="B2" s="1" t="s">
        <v>82</v>
      </c>
    </row>
    <row r="3" spans="1:12" x14ac:dyDescent="0.25">
      <c r="A3" s="77">
        <v>1</v>
      </c>
      <c r="B3" t="s">
        <v>1818</v>
      </c>
    </row>
    <row r="4" spans="1:12" x14ac:dyDescent="0.25">
      <c r="A4" s="77">
        <v>2</v>
      </c>
      <c r="B4" t="s">
        <v>1819</v>
      </c>
    </row>
    <row r="5" spans="1:12" x14ac:dyDescent="0.25">
      <c r="A5" s="77">
        <v>3</v>
      </c>
      <c r="B5" t="s">
        <v>1820</v>
      </c>
    </row>
    <row r="6" spans="1:12" x14ac:dyDescent="0.25">
      <c r="A6" s="78">
        <v>4</v>
      </c>
      <c r="B6" t="s">
        <v>1821</v>
      </c>
    </row>
    <row r="7" spans="1:12" x14ac:dyDescent="0.25">
      <c r="A7" s="79">
        <v>5</v>
      </c>
      <c r="B7" t="s">
        <v>1822</v>
      </c>
    </row>
    <row r="8" spans="1:12" x14ac:dyDescent="0.25">
      <c r="A8" s="79">
        <v>6</v>
      </c>
      <c r="B8" t="s">
        <v>1823</v>
      </c>
    </row>
    <row r="9" spans="1:12" x14ac:dyDescent="0.25">
      <c r="A9" s="79">
        <v>7</v>
      </c>
      <c r="B9" t="s">
        <v>1824</v>
      </c>
    </row>
    <row r="10" spans="1:12" x14ac:dyDescent="0.25">
      <c r="A10" s="79">
        <v>8</v>
      </c>
      <c r="B10" t="s">
        <v>1825</v>
      </c>
    </row>
    <row r="11" spans="1:12" x14ac:dyDescent="0.25">
      <c r="A11" s="79">
        <v>9</v>
      </c>
      <c r="B11" t="s">
        <v>1826</v>
      </c>
    </row>
    <row r="12" spans="1:12" x14ac:dyDescent="0.25">
      <c r="A12" s="79">
        <v>10</v>
      </c>
      <c r="B12" t="s">
        <v>1827</v>
      </c>
    </row>
    <row r="13" spans="1:12" x14ac:dyDescent="0.25">
      <c r="A13" s="79">
        <v>11</v>
      </c>
      <c r="B13" t="s">
        <v>1828</v>
      </c>
    </row>
    <row r="14" spans="1:12" x14ac:dyDescent="0.25">
      <c r="A14" s="79">
        <v>12</v>
      </c>
      <c r="B14" t="s">
        <v>1829</v>
      </c>
    </row>
    <row r="15" spans="1:12" x14ac:dyDescent="0.25">
      <c r="A15" s="79">
        <v>13</v>
      </c>
      <c r="B15" t="s">
        <v>1830</v>
      </c>
    </row>
    <row r="16" spans="1:12" x14ac:dyDescent="0.25">
      <c r="A16" s="79">
        <v>14</v>
      </c>
      <c r="B16" t="s">
        <v>1831</v>
      </c>
    </row>
    <row r="17" spans="1:2" x14ac:dyDescent="0.25">
      <c r="A17" s="79">
        <v>15</v>
      </c>
      <c r="B17" t="s">
        <v>1832</v>
      </c>
    </row>
    <row r="18" spans="1:2" x14ac:dyDescent="0.25">
      <c r="A18" s="79">
        <v>16</v>
      </c>
      <c r="B18" t="s">
        <v>1833</v>
      </c>
    </row>
    <row r="19" spans="1:2" x14ac:dyDescent="0.25">
      <c r="A19" s="79">
        <v>17</v>
      </c>
      <c r="B19" t="s">
        <v>1834</v>
      </c>
    </row>
    <row r="20" spans="1:2" x14ac:dyDescent="0.25">
      <c r="A20" s="79">
        <v>18</v>
      </c>
      <c r="B20" t="s">
        <v>1835</v>
      </c>
    </row>
    <row r="21" spans="1:2" x14ac:dyDescent="0.25">
      <c r="A21" s="79">
        <v>19</v>
      </c>
      <c r="B21" t="s">
        <v>1836</v>
      </c>
    </row>
    <row r="22" spans="1:2" x14ac:dyDescent="0.25">
      <c r="A22" s="79">
        <v>20</v>
      </c>
      <c r="B22" t="s">
        <v>1837</v>
      </c>
    </row>
    <row r="23" spans="1:2" x14ac:dyDescent="0.25">
      <c r="A23" s="79">
        <v>21</v>
      </c>
      <c r="B23" t="s">
        <v>1838</v>
      </c>
    </row>
    <row r="24" spans="1:2" x14ac:dyDescent="0.25">
      <c r="A24" s="79">
        <v>22</v>
      </c>
      <c r="B24" t="s">
        <v>1839</v>
      </c>
    </row>
    <row r="25" spans="1:2" x14ac:dyDescent="0.25">
      <c r="A25" s="79">
        <v>23</v>
      </c>
      <c r="B25" t="s">
        <v>1840</v>
      </c>
    </row>
    <row r="26" spans="1:2" x14ac:dyDescent="0.25">
      <c r="A26" s="79">
        <v>24</v>
      </c>
      <c r="B26" t="s">
        <v>1841</v>
      </c>
    </row>
    <row r="27" spans="1:2" x14ac:dyDescent="0.25">
      <c r="A27" s="79">
        <v>25</v>
      </c>
      <c r="B27" t="s">
        <v>1842</v>
      </c>
    </row>
    <row r="28" spans="1:2" x14ac:dyDescent="0.25">
      <c r="A28" s="79">
        <v>26</v>
      </c>
      <c r="B28" t="s">
        <v>1843</v>
      </c>
    </row>
    <row r="29" spans="1:2" x14ac:dyDescent="0.25">
      <c r="A29" s="79">
        <v>27</v>
      </c>
      <c r="B29" t="s">
        <v>1844</v>
      </c>
    </row>
    <row r="30" spans="1:2" x14ac:dyDescent="0.25">
      <c r="A30" s="79">
        <v>28</v>
      </c>
      <c r="B30" t="s">
        <v>1845</v>
      </c>
    </row>
    <row r="31" spans="1:2" x14ac:dyDescent="0.25">
      <c r="A31" s="79">
        <v>29</v>
      </c>
      <c r="B31" t="s">
        <v>1846</v>
      </c>
    </row>
    <row r="32" spans="1:2" x14ac:dyDescent="0.25">
      <c r="A32" s="78">
        <v>30</v>
      </c>
      <c r="B32" t="s">
        <v>1847</v>
      </c>
    </row>
    <row r="33" spans="1:2" x14ac:dyDescent="0.25">
      <c r="A33" s="78">
        <v>31</v>
      </c>
      <c r="B33" t="s">
        <v>1848</v>
      </c>
    </row>
    <row r="34" spans="1:2" x14ac:dyDescent="0.25">
      <c r="A34" s="78">
        <v>32</v>
      </c>
      <c r="B34" t="s">
        <v>1849</v>
      </c>
    </row>
    <row r="35" spans="1:2" x14ac:dyDescent="0.25">
      <c r="A35" s="78">
        <v>33</v>
      </c>
      <c r="B35" t="s">
        <v>1850</v>
      </c>
    </row>
    <row r="36" spans="1:2" x14ac:dyDescent="0.25">
      <c r="A36" s="78">
        <v>34</v>
      </c>
      <c r="B36" t="s">
        <v>1851</v>
      </c>
    </row>
    <row r="37" spans="1:2" x14ac:dyDescent="0.25">
      <c r="A37" s="79">
        <v>35</v>
      </c>
      <c r="B37" t="s">
        <v>1852</v>
      </c>
    </row>
    <row r="38" spans="1:2" x14ac:dyDescent="0.25">
      <c r="A38" s="79">
        <v>36</v>
      </c>
      <c r="B38" t="s">
        <v>1853</v>
      </c>
    </row>
    <row r="39" spans="1:2" x14ac:dyDescent="0.25">
      <c r="A39" s="79">
        <v>37</v>
      </c>
      <c r="B39" t="s">
        <v>1854</v>
      </c>
    </row>
    <row r="40" spans="1:2" x14ac:dyDescent="0.25">
      <c r="A40" s="79">
        <v>38</v>
      </c>
      <c r="B40" t="s">
        <v>1855</v>
      </c>
    </row>
    <row r="41" spans="1:2" x14ac:dyDescent="0.25">
      <c r="A41" s="78">
        <v>39</v>
      </c>
      <c r="B41" t="s">
        <v>1856</v>
      </c>
    </row>
    <row r="42" spans="1:2" x14ac:dyDescent="0.25">
      <c r="A42" s="78">
        <v>40</v>
      </c>
      <c r="B42" t="s">
        <v>1857</v>
      </c>
    </row>
    <row r="43" spans="1:2" x14ac:dyDescent="0.25">
      <c r="A43" s="79">
        <v>41</v>
      </c>
      <c r="B43" t="s">
        <v>1858</v>
      </c>
    </row>
    <row r="44" spans="1:2" x14ac:dyDescent="0.25">
      <c r="A44" s="79">
        <v>42</v>
      </c>
      <c r="B44" t="s">
        <v>1859</v>
      </c>
    </row>
    <row r="45" spans="1:2" x14ac:dyDescent="0.25">
      <c r="A45" s="78">
        <v>43</v>
      </c>
      <c r="B45" t="s">
        <v>1860</v>
      </c>
    </row>
    <row r="46" spans="1:2" x14ac:dyDescent="0.25">
      <c r="A46" s="78">
        <v>44</v>
      </c>
      <c r="B46" t="s">
        <v>1861</v>
      </c>
    </row>
    <row r="47" spans="1:2" x14ac:dyDescent="0.25">
      <c r="A47" s="78">
        <v>45</v>
      </c>
      <c r="B47" t="s">
        <v>1862</v>
      </c>
    </row>
    <row r="48" spans="1:2" x14ac:dyDescent="0.25">
      <c r="A48" s="79">
        <v>46</v>
      </c>
      <c r="B48" t="s">
        <v>1863</v>
      </c>
    </row>
    <row r="49" spans="1:2" x14ac:dyDescent="0.25">
      <c r="A49" s="79">
        <v>47</v>
      </c>
      <c r="B49" t="s">
        <v>1864</v>
      </c>
    </row>
    <row r="50" spans="1:2" x14ac:dyDescent="0.25">
      <c r="A50" s="79">
        <v>48</v>
      </c>
      <c r="B50" t="s">
        <v>1865</v>
      </c>
    </row>
    <row r="51" spans="1:2" x14ac:dyDescent="0.25">
      <c r="A51" s="79">
        <v>49</v>
      </c>
      <c r="B51" t="s">
        <v>1866</v>
      </c>
    </row>
    <row r="52" spans="1:2" x14ac:dyDescent="0.25">
      <c r="A52" s="79">
        <v>50</v>
      </c>
      <c r="B52" t="s">
        <v>1867</v>
      </c>
    </row>
    <row r="53" spans="1:2" x14ac:dyDescent="0.25">
      <c r="A53" s="79">
        <v>51</v>
      </c>
      <c r="B53" t="s">
        <v>1868</v>
      </c>
    </row>
    <row r="54" spans="1:2" x14ac:dyDescent="0.25">
      <c r="A54" s="79">
        <v>52</v>
      </c>
      <c r="B54" t="s">
        <v>1869</v>
      </c>
    </row>
    <row r="55" spans="1:2" x14ac:dyDescent="0.25">
      <c r="A55" s="79">
        <v>53</v>
      </c>
      <c r="B55" t="s">
        <v>1870</v>
      </c>
    </row>
    <row r="56" spans="1:2" x14ac:dyDescent="0.25">
      <c r="A56" s="79">
        <v>54</v>
      </c>
    </row>
    <row r="57" spans="1:2" x14ac:dyDescent="0.25">
      <c r="A57" s="79">
        <v>55</v>
      </c>
      <c r="B57" t="s">
        <v>1871</v>
      </c>
    </row>
    <row r="58" spans="1:2" x14ac:dyDescent="0.25">
      <c r="A58" s="79">
        <v>56</v>
      </c>
      <c r="B58" t="s">
        <v>1872</v>
      </c>
    </row>
    <row r="59" spans="1:2" x14ac:dyDescent="0.25">
      <c r="A59" s="79">
        <v>57</v>
      </c>
      <c r="B59" t="s">
        <v>1873</v>
      </c>
    </row>
    <row r="60" spans="1:2" x14ac:dyDescent="0.25">
      <c r="A60" s="78">
        <v>58</v>
      </c>
      <c r="B60" t="s">
        <v>1874</v>
      </c>
    </row>
    <row r="61" spans="1:2" x14ac:dyDescent="0.25">
      <c r="A61" s="78">
        <v>59</v>
      </c>
      <c r="B61" t="s">
        <v>1875</v>
      </c>
    </row>
    <row r="62" spans="1:2" x14ac:dyDescent="0.25">
      <c r="A62" s="78">
        <v>60</v>
      </c>
      <c r="B62" t="s">
        <v>1876</v>
      </c>
    </row>
    <row r="63" spans="1:2" x14ac:dyDescent="0.25">
      <c r="A63" s="79">
        <v>61</v>
      </c>
      <c r="B63" t="s">
        <v>1877</v>
      </c>
    </row>
    <row r="64" spans="1:2" x14ac:dyDescent="0.25">
      <c r="A64" s="78">
        <v>62</v>
      </c>
      <c r="B64" t="s">
        <v>1878</v>
      </c>
    </row>
    <row r="65" spans="1:2" x14ac:dyDescent="0.25">
      <c r="A65" s="78">
        <v>63</v>
      </c>
      <c r="B65" t="s">
        <v>1879</v>
      </c>
    </row>
    <row r="66" spans="1:2" x14ac:dyDescent="0.25">
      <c r="A66" s="78">
        <v>64</v>
      </c>
      <c r="B66" t="s">
        <v>1880</v>
      </c>
    </row>
    <row r="67" spans="1:2" x14ac:dyDescent="0.25">
      <c r="A67" s="78">
        <v>65</v>
      </c>
      <c r="B67" t="s">
        <v>1881</v>
      </c>
    </row>
    <row r="68" spans="1:2" x14ac:dyDescent="0.25">
      <c r="A68" s="79">
        <v>66</v>
      </c>
      <c r="B68" t="s">
        <v>1882</v>
      </c>
    </row>
    <row r="69" spans="1:2" x14ac:dyDescent="0.25">
      <c r="A69" s="79">
        <v>67</v>
      </c>
      <c r="B69" t="s">
        <v>1883</v>
      </c>
    </row>
    <row r="70" spans="1:2" x14ac:dyDescent="0.25">
      <c r="A70" s="79">
        <v>68</v>
      </c>
      <c r="B70" t="s">
        <v>1884</v>
      </c>
    </row>
    <row r="71" spans="1:2" x14ac:dyDescent="0.25">
      <c r="A71" s="78">
        <v>69</v>
      </c>
      <c r="B71" t="s">
        <v>1885</v>
      </c>
    </row>
    <row r="72" spans="1:2" x14ac:dyDescent="0.25">
      <c r="A72" s="78">
        <v>70</v>
      </c>
    </row>
    <row r="73" spans="1:2" x14ac:dyDescent="0.25">
      <c r="A73" s="78">
        <v>71</v>
      </c>
      <c r="B73" t="s">
        <v>1886</v>
      </c>
    </row>
    <row r="74" spans="1:2" x14ac:dyDescent="0.25">
      <c r="A74" s="78">
        <v>72</v>
      </c>
      <c r="B74" t="s">
        <v>1887</v>
      </c>
    </row>
    <row r="75" spans="1:2" x14ac:dyDescent="0.25">
      <c r="A75" s="79">
        <v>73</v>
      </c>
      <c r="B75" t="s">
        <v>1888</v>
      </c>
    </row>
    <row r="76" spans="1:2" x14ac:dyDescent="0.25">
      <c r="A76" s="79">
        <v>74</v>
      </c>
      <c r="B76" t="s">
        <v>1889</v>
      </c>
    </row>
    <row r="77" spans="1:2" x14ac:dyDescent="0.25">
      <c r="A77" s="79">
        <v>75</v>
      </c>
      <c r="B77" t="s">
        <v>1890</v>
      </c>
    </row>
    <row r="78" spans="1:2" x14ac:dyDescent="0.25">
      <c r="A78" s="79">
        <v>76</v>
      </c>
      <c r="B78" t="s">
        <v>1891</v>
      </c>
    </row>
    <row r="79" spans="1:2" x14ac:dyDescent="0.25">
      <c r="A79" s="79">
        <v>77</v>
      </c>
      <c r="B79" t="s">
        <v>1892</v>
      </c>
    </row>
    <row r="80" spans="1:2" x14ac:dyDescent="0.25">
      <c r="A80" s="79">
        <v>78</v>
      </c>
      <c r="B80" t="s">
        <v>1893</v>
      </c>
    </row>
    <row r="81" spans="1:2" x14ac:dyDescent="0.25">
      <c r="A81" s="79">
        <v>79</v>
      </c>
      <c r="B81" t="s">
        <v>1894</v>
      </c>
    </row>
    <row r="82" spans="1:2" x14ac:dyDescent="0.25">
      <c r="A82" s="79">
        <v>80</v>
      </c>
      <c r="B82" t="s">
        <v>1895</v>
      </c>
    </row>
    <row r="83" spans="1:2" x14ac:dyDescent="0.25">
      <c r="A83" s="79">
        <v>81</v>
      </c>
      <c r="B83" t="s">
        <v>1896</v>
      </c>
    </row>
    <row r="84" spans="1:2" x14ac:dyDescent="0.25">
      <c r="A84" s="78">
        <v>82</v>
      </c>
      <c r="B84" t="s">
        <v>1897</v>
      </c>
    </row>
    <row r="85" spans="1:2" x14ac:dyDescent="0.25">
      <c r="A85" s="78">
        <v>83</v>
      </c>
      <c r="B85" t="s">
        <v>1898</v>
      </c>
    </row>
    <row r="86" spans="1:2" x14ac:dyDescent="0.25">
      <c r="A86" s="79">
        <v>84</v>
      </c>
      <c r="B86" t="s">
        <v>1899</v>
      </c>
    </row>
    <row r="87" spans="1:2" x14ac:dyDescent="0.25">
      <c r="A87" s="79">
        <v>85</v>
      </c>
      <c r="B87" t="s">
        <v>1900</v>
      </c>
    </row>
    <row r="88" spans="1:2" x14ac:dyDescent="0.25">
      <c r="A88" s="79">
        <v>86</v>
      </c>
      <c r="B88" t="s">
        <v>1901</v>
      </c>
    </row>
    <row r="89" spans="1:2" x14ac:dyDescent="0.25">
      <c r="A89" s="79">
        <v>87</v>
      </c>
      <c r="B89" t="s">
        <v>1902</v>
      </c>
    </row>
    <row r="90" spans="1:2" x14ac:dyDescent="0.25">
      <c r="A90" s="79">
        <v>88</v>
      </c>
      <c r="B90" t="s">
        <v>1903</v>
      </c>
    </row>
    <row r="91" spans="1:2" x14ac:dyDescent="0.25">
      <c r="A91" s="79">
        <v>89</v>
      </c>
      <c r="B91" t="s">
        <v>1904</v>
      </c>
    </row>
    <row r="92" spans="1:2" x14ac:dyDescent="0.25">
      <c r="A92" s="79">
        <v>90</v>
      </c>
      <c r="B92" t="s">
        <v>1905</v>
      </c>
    </row>
    <row r="93" spans="1:2" x14ac:dyDescent="0.25">
      <c r="A93" s="79">
        <v>91</v>
      </c>
      <c r="B93" t="s">
        <v>1906</v>
      </c>
    </row>
    <row r="94" spans="1:2" x14ac:dyDescent="0.25">
      <c r="A94" s="79">
        <v>92</v>
      </c>
      <c r="B94" t="s">
        <v>1907</v>
      </c>
    </row>
    <row r="95" spans="1:2" x14ac:dyDescent="0.25">
      <c r="A95" s="79">
        <v>93</v>
      </c>
      <c r="B95" t="s">
        <v>1908</v>
      </c>
    </row>
    <row r="96" spans="1:2" x14ac:dyDescent="0.25">
      <c r="A96" s="79">
        <v>94</v>
      </c>
      <c r="B96" t="s">
        <v>1909</v>
      </c>
    </row>
    <row r="97" spans="1:2" x14ac:dyDescent="0.25">
      <c r="A97" s="79">
        <v>95</v>
      </c>
      <c r="B97" t="s">
        <v>1910</v>
      </c>
    </row>
    <row r="98" spans="1:2" x14ac:dyDescent="0.25">
      <c r="A98" s="78">
        <v>96</v>
      </c>
      <c r="B98" t="s">
        <v>1911</v>
      </c>
    </row>
    <row r="99" spans="1:2" x14ac:dyDescent="0.25">
      <c r="A99" s="78">
        <v>97</v>
      </c>
      <c r="B99" t="s">
        <v>1912</v>
      </c>
    </row>
    <row r="100" spans="1:2" x14ac:dyDescent="0.25">
      <c r="A100" s="78">
        <v>98</v>
      </c>
      <c r="B100" t="s">
        <v>1913</v>
      </c>
    </row>
    <row r="101" spans="1:2" x14ac:dyDescent="0.25">
      <c r="A101" s="78">
        <v>99</v>
      </c>
      <c r="B101" t="s">
        <v>1914</v>
      </c>
    </row>
    <row r="102" spans="1:2" x14ac:dyDescent="0.25">
      <c r="A102" s="78">
        <v>100</v>
      </c>
      <c r="B102" t="s">
        <v>1915</v>
      </c>
    </row>
    <row r="103" spans="1:2" x14ac:dyDescent="0.25">
      <c r="A103" s="78">
        <v>101</v>
      </c>
      <c r="B103" t="s">
        <v>1916</v>
      </c>
    </row>
    <row r="104" spans="1:2" x14ac:dyDescent="0.25">
      <c r="A104" s="79">
        <v>102</v>
      </c>
      <c r="B104" t="s">
        <v>1917</v>
      </c>
    </row>
    <row r="105" spans="1:2" x14ac:dyDescent="0.25">
      <c r="A105" s="79">
        <v>103</v>
      </c>
      <c r="B105" t="s">
        <v>1918</v>
      </c>
    </row>
    <row r="106" spans="1:2" x14ac:dyDescent="0.25">
      <c r="A106" s="79">
        <v>104</v>
      </c>
      <c r="B106" t="s">
        <v>1919</v>
      </c>
    </row>
    <row r="107" spans="1:2" x14ac:dyDescent="0.25">
      <c r="A107" s="79">
        <v>105</v>
      </c>
      <c r="B107" t="s">
        <v>1920</v>
      </c>
    </row>
    <row r="108" spans="1:2" x14ac:dyDescent="0.25">
      <c r="A108" s="79">
        <v>106</v>
      </c>
      <c r="B108" t="s">
        <v>1921</v>
      </c>
    </row>
    <row r="109" spans="1:2" x14ac:dyDescent="0.25">
      <c r="A109" s="79">
        <v>107</v>
      </c>
      <c r="B109" t="s">
        <v>1922</v>
      </c>
    </row>
    <row r="110" spans="1:2" x14ac:dyDescent="0.25">
      <c r="A110" s="79">
        <v>108</v>
      </c>
      <c r="B110" t="s">
        <v>1923</v>
      </c>
    </row>
    <row r="111" spans="1:2" x14ac:dyDescent="0.25">
      <c r="A111" s="79">
        <v>109</v>
      </c>
      <c r="B111" t="s">
        <v>1924</v>
      </c>
    </row>
    <row r="112" spans="1:2" x14ac:dyDescent="0.25">
      <c r="A112" s="79">
        <v>110</v>
      </c>
      <c r="B112" t="s">
        <v>1925</v>
      </c>
    </row>
    <row r="113" spans="1:2" x14ac:dyDescent="0.25">
      <c r="A113" s="78">
        <v>111</v>
      </c>
      <c r="B113" t="s">
        <v>1926</v>
      </c>
    </row>
    <row r="114" spans="1:2" x14ac:dyDescent="0.25">
      <c r="A114" s="78">
        <v>112</v>
      </c>
      <c r="B114" t="s">
        <v>1927</v>
      </c>
    </row>
    <row r="115" spans="1:2" x14ac:dyDescent="0.25">
      <c r="A115" s="78">
        <v>113</v>
      </c>
      <c r="B115" t="s">
        <v>1928</v>
      </c>
    </row>
    <row r="116" spans="1:2" x14ac:dyDescent="0.25">
      <c r="A116" s="78">
        <v>114</v>
      </c>
      <c r="B116" t="s">
        <v>1929</v>
      </c>
    </row>
    <row r="117" spans="1:2" x14ac:dyDescent="0.25">
      <c r="A117" s="78">
        <v>115</v>
      </c>
      <c r="B117" t="s">
        <v>1930</v>
      </c>
    </row>
    <row r="118" spans="1:2" x14ac:dyDescent="0.25">
      <c r="A118" s="78">
        <v>116</v>
      </c>
      <c r="B118" t="s">
        <v>1931</v>
      </c>
    </row>
    <row r="119" spans="1:2" x14ac:dyDescent="0.25">
      <c r="A119" s="79">
        <v>117</v>
      </c>
      <c r="B119" t="s">
        <v>1932</v>
      </c>
    </row>
    <row r="120" spans="1:2" x14ac:dyDescent="0.25">
      <c r="A120" s="79">
        <v>118</v>
      </c>
      <c r="B120" t="s">
        <v>1933</v>
      </c>
    </row>
    <row r="121" spans="1:2" x14ac:dyDescent="0.25">
      <c r="A121" s="79">
        <v>119</v>
      </c>
      <c r="B121" t="s">
        <v>1934</v>
      </c>
    </row>
    <row r="122" spans="1:2" x14ac:dyDescent="0.25">
      <c r="A122" s="79">
        <v>120</v>
      </c>
      <c r="B122" t="s">
        <v>1935</v>
      </c>
    </row>
    <row r="123" spans="1:2" x14ac:dyDescent="0.25">
      <c r="A123" s="79">
        <v>121</v>
      </c>
      <c r="B123" t="s">
        <v>1936</v>
      </c>
    </row>
    <row r="124" spans="1:2" x14ac:dyDescent="0.25">
      <c r="A124" s="79">
        <v>122</v>
      </c>
      <c r="B124" t="s">
        <v>1937</v>
      </c>
    </row>
    <row r="125" spans="1:2" x14ac:dyDescent="0.25">
      <c r="A125" s="79">
        <v>123</v>
      </c>
      <c r="B125" t="s">
        <v>1938</v>
      </c>
    </row>
    <row r="126" spans="1:2" x14ac:dyDescent="0.25">
      <c r="A126" s="79">
        <v>124</v>
      </c>
      <c r="B126" t="s">
        <v>1939</v>
      </c>
    </row>
    <row r="127" spans="1:2" x14ac:dyDescent="0.25">
      <c r="A127" s="79">
        <v>125</v>
      </c>
      <c r="B127" t="s">
        <v>1940</v>
      </c>
    </row>
    <row r="128" spans="1:2" x14ac:dyDescent="0.25">
      <c r="A128" s="79">
        <v>126</v>
      </c>
      <c r="B128" t="s">
        <v>1941</v>
      </c>
    </row>
    <row r="129" spans="1:2" x14ac:dyDescent="0.25">
      <c r="A129" s="79">
        <v>127</v>
      </c>
      <c r="B129" t="s">
        <v>1942</v>
      </c>
    </row>
    <row r="130" spans="1:2" x14ac:dyDescent="0.25">
      <c r="A130" s="79">
        <v>128</v>
      </c>
      <c r="B130" t="s">
        <v>1943</v>
      </c>
    </row>
    <row r="131" spans="1:2" x14ac:dyDescent="0.25">
      <c r="A131" s="79">
        <v>129</v>
      </c>
      <c r="B131" t="s">
        <v>1944</v>
      </c>
    </row>
    <row r="132" spans="1:2" x14ac:dyDescent="0.25">
      <c r="A132" s="79">
        <v>130</v>
      </c>
      <c r="B132" t="s">
        <v>1945</v>
      </c>
    </row>
    <row r="133" spans="1:2" x14ac:dyDescent="0.25">
      <c r="A133" s="79">
        <v>131</v>
      </c>
      <c r="B133" t="s">
        <v>1946</v>
      </c>
    </row>
    <row r="134" spans="1:2" x14ac:dyDescent="0.25">
      <c r="A134" s="79">
        <v>132</v>
      </c>
      <c r="B134" t="s">
        <v>1947</v>
      </c>
    </row>
    <row r="135" spans="1:2" x14ac:dyDescent="0.25">
      <c r="A135" s="79">
        <v>133</v>
      </c>
      <c r="B135" t="s">
        <v>1948</v>
      </c>
    </row>
    <row r="136" spans="1:2" x14ac:dyDescent="0.25">
      <c r="A136" s="79">
        <v>134</v>
      </c>
      <c r="B136" t="s">
        <v>1949</v>
      </c>
    </row>
    <row r="137" spans="1:2" x14ac:dyDescent="0.25">
      <c r="A137" s="79">
        <v>135</v>
      </c>
      <c r="B137" t="s">
        <v>1950</v>
      </c>
    </row>
    <row r="138" spans="1:2" x14ac:dyDescent="0.25">
      <c r="A138" s="79">
        <v>136</v>
      </c>
      <c r="B138" t="s">
        <v>1951</v>
      </c>
    </row>
    <row r="139" spans="1:2" x14ac:dyDescent="0.25">
      <c r="A139" s="79">
        <v>137</v>
      </c>
      <c r="B139" t="s">
        <v>1952</v>
      </c>
    </row>
    <row r="140" spans="1:2" x14ac:dyDescent="0.25">
      <c r="A140" s="78">
        <v>138</v>
      </c>
      <c r="B140" t="s">
        <v>1953</v>
      </c>
    </row>
    <row r="141" spans="1:2" x14ac:dyDescent="0.25">
      <c r="A141" s="78">
        <v>139</v>
      </c>
      <c r="B141" t="s">
        <v>1954</v>
      </c>
    </row>
    <row r="142" spans="1:2" x14ac:dyDescent="0.25">
      <c r="A142" s="78">
        <v>140</v>
      </c>
      <c r="B142" t="s">
        <v>1955</v>
      </c>
    </row>
    <row r="143" spans="1:2" x14ac:dyDescent="0.25">
      <c r="A143" s="78">
        <v>141</v>
      </c>
      <c r="B143" t="s">
        <v>1956</v>
      </c>
    </row>
    <row r="144" spans="1:2" x14ac:dyDescent="0.25">
      <c r="A144" s="79">
        <v>142</v>
      </c>
      <c r="B144" t="s">
        <v>1957</v>
      </c>
    </row>
    <row r="145" spans="1:2" x14ac:dyDescent="0.25">
      <c r="A145" s="79">
        <v>143</v>
      </c>
      <c r="B145" t="s">
        <v>1958</v>
      </c>
    </row>
    <row r="146" spans="1:2" x14ac:dyDescent="0.25">
      <c r="A146" s="79">
        <v>144</v>
      </c>
      <c r="B146" t="s">
        <v>1959</v>
      </c>
    </row>
    <row r="147" spans="1:2" x14ac:dyDescent="0.25">
      <c r="A147" s="79">
        <v>145</v>
      </c>
      <c r="B147" t="s">
        <v>1960</v>
      </c>
    </row>
    <row r="148" spans="1:2" x14ac:dyDescent="0.25">
      <c r="A148" s="79">
        <v>146</v>
      </c>
      <c r="B148" t="s">
        <v>1961</v>
      </c>
    </row>
    <row r="149" spans="1:2" x14ac:dyDescent="0.25">
      <c r="A149" s="79">
        <v>147</v>
      </c>
      <c r="B149" t="s">
        <v>1962</v>
      </c>
    </row>
    <row r="150" spans="1:2" x14ac:dyDescent="0.25">
      <c r="A150" s="79">
        <v>148</v>
      </c>
      <c r="B150" t="s">
        <v>1963</v>
      </c>
    </row>
    <row r="151" spans="1:2" x14ac:dyDescent="0.25">
      <c r="A151" s="79">
        <v>149</v>
      </c>
      <c r="B151" t="s">
        <v>1964</v>
      </c>
    </row>
    <row r="152" spans="1:2" x14ac:dyDescent="0.25">
      <c r="A152" s="79">
        <v>150</v>
      </c>
      <c r="B152" t="s">
        <v>1965</v>
      </c>
    </row>
    <row r="153" spans="1:2" x14ac:dyDescent="0.25">
      <c r="A153" s="79">
        <v>151</v>
      </c>
      <c r="B153" t="s">
        <v>1966</v>
      </c>
    </row>
    <row r="154" spans="1:2" x14ac:dyDescent="0.25">
      <c r="A154" s="79">
        <v>152</v>
      </c>
      <c r="B154" t="s">
        <v>1967</v>
      </c>
    </row>
    <row r="155" spans="1:2" x14ac:dyDescent="0.25">
      <c r="A155" s="79">
        <v>153</v>
      </c>
      <c r="B155" t="s">
        <v>1968</v>
      </c>
    </row>
    <row r="156" spans="1:2" x14ac:dyDescent="0.25">
      <c r="A156" s="79">
        <v>154</v>
      </c>
      <c r="B156" t="s">
        <v>1969</v>
      </c>
    </row>
    <row r="157" spans="1:2" x14ac:dyDescent="0.25">
      <c r="A157" s="78">
        <v>155</v>
      </c>
      <c r="B157" t="s">
        <v>1970</v>
      </c>
    </row>
    <row r="158" spans="1:2" x14ac:dyDescent="0.25">
      <c r="A158" s="79">
        <v>156</v>
      </c>
      <c r="B158" t="s">
        <v>1971</v>
      </c>
    </row>
    <row r="159" spans="1:2" x14ac:dyDescent="0.25">
      <c r="A159" s="79">
        <v>157</v>
      </c>
      <c r="B159" t="s">
        <v>1972</v>
      </c>
    </row>
    <row r="160" spans="1:2" x14ac:dyDescent="0.25">
      <c r="A160" s="79">
        <v>158</v>
      </c>
      <c r="B160" t="s">
        <v>1973</v>
      </c>
    </row>
    <row r="161" spans="1:2" x14ac:dyDescent="0.25">
      <c r="A161" s="79">
        <v>159</v>
      </c>
      <c r="B161" t="s">
        <v>1974</v>
      </c>
    </row>
    <row r="162" spans="1:2" x14ac:dyDescent="0.25">
      <c r="A162" s="79">
        <v>160</v>
      </c>
      <c r="B162" t="s">
        <v>1975</v>
      </c>
    </row>
    <row r="163" spans="1:2" x14ac:dyDescent="0.25">
      <c r="A163" s="79">
        <v>161</v>
      </c>
      <c r="B163" t="s">
        <v>1976</v>
      </c>
    </row>
    <row r="164" spans="1:2" x14ac:dyDescent="0.25">
      <c r="A164" s="79">
        <v>162</v>
      </c>
      <c r="B164" t="s">
        <v>1977</v>
      </c>
    </row>
    <row r="165" spans="1:2" x14ac:dyDescent="0.25">
      <c r="A165" s="78">
        <v>163</v>
      </c>
      <c r="B165" t="s">
        <v>1978</v>
      </c>
    </row>
    <row r="166" spans="1:2" x14ac:dyDescent="0.25">
      <c r="A166" s="79">
        <v>164</v>
      </c>
      <c r="B166" t="s">
        <v>1979</v>
      </c>
    </row>
    <row r="167" spans="1:2" x14ac:dyDescent="0.25">
      <c r="A167" s="79">
        <v>165</v>
      </c>
      <c r="B167" t="s">
        <v>1980</v>
      </c>
    </row>
    <row r="168" spans="1:2" x14ac:dyDescent="0.25">
      <c r="A168" s="79">
        <v>166</v>
      </c>
      <c r="B168" t="s">
        <v>1981</v>
      </c>
    </row>
    <row r="169" spans="1:2" x14ac:dyDescent="0.25">
      <c r="A169" s="79">
        <v>167</v>
      </c>
      <c r="B169" t="s">
        <v>1982</v>
      </c>
    </row>
    <row r="170" spans="1:2" x14ac:dyDescent="0.25">
      <c r="A170" s="79">
        <v>168</v>
      </c>
      <c r="B170" t="s">
        <v>1983</v>
      </c>
    </row>
    <row r="171" spans="1:2" x14ac:dyDescent="0.25">
      <c r="A171" s="79">
        <v>169</v>
      </c>
      <c r="B171" t="s">
        <v>1984</v>
      </c>
    </row>
    <row r="172" spans="1:2" x14ac:dyDescent="0.25">
      <c r="A172" s="79">
        <v>170</v>
      </c>
      <c r="B172" t="s">
        <v>1985</v>
      </c>
    </row>
    <row r="173" spans="1:2" x14ac:dyDescent="0.25">
      <c r="A173" s="79">
        <v>171</v>
      </c>
      <c r="B173" t="s">
        <v>1986</v>
      </c>
    </row>
    <row r="174" spans="1:2" x14ac:dyDescent="0.25">
      <c r="A174" s="79">
        <v>172</v>
      </c>
      <c r="B174" t="s">
        <v>1987</v>
      </c>
    </row>
    <row r="175" spans="1:2" x14ac:dyDescent="0.25">
      <c r="A175" s="79">
        <v>173</v>
      </c>
      <c r="B175" t="s">
        <v>1988</v>
      </c>
    </row>
    <row r="176" spans="1:2" x14ac:dyDescent="0.25">
      <c r="A176" s="79">
        <v>174</v>
      </c>
      <c r="B176" t="s">
        <v>1989</v>
      </c>
    </row>
    <row r="177" spans="1:2" x14ac:dyDescent="0.25">
      <c r="A177" s="79">
        <v>175</v>
      </c>
      <c r="B177" t="s">
        <v>1990</v>
      </c>
    </row>
    <row r="178" spans="1:2" x14ac:dyDescent="0.25">
      <c r="A178" s="79">
        <v>176</v>
      </c>
      <c r="B178" t="s">
        <v>1991</v>
      </c>
    </row>
    <row r="179" spans="1:2" x14ac:dyDescent="0.25">
      <c r="A179" s="79">
        <v>177</v>
      </c>
      <c r="B179" t="s">
        <v>1992</v>
      </c>
    </row>
    <row r="180" spans="1:2" x14ac:dyDescent="0.25">
      <c r="A180" s="79">
        <v>178</v>
      </c>
      <c r="B180" t="s">
        <v>1993</v>
      </c>
    </row>
    <row r="181" spans="1:2" x14ac:dyDescent="0.25">
      <c r="A181" s="79">
        <v>179</v>
      </c>
      <c r="B181" t="s">
        <v>1994</v>
      </c>
    </row>
    <row r="182" spans="1:2" x14ac:dyDescent="0.25">
      <c r="A182" s="79">
        <v>180</v>
      </c>
      <c r="B182" t="s">
        <v>1995</v>
      </c>
    </row>
    <row r="183" spans="1:2" x14ac:dyDescent="0.25">
      <c r="A183" s="79">
        <v>181</v>
      </c>
      <c r="B183" t="s">
        <v>1996</v>
      </c>
    </row>
    <row r="184" spans="1:2" x14ac:dyDescent="0.25">
      <c r="A184" s="79">
        <v>182</v>
      </c>
      <c r="B184" t="s">
        <v>1997</v>
      </c>
    </row>
    <row r="185" spans="1:2" x14ac:dyDescent="0.25">
      <c r="A185" s="79">
        <v>183</v>
      </c>
      <c r="B185" t="s">
        <v>1998</v>
      </c>
    </row>
    <row r="186" spans="1:2" x14ac:dyDescent="0.25">
      <c r="A186" s="79">
        <v>184</v>
      </c>
      <c r="B186" t="s">
        <v>1999</v>
      </c>
    </row>
    <row r="187" spans="1:2" x14ac:dyDescent="0.25">
      <c r="A187" s="79">
        <v>185</v>
      </c>
      <c r="B187" t="s">
        <v>2000</v>
      </c>
    </row>
    <row r="188" spans="1:2" x14ac:dyDescent="0.25">
      <c r="A188" s="78">
        <v>186</v>
      </c>
      <c r="B188" t="s">
        <v>2001</v>
      </c>
    </row>
    <row r="189" spans="1:2" x14ac:dyDescent="0.25">
      <c r="A189" s="78">
        <v>187</v>
      </c>
      <c r="B189" t="s">
        <v>2002</v>
      </c>
    </row>
    <row r="190" spans="1:2" x14ac:dyDescent="0.25">
      <c r="A190" s="78">
        <v>188</v>
      </c>
      <c r="B190" t="s">
        <v>2003</v>
      </c>
    </row>
    <row r="191" spans="1:2" x14ac:dyDescent="0.25">
      <c r="A191" s="78">
        <v>189</v>
      </c>
      <c r="B191" t="s">
        <v>2004</v>
      </c>
    </row>
    <row r="192" spans="1:2" x14ac:dyDescent="0.25">
      <c r="A192" s="78">
        <v>190</v>
      </c>
      <c r="B192" t="s">
        <v>2005</v>
      </c>
    </row>
    <row r="193" spans="1:2" x14ac:dyDescent="0.25">
      <c r="A193" s="78">
        <v>191</v>
      </c>
      <c r="B193" t="s">
        <v>2006</v>
      </c>
    </row>
    <row r="194" spans="1:2" x14ac:dyDescent="0.25">
      <c r="A194" s="78">
        <v>192</v>
      </c>
      <c r="B194" t="s">
        <v>2007</v>
      </c>
    </row>
    <row r="195" spans="1:2" x14ac:dyDescent="0.25">
      <c r="A195" s="78">
        <v>193</v>
      </c>
      <c r="B195" t="s">
        <v>2008</v>
      </c>
    </row>
    <row r="196" spans="1:2" x14ac:dyDescent="0.25">
      <c r="A196" s="78">
        <v>194</v>
      </c>
      <c r="B196" t="s">
        <v>2009</v>
      </c>
    </row>
    <row r="197" spans="1:2" x14ac:dyDescent="0.25">
      <c r="A197" s="78">
        <v>195</v>
      </c>
      <c r="B197" t="s">
        <v>2010</v>
      </c>
    </row>
    <row r="198" spans="1:2" x14ac:dyDescent="0.25">
      <c r="A198" s="78">
        <v>196</v>
      </c>
      <c r="B198" t="s">
        <v>2011</v>
      </c>
    </row>
    <row r="199" spans="1:2" x14ac:dyDescent="0.25">
      <c r="A199" s="78">
        <v>197</v>
      </c>
      <c r="B199" t="s">
        <v>2012</v>
      </c>
    </row>
    <row r="200" spans="1:2" x14ac:dyDescent="0.25">
      <c r="A200" s="78">
        <v>198</v>
      </c>
      <c r="B200" t="s">
        <v>2013</v>
      </c>
    </row>
    <row r="201" spans="1:2" x14ac:dyDescent="0.25">
      <c r="A201" s="78">
        <v>199</v>
      </c>
      <c r="B201" t="s">
        <v>2014</v>
      </c>
    </row>
    <row r="202" spans="1:2" x14ac:dyDescent="0.25">
      <c r="A202" s="78">
        <v>200</v>
      </c>
      <c r="B202" t="s">
        <v>2015</v>
      </c>
    </row>
    <row r="203" spans="1:2" x14ac:dyDescent="0.25">
      <c r="A203" s="78">
        <v>201</v>
      </c>
      <c r="B203" t="s">
        <v>2016</v>
      </c>
    </row>
    <row r="204" spans="1:2" x14ac:dyDescent="0.25">
      <c r="A204" s="78">
        <v>202</v>
      </c>
      <c r="B204" t="s">
        <v>2017</v>
      </c>
    </row>
    <row r="205" spans="1:2" x14ac:dyDescent="0.25">
      <c r="A205" s="78">
        <v>203</v>
      </c>
      <c r="B205" t="s">
        <v>2018</v>
      </c>
    </row>
    <row r="206" spans="1:2" x14ac:dyDescent="0.25">
      <c r="A206" s="78">
        <v>204</v>
      </c>
      <c r="B206" t="s">
        <v>2019</v>
      </c>
    </row>
    <row r="207" spans="1:2" x14ac:dyDescent="0.25">
      <c r="A207" s="78">
        <v>205</v>
      </c>
      <c r="B207" t="s">
        <v>2020</v>
      </c>
    </row>
    <row r="208" spans="1:2" x14ac:dyDescent="0.25">
      <c r="A208" s="78">
        <v>206</v>
      </c>
      <c r="B208" t="s">
        <v>2021</v>
      </c>
    </row>
    <row r="209" spans="1:2" x14ac:dyDescent="0.25">
      <c r="A209" s="78">
        <v>207</v>
      </c>
      <c r="B209" t="s">
        <v>2022</v>
      </c>
    </row>
    <row r="210" spans="1:2" x14ac:dyDescent="0.25">
      <c r="A210" s="78">
        <v>208</v>
      </c>
      <c r="B210" t="s">
        <v>2023</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2024</v>
      </c>
    </row>
    <row r="216" spans="1:2" x14ac:dyDescent="0.25">
      <c r="A216" s="78">
        <v>214</v>
      </c>
      <c r="B216" t="s">
        <v>2025</v>
      </c>
    </row>
    <row r="217" spans="1:2" x14ac:dyDescent="0.25">
      <c r="A217" s="78">
        <v>215</v>
      </c>
      <c r="B217" t="s">
        <v>187</v>
      </c>
    </row>
    <row r="218" spans="1:2" x14ac:dyDescent="0.25">
      <c r="A218" s="78">
        <v>216</v>
      </c>
      <c r="B218" t="s">
        <v>2026</v>
      </c>
    </row>
    <row r="219" spans="1:2" x14ac:dyDescent="0.25">
      <c r="A219" s="78">
        <v>217</v>
      </c>
      <c r="B219" t="s">
        <v>2027</v>
      </c>
    </row>
    <row r="220" spans="1:2" x14ac:dyDescent="0.25">
      <c r="A220" s="79">
        <v>218</v>
      </c>
      <c r="B220" t="s">
        <v>2028</v>
      </c>
    </row>
    <row r="221" spans="1:2" x14ac:dyDescent="0.25">
      <c r="A221" s="78">
        <v>219</v>
      </c>
      <c r="B221" t="s">
        <v>2029</v>
      </c>
    </row>
    <row r="222" spans="1:2" x14ac:dyDescent="0.25">
      <c r="A222" s="78">
        <v>220</v>
      </c>
      <c r="B222" t="s">
        <v>2030</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2031</v>
      </c>
    </row>
    <row r="228" spans="1:2" x14ac:dyDescent="0.25">
      <c r="A228" s="78">
        <v>226</v>
      </c>
      <c r="B228" t="s">
        <v>2032</v>
      </c>
    </row>
    <row r="229" spans="1:2" x14ac:dyDescent="0.25">
      <c r="A229" s="78">
        <v>227</v>
      </c>
      <c r="B229" t="s">
        <v>2033</v>
      </c>
    </row>
    <row r="230" spans="1:2" x14ac:dyDescent="0.25">
      <c r="A230" s="79">
        <v>228</v>
      </c>
    </row>
    <row r="231" spans="1:2" x14ac:dyDescent="0.25">
      <c r="A231" s="79">
        <v>229</v>
      </c>
      <c r="B231" t="s">
        <v>2034</v>
      </c>
    </row>
    <row r="232" spans="1:2" x14ac:dyDescent="0.25">
      <c r="A232" s="79">
        <v>230</v>
      </c>
      <c r="B232" t="s">
        <v>2035</v>
      </c>
    </row>
    <row r="233" spans="1:2" x14ac:dyDescent="0.25">
      <c r="A233" s="79">
        <v>231</v>
      </c>
      <c r="B233" t="s">
        <v>2036</v>
      </c>
    </row>
    <row r="234" spans="1:2" x14ac:dyDescent="0.25">
      <c r="A234" s="79">
        <v>232</v>
      </c>
      <c r="B234" t="s">
        <v>2037</v>
      </c>
    </row>
    <row r="235" spans="1:2" x14ac:dyDescent="0.25">
      <c r="A235" s="79">
        <v>233</v>
      </c>
      <c r="B235" t="s">
        <v>2038</v>
      </c>
    </row>
    <row r="236" spans="1:2" x14ac:dyDescent="0.25">
      <c r="A236" s="79">
        <v>234</v>
      </c>
      <c r="B236" t="s">
        <v>2039</v>
      </c>
    </row>
    <row r="237" spans="1:2" x14ac:dyDescent="0.25">
      <c r="A237" s="79">
        <v>235</v>
      </c>
      <c r="B237" t="s">
        <v>2040</v>
      </c>
    </row>
    <row r="238" spans="1:2" x14ac:dyDescent="0.25">
      <c r="A238" s="79">
        <v>236</v>
      </c>
      <c r="B238" t="s">
        <v>2041</v>
      </c>
    </row>
    <row r="239" spans="1:2" x14ac:dyDescent="0.25">
      <c r="A239" s="79">
        <v>237</v>
      </c>
      <c r="B239" t="s">
        <v>2042</v>
      </c>
    </row>
    <row r="240" spans="1:2" x14ac:dyDescent="0.25">
      <c r="A240" s="79">
        <v>238</v>
      </c>
      <c r="B240" t="s">
        <v>2043</v>
      </c>
    </row>
    <row r="241" spans="1:2" x14ac:dyDescent="0.25">
      <c r="A241" s="79">
        <v>239</v>
      </c>
      <c r="B241" t="s">
        <v>2044</v>
      </c>
    </row>
    <row r="242" spans="1:2" x14ac:dyDescent="0.25">
      <c r="A242" s="79">
        <v>240</v>
      </c>
      <c r="B242" t="s">
        <v>2045</v>
      </c>
    </row>
    <row r="243" spans="1:2" x14ac:dyDescent="0.25">
      <c r="A243" s="79">
        <v>241</v>
      </c>
      <c r="B243" t="s">
        <v>2046</v>
      </c>
    </row>
    <row r="244" spans="1:2" x14ac:dyDescent="0.25">
      <c r="A244" s="79">
        <v>242</v>
      </c>
      <c r="B244" t="s">
        <v>2047</v>
      </c>
    </row>
    <row r="245" spans="1:2" x14ac:dyDescent="0.25">
      <c r="A245" s="79">
        <v>243</v>
      </c>
      <c r="B245" t="s">
        <v>2048</v>
      </c>
    </row>
    <row r="246" spans="1:2" x14ac:dyDescent="0.25">
      <c r="A246" s="79">
        <v>244</v>
      </c>
      <c r="B246" t="s">
        <v>2049</v>
      </c>
    </row>
    <row r="247" spans="1:2" x14ac:dyDescent="0.25">
      <c r="A247" s="79">
        <v>245</v>
      </c>
      <c r="B247" t="s">
        <v>2050</v>
      </c>
    </row>
    <row r="248" spans="1:2" x14ac:dyDescent="0.25">
      <c r="A248" s="78">
        <v>246</v>
      </c>
      <c r="B248" t="s">
        <v>2051</v>
      </c>
    </row>
    <row r="249" spans="1:2" x14ac:dyDescent="0.25">
      <c r="A249" s="79">
        <v>247</v>
      </c>
      <c r="B249" t="s">
        <v>2052</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2053</v>
      </c>
    </row>
    <row r="254" spans="1:2" x14ac:dyDescent="0.25">
      <c r="A254" s="79">
        <v>252</v>
      </c>
      <c r="B254" t="s">
        <v>2054</v>
      </c>
    </row>
    <row r="255" spans="1:2" x14ac:dyDescent="0.25">
      <c r="A255" s="79">
        <v>253</v>
      </c>
      <c r="B255" t="s">
        <v>2055</v>
      </c>
    </row>
    <row r="256" spans="1:2" x14ac:dyDescent="0.25">
      <c r="A256" s="79">
        <v>254</v>
      </c>
      <c r="B256" t="s">
        <v>2056</v>
      </c>
    </row>
    <row r="257" spans="1:2" x14ac:dyDescent="0.25">
      <c r="A257" s="79">
        <v>255</v>
      </c>
      <c r="B257" t="s">
        <v>2057</v>
      </c>
    </row>
    <row r="258" spans="1:2" x14ac:dyDescent="0.25">
      <c r="A258" s="78">
        <v>256</v>
      </c>
      <c r="B258" t="s">
        <v>2058</v>
      </c>
    </row>
    <row r="259" spans="1:2" x14ac:dyDescent="0.25">
      <c r="A259" s="79">
        <v>257</v>
      </c>
      <c r="B259" t="s">
        <v>2059</v>
      </c>
    </row>
    <row r="260" spans="1:2" x14ac:dyDescent="0.25">
      <c r="A260" s="79">
        <v>258</v>
      </c>
      <c r="B260" t="s">
        <v>2060</v>
      </c>
    </row>
    <row r="261" spans="1:2" x14ac:dyDescent="0.25">
      <c r="A261" s="79">
        <v>259</v>
      </c>
    </row>
    <row r="262" spans="1:2" x14ac:dyDescent="0.25">
      <c r="A262" s="79">
        <v>260</v>
      </c>
      <c r="B262" t="s">
        <v>2061</v>
      </c>
    </row>
    <row r="263" spans="1:2" x14ac:dyDescent="0.25">
      <c r="A263" s="79">
        <v>261</v>
      </c>
      <c r="B263" t="s">
        <v>2062</v>
      </c>
    </row>
    <row r="264" spans="1:2" x14ac:dyDescent="0.25">
      <c r="A264" s="79">
        <v>262</v>
      </c>
      <c r="B264" t="s">
        <v>2063</v>
      </c>
    </row>
    <row r="265" spans="1:2" x14ac:dyDescent="0.25">
      <c r="A265" s="79">
        <v>263</v>
      </c>
      <c r="B265" t="s">
        <v>2064</v>
      </c>
    </row>
    <row r="266" spans="1:2" x14ac:dyDescent="0.25">
      <c r="A266" s="79">
        <v>264</v>
      </c>
      <c r="B266" t="s">
        <v>2065</v>
      </c>
    </row>
    <row r="267" spans="1:2" x14ac:dyDescent="0.25">
      <c r="A267" s="79">
        <v>265</v>
      </c>
      <c r="B267" t="s">
        <v>2066</v>
      </c>
    </row>
    <row r="268" spans="1:2" x14ac:dyDescent="0.25">
      <c r="A268" s="79">
        <v>266</v>
      </c>
      <c r="B268" t="s">
        <v>2067</v>
      </c>
    </row>
    <row r="269" spans="1:2" x14ac:dyDescent="0.25">
      <c r="A269" s="79">
        <v>267</v>
      </c>
      <c r="B269" t="s">
        <v>2068</v>
      </c>
    </row>
    <row r="270" spans="1:2" x14ac:dyDescent="0.25">
      <c r="A270" s="79">
        <v>268</v>
      </c>
      <c r="B270" t="s">
        <v>2069</v>
      </c>
    </row>
    <row r="271" spans="1:2" x14ac:dyDescent="0.25">
      <c r="A271" s="79">
        <v>269</v>
      </c>
      <c r="B271" t="s">
        <v>2070</v>
      </c>
    </row>
    <row r="272" spans="1:2" x14ac:dyDescent="0.25">
      <c r="A272" s="79">
        <v>270</v>
      </c>
      <c r="B272" t="s">
        <v>441</v>
      </c>
    </row>
    <row r="273" spans="1:2" x14ac:dyDescent="0.25">
      <c r="A273" s="79">
        <v>271</v>
      </c>
    </row>
    <row r="274" spans="1:2" x14ac:dyDescent="0.25">
      <c r="A274" s="79">
        <v>272</v>
      </c>
      <c r="B274" t="s">
        <v>2071</v>
      </c>
    </row>
    <row r="275" spans="1:2" x14ac:dyDescent="0.25">
      <c r="A275" s="79">
        <v>273</v>
      </c>
      <c r="B275" t="s">
        <v>2072</v>
      </c>
    </row>
    <row r="276" spans="1:2" x14ac:dyDescent="0.25">
      <c r="A276" s="79">
        <v>274</v>
      </c>
      <c r="B276" t="s">
        <v>2073</v>
      </c>
    </row>
    <row r="277" spans="1:2" x14ac:dyDescent="0.25">
      <c r="A277" s="78">
        <v>275</v>
      </c>
      <c r="B277" t="s">
        <v>2074</v>
      </c>
    </row>
    <row r="278" spans="1:2" x14ac:dyDescent="0.25">
      <c r="A278" s="78">
        <v>276</v>
      </c>
      <c r="B278" t="s">
        <v>2075</v>
      </c>
    </row>
    <row r="279" spans="1:2" x14ac:dyDescent="0.25">
      <c r="A279" s="78">
        <v>277</v>
      </c>
      <c r="B279" t="s">
        <v>2076</v>
      </c>
    </row>
    <row r="280" spans="1:2" x14ac:dyDescent="0.25">
      <c r="A280" s="78">
        <v>278</v>
      </c>
      <c r="B280" t="s">
        <v>2077</v>
      </c>
    </row>
    <row r="281" spans="1:2" x14ac:dyDescent="0.25">
      <c r="A281" s="78">
        <v>279</v>
      </c>
      <c r="B281" t="s">
        <v>2078</v>
      </c>
    </row>
    <row r="282" spans="1:2" x14ac:dyDescent="0.25">
      <c r="A282" s="78">
        <v>280</v>
      </c>
      <c r="B282" t="s">
        <v>2079</v>
      </c>
    </row>
    <row r="283" spans="1:2" x14ac:dyDescent="0.25">
      <c r="A283" s="78">
        <v>281</v>
      </c>
      <c r="B283" t="s">
        <v>2080</v>
      </c>
    </row>
    <row r="284" spans="1:2" x14ac:dyDescent="0.25">
      <c r="A284" s="78">
        <v>282</v>
      </c>
      <c r="B284" t="s">
        <v>2081</v>
      </c>
    </row>
    <row r="285" spans="1:2" x14ac:dyDescent="0.25">
      <c r="A285" s="78">
        <v>283</v>
      </c>
    </row>
    <row r="286" spans="1:2" x14ac:dyDescent="0.25">
      <c r="A286" s="78">
        <v>284</v>
      </c>
      <c r="B286" t="s">
        <v>2082</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2083</v>
      </c>
    </row>
    <row r="329" spans="1:2" x14ac:dyDescent="0.25">
      <c r="A329" s="79">
        <v>327</v>
      </c>
      <c r="B329" t="s">
        <v>564</v>
      </c>
    </row>
    <row r="330" spans="1:2" x14ac:dyDescent="0.25">
      <c r="A330" s="79">
        <v>328</v>
      </c>
      <c r="B330" t="s">
        <v>2084</v>
      </c>
    </row>
    <row r="331" spans="1:2" x14ac:dyDescent="0.25">
      <c r="A331" s="79">
        <v>329</v>
      </c>
      <c r="B331" t="s">
        <v>2085</v>
      </c>
    </row>
    <row r="332" spans="1:2" x14ac:dyDescent="0.25">
      <c r="A332" s="79">
        <v>330</v>
      </c>
      <c r="B332" t="s">
        <v>2086</v>
      </c>
    </row>
    <row r="333" spans="1:2" x14ac:dyDescent="0.25">
      <c r="A333" s="79">
        <v>331</v>
      </c>
      <c r="B333" t="s">
        <v>2087</v>
      </c>
    </row>
    <row r="334" spans="1:2" x14ac:dyDescent="0.25">
      <c r="A334" s="79">
        <v>332</v>
      </c>
      <c r="B334" t="s">
        <v>2088</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2089</v>
      </c>
    </row>
    <row r="340" spans="1:2" x14ac:dyDescent="0.25">
      <c r="A340" s="79">
        <v>338</v>
      </c>
      <c r="B340" t="s">
        <v>2090</v>
      </c>
    </row>
    <row r="341" spans="1:2" x14ac:dyDescent="0.25">
      <c r="A341" s="79">
        <v>339</v>
      </c>
      <c r="B341" t="s">
        <v>2091</v>
      </c>
    </row>
    <row r="342" spans="1:2" x14ac:dyDescent="0.25">
      <c r="A342" s="79">
        <v>340</v>
      </c>
      <c r="B342" t="s">
        <v>2092</v>
      </c>
    </row>
    <row r="343" spans="1:2" x14ac:dyDescent="0.25">
      <c r="A343" s="79">
        <v>341</v>
      </c>
      <c r="B343" t="s">
        <v>2093</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2094</v>
      </c>
    </row>
    <row r="349" spans="1:2" x14ac:dyDescent="0.25">
      <c r="A349" s="78">
        <v>347</v>
      </c>
      <c r="B349" t="s">
        <v>694</v>
      </c>
    </row>
    <row r="350" spans="1:2" x14ac:dyDescent="0.25">
      <c r="A350" s="78">
        <v>348</v>
      </c>
      <c r="B350" t="s">
        <v>693</v>
      </c>
    </row>
    <row r="351" spans="1:2" x14ac:dyDescent="0.25">
      <c r="A351" s="79">
        <v>349</v>
      </c>
      <c r="B351" t="s">
        <v>2095</v>
      </c>
    </row>
    <row r="352" spans="1:2" x14ac:dyDescent="0.25">
      <c r="A352" s="78">
        <v>350</v>
      </c>
      <c r="B352" t="s">
        <v>2096</v>
      </c>
    </row>
    <row r="353" spans="1:2" x14ac:dyDescent="0.25">
      <c r="A353" s="78">
        <v>351</v>
      </c>
      <c r="B353" t="s">
        <v>2097</v>
      </c>
    </row>
    <row r="354" spans="1:2" x14ac:dyDescent="0.25">
      <c r="A354" s="78">
        <v>352</v>
      </c>
      <c r="B354" t="s">
        <v>2098</v>
      </c>
    </row>
    <row r="355" spans="1:2" x14ac:dyDescent="0.25">
      <c r="A355" s="78">
        <v>353</v>
      </c>
      <c r="B355" t="s">
        <v>2099</v>
      </c>
    </row>
    <row r="356" spans="1:2" x14ac:dyDescent="0.25">
      <c r="A356" s="78">
        <v>354</v>
      </c>
      <c r="B356" t="s">
        <v>2100</v>
      </c>
    </row>
    <row r="357" spans="1:2" x14ac:dyDescent="0.25">
      <c r="A357" s="78">
        <v>355</v>
      </c>
      <c r="B357" t="s">
        <v>2101</v>
      </c>
    </row>
    <row r="358" spans="1:2" x14ac:dyDescent="0.25">
      <c r="A358" s="78">
        <v>356</v>
      </c>
      <c r="B358" t="s">
        <v>2102</v>
      </c>
    </row>
    <row r="359" spans="1:2" x14ac:dyDescent="0.25">
      <c r="A359" s="78">
        <v>357</v>
      </c>
      <c r="B359" t="s">
        <v>2103</v>
      </c>
    </row>
    <row r="360" spans="1:2" x14ac:dyDescent="0.25">
      <c r="A360" s="78">
        <v>358</v>
      </c>
      <c r="B360" t="s">
        <v>2104</v>
      </c>
    </row>
    <row r="361" spans="1:2" x14ac:dyDescent="0.25">
      <c r="A361" s="78">
        <v>359</v>
      </c>
      <c r="B361" t="s">
        <v>2105</v>
      </c>
    </row>
    <row r="362" spans="1:2" x14ac:dyDescent="0.25">
      <c r="A362" s="78">
        <v>360</v>
      </c>
      <c r="B362" t="s">
        <v>2106</v>
      </c>
    </row>
    <row r="363" spans="1:2" x14ac:dyDescent="0.25">
      <c r="A363" s="78">
        <v>361</v>
      </c>
      <c r="B363" t="s">
        <v>696</v>
      </c>
    </row>
    <row r="364" spans="1:2" x14ac:dyDescent="0.25">
      <c r="A364" s="78">
        <v>362</v>
      </c>
      <c r="B364" t="s">
        <v>695</v>
      </c>
    </row>
    <row r="365" spans="1:2" x14ac:dyDescent="0.25">
      <c r="A365" s="78">
        <v>363</v>
      </c>
      <c r="B365" t="s">
        <v>2107</v>
      </c>
    </row>
    <row r="366" spans="1:2" x14ac:dyDescent="0.25">
      <c r="A366" s="78">
        <v>364</v>
      </c>
      <c r="B366" t="s">
        <v>2108</v>
      </c>
    </row>
    <row r="367" spans="1:2" x14ac:dyDescent="0.25">
      <c r="A367" s="78">
        <v>365</v>
      </c>
      <c r="B367" t="s">
        <v>2109</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2110</v>
      </c>
    </row>
    <row r="372" spans="1:2" x14ac:dyDescent="0.25">
      <c r="A372" s="78">
        <v>370</v>
      </c>
      <c r="B372" t="s">
        <v>2111</v>
      </c>
    </row>
    <row r="373" spans="1:2" x14ac:dyDescent="0.25">
      <c r="A373" s="78">
        <v>371</v>
      </c>
      <c r="B373" t="s">
        <v>2112</v>
      </c>
    </row>
    <row r="374" spans="1:2" x14ac:dyDescent="0.25">
      <c r="A374" s="78">
        <v>372</v>
      </c>
      <c r="B374" t="s">
        <v>707</v>
      </c>
    </row>
    <row r="375" spans="1:2" x14ac:dyDescent="0.25">
      <c r="A375" s="79">
        <v>373</v>
      </c>
      <c r="B375" t="s">
        <v>706</v>
      </c>
    </row>
    <row r="376" spans="1:2" x14ac:dyDescent="0.25">
      <c r="A376" s="79">
        <v>374</v>
      </c>
      <c r="B376" t="s">
        <v>2113</v>
      </c>
    </row>
    <row r="377" spans="1:2" x14ac:dyDescent="0.25">
      <c r="A377" s="79">
        <v>375</v>
      </c>
      <c r="B377" t="s">
        <v>2114</v>
      </c>
    </row>
    <row r="378" spans="1:2" x14ac:dyDescent="0.25">
      <c r="A378" s="79">
        <v>376</v>
      </c>
      <c r="B378" t="s">
        <v>2115</v>
      </c>
    </row>
    <row r="379" spans="1:2" x14ac:dyDescent="0.25">
      <c r="A379" s="79">
        <v>377</v>
      </c>
      <c r="B379" t="s">
        <v>2116</v>
      </c>
    </row>
    <row r="380" spans="1:2" x14ac:dyDescent="0.25">
      <c r="A380" s="79">
        <v>378</v>
      </c>
      <c r="B380" t="s">
        <v>721</v>
      </c>
    </row>
    <row r="381" spans="1:2" x14ac:dyDescent="0.25">
      <c r="A381" s="79">
        <v>379</v>
      </c>
      <c r="B381" t="s">
        <v>2117</v>
      </c>
    </row>
    <row r="382" spans="1:2" x14ac:dyDescent="0.25">
      <c r="A382" s="79">
        <v>380</v>
      </c>
      <c r="B382" t="s">
        <v>723</v>
      </c>
    </row>
    <row r="383" spans="1:2" x14ac:dyDescent="0.25">
      <c r="A383" s="79">
        <v>381</v>
      </c>
      <c r="B383" t="s">
        <v>2118</v>
      </c>
    </row>
    <row r="384" spans="1:2" x14ac:dyDescent="0.25">
      <c r="A384" s="79">
        <v>382</v>
      </c>
      <c r="B384" t="s">
        <v>2119</v>
      </c>
    </row>
    <row r="385" spans="1:2" x14ac:dyDescent="0.25">
      <c r="A385" s="79">
        <v>383</v>
      </c>
      <c r="B385" t="s">
        <v>2120</v>
      </c>
    </row>
    <row r="386" spans="1:2" x14ac:dyDescent="0.25">
      <c r="A386" s="79">
        <v>384</v>
      </c>
      <c r="B386" t="s">
        <v>2121</v>
      </c>
    </row>
    <row r="387" spans="1:2" x14ac:dyDescent="0.25">
      <c r="A387" s="79">
        <v>385</v>
      </c>
    </row>
    <row r="388" spans="1:2" x14ac:dyDescent="0.25">
      <c r="A388" s="79">
        <v>386</v>
      </c>
      <c r="B388" t="s">
        <v>2122</v>
      </c>
    </row>
    <row r="389" spans="1:2" x14ac:dyDescent="0.25">
      <c r="A389" s="78">
        <v>387</v>
      </c>
      <c r="B389" t="s">
        <v>2123</v>
      </c>
    </row>
    <row r="390" spans="1:2" x14ac:dyDescent="0.25">
      <c r="A390" s="78">
        <v>388</v>
      </c>
      <c r="B390" t="s">
        <v>725</v>
      </c>
    </row>
    <row r="391" spans="1:2" x14ac:dyDescent="0.25">
      <c r="A391" s="78">
        <v>389</v>
      </c>
      <c r="B391" t="s">
        <v>2124</v>
      </c>
    </row>
    <row r="392" spans="1:2" x14ac:dyDescent="0.25">
      <c r="A392" s="78">
        <v>390</v>
      </c>
      <c r="B392" t="s">
        <v>2125</v>
      </c>
    </row>
    <row r="393" spans="1:2" x14ac:dyDescent="0.25">
      <c r="A393" s="78">
        <v>391</v>
      </c>
      <c r="B393" t="s">
        <v>2126</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1386</v>
      </c>
    </row>
    <row r="399" spans="1:2" x14ac:dyDescent="0.25">
      <c r="A399" s="78">
        <v>397</v>
      </c>
      <c r="B399" t="s">
        <v>2127</v>
      </c>
    </row>
    <row r="400" spans="1:2" x14ac:dyDescent="0.25">
      <c r="A400" s="78">
        <v>398</v>
      </c>
      <c r="B400" t="s">
        <v>2128</v>
      </c>
    </row>
    <row r="401" spans="1:2" x14ac:dyDescent="0.25">
      <c r="A401" s="78">
        <v>399</v>
      </c>
      <c r="B401" t="s">
        <v>2129</v>
      </c>
    </row>
    <row r="402" spans="1:2" x14ac:dyDescent="0.25">
      <c r="A402" s="78">
        <v>400</v>
      </c>
      <c r="B402" t="s">
        <v>1387</v>
      </c>
    </row>
    <row r="403" spans="1:2" x14ac:dyDescent="0.25">
      <c r="A403" s="78">
        <v>401</v>
      </c>
      <c r="B403" t="s">
        <v>1388</v>
      </c>
    </row>
    <row r="404" spans="1:2" x14ac:dyDescent="0.25">
      <c r="A404" s="79">
        <v>402</v>
      </c>
      <c r="B404" t="s">
        <v>2130</v>
      </c>
    </row>
    <row r="405" spans="1:2" x14ac:dyDescent="0.25">
      <c r="A405" s="79">
        <v>403</v>
      </c>
      <c r="B405" t="s">
        <v>2131</v>
      </c>
    </row>
    <row r="406" spans="1:2" x14ac:dyDescent="0.25">
      <c r="A406" s="79">
        <v>404</v>
      </c>
      <c r="B406" t="s">
        <v>2132</v>
      </c>
    </row>
    <row r="407" spans="1:2" x14ac:dyDescent="0.25">
      <c r="A407" s="79">
        <v>405</v>
      </c>
      <c r="B407" t="s">
        <v>2133</v>
      </c>
    </row>
    <row r="408" spans="1:2" x14ac:dyDescent="0.25">
      <c r="A408" s="79">
        <v>406</v>
      </c>
      <c r="B408" t="s">
        <v>2134</v>
      </c>
    </row>
    <row r="409" spans="1:2" x14ac:dyDescent="0.25">
      <c r="A409" s="79">
        <v>407</v>
      </c>
      <c r="B409" t="s">
        <v>2135</v>
      </c>
    </row>
    <row r="410" spans="1:2" x14ac:dyDescent="0.25">
      <c r="A410" s="79">
        <v>408</v>
      </c>
    </row>
    <row r="411" spans="1:2" x14ac:dyDescent="0.25">
      <c r="A411" s="79">
        <v>409</v>
      </c>
      <c r="B411" t="s">
        <v>1500</v>
      </c>
    </row>
    <row r="412" spans="1:2" x14ac:dyDescent="0.25">
      <c r="A412" s="79">
        <v>410</v>
      </c>
      <c r="B412" t="s">
        <v>1499</v>
      </c>
    </row>
    <row r="413" spans="1:2" x14ac:dyDescent="0.25">
      <c r="A413" s="79">
        <v>411</v>
      </c>
      <c r="B413" t="s">
        <v>2136</v>
      </c>
    </row>
    <row r="414" spans="1:2" x14ac:dyDescent="0.25">
      <c r="A414" s="79">
        <v>412</v>
      </c>
      <c r="B414" t="s">
        <v>2137</v>
      </c>
    </row>
    <row r="415" spans="1:2" x14ac:dyDescent="0.25">
      <c r="A415" s="79">
        <v>413</v>
      </c>
      <c r="B415" t="s">
        <v>2138</v>
      </c>
    </row>
    <row r="416" spans="1:2" x14ac:dyDescent="0.25">
      <c r="A416" s="79">
        <v>414</v>
      </c>
      <c r="B416" t="s">
        <v>2139</v>
      </c>
    </row>
    <row r="417" spans="1:2" x14ac:dyDescent="0.25">
      <c r="A417" s="79">
        <v>415</v>
      </c>
      <c r="B417" t="s">
        <v>2140</v>
      </c>
    </row>
    <row r="418" spans="1:2" x14ac:dyDescent="0.25">
      <c r="A418" s="79">
        <v>416</v>
      </c>
      <c r="B418" t="s">
        <v>2141</v>
      </c>
    </row>
    <row r="419" spans="1:2" x14ac:dyDescent="0.25">
      <c r="A419" s="79">
        <v>417</v>
      </c>
      <c r="B419" t="s">
        <v>2142</v>
      </c>
    </row>
    <row r="420" spans="1:2" x14ac:dyDescent="0.25">
      <c r="A420" s="79">
        <v>418</v>
      </c>
      <c r="B420" t="s">
        <v>2143</v>
      </c>
    </row>
    <row r="421" spans="1:2" x14ac:dyDescent="0.25">
      <c r="A421" s="79">
        <v>419</v>
      </c>
      <c r="B421" t="s">
        <v>2144</v>
      </c>
    </row>
    <row r="422" spans="1:2" x14ac:dyDescent="0.25">
      <c r="A422" s="79">
        <v>420</v>
      </c>
      <c r="B422" t="s">
        <v>2145</v>
      </c>
    </row>
    <row r="423" spans="1:2" x14ac:dyDescent="0.25">
      <c r="A423" s="79">
        <v>421</v>
      </c>
      <c r="B423" t="s">
        <v>2146</v>
      </c>
    </row>
    <row r="424" spans="1:2" x14ac:dyDescent="0.25">
      <c r="A424" s="79">
        <v>422</v>
      </c>
      <c r="B424" t="s">
        <v>1601</v>
      </c>
    </row>
    <row r="425" spans="1:2" x14ac:dyDescent="0.25">
      <c r="A425" s="79">
        <v>423</v>
      </c>
      <c r="B425" t="s">
        <v>1602</v>
      </c>
    </row>
    <row r="426" spans="1:2" x14ac:dyDescent="0.25">
      <c r="A426" s="78">
        <v>424</v>
      </c>
      <c r="B426" t="s">
        <v>2147</v>
      </c>
    </row>
    <row r="427" spans="1:2" x14ac:dyDescent="0.25">
      <c r="A427" s="78">
        <v>425</v>
      </c>
      <c r="B427" t="s">
        <v>2148</v>
      </c>
    </row>
    <row r="428" spans="1:2" x14ac:dyDescent="0.25">
      <c r="A428" s="78">
        <v>426</v>
      </c>
      <c r="B428" t="s">
        <v>2149</v>
      </c>
    </row>
    <row r="429" spans="1:2" x14ac:dyDescent="0.25">
      <c r="A429" s="78">
        <v>427</v>
      </c>
      <c r="B429" t="s">
        <v>1663</v>
      </c>
    </row>
    <row r="430" spans="1:2" x14ac:dyDescent="0.25">
      <c r="A430" s="79">
        <v>428</v>
      </c>
      <c r="B430" t="s">
        <v>1664</v>
      </c>
    </row>
    <row r="431" spans="1:2" x14ac:dyDescent="0.25">
      <c r="A431" s="79">
        <v>429</v>
      </c>
      <c r="B431" t="s">
        <v>2150</v>
      </c>
    </row>
    <row r="432" spans="1:2" x14ac:dyDescent="0.25">
      <c r="A432" s="79">
        <v>430</v>
      </c>
      <c r="B432" t="s">
        <v>2151</v>
      </c>
    </row>
    <row r="433" spans="1:2" x14ac:dyDescent="0.25">
      <c r="A433" s="79">
        <v>431</v>
      </c>
      <c r="B433" t="s">
        <v>2152</v>
      </c>
    </row>
    <row r="434" spans="1:2" x14ac:dyDescent="0.25">
      <c r="A434" s="79">
        <v>432</v>
      </c>
      <c r="B434" t="s">
        <v>2153</v>
      </c>
    </row>
    <row r="435" spans="1:2" x14ac:dyDescent="0.25">
      <c r="A435" s="79">
        <v>433</v>
      </c>
      <c r="B435" t="s">
        <v>2154</v>
      </c>
    </row>
    <row r="436" spans="1:2" x14ac:dyDescent="0.25">
      <c r="A436" s="79">
        <v>434</v>
      </c>
      <c r="B436" t="s">
        <v>2155</v>
      </c>
    </row>
    <row r="437" spans="1:2" x14ac:dyDescent="0.25">
      <c r="A437" s="78">
        <v>435</v>
      </c>
      <c r="B437" t="s">
        <v>2156</v>
      </c>
    </row>
    <row r="438" spans="1:2" x14ac:dyDescent="0.25">
      <c r="A438" s="78">
        <v>436</v>
      </c>
      <c r="B438" t="s">
        <v>2157</v>
      </c>
    </row>
    <row r="439" spans="1:2" x14ac:dyDescent="0.25">
      <c r="A439" s="78">
        <v>437</v>
      </c>
      <c r="B439" t="s">
        <v>2417</v>
      </c>
    </row>
    <row r="440" spans="1:2" x14ac:dyDescent="0.25">
      <c r="A440" s="78">
        <v>438</v>
      </c>
      <c r="B440" t="s">
        <v>1715</v>
      </c>
    </row>
    <row r="441" spans="1:2" x14ac:dyDescent="0.25">
      <c r="A441" s="78">
        <v>439</v>
      </c>
      <c r="B441" t="s">
        <v>1716</v>
      </c>
    </row>
    <row r="442" spans="1:2" x14ac:dyDescent="0.25">
      <c r="A442" s="78">
        <v>440</v>
      </c>
      <c r="B442" t="s">
        <v>1717</v>
      </c>
    </row>
    <row r="443" spans="1:2" x14ac:dyDescent="0.25">
      <c r="A443" s="78">
        <v>441</v>
      </c>
      <c r="B443" t="s">
        <v>2211</v>
      </c>
    </row>
    <row r="444" spans="1:2" x14ac:dyDescent="0.25">
      <c r="A444" s="78">
        <v>442</v>
      </c>
      <c r="B444" t="s">
        <v>2212</v>
      </c>
    </row>
    <row r="445" spans="1:2" x14ac:dyDescent="0.25">
      <c r="A445" s="78">
        <v>443</v>
      </c>
      <c r="B445" t="s">
        <v>2213</v>
      </c>
    </row>
    <row r="446" spans="1:2" x14ac:dyDescent="0.25">
      <c r="A446" s="78">
        <v>444</v>
      </c>
      <c r="B446" t="s">
        <v>2214</v>
      </c>
    </row>
    <row r="447" spans="1:2" x14ac:dyDescent="0.25">
      <c r="A447" s="78">
        <v>445</v>
      </c>
      <c r="B447" t="s">
        <v>2215</v>
      </c>
    </row>
    <row r="448" spans="1:2" x14ac:dyDescent="0.25">
      <c r="A448" s="78">
        <v>446</v>
      </c>
      <c r="B448" t="s">
        <v>2216</v>
      </c>
    </row>
    <row r="449" spans="1:2" x14ac:dyDescent="0.25">
      <c r="A449" s="78">
        <v>447</v>
      </c>
      <c r="B449" t="s">
        <v>2217</v>
      </c>
    </row>
    <row r="450" spans="1:2" x14ac:dyDescent="0.25">
      <c r="A450" s="79">
        <v>448</v>
      </c>
      <c r="B450" t="s">
        <v>2218</v>
      </c>
    </row>
    <row r="451" spans="1:2" x14ac:dyDescent="0.25">
      <c r="A451" s="79">
        <v>449</v>
      </c>
      <c r="B451" t="s">
        <v>2219</v>
      </c>
    </row>
    <row r="452" spans="1:2" x14ac:dyDescent="0.25">
      <c r="A452" s="79">
        <v>450</v>
      </c>
      <c r="B452" t="s">
        <v>2158</v>
      </c>
    </row>
    <row r="453" spans="1:2" x14ac:dyDescent="0.25">
      <c r="A453" s="78">
        <v>451</v>
      </c>
      <c r="B453" t="s">
        <v>2159</v>
      </c>
    </row>
    <row r="454" spans="1:2" x14ac:dyDescent="0.25">
      <c r="A454" s="78">
        <v>452</v>
      </c>
      <c r="B454" t="s">
        <v>2160</v>
      </c>
    </row>
    <row r="455" spans="1:2" x14ac:dyDescent="0.25">
      <c r="A455" s="79">
        <v>453</v>
      </c>
      <c r="B455" t="s">
        <v>2161</v>
      </c>
    </row>
    <row r="456" spans="1:2" x14ac:dyDescent="0.25">
      <c r="A456" s="79">
        <v>454</v>
      </c>
      <c r="B456" t="s">
        <v>2416</v>
      </c>
    </row>
    <row r="457" spans="1:2" x14ac:dyDescent="0.25">
      <c r="A457" s="79">
        <v>455</v>
      </c>
      <c r="B457" t="s">
        <v>2220</v>
      </c>
    </row>
    <row r="458" spans="1:2" x14ac:dyDescent="0.25">
      <c r="A458" s="78">
        <v>456</v>
      </c>
      <c r="B458" t="s">
        <v>2221</v>
      </c>
    </row>
    <row r="459" spans="1:2" x14ac:dyDescent="0.25">
      <c r="A459" s="78">
        <v>457</v>
      </c>
      <c r="B459" t="s">
        <v>2222</v>
      </c>
    </row>
    <row r="460" spans="1:2" x14ac:dyDescent="0.25">
      <c r="A460" s="78">
        <v>458</v>
      </c>
      <c r="B460" t="s">
        <v>2464</v>
      </c>
    </row>
    <row r="461" spans="1:2" x14ac:dyDescent="0.25">
      <c r="A461" s="78">
        <v>459</v>
      </c>
      <c r="B461" t="s">
        <v>2465</v>
      </c>
    </row>
    <row r="462" spans="1:2" x14ac:dyDescent="0.25">
      <c r="A462" s="78">
        <v>460</v>
      </c>
      <c r="B462" t="s">
        <v>2466</v>
      </c>
    </row>
    <row r="463" spans="1:2" x14ac:dyDescent="0.25">
      <c r="A463" s="78">
        <v>461</v>
      </c>
      <c r="B463" t="s">
        <v>2467</v>
      </c>
    </row>
    <row r="464" spans="1:2" x14ac:dyDescent="0.25">
      <c r="A464" s="78">
        <v>462</v>
      </c>
      <c r="B464" t="s">
        <v>2468</v>
      </c>
    </row>
    <row r="465" spans="1:3" x14ac:dyDescent="0.25">
      <c r="A465" s="78">
        <v>463</v>
      </c>
      <c r="B465" t="s">
        <v>2469</v>
      </c>
    </row>
    <row r="466" spans="1:3" x14ac:dyDescent="0.25">
      <c r="A466" s="78">
        <v>464</v>
      </c>
      <c r="B466" t="s">
        <v>2461</v>
      </c>
    </row>
    <row r="467" spans="1:3" x14ac:dyDescent="0.25">
      <c r="A467" s="78">
        <v>465</v>
      </c>
      <c r="B467" t="s">
        <v>2411</v>
      </c>
    </row>
    <row r="468" spans="1:3" x14ac:dyDescent="0.25">
      <c r="A468" s="78">
        <v>466</v>
      </c>
      <c r="B468" t="s">
        <v>2410</v>
      </c>
    </row>
    <row r="469" spans="1:3" x14ac:dyDescent="0.25">
      <c r="A469" s="78">
        <v>467</v>
      </c>
      <c r="B469" t="s">
        <v>2462</v>
      </c>
    </row>
    <row r="470" spans="1:3" x14ac:dyDescent="0.25">
      <c r="A470" s="78">
        <v>468</v>
      </c>
      <c r="B470" t="s">
        <v>2463</v>
      </c>
    </row>
    <row r="471" spans="1:3" x14ac:dyDescent="0.25">
      <c r="A471" s="78">
        <v>469</v>
      </c>
      <c r="B471" t="s">
        <v>2524</v>
      </c>
    </row>
    <row r="472" spans="1:3" x14ac:dyDescent="0.25">
      <c r="A472" s="78">
        <v>470</v>
      </c>
      <c r="B472" t="s">
        <v>2525</v>
      </c>
    </row>
    <row r="473" spans="1:3" x14ac:dyDescent="0.25">
      <c r="A473" s="78">
        <v>471</v>
      </c>
      <c r="B473" t="s">
        <v>2459</v>
      </c>
    </row>
    <row r="474" spans="1:3" x14ac:dyDescent="0.25">
      <c r="A474" s="79">
        <v>472</v>
      </c>
      <c r="B474" t="s">
        <v>2460</v>
      </c>
      <c r="C474" s="77"/>
    </row>
    <row r="475" spans="1:3" x14ac:dyDescent="0.25">
      <c r="A475" s="78">
        <v>473</v>
      </c>
      <c r="B475" t="s">
        <v>2431</v>
      </c>
      <c r="C475" s="77"/>
    </row>
    <row r="476" spans="1:3" x14ac:dyDescent="0.25">
      <c r="A476" s="78">
        <v>474</v>
      </c>
      <c r="C476" s="77"/>
    </row>
    <row r="477" spans="1:3" x14ac:dyDescent="0.25">
      <c r="A477" s="78">
        <v>475</v>
      </c>
      <c r="C477" s="77"/>
    </row>
    <row r="478" spans="1:3" x14ac:dyDescent="0.25">
      <c r="A478" s="78">
        <v>476</v>
      </c>
      <c r="B478" t="s">
        <v>2683</v>
      </c>
      <c r="C478" s="78"/>
    </row>
    <row r="479" spans="1:3" x14ac:dyDescent="0.25">
      <c r="A479" s="78">
        <v>477</v>
      </c>
      <c r="B479" t="s">
        <v>2684</v>
      </c>
      <c r="C479" s="79"/>
    </row>
    <row r="480" spans="1:3" x14ac:dyDescent="0.25">
      <c r="A480" s="78">
        <v>478</v>
      </c>
      <c r="B480" t="s">
        <v>2685</v>
      </c>
      <c r="C480" s="79"/>
    </row>
    <row r="481" spans="1:3" x14ac:dyDescent="0.25">
      <c r="A481" s="78">
        <v>479</v>
      </c>
      <c r="B481" t="s">
        <v>2686</v>
      </c>
      <c r="C481" s="79"/>
    </row>
    <row r="482" spans="1:3" x14ac:dyDescent="0.25">
      <c r="A482" s="79">
        <v>480</v>
      </c>
      <c r="B482" t="s">
        <v>2687</v>
      </c>
      <c r="C482" s="79"/>
    </row>
    <row r="483" spans="1:3" x14ac:dyDescent="0.25">
      <c r="A483" s="78">
        <v>481</v>
      </c>
      <c r="B483" t="s">
        <v>2526</v>
      </c>
      <c r="C483" s="79"/>
    </row>
    <row r="484" spans="1:3" x14ac:dyDescent="0.25">
      <c r="A484" s="78">
        <v>482</v>
      </c>
      <c r="B484" t="s">
        <v>2527</v>
      </c>
      <c r="C484" s="79"/>
    </row>
    <row r="485" spans="1:3" x14ac:dyDescent="0.25">
      <c r="A485" s="78">
        <v>483</v>
      </c>
      <c r="B485" t="s">
        <v>2528</v>
      </c>
      <c r="C485" s="79"/>
    </row>
    <row r="486" spans="1:3" x14ac:dyDescent="0.25">
      <c r="A486" s="78">
        <v>484</v>
      </c>
      <c r="B486" t="s">
        <v>2529</v>
      </c>
    </row>
    <row r="487" spans="1:3" x14ac:dyDescent="0.25">
      <c r="A487" s="78">
        <v>485</v>
      </c>
      <c r="B487" t="s">
        <v>2518</v>
      </c>
    </row>
    <row r="488" spans="1:3" x14ac:dyDescent="0.25">
      <c r="A488" s="78">
        <v>486</v>
      </c>
      <c r="B488" t="s">
        <v>2523</v>
      </c>
    </row>
    <row r="489" spans="1:3" x14ac:dyDescent="0.25">
      <c r="A489" s="78">
        <v>487</v>
      </c>
      <c r="B489" t="s">
        <v>2688</v>
      </c>
    </row>
    <row r="490" spans="1:3" x14ac:dyDescent="0.25">
      <c r="A490" s="113">
        <v>488</v>
      </c>
      <c r="B490" s="30" t="s">
        <v>3407</v>
      </c>
    </row>
    <row r="491" spans="1:3" x14ac:dyDescent="0.25">
      <c r="A491" s="78">
        <v>489</v>
      </c>
      <c r="B491" t="s">
        <v>2689</v>
      </c>
    </row>
    <row r="492" spans="1:3" x14ac:dyDescent="0.25">
      <c r="A492" s="78">
        <v>490</v>
      </c>
      <c r="B492" t="s">
        <v>2690</v>
      </c>
    </row>
    <row r="493" spans="1:3" x14ac:dyDescent="0.25">
      <c r="A493" s="78">
        <v>491</v>
      </c>
      <c r="B493" t="s">
        <v>2691</v>
      </c>
    </row>
    <row r="494" spans="1:3" x14ac:dyDescent="0.25">
      <c r="A494" s="78">
        <v>492</v>
      </c>
    </row>
    <row r="495" spans="1:3" x14ac:dyDescent="0.25">
      <c r="A495" s="78">
        <v>493</v>
      </c>
      <c r="B495" t="s">
        <v>2692</v>
      </c>
    </row>
    <row r="496" spans="1:3" x14ac:dyDescent="0.25">
      <c r="A496" s="78">
        <v>494</v>
      </c>
      <c r="B496" t="s">
        <v>2693</v>
      </c>
    </row>
    <row r="497" spans="1:2" x14ac:dyDescent="0.25">
      <c r="A497" s="78">
        <v>495</v>
      </c>
      <c r="B497" t="s">
        <v>2694</v>
      </c>
    </row>
    <row r="498" spans="1:2" x14ac:dyDescent="0.25">
      <c r="A498" s="78">
        <v>496</v>
      </c>
      <c r="B498" t="s">
        <v>2695</v>
      </c>
    </row>
    <row r="499" spans="1:2" x14ac:dyDescent="0.25">
      <c r="A499" s="79">
        <v>497</v>
      </c>
      <c r="B499" t="s">
        <v>2752</v>
      </c>
    </row>
    <row r="500" spans="1:2" x14ac:dyDescent="0.25">
      <c r="A500" s="79">
        <v>498</v>
      </c>
      <c r="B500" t="s">
        <v>2753</v>
      </c>
    </row>
    <row r="501" spans="1:2" x14ac:dyDescent="0.25">
      <c r="A501" s="113">
        <v>499</v>
      </c>
      <c r="B501" s="30" t="s">
        <v>2748</v>
      </c>
    </row>
    <row r="502" spans="1:2" x14ac:dyDescent="0.25">
      <c r="A502" s="113">
        <v>500</v>
      </c>
      <c r="B502" s="30"/>
    </row>
    <row r="503" spans="1:2" x14ac:dyDescent="0.25">
      <c r="A503" s="113">
        <v>501</v>
      </c>
      <c r="B503" s="30" t="s">
        <v>3408</v>
      </c>
    </row>
    <row r="504" spans="1:2" x14ac:dyDescent="0.25">
      <c r="A504" s="113">
        <v>502</v>
      </c>
      <c r="B504" s="30" t="s">
        <v>3409</v>
      </c>
    </row>
    <row r="505" spans="1:2" x14ac:dyDescent="0.25">
      <c r="A505" s="113">
        <v>503</v>
      </c>
      <c r="B505" s="30" t="s">
        <v>3410</v>
      </c>
    </row>
    <row r="506" spans="1:2" x14ac:dyDescent="0.25">
      <c r="A506" s="113">
        <v>504</v>
      </c>
      <c r="B506" s="30" t="s">
        <v>3411</v>
      </c>
    </row>
    <row r="507" spans="1:2" x14ac:dyDescent="0.25">
      <c r="A507" s="113">
        <v>505</v>
      </c>
      <c r="B507" s="30" t="s">
        <v>3412</v>
      </c>
    </row>
    <row r="508" spans="1:2" x14ac:dyDescent="0.25">
      <c r="A508" s="113">
        <v>506</v>
      </c>
      <c r="B508" s="30" t="s">
        <v>3413</v>
      </c>
    </row>
    <row r="509" spans="1:2" x14ac:dyDescent="0.25">
      <c r="A509" s="113">
        <v>507</v>
      </c>
      <c r="B509" s="30" t="s">
        <v>3414</v>
      </c>
    </row>
    <row r="510" spans="1:2" x14ac:dyDescent="0.25">
      <c r="A510" s="113">
        <v>508</v>
      </c>
      <c r="B510" s="30" t="s">
        <v>3415</v>
      </c>
    </row>
    <row r="511" spans="1:2" x14ac:dyDescent="0.25">
      <c r="A511" s="113">
        <v>509</v>
      </c>
      <c r="B511" s="30" t="s">
        <v>3416</v>
      </c>
    </row>
    <row r="512" spans="1:2" x14ac:dyDescent="0.25">
      <c r="A512" s="113">
        <v>510</v>
      </c>
      <c r="B512" s="30" t="s">
        <v>3417</v>
      </c>
    </row>
    <row r="513" spans="1:2" x14ac:dyDescent="0.25">
      <c r="A513" s="113">
        <v>511</v>
      </c>
      <c r="B513" s="30" t="s">
        <v>3418</v>
      </c>
    </row>
    <row r="514" spans="1:2" x14ac:dyDescent="0.25">
      <c r="A514" s="113">
        <v>512</v>
      </c>
      <c r="B514" s="30" t="s">
        <v>3419</v>
      </c>
    </row>
    <row r="515" spans="1:2" x14ac:dyDescent="0.25">
      <c r="A515" s="113">
        <v>513</v>
      </c>
      <c r="B515" s="30" t="s">
        <v>3420</v>
      </c>
    </row>
    <row r="516" spans="1:2" x14ac:dyDescent="0.25">
      <c r="A516" s="113">
        <v>514</v>
      </c>
      <c r="B516" s="30"/>
    </row>
    <row r="517" spans="1:2" x14ac:dyDescent="0.25">
      <c r="A517" s="113">
        <v>515</v>
      </c>
      <c r="B517" s="30"/>
    </row>
    <row r="518" spans="1:2" x14ac:dyDescent="0.25">
      <c r="A518" s="113">
        <v>516</v>
      </c>
      <c r="B518" s="30"/>
    </row>
    <row r="519" spans="1:2" x14ac:dyDescent="0.25">
      <c r="A519" s="113">
        <v>517</v>
      </c>
      <c r="B519" s="30" t="s">
        <v>3421</v>
      </c>
    </row>
    <row r="520" spans="1:2" x14ac:dyDescent="0.25">
      <c r="A520" s="113">
        <v>518</v>
      </c>
      <c r="B520" s="30" t="s">
        <v>3422</v>
      </c>
    </row>
    <row r="521" spans="1:2" x14ac:dyDescent="0.25">
      <c r="A521" s="113">
        <v>519</v>
      </c>
      <c r="B521" s="30" t="s">
        <v>3423</v>
      </c>
    </row>
    <row r="522" spans="1:2" x14ac:dyDescent="0.25">
      <c r="A522" s="113">
        <v>520</v>
      </c>
      <c r="B522" s="30"/>
    </row>
    <row r="523" spans="1:2" x14ac:dyDescent="0.25">
      <c r="A523" s="113">
        <v>521</v>
      </c>
      <c r="B523" s="30"/>
    </row>
    <row r="524" spans="1:2" x14ac:dyDescent="0.25">
      <c r="A524" s="113">
        <v>522</v>
      </c>
      <c r="B524" s="30" t="s">
        <v>3424</v>
      </c>
    </row>
    <row r="525" spans="1:2" x14ac:dyDescent="0.25">
      <c r="A525" s="113">
        <v>523</v>
      </c>
      <c r="B525" s="30" t="s">
        <v>3425</v>
      </c>
    </row>
  </sheetData>
  <autoFilter ref="A2:B519" xr:uid="{00000000-0009-0000-0000-000009000000}">
    <sortState xmlns:xlrd2="http://schemas.microsoft.com/office/spreadsheetml/2017/richdata2" ref="A3:B525">
      <sortCondition ref="A2:A519"/>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1"/>
  <sheetViews>
    <sheetView workbookViewId="0">
      <pane ySplit="2" topLeftCell="A83" activePane="bottomLeft" state="frozen"/>
      <selection pane="bottomLeft" activeCell="B87" sqref="B8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2308</v>
      </c>
      <c r="B1" s="108"/>
      <c r="C1" s="108"/>
      <c r="D1" s="108"/>
      <c r="E1" s="108"/>
      <c r="F1" s="108"/>
      <c r="G1" s="108"/>
      <c r="H1" s="108"/>
      <c r="I1" s="108"/>
    </row>
    <row r="2" spans="1:10" ht="75" x14ac:dyDescent="0.25">
      <c r="A2" s="1" t="s">
        <v>2299</v>
      </c>
      <c r="B2" s="1" t="s">
        <v>2300</v>
      </c>
      <c r="C2" s="1" t="s">
        <v>2301</v>
      </c>
      <c r="D2" s="11" t="s">
        <v>2398</v>
      </c>
      <c r="E2" s="1" t="s">
        <v>2306</v>
      </c>
      <c r="F2" s="1" t="s">
        <v>2307</v>
      </c>
      <c r="G2" s="1" t="s">
        <v>2335</v>
      </c>
      <c r="H2" s="1" t="s">
        <v>2385</v>
      </c>
      <c r="I2" s="1" t="s">
        <v>2386</v>
      </c>
      <c r="J2" s="74" t="s">
        <v>2388</v>
      </c>
    </row>
    <row r="3" spans="1:10" x14ac:dyDescent="0.25">
      <c r="A3">
        <v>1</v>
      </c>
      <c r="B3">
        <v>1</v>
      </c>
      <c r="C3" t="str">
        <f t="shared" ref="C3:C21" si="0">IF(A3=B3,"X","")</f>
        <v>X</v>
      </c>
      <c r="D3" s="73"/>
      <c r="E3" t="s">
        <v>2303</v>
      </c>
      <c r="F3" t="s">
        <v>2303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2305</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2389</v>
      </c>
      <c r="F9" t="s">
        <v>2309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2390</v>
      </c>
      <c r="F15" t="s">
        <v>2310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2391</v>
      </c>
      <c r="F21" t="s">
        <v>2311</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3378</v>
      </c>
      <c r="F26" t="s">
        <v>3377</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3370</v>
      </c>
      <c r="F27" t="s">
        <v>3371</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3379</v>
      </c>
      <c r="F31" t="s">
        <v>3380</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3381</v>
      </c>
      <c r="F32" t="s">
        <v>3382</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2400</v>
      </c>
      <c r="F33" t="s">
        <v>3195</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3373</v>
      </c>
      <c r="E34" t="s">
        <v>3374</v>
      </c>
      <c r="F34" t="s">
        <v>3375</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2392</v>
      </c>
      <c r="F35" t="s">
        <v>2312</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2347</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2343</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2337</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2346</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2340</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2334</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2333</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2336</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2342</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2344</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2345</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2341</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2338</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2339</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2393</v>
      </c>
      <c r="F52" t="s">
        <v>2313</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2352</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2364</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2365</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2360</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2348</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2350</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2356</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2353</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2357</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2359</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2362</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2351</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2354</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2358</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2349</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2363</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2355</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2361</v>
      </c>
      <c r="G70" t="str">
        <f t="shared" ref="G70:G101" si="12">IF(OR(A70=5,A70=6,),"X","")</f>
        <v>X</v>
      </c>
      <c r="H70" t="str">
        <f t="shared" ref="H70:H101" si="13">IF(OR(A70=7,),"X","")</f>
        <v/>
      </c>
      <c r="I70" t="str">
        <f t="shared" ref="I70:I101" si="14">IF(OR(A70=8,),"X","")</f>
        <v/>
      </c>
      <c r="J70" s="30" t="str">
        <f t="shared" ref="J70:J101"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2406</v>
      </c>
      <c r="F71" t="s">
        <v>2425</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2407</v>
      </c>
      <c r="F72" t="s">
        <v>2426</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2509</v>
      </c>
      <c r="F73" t="s">
        <v>2509</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2512</v>
      </c>
      <c r="F74" t="s">
        <v>3376</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2732</v>
      </c>
      <c r="F75" t="s">
        <v>2732</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2744</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2394</v>
      </c>
      <c r="F77" t="s">
        <v>2314</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2367</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2373</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2370</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2368</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2366</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2372</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2371</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2369</v>
      </c>
      <c r="G86" t="str">
        <f t="shared" si="12"/>
        <v/>
      </c>
      <c r="H86" t="str">
        <f t="shared" si="13"/>
        <v>X</v>
      </c>
      <c r="I86" t="str">
        <f t="shared" si="14"/>
        <v/>
      </c>
      <c r="J86" s="30" t="str">
        <f t="shared" si="15"/>
        <v>{ parentCategory=7, category=79, zoneIds={1196}, isTrial=true},--Kyne's Aegis</v>
      </c>
    </row>
    <row r="87" spans="1:10" x14ac:dyDescent="0.25">
      <c r="A87">
        <v>7</v>
      </c>
      <c r="B87">
        <v>101</v>
      </c>
      <c r="D87" s="30">
        <v>1318</v>
      </c>
      <c r="E87" t="s">
        <v>3426</v>
      </c>
      <c r="F87" t="s">
        <v>3406</v>
      </c>
      <c r="H87" t="str">
        <f t="shared" si="13"/>
        <v>X</v>
      </c>
      <c r="J87" s="30" t="str">
        <f t="shared" si="15"/>
        <v>{ parentCategory=7, category=101, zoneIds={1318}, isTrial=true},--Dreadsail Reef</v>
      </c>
    </row>
    <row r="88" spans="1:10" x14ac:dyDescent="0.25">
      <c r="A88">
        <v>8</v>
      </c>
      <c r="B88">
        <v>8</v>
      </c>
      <c r="C88" t="str">
        <f>IF(A88=B88,"X","")</f>
        <v>X</v>
      </c>
      <c r="D88" s="73" t="e">
        <f>VLOOKUP(E88,'ESO zone constants'!$D$3:$H$10001,5,FALSE)</f>
        <v>#N/A</v>
      </c>
      <c r="E88" t="s">
        <v>2395</v>
      </c>
      <c r="F88" t="s">
        <v>2315</v>
      </c>
      <c r="G88" t="str">
        <f t="shared" si="12"/>
        <v/>
      </c>
      <c r="H88" t="str">
        <f t="shared" si="13"/>
        <v/>
      </c>
      <c r="I88" t="str">
        <f t="shared" si="14"/>
        <v>X</v>
      </c>
      <c r="J88" s="30" t="str">
        <f t="shared" si="15"/>
        <v>--Arenas</v>
      </c>
    </row>
    <row r="89" spans="1:10" x14ac:dyDescent="0.25">
      <c r="A89">
        <v>8</v>
      </c>
      <c r="B89">
        <v>80</v>
      </c>
      <c r="D89">
        <f>VLOOKUP(E89,'ESO zone constants'!$D$3:$H$10001,5,FALSE)</f>
        <v>635</v>
      </c>
      <c r="E89" t="s">
        <v>441</v>
      </c>
      <c r="F89" t="s">
        <v>2374</v>
      </c>
      <c r="G89" t="str">
        <f t="shared" si="12"/>
        <v/>
      </c>
      <c r="H89" t="str">
        <f t="shared" si="13"/>
        <v/>
      </c>
      <c r="I89" t="str">
        <f t="shared" si="14"/>
        <v>X</v>
      </c>
      <c r="J89" s="30" t="str">
        <f t="shared" si="15"/>
        <v>{ parentCategory=8, category=80, zoneIds={635}, isArena=true},--Dragonstar Arena</v>
      </c>
    </row>
    <row r="90" spans="1:10" x14ac:dyDescent="0.25">
      <c r="A90">
        <v>8</v>
      </c>
      <c r="B90">
        <v>81</v>
      </c>
      <c r="D90">
        <f>VLOOKUP(E90,'ESO zone constants'!$D$3:$H$10001,5,FALSE)</f>
        <v>677</v>
      </c>
      <c r="E90" t="s">
        <v>451</v>
      </c>
      <c r="F90" t="s">
        <v>2376</v>
      </c>
      <c r="G90" t="str">
        <f t="shared" si="12"/>
        <v/>
      </c>
      <c r="H90" t="str">
        <f t="shared" si="13"/>
        <v/>
      </c>
      <c r="I90" t="str">
        <f t="shared" si="14"/>
        <v>X</v>
      </c>
      <c r="J90" s="30" t="str">
        <f t="shared" si="15"/>
        <v>{ parentCategory=8, category=81, zoneIds={677}, isArena=true},--Maelstrom Arena</v>
      </c>
    </row>
    <row r="91" spans="1:10" x14ac:dyDescent="0.25">
      <c r="A91">
        <v>8</v>
      </c>
      <c r="B91">
        <v>82</v>
      </c>
      <c r="D91">
        <f>VLOOKUP(E91,'ESO zone constants'!$D$3:$H$10001,5,FALSE)</f>
        <v>1082</v>
      </c>
      <c r="E91" t="s">
        <v>721</v>
      </c>
      <c r="F91" t="s">
        <v>2377</v>
      </c>
      <c r="G91" t="str">
        <f t="shared" si="12"/>
        <v/>
      </c>
      <c r="H91" t="str">
        <f t="shared" si="13"/>
        <v/>
      </c>
      <c r="I91" t="str">
        <f t="shared" si="14"/>
        <v>X</v>
      </c>
      <c r="J91" s="30" t="str">
        <f t="shared" si="15"/>
        <v>{ parentCategory=8, category=82, zoneIds={1082}, isArena=true},--Blackrose Prison</v>
      </c>
    </row>
    <row r="92" spans="1:10" x14ac:dyDescent="0.25">
      <c r="A92">
        <v>8</v>
      </c>
      <c r="B92">
        <v>90</v>
      </c>
      <c r="D92">
        <f>VLOOKUP(E92,'ESO zone constants'!$D$3:$H$10001,5,FALSE)</f>
        <v>1227</v>
      </c>
      <c r="E92" t="s">
        <v>2222</v>
      </c>
      <c r="F92" t="s">
        <v>2375</v>
      </c>
      <c r="G92" t="str">
        <f t="shared" si="12"/>
        <v/>
      </c>
      <c r="H92" t="str">
        <f t="shared" si="13"/>
        <v/>
      </c>
      <c r="I92" t="str">
        <f t="shared" si="14"/>
        <v>X</v>
      </c>
      <c r="J92" s="30" t="str">
        <f t="shared" si="15"/>
        <v>{ parentCategory=8, category=90, zoneIds={1227}, isArena=true},--Vateshran Hollows</v>
      </c>
    </row>
    <row r="93" spans="1:10" x14ac:dyDescent="0.25">
      <c r="A93">
        <v>9</v>
      </c>
      <c r="B93">
        <v>9</v>
      </c>
      <c r="C93" t="str">
        <f>IF(A93=B93,"X","")</f>
        <v>X</v>
      </c>
      <c r="D93" s="73" t="e">
        <f>VLOOKUP(E93,'ESO zone constants'!$D$3:$H$10001,5,FALSE)</f>
        <v>#N/A</v>
      </c>
      <c r="E93" t="s">
        <v>2316</v>
      </c>
      <c r="F93" t="s">
        <v>2316</v>
      </c>
      <c r="G93" t="str">
        <f t="shared" si="12"/>
        <v/>
      </c>
      <c r="H93" t="str">
        <f t="shared" si="13"/>
        <v/>
      </c>
      <c r="I93" t="str">
        <f t="shared" si="14"/>
        <v/>
      </c>
      <c r="J93" s="30" t="str">
        <f t="shared" si="15"/>
        <v>--PVP</v>
      </c>
    </row>
    <row r="94" spans="1:10" x14ac:dyDescent="0.25">
      <c r="A94">
        <v>9</v>
      </c>
      <c r="B94">
        <v>83</v>
      </c>
      <c r="D94">
        <f>VLOOKUP(E94,'ESO zone constants'!$D$3:$H$10001,5,FALSE)</f>
        <v>181</v>
      </c>
      <c r="E94" t="s">
        <v>125</v>
      </c>
      <c r="F94" t="s">
        <v>125</v>
      </c>
      <c r="G94" t="str">
        <f t="shared" si="12"/>
        <v/>
      </c>
      <c r="H94" t="str">
        <f t="shared" si="13"/>
        <v/>
      </c>
      <c r="I94" t="str">
        <f t="shared" si="14"/>
        <v/>
      </c>
      <c r="J94" s="30" t="str">
        <f t="shared" si="15"/>
        <v>{ parentCategory=9, category=83, zoneIds={181}},--Cyrodiil</v>
      </c>
    </row>
    <row r="95" spans="1:10" x14ac:dyDescent="0.25">
      <c r="A95">
        <v>9</v>
      </c>
      <c r="B95">
        <v>84</v>
      </c>
      <c r="D95">
        <f>VLOOKUP(E95,'ESO zone constants'!$D$3:$H$10001,5,FALSE)</f>
        <v>584</v>
      </c>
      <c r="E95" t="s">
        <v>39</v>
      </c>
      <c r="F95" t="s">
        <v>2378</v>
      </c>
      <c r="G95" t="str">
        <f t="shared" si="12"/>
        <v/>
      </c>
      <c r="H95" t="str">
        <f t="shared" si="13"/>
        <v/>
      </c>
      <c r="I95" t="str">
        <f t="shared" si="14"/>
        <v/>
      </c>
      <c r="J95" s="30" t="str">
        <f t="shared" si="15"/>
        <v>{ parentCategory=9, category=84, zoneIds={584}},--Imperial City</v>
      </c>
    </row>
    <row r="96" spans="1:10" x14ac:dyDescent="0.25">
      <c r="A96">
        <v>9</v>
      </c>
      <c r="B96">
        <v>85</v>
      </c>
      <c r="E96" t="s">
        <v>2387</v>
      </c>
      <c r="F96" t="s">
        <v>2379</v>
      </c>
      <c r="G96" t="str">
        <f t="shared" si="12"/>
        <v/>
      </c>
      <c r="H96" t="str">
        <f t="shared" si="13"/>
        <v/>
      </c>
      <c r="I96" t="str">
        <f t="shared" si="14"/>
        <v/>
      </c>
      <c r="J96" s="30" t="str">
        <f t="shared" si="15"/>
        <v>{ parentCategory=9, category=85},--Battlegrounds</v>
      </c>
    </row>
    <row r="97" spans="1:10" x14ac:dyDescent="0.25">
      <c r="A97">
        <v>10</v>
      </c>
      <c r="B97">
        <v>10</v>
      </c>
      <c r="C97" t="str">
        <f>IF(A97=B97,"X","")</f>
        <v>X</v>
      </c>
      <c r="D97" s="73" t="e">
        <f>VLOOKUP(E97,'ESO zone constants'!$D$3:$H$10001,5,FALSE)</f>
        <v>#N/A</v>
      </c>
      <c r="E97" t="s">
        <v>2396</v>
      </c>
      <c r="F97" t="s">
        <v>2317</v>
      </c>
      <c r="G97" t="str">
        <f t="shared" si="12"/>
        <v/>
      </c>
      <c r="H97" t="str">
        <f t="shared" si="13"/>
        <v/>
      </c>
      <c r="I97" t="str">
        <f t="shared" si="14"/>
        <v/>
      </c>
      <c r="J97" s="30" t="str">
        <f t="shared" si="15"/>
        <v>--Miscellaneous</v>
      </c>
    </row>
    <row r="98" spans="1:10" x14ac:dyDescent="0.25">
      <c r="A98">
        <v>10</v>
      </c>
      <c r="B98">
        <v>26</v>
      </c>
      <c r="E98" t="s">
        <v>2397</v>
      </c>
      <c r="F98" t="s">
        <v>2383</v>
      </c>
      <c r="G98" t="str">
        <f t="shared" si="12"/>
        <v/>
      </c>
      <c r="H98" t="str">
        <f t="shared" si="13"/>
        <v/>
      </c>
      <c r="I98" t="str">
        <f t="shared" si="14"/>
        <v/>
      </c>
      <c r="J98" s="30" t="str">
        <f t="shared" si="15"/>
        <v>{ parentCategory=10, category=26},--Beginner zones</v>
      </c>
    </row>
    <row r="99" spans="1:10" x14ac:dyDescent="0.25">
      <c r="A99">
        <v>10</v>
      </c>
      <c r="B99">
        <v>27</v>
      </c>
      <c r="D99">
        <f>VLOOKUP(E99,'ESO zone constants'!$D$3:$H$10001,5,FALSE)</f>
        <v>347</v>
      </c>
      <c r="E99" t="s">
        <v>241</v>
      </c>
      <c r="F99" t="s">
        <v>2381</v>
      </c>
      <c r="G99" t="str">
        <f t="shared" si="12"/>
        <v/>
      </c>
      <c r="H99" t="str">
        <f t="shared" si="13"/>
        <v/>
      </c>
      <c r="I99" t="str">
        <f t="shared" si="14"/>
        <v/>
      </c>
      <c r="J99" s="30" t="str">
        <f t="shared" si="15"/>
        <v>{ parentCategory=10, category=27, zoneIds={347}},--Coldharbour</v>
      </c>
    </row>
    <row r="100" spans="1:10" x14ac:dyDescent="0.25">
      <c r="A100">
        <v>10</v>
      </c>
      <c r="B100">
        <v>28</v>
      </c>
      <c r="D100">
        <f>VLOOKUP(E100,'ESO zone constants'!$D$3:$H$10001,5,FALSE)</f>
        <v>888</v>
      </c>
      <c r="E100" t="s">
        <v>565</v>
      </c>
      <c r="F100" t="s">
        <v>2382</v>
      </c>
      <c r="G100" t="str">
        <f t="shared" si="12"/>
        <v/>
      </c>
      <c r="H100" t="str">
        <f t="shared" si="13"/>
        <v/>
      </c>
      <c r="I100" t="str">
        <f t="shared" si="14"/>
        <v/>
      </c>
      <c r="J100" s="30" t="str">
        <f t="shared" si="15"/>
        <v>{ parentCategory=10, category=28, zoneIds={888}},--Craglorn</v>
      </c>
    </row>
    <row r="101" spans="1:10" x14ac:dyDescent="0.25">
      <c r="A101">
        <v>10</v>
      </c>
      <c r="B101">
        <v>86</v>
      </c>
      <c r="E101" t="s">
        <v>1804</v>
      </c>
      <c r="F101" t="s">
        <v>2380</v>
      </c>
      <c r="G101" t="str">
        <f t="shared" si="12"/>
        <v/>
      </c>
      <c r="H101" t="str">
        <f t="shared" si="13"/>
        <v/>
      </c>
      <c r="I101" t="str">
        <f t="shared" si="14"/>
        <v/>
      </c>
      <c r="J101" s="30" t="str">
        <f t="shared" si="15"/>
        <v>{ parentCategory=10, category=86},--Antiquities</v>
      </c>
    </row>
  </sheetData>
  <autoFilter ref="A2:F2" xr:uid="{F87FCCB0-B4BF-449A-9B99-12262D434E94}"/>
  <sortState xmlns:xlrd2="http://schemas.microsoft.com/office/spreadsheetml/2017/richdata2" ref="A3:H101">
    <sortCondition ref="A3:A101"/>
    <sortCondition ref="B3:B101"/>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66" activePane="bottomLeft" state="frozen"/>
      <selection pane="bottomLeft" activeCell="C469" sqref="C469"/>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2751</v>
      </c>
    </row>
    <row r="2" spans="1:10" s="88" customFormat="1" ht="21" customHeight="1" x14ac:dyDescent="0.25">
      <c r="A2" s="89" t="s">
        <v>3232</v>
      </c>
      <c r="B2" s="89" t="s">
        <v>3233</v>
      </c>
      <c r="C2" s="89" t="s">
        <v>3234</v>
      </c>
      <c r="D2" s="89" t="s">
        <v>3235</v>
      </c>
      <c r="E2" s="89" t="s">
        <v>3236</v>
      </c>
      <c r="F2" s="89" t="s">
        <v>3237</v>
      </c>
      <c r="G2" s="89" t="s">
        <v>3238</v>
      </c>
      <c r="H2" s="89" t="s">
        <v>3239</v>
      </c>
      <c r="I2" s="89" t="s">
        <v>3240</v>
      </c>
      <c r="J2" s="89"/>
    </row>
    <row r="3" spans="1:10" x14ac:dyDescent="0.25">
      <c r="A3" s="77">
        <v>1</v>
      </c>
      <c r="B3">
        <v>2</v>
      </c>
      <c r="C3">
        <v>1</v>
      </c>
      <c r="D3" t="s">
        <v>103</v>
      </c>
      <c r="E3">
        <v>2</v>
      </c>
      <c r="F3">
        <v>3</v>
      </c>
      <c r="G3" t="s">
        <v>103</v>
      </c>
      <c r="H3">
        <v>1</v>
      </c>
      <c r="I3" t="s">
        <v>2814</v>
      </c>
    </row>
    <row r="4" spans="1:10" x14ac:dyDescent="0.25">
      <c r="A4" s="77">
        <v>2</v>
      </c>
      <c r="B4">
        <v>2</v>
      </c>
      <c r="C4">
        <v>1</v>
      </c>
      <c r="D4" t="s">
        <v>103</v>
      </c>
      <c r="E4">
        <v>2</v>
      </c>
      <c r="F4">
        <v>3</v>
      </c>
      <c r="G4" t="s">
        <v>103</v>
      </c>
      <c r="H4">
        <v>1</v>
      </c>
      <c r="I4" t="s">
        <v>2815</v>
      </c>
    </row>
    <row r="5" spans="1:10" x14ac:dyDescent="0.25">
      <c r="A5" s="77">
        <v>3</v>
      </c>
      <c r="B5">
        <v>2</v>
      </c>
      <c r="C5">
        <v>1</v>
      </c>
      <c r="D5" t="s">
        <v>103</v>
      </c>
      <c r="E5">
        <v>2</v>
      </c>
      <c r="F5">
        <v>3</v>
      </c>
      <c r="G5" t="s">
        <v>103</v>
      </c>
      <c r="H5">
        <v>1</v>
      </c>
      <c r="I5" t="s">
        <v>2816</v>
      </c>
    </row>
    <row r="6" spans="1:10" x14ac:dyDescent="0.25">
      <c r="A6" s="77">
        <v>4</v>
      </c>
      <c r="B6">
        <v>2</v>
      </c>
      <c r="C6">
        <v>1</v>
      </c>
      <c r="D6" t="s">
        <v>103</v>
      </c>
      <c r="E6">
        <v>2</v>
      </c>
      <c r="F6">
        <v>3</v>
      </c>
      <c r="G6" t="s">
        <v>103</v>
      </c>
      <c r="H6">
        <v>1</v>
      </c>
      <c r="I6" t="s">
        <v>2817</v>
      </c>
    </row>
    <row r="7" spans="1:10" x14ac:dyDescent="0.25">
      <c r="A7" s="77">
        <v>5</v>
      </c>
      <c r="B7">
        <v>2</v>
      </c>
      <c r="C7">
        <v>1</v>
      </c>
      <c r="D7" t="s">
        <v>103</v>
      </c>
      <c r="E7">
        <v>2</v>
      </c>
      <c r="F7">
        <v>3</v>
      </c>
      <c r="G7" t="s">
        <v>103</v>
      </c>
      <c r="H7">
        <v>1</v>
      </c>
      <c r="I7" t="s">
        <v>2818</v>
      </c>
    </row>
    <row r="8" spans="1:10" x14ac:dyDescent="0.25">
      <c r="A8" s="77">
        <v>6</v>
      </c>
      <c r="B8">
        <v>2</v>
      </c>
      <c r="C8">
        <v>1</v>
      </c>
      <c r="D8" t="s">
        <v>103</v>
      </c>
      <c r="E8">
        <v>2</v>
      </c>
      <c r="F8">
        <v>3</v>
      </c>
      <c r="G8" t="s">
        <v>103</v>
      </c>
      <c r="H8">
        <v>1</v>
      </c>
      <c r="I8" t="s">
        <v>2819</v>
      </c>
    </row>
    <row r="9" spans="1:10" x14ac:dyDescent="0.25">
      <c r="A9" s="77">
        <v>7</v>
      </c>
      <c r="B9">
        <v>2</v>
      </c>
      <c r="C9">
        <v>1</v>
      </c>
      <c r="D9" t="s">
        <v>103</v>
      </c>
      <c r="E9">
        <v>2</v>
      </c>
      <c r="F9">
        <v>3</v>
      </c>
      <c r="G9" t="s">
        <v>103</v>
      </c>
      <c r="H9">
        <v>1</v>
      </c>
      <c r="I9" t="s">
        <v>2820</v>
      </c>
    </row>
    <row r="10" spans="1:10" x14ac:dyDescent="0.25">
      <c r="A10" s="77">
        <v>8</v>
      </c>
      <c r="B10">
        <v>2</v>
      </c>
      <c r="C10">
        <v>1</v>
      </c>
      <c r="D10" t="s">
        <v>103</v>
      </c>
      <c r="E10">
        <v>2</v>
      </c>
      <c r="F10">
        <v>3</v>
      </c>
      <c r="G10" t="s">
        <v>103</v>
      </c>
      <c r="H10">
        <v>1</v>
      </c>
      <c r="I10" t="s">
        <v>2821</v>
      </c>
    </row>
    <row r="11" spans="1:10" x14ac:dyDescent="0.25">
      <c r="A11" s="77">
        <v>9</v>
      </c>
      <c r="B11">
        <v>3</v>
      </c>
      <c r="C11">
        <v>10</v>
      </c>
      <c r="D11" t="s">
        <v>2319</v>
      </c>
      <c r="E11">
        <v>5</v>
      </c>
      <c r="F11">
        <v>20</v>
      </c>
      <c r="G11" t="s">
        <v>2319</v>
      </c>
      <c r="H11">
        <v>1</v>
      </c>
      <c r="I11" t="s">
        <v>2822</v>
      </c>
    </row>
    <row r="12" spans="1:10" x14ac:dyDescent="0.25">
      <c r="A12" s="77">
        <v>10</v>
      </c>
      <c r="B12">
        <v>3</v>
      </c>
      <c r="C12">
        <v>10</v>
      </c>
      <c r="D12" t="s">
        <v>2319</v>
      </c>
      <c r="E12">
        <v>5</v>
      </c>
      <c r="F12">
        <v>20</v>
      </c>
      <c r="G12" t="s">
        <v>2319</v>
      </c>
      <c r="H12">
        <v>1</v>
      </c>
      <c r="I12" t="s">
        <v>2823</v>
      </c>
    </row>
    <row r="13" spans="1:10" x14ac:dyDescent="0.25">
      <c r="A13" s="77">
        <v>11</v>
      </c>
      <c r="B13">
        <v>3</v>
      </c>
      <c r="C13">
        <v>10</v>
      </c>
      <c r="D13" t="s">
        <v>2319</v>
      </c>
      <c r="E13">
        <v>5</v>
      </c>
      <c r="F13">
        <v>20</v>
      </c>
      <c r="G13" t="s">
        <v>2319</v>
      </c>
      <c r="H13">
        <v>1</v>
      </c>
      <c r="I13" t="s">
        <v>2824</v>
      </c>
    </row>
    <row r="14" spans="1:10" x14ac:dyDescent="0.25">
      <c r="A14" s="77">
        <v>12</v>
      </c>
      <c r="B14">
        <v>3</v>
      </c>
      <c r="C14">
        <v>10</v>
      </c>
      <c r="D14" t="s">
        <v>2319</v>
      </c>
      <c r="E14">
        <v>5</v>
      </c>
      <c r="F14">
        <v>20</v>
      </c>
      <c r="G14" t="s">
        <v>2319</v>
      </c>
      <c r="H14">
        <v>1</v>
      </c>
      <c r="I14" t="s">
        <v>2825</v>
      </c>
    </row>
    <row r="15" spans="1:10" x14ac:dyDescent="0.25">
      <c r="A15" s="77">
        <v>13</v>
      </c>
      <c r="B15">
        <v>3</v>
      </c>
      <c r="C15">
        <v>10</v>
      </c>
      <c r="D15" t="s">
        <v>2319</v>
      </c>
      <c r="E15">
        <v>5</v>
      </c>
      <c r="F15">
        <v>20</v>
      </c>
      <c r="G15" t="s">
        <v>2319</v>
      </c>
      <c r="H15">
        <v>1</v>
      </c>
      <c r="I15" t="s">
        <v>2826</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2827</v>
      </c>
    </row>
    <row r="23" spans="1:9" x14ac:dyDescent="0.25">
      <c r="A23" s="77">
        <v>21</v>
      </c>
      <c r="B23">
        <v>7</v>
      </c>
      <c r="C23">
        <v>9</v>
      </c>
      <c r="D23" t="s">
        <v>2302</v>
      </c>
      <c r="E23">
        <v>180</v>
      </c>
      <c r="F23">
        <v>383</v>
      </c>
      <c r="G23" t="s">
        <v>2302</v>
      </c>
      <c r="H23">
        <v>1</v>
      </c>
      <c r="I23" t="s">
        <v>2828</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2829</v>
      </c>
    </row>
    <row r="27" spans="1:9" x14ac:dyDescent="0.25">
      <c r="A27" s="77">
        <v>25</v>
      </c>
      <c r="B27">
        <v>10</v>
      </c>
      <c r="C27">
        <v>13</v>
      </c>
      <c r="D27" t="s">
        <v>107</v>
      </c>
      <c r="E27">
        <v>10</v>
      </c>
      <c r="F27">
        <v>57</v>
      </c>
      <c r="G27" t="s">
        <v>107</v>
      </c>
      <c r="H27">
        <v>1</v>
      </c>
      <c r="I27" t="s">
        <v>2830</v>
      </c>
    </row>
    <row r="28" spans="1:9" x14ac:dyDescent="0.25">
      <c r="A28" s="77">
        <v>26</v>
      </c>
      <c r="B28">
        <v>10</v>
      </c>
      <c r="C28">
        <v>13</v>
      </c>
      <c r="D28" t="s">
        <v>107</v>
      </c>
      <c r="E28">
        <v>10</v>
      </c>
      <c r="F28">
        <v>57</v>
      </c>
      <c r="G28" t="s">
        <v>107</v>
      </c>
      <c r="H28">
        <v>1</v>
      </c>
      <c r="I28" t="s">
        <v>2831</v>
      </c>
    </row>
    <row r="29" spans="1:9" x14ac:dyDescent="0.25">
      <c r="A29" s="77">
        <v>27</v>
      </c>
      <c r="B29">
        <v>10</v>
      </c>
      <c r="C29">
        <v>13</v>
      </c>
      <c r="D29" t="s">
        <v>107</v>
      </c>
      <c r="E29">
        <v>10</v>
      </c>
      <c r="F29">
        <v>57</v>
      </c>
      <c r="G29" t="s">
        <v>107</v>
      </c>
      <c r="H29">
        <v>1</v>
      </c>
      <c r="I29" t="s">
        <v>2832</v>
      </c>
    </row>
    <row r="30" spans="1:9" x14ac:dyDescent="0.25">
      <c r="A30" s="77">
        <v>28</v>
      </c>
      <c r="B30">
        <v>10</v>
      </c>
      <c r="C30">
        <v>13</v>
      </c>
      <c r="D30" t="s">
        <v>107</v>
      </c>
      <c r="E30">
        <v>10</v>
      </c>
      <c r="F30">
        <v>57</v>
      </c>
      <c r="G30" t="s">
        <v>107</v>
      </c>
      <c r="H30">
        <v>1</v>
      </c>
      <c r="I30" t="s">
        <v>2833</v>
      </c>
    </row>
    <row r="31" spans="1:9" x14ac:dyDescent="0.25">
      <c r="A31" s="77">
        <v>29</v>
      </c>
      <c r="B31">
        <v>10</v>
      </c>
      <c r="C31">
        <v>13</v>
      </c>
      <c r="D31" t="s">
        <v>107</v>
      </c>
      <c r="E31">
        <v>10</v>
      </c>
      <c r="F31">
        <v>57</v>
      </c>
      <c r="G31" t="s">
        <v>107</v>
      </c>
      <c r="H31">
        <v>1</v>
      </c>
      <c r="I31" t="s">
        <v>3256</v>
      </c>
    </row>
    <row r="32" spans="1:9" x14ac:dyDescent="0.25">
      <c r="A32" s="78">
        <v>30</v>
      </c>
      <c r="B32">
        <v>10</v>
      </c>
      <c r="C32">
        <v>13</v>
      </c>
      <c r="D32" t="s">
        <v>107</v>
      </c>
      <c r="E32">
        <v>10</v>
      </c>
      <c r="F32">
        <v>57</v>
      </c>
      <c r="G32" t="s">
        <v>107</v>
      </c>
      <c r="H32">
        <v>1</v>
      </c>
      <c r="I32" t="s">
        <v>2834</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2835</v>
      </c>
    </row>
    <row r="35" spans="1:9" x14ac:dyDescent="0.25">
      <c r="A35" s="78">
        <v>33</v>
      </c>
      <c r="B35">
        <v>6</v>
      </c>
      <c r="C35">
        <v>20</v>
      </c>
      <c r="D35" t="s">
        <v>109</v>
      </c>
      <c r="E35">
        <v>14</v>
      </c>
      <c r="F35">
        <v>92</v>
      </c>
      <c r="G35" t="s">
        <v>109</v>
      </c>
      <c r="H35">
        <v>1</v>
      </c>
      <c r="I35" t="s">
        <v>2836</v>
      </c>
    </row>
    <row r="36" spans="1:9" x14ac:dyDescent="0.25">
      <c r="A36" s="78">
        <v>34</v>
      </c>
      <c r="B36">
        <v>6</v>
      </c>
      <c r="C36">
        <v>20</v>
      </c>
      <c r="D36" t="s">
        <v>109</v>
      </c>
      <c r="E36">
        <v>14</v>
      </c>
      <c r="F36">
        <v>92</v>
      </c>
      <c r="G36" t="s">
        <v>109</v>
      </c>
      <c r="H36">
        <v>1</v>
      </c>
      <c r="I36" t="s">
        <v>2837</v>
      </c>
    </row>
    <row r="37" spans="1:9" x14ac:dyDescent="0.25">
      <c r="A37" s="78">
        <v>35</v>
      </c>
      <c r="B37">
        <v>6</v>
      </c>
      <c r="C37">
        <v>20</v>
      </c>
      <c r="D37" t="s">
        <v>109</v>
      </c>
      <c r="E37">
        <v>14</v>
      </c>
      <c r="F37">
        <v>92</v>
      </c>
      <c r="G37" t="s">
        <v>109</v>
      </c>
      <c r="H37">
        <v>1</v>
      </c>
      <c r="I37" t="s">
        <v>2838</v>
      </c>
    </row>
    <row r="38" spans="1:9" x14ac:dyDescent="0.25">
      <c r="A38" s="78">
        <v>36</v>
      </c>
      <c r="B38">
        <v>6</v>
      </c>
      <c r="C38">
        <v>20</v>
      </c>
      <c r="D38" t="s">
        <v>109</v>
      </c>
      <c r="E38">
        <v>14</v>
      </c>
      <c r="F38">
        <v>92</v>
      </c>
      <c r="G38" t="s">
        <v>109</v>
      </c>
      <c r="H38">
        <v>1</v>
      </c>
      <c r="I38" t="s">
        <v>2839</v>
      </c>
    </row>
    <row r="39" spans="1:9" x14ac:dyDescent="0.25">
      <c r="A39" s="78">
        <v>37</v>
      </c>
      <c r="B39">
        <v>6</v>
      </c>
      <c r="C39">
        <v>20</v>
      </c>
      <c r="D39" t="s">
        <v>109</v>
      </c>
      <c r="E39">
        <v>14</v>
      </c>
      <c r="F39">
        <v>92</v>
      </c>
      <c r="G39" t="s">
        <v>109</v>
      </c>
      <c r="H39">
        <v>1</v>
      </c>
      <c r="I39" t="s">
        <v>2840</v>
      </c>
    </row>
    <row r="40" spans="1:9" x14ac:dyDescent="0.25">
      <c r="A40" s="78">
        <v>38</v>
      </c>
      <c r="B40">
        <v>6</v>
      </c>
      <c r="C40">
        <v>20</v>
      </c>
      <c r="D40" t="s">
        <v>109</v>
      </c>
      <c r="E40">
        <v>14</v>
      </c>
      <c r="F40">
        <v>92</v>
      </c>
      <c r="G40" t="s">
        <v>109</v>
      </c>
      <c r="H40">
        <v>1</v>
      </c>
      <c r="I40" t="s">
        <v>2841</v>
      </c>
    </row>
    <row r="41" spans="1:9" x14ac:dyDescent="0.25">
      <c r="A41" s="78">
        <v>39</v>
      </c>
      <c r="B41">
        <v>6</v>
      </c>
      <c r="C41">
        <v>20</v>
      </c>
      <c r="D41" t="s">
        <v>109</v>
      </c>
      <c r="E41">
        <v>14</v>
      </c>
      <c r="F41">
        <v>92</v>
      </c>
      <c r="G41" t="s">
        <v>109</v>
      </c>
      <c r="H41">
        <v>1</v>
      </c>
      <c r="I41" t="s">
        <v>2842</v>
      </c>
    </row>
    <row r="42" spans="1:9" x14ac:dyDescent="0.25">
      <c r="A42" s="78">
        <v>40</v>
      </c>
      <c r="B42">
        <v>6</v>
      </c>
      <c r="C42">
        <v>20</v>
      </c>
      <c r="D42" t="s">
        <v>109</v>
      </c>
      <c r="E42">
        <v>14</v>
      </c>
      <c r="F42">
        <v>92</v>
      </c>
      <c r="G42" t="s">
        <v>109</v>
      </c>
      <c r="H42">
        <v>1</v>
      </c>
      <c r="I42" t="s">
        <v>2843</v>
      </c>
    </row>
    <row r="43" spans="1:9" x14ac:dyDescent="0.25">
      <c r="A43" s="78">
        <v>41</v>
      </c>
      <c r="B43">
        <v>11</v>
      </c>
      <c r="C43">
        <v>7</v>
      </c>
      <c r="D43" t="s">
        <v>2324</v>
      </c>
      <c r="E43">
        <v>9</v>
      </c>
      <c r="F43">
        <v>41</v>
      </c>
      <c r="G43" t="s">
        <v>2324</v>
      </c>
      <c r="H43">
        <v>1</v>
      </c>
      <c r="I43" t="s">
        <v>2844</v>
      </c>
    </row>
    <row r="44" spans="1:9" x14ac:dyDescent="0.25">
      <c r="A44" s="78">
        <v>42</v>
      </c>
      <c r="B44">
        <v>5</v>
      </c>
      <c r="C44">
        <v>30</v>
      </c>
      <c r="D44" t="s">
        <v>3257</v>
      </c>
      <c r="E44">
        <v>17</v>
      </c>
      <c r="F44">
        <v>104</v>
      </c>
      <c r="G44" t="s">
        <v>2318</v>
      </c>
      <c r="H44">
        <v>1</v>
      </c>
      <c r="I44" t="s">
        <v>2845</v>
      </c>
    </row>
    <row r="45" spans="1:9" x14ac:dyDescent="0.25">
      <c r="A45" s="78">
        <v>43</v>
      </c>
      <c r="B45">
        <v>5</v>
      </c>
      <c r="C45">
        <v>30</v>
      </c>
      <c r="D45" t="s">
        <v>3257</v>
      </c>
      <c r="E45">
        <v>17</v>
      </c>
      <c r="F45">
        <v>104</v>
      </c>
      <c r="G45" t="s">
        <v>2318</v>
      </c>
      <c r="H45">
        <v>1</v>
      </c>
      <c r="I45" t="s">
        <v>2846</v>
      </c>
    </row>
    <row r="46" spans="1:9" x14ac:dyDescent="0.25">
      <c r="A46" s="78">
        <v>44</v>
      </c>
      <c r="B46">
        <v>5</v>
      </c>
      <c r="C46">
        <v>30</v>
      </c>
      <c r="D46" t="s">
        <v>3257</v>
      </c>
      <c r="E46">
        <v>17</v>
      </c>
      <c r="F46">
        <v>104</v>
      </c>
      <c r="G46" t="s">
        <v>2318</v>
      </c>
      <c r="H46">
        <v>1</v>
      </c>
      <c r="I46" t="s">
        <v>2847</v>
      </c>
    </row>
    <row r="47" spans="1:9" x14ac:dyDescent="0.25">
      <c r="A47" s="78">
        <v>45</v>
      </c>
      <c r="B47">
        <v>5</v>
      </c>
      <c r="C47">
        <v>30</v>
      </c>
      <c r="D47" t="s">
        <v>3257</v>
      </c>
      <c r="E47">
        <v>17</v>
      </c>
      <c r="F47">
        <v>104</v>
      </c>
      <c r="G47" t="s">
        <v>2318</v>
      </c>
      <c r="H47">
        <v>1</v>
      </c>
      <c r="I47" t="s">
        <v>2848</v>
      </c>
    </row>
    <row r="48" spans="1:9" x14ac:dyDescent="0.25">
      <c r="A48" s="78">
        <v>46</v>
      </c>
      <c r="B48">
        <v>5</v>
      </c>
      <c r="C48">
        <v>30</v>
      </c>
      <c r="D48" t="s">
        <v>3257</v>
      </c>
      <c r="E48">
        <v>17</v>
      </c>
      <c r="F48">
        <v>104</v>
      </c>
      <c r="G48" t="s">
        <v>2318</v>
      </c>
      <c r="H48">
        <v>1</v>
      </c>
      <c r="I48" t="s">
        <v>2849</v>
      </c>
    </row>
    <row r="49" spans="1:9" x14ac:dyDescent="0.25">
      <c r="A49" s="78">
        <v>47</v>
      </c>
      <c r="B49">
        <v>9</v>
      </c>
      <c r="C49">
        <v>26</v>
      </c>
      <c r="D49" t="s">
        <v>2323</v>
      </c>
      <c r="E49">
        <v>19</v>
      </c>
      <c r="F49">
        <v>117</v>
      </c>
      <c r="G49" t="s">
        <v>2323</v>
      </c>
      <c r="H49">
        <v>1</v>
      </c>
      <c r="I49" t="s">
        <v>2850</v>
      </c>
    </row>
    <row r="50" spans="1:9" x14ac:dyDescent="0.25">
      <c r="A50" s="78">
        <v>48</v>
      </c>
      <c r="B50">
        <v>9</v>
      </c>
      <c r="C50">
        <v>26</v>
      </c>
      <c r="D50" t="s">
        <v>2323</v>
      </c>
      <c r="E50">
        <v>19</v>
      </c>
      <c r="F50">
        <v>117</v>
      </c>
      <c r="G50" t="s">
        <v>2323</v>
      </c>
      <c r="H50">
        <v>1</v>
      </c>
      <c r="I50" t="s">
        <v>2851</v>
      </c>
    </row>
    <row r="51" spans="1:9" x14ac:dyDescent="0.25">
      <c r="A51" s="78">
        <v>49</v>
      </c>
      <c r="B51">
        <v>9</v>
      </c>
      <c r="C51">
        <v>26</v>
      </c>
      <c r="D51" t="s">
        <v>2323</v>
      </c>
      <c r="E51">
        <v>19</v>
      </c>
      <c r="F51">
        <v>117</v>
      </c>
      <c r="G51" t="s">
        <v>2323</v>
      </c>
      <c r="H51">
        <v>1</v>
      </c>
      <c r="I51" t="s">
        <v>2852</v>
      </c>
    </row>
    <row r="52" spans="1:9" x14ac:dyDescent="0.25">
      <c r="A52" s="78">
        <v>50</v>
      </c>
      <c r="B52">
        <v>9</v>
      </c>
      <c r="C52">
        <v>26</v>
      </c>
      <c r="D52" t="s">
        <v>2323</v>
      </c>
      <c r="E52">
        <v>19</v>
      </c>
      <c r="F52">
        <v>117</v>
      </c>
      <c r="G52" t="s">
        <v>2323</v>
      </c>
      <c r="H52">
        <v>1</v>
      </c>
      <c r="I52" t="s">
        <v>2853</v>
      </c>
    </row>
    <row r="53" spans="1:9" x14ac:dyDescent="0.25">
      <c r="A53" s="78">
        <v>51</v>
      </c>
      <c r="B53">
        <v>9</v>
      </c>
      <c r="C53">
        <v>26</v>
      </c>
      <c r="D53" t="s">
        <v>2323</v>
      </c>
      <c r="E53">
        <v>19</v>
      </c>
      <c r="F53">
        <v>117</v>
      </c>
      <c r="G53" t="s">
        <v>2323</v>
      </c>
      <c r="H53">
        <v>1</v>
      </c>
      <c r="I53" t="s">
        <v>2854</v>
      </c>
    </row>
    <row r="54" spans="1:9" x14ac:dyDescent="0.25">
      <c r="A54" s="78">
        <v>52</v>
      </c>
      <c r="B54">
        <v>9</v>
      </c>
      <c r="C54">
        <v>26</v>
      </c>
      <c r="D54" t="s">
        <v>2323</v>
      </c>
      <c r="E54">
        <v>19</v>
      </c>
      <c r="F54">
        <v>117</v>
      </c>
      <c r="G54" t="s">
        <v>2323</v>
      </c>
      <c r="H54">
        <v>1</v>
      </c>
      <c r="I54" t="s">
        <v>2855</v>
      </c>
    </row>
    <row r="55" spans="1:9" x14ac:dyDescent="0.25">
      <c r="A55" s="78">
        <v>53</v>
      </c>
      <c r="B55">
        <v>9</v>
      </c>
      <c r="C55">
        <v>26</v>
      </c>
      <c r="D55" t="s">
        <v>2323</v>
      </c>
      <c r="E55">
        <v>19</v>
      </c>
      <c r="F55">
        <v>117</v>
      </c>
      <c r="G55" t="s">
        <v>2323</v>
      </c>
      <c r="H55">
        <v>1</v>
      </c>
      <c r="I55" t="s">
        <v>2856</v>
      </c>
    </row>
    <row r="56" spans="1:9" x14ac:dyDescent="0.25">
      <c r="A56" s="78">
        <v>55</v>
      </c>
      <c r="B56">
        <v>3</v>
      </c>
      <c r="C56">
        <v>10</v>
      </c>
      <c r="D56" t="s">
        <v>2319</v>
      </c>
      <c r="E56">
        <v>5</v>
      </c>
      <c r="F56">
        <v>20</v>
      </c>
      <c r="G56" t="s">
        <v>2319</v>
      </c>
      <c r="H56">
        <v>1</v>
      </c>
      <c r="I56" t="s">
        <v>2857</v>
      </c>
    </row>
    <row r="57" spans="1:9" x14ac:dyDescent="0.25">
      <c r="A57" s="78">
        <v>57</v>
      </c>
      <c r="B57">
        <v>5</v>
      </c>
      <c r="C57">
        <v>30</v>
      </c>
      <c r="D57" t="s">
        <v>3257</v>
      </c>
      <c r="E57">
        <v>17</v>
      </c>
      <c r="F57">
        <v>104</v>
      </c>
      <c r="G57" t="s">
        <v>2318</v>
      </c>
      <c r="H57">
        <v>1</v>
      </c>
      <c r="I57" t="s">
        <v>2858</v>
      </c>
    </row>
    <row r="58" spans="1:9" x14ac:dyDescent="0.25">
      <c r="A58" s="78">
        <v>58</v>
      </c>
      <c r="B58">
        <v>5</v>
      </c>
      <c r="C58">
        <v>30</v>
      </c>
      <c r="D58" t="s">
        <v>3257</v>
      </c>
      <c r="E58">
        <v>17</v>
      </c>
      <c r="F58">
        <v>104</v>
      </c>
      <c r="G58" t="s">
        <v>2318</v>
      </c>
      <c r="H58">
        <v>1</v>
      </c>
      <c r="I58" t="s">
        <v>2859</v>
      </c>
    </row>
    <row r="59" spans="1:9" x14ac:dyDescent="0.25">
      <c r="A59" s="78">
        <v>59</v>
      </c>
      <c r="B59">
        <v>5</v>
      </c>
      <c r="C59">
        <v>30</v>
      </c>
      <c r="D59" t="s">
        <v>3257</v>
      </c>
      <c r="E59">
        <v>17</v>
      </c>
      <c r="F59">
        <v>104</v>
      </c>
      <c r="G59" t="s">
        <v>2318</v>
      </c>
      <c r="H59">
        <v>1</v>
      </c>
      <c r="I59" t="s">
        <v>2860</v>
      </c>
    </row>
    <row r="60" spans="1:9" x14ac:dyDescent="0.25">
      <c r="A60" s="78">
        <v>60</v>
      </c>
      <c r="B60">
        <v>5</v>
      </c>
      <c r="C60">
        <v>30</v>
      </c>
      <c r="D60" t="s">
        <v>3257</v>
      </c>
      <c r="E60">
        <v>17</v>
      </c>
      <c r="F60">
        <v>104</v>
      </c>
      <c r="G60" t="s">
        <v>2318</v>
      </c>
      <c r="H60">
        <v>1</v>
      </c>
      <c r="I60" t="s">
        <v>2861</v>
      </c>
    </row>
    <row r="61" spans="1:9" x14ac:dyDescent="0.25">
      <c r="A61" s="78">
        <v>61</v>
      </c>
      <c r="B61">
        <v>5</v>
      </c>
      <c r="C61">
        <v>30</v>
      </c>
      <c r="D61" t="s">
        <v>3257</v>
      </c>
      <c r="E61">
        <v>17</v>
      </c>
      <c r="F61">
        <v>104</v>
      </c>
      <c r="G61" t="s">
        <v>2318</v>
      </c>
      <c r="H61">
        <v>1</v>
      </c>
      <c r="I61" t="s">
        <v>2862</v>
      </c>
    </row>
    <row r="62" spans="1:9" x14ac:dyDescent="0.25">
      <c r="A62" s="78">
        <v>62</v>
      </c>
      <c r="B62">
        <v>2</v>
      </c>
      <c r="C62">
        <v>1</v>
      </c>
      <c r="D62" t="s">
        <v>103</v>
      </c>
      <c r="E62">
        <v>2</v>
      </c>
      <c r="F62">
        <v>3</v>
      </c>
      <c r="G62" t="s">
        <v>103</v>
      </c>
      <c r="H62">
        <v>1</v>
      </c>
      <c r="I62" t="s">
        <v>2863</v>
      </c>
    </row>
    <row r="63" spans="1:9" x14ac:dyDescent="0.25">
      <c r="A63" s="78">
        <v>63</v>
      </c>
      <c r="B63">
        <v>6</v>
      </c>
      <c r="C63">
        <v>20</v>
      </c>
      <c r="D63" t="s">
        <v>109</v>
      </c>
      <c r="E63">
        <v>14</v>
      </c>
      <c r="F63">
        <v>92</v>
      </c>
      <c r="G63" t="s">
        <v>109</v>
      </c>
      <c r="H63">
        <v>1</v>
      </c>
      <c r="I63" t="s">
        <v>2864</v>
      </c>
    </row>
    <row r="64" spans="1:9" x14ac:dyDescent="0.25">
      <c r="A64" s="78">
        <v>64</v>
      </c>
      <c r="B64">
        <v>2</v>
      </c>
      <c r="C64">
        <v>1</v>
      </c>
      <c r="D64" t="s">
        <v>103</v>
      </c>
      <c r="E64">
        <v>2</v>
      </c>
      <c r="F64">
        <v>3</v>
      </c>
      <c r="G64" t="s">
        <v>103</v>
      </c>
      <c r="H64">
        <v>1</v>
      </c>
      <c r="I64" t="s">
        <v>2865</v>
      </c>
    </row>
    <row r="65" spans="1:9" x14ac:dyDescent="0.25">
      <c r="A65" s="78">
        <v>65</v>
      </c>
      <c r="B65">
        <v>11</v>
      </c>
      <c r="C65">
        <v>7</v>
      </c>
      <c r="D65" t="s">
        <v>2324</v>
      </c>
      <c r="E65">
        <v>9</v>
      </c>
      <c r="F65">
        <v>41</v>
      </c>
      <c r="G65" t="s">
        <v>2324</v>
      </c>
      <c r="H65">
        <v>1</v>
      </c>
      <c r="I65" t="s">
        <v>2866</v>
      </c>
    </row>
    <row r="66" spans="1:9" x14ac:dyDescent="0.25">
      <c r="A66" s="78">
        <v>66</v>
      </c>
      <c r="B66">
        <v>11</v>
      </c>
      <c r="C66">
        <v>7</v>
      </c>
      <c r="D66" t="s">
        <v>2324</v>
      </c>
      <c r="E66">
        <v>9</v>
      </c>
      <c r="F66">
        <v>41</v>
      </c>
      <c r="G66" t="s">
        <v>2324</v>
      </c>
      <c r="H66">
        <v>1</v>
      </c>
      <c r="I66" t="s">
        <v>2867</v>
      </c>
    </row>
    <row r="67" spans="1:9" x14ac:dyDescent="0.25">
      <c r="A67" s="78">
        <v>67</v>
      </c>
      <c r="B67">
        <v>11</v>
      </c>
      <c r="C67">
        <v>7</v>
      </c>
      <c r="D67" t="s">
        <v>2324</v>
      </c>
      <c r="E67">
        <v>9</v>
      </c>
      <c r="F67">
        <v>41</v>
      </c>
      <c r="G67" t="s">
        <v>2324</v>
      </c>
      <c r="H67">
        <v>1</v>
      </c>
      <c r="I67" t="s">
        <v>2868</v>
      </c>
    </row>
    <row r="68" spans="1:9" x14ac:dyDescent="0.25">
      <c r="A68" s="78">
        <v>68</v>
      </c>
      <c r="B68">
        <v>11</v>
      </c>
      <c r="C68">
        <v>7</v>
      </c>
      <c r="D68" t="s">
        <v>2324</v>
      </c>
      <c r="E68">
        <v>9</v>
      </c>
      <c r="F68">
        <v>41</v>
      </c>
      <c r="G68" t="s">
        <v>2324</v>
      </c>
      <c r="H68">
        <v>1</v>
      </c>
      <c r="I68" t="s">
        <v>2869</v>
      </c>
    </row>
    <row r="69" spans="1:9" x14ac:dyDescent="0.25">
      <c r="A69" s="78">
        <v>69</v>
      </c>
      <c r="B69">
        <v>11</v>
      </c>
      <c r="C69">
        <v>7</v>
      </c>
      <c r="D69" t="s">
        <v>2324</v>
      </c>
      <c r="E69">
        <v>9</v>
      </c>
      <c r="F69">
        <v>41</v>
      </c>
      <c r="G69" t="s">
        <v>2324</v>
      </c>
      <c r="H69">
        <v>1</v>
      </c>
      <c r="I69" t="s">
        <v>2870</v>
      </c>
    </row>
    <row r="70" spans="1:9" x14ac:dyDescent="0.25">
      <c r="A70" s="78">
        <v>71</v>
      </c>
      <c r="B70">
        <v>11</v>
      </c>
      <c r="C70">
        <v>7</v>
      </c>
      <c r="D70" t="s">
        <v>2324</v>
      </c>
      <c r="E70">
        <v>9</v>
      </c>
      <c r="F70">
        <v>41</v>
      </c>
      <c r="G70" t="s">
        <v>2324</v>
      </c>
      <c r="H70">
        <v>1</v>
      </c>
      <c r="I70" t="s">
        <v>2871</v>
      </c>
    </row>
    <row r="71" spans="1:9" x14ac:dyDescent="0.25">
      <c r="A71" s="78">
        <v>72</v>
      </c>
      <c r="B71">
        <v>11</v>
      </c>
      <c r="C71">
        <v>7</v>
      </c>
      <c r="D71" t="s">
        <v>2324</v>
      </c>
      <c r="E71">
        <v>9</v>
      </c>
      <c r="F71">
        <v>41</v>
      </c>
      <c r="G71" t="s">
        <v>2324</v>
      </c>
      <c r="H71">
        <v>1</v>
      </c>
      <c r="I71" t="s">
        <v>2872</v>
      </c>
    </row>
    <row r="72" spans="1:9" x14ac:dyDescent="0.25">
      <c r="A72" s="78">
        <v>73</v>
      </c>
      <c r="B72">
        <v>11</v>
      </c>
      <c r="C72">
        <v>7</v>
      </c>
      <c r="D72" t="s">
        <v>2324</v>
      </c>
      <c r="E72">
        <v>9</v>
      </c>
      <c r="F72">
        <v>41</v>
      </c>
      <c r="G72" t="s">
        <v>2324</v>
      </c>
      <c r="H72">
        <v>1</v>
      </c>
      <c r="I72" t="s">
        <v>2873</v>
      </c>
    </row>
    <row r="73" spans="1:9" x14ac:dyDescent="0.25">
      <c r="A73" s="78">
        <v>74</v>
      </c>
      <c r="B73">
        <v>11</v>
      </c>
      <c r="C73">
        <v>7</v>
      </c>
      <c r="D73" t="s">
        <v>2324</v>
      </c>
      <c r="E73">
        <v>9</v>
      </c>
      <c r="F73">
        <v>41</v>
      </c>
      <c r="G73" t="s">
        <v>2324</v>
      </c>
      <c r="H73">
        <v>1</v>
      </c>
      <c r="I73" t="s">
        <v>2874</v>
      </c>
    </row>
    <row r="74" spans="1:9" x14ac:dyDescent="0.25">
      <c r="A74" s="78">
        <v>75</v>
      </c>
      <c r="B74">
        <v>11</v>
      </c>
      <c r="C74">
        <v>7</v>
      </c>
      <c r="D74" t="s">
        <v>2324</v>
      </c>
      <c r="E74">
        <v>9</v>
      </c>
      <c r="F74">
        <v>41</v>
      </c>
      <c r="G74" t="s">
        <v>2324</v>
      </c>
      <c r="H74">
        <v>1</v>
      </c>
      <c r="I74" t="s">
        <v>2875</v>
      </c>
    </row>
    <row r="75" spans="1:9" x14ac:dyDescent="0.25">
      <c r="A75" s="78">
        <v>76</v>
      </c>
      <c r="B75">
        <v>11</v>
      </c>
      <c r="C75">
        <v>7</v>
      </c>
      <c r="D75" t="s">
        <v>2324</v>
      </c>
      <c r="E75">
        <v>9</v>
      </c>
      <c r="F75">
        <v>41</v>
      </c>
      <c r="G75" t="s">
        <v>2324</v>
      </c>
      <c r="H75">
        <v>1</v>
      </c>
      <c r="I75" t="s">
        <v>2876</v>
      </c>
    </row>
    <row r="76" spans="1:9" x14ac:dyDescent="0.25">
      <c r="A76" s="78">
        <v>77</v>
      </c>
      <c r="B76">
        <v>11</v>
      </c>
      <c r="C76">
        <v>7</v>
      </c>
      <c r="D76" t="s">
        <v>2324</v>
      </c>
      <c r="E76">
        <v>9</v>
      </c>
      <c r="F76">
        <v>41</v>
      </c>
      <c r="G76" t="s">
        <v>2324</v>
      </c>
      <c r="H76">
        <v>1</v>
      </c>
      <c r="I76" t="s">
        <v>2877</v>
      </c>
    </row>
    <row r="77" spans="1:9" x14ac:dyDescent="0.25">
      <c r="A77" s="78">
        <v>78</v>
      </c>
      <c r="B77">
        <v>9</v>
      </c>
      <c r="C77">
        <v>26</v>
      </c>
      <c r="D77" t="s">
        <v>2323</v>
      </c>
      <c r="E77">
        <v>19</v>
      </c>
      <c r="F77">
        <v>117</v>
      </c>
      <c r="G77" t="s">
        <v>2323</v>
      </c>
      <c r="H77">
        <v>1</v>
      </c>
      <c r="I77" t="s">
        <v>2878</v>
      </c>
    </row>
    <row r="78" spans="1:9" x14ac:dyDescent="0.25">
      <c r="A78" s="78">
        <v>79</v>
      </c>
      <c r="B78">
        <v>10</v>
      </c>
      <c r="C78">
        <v>13</v>
      </c>
      <c r="D78" t="s">
        <v>107</v>
      </c>
      <c r="E78">
        <v>10</v>
      </c>
      <c r="F78">
        <v>57</v>
      </c>
      <c r="G78" t="s">
        <v>107</v>
      </c>
      <c r="H78">
        <v>1</v>
      </c>
      <c r="I78" t="s">
        <v>2879</v>
      </c>
    </row>
    <row r="79" spans="1:9" x14ac:dyDescent="0.25">
      <c r="A79" s="78">
        <v>80</v>
      </c>
      <c r="B79">
        <v>10</v>
      </c>
      <c r="C79">
        <v>13</v>
      </c>
      <c r="D79" t="s">
        <v>107</v>
      </c>
      <c r="E79">
        <v>10</v>
      </c>
      <c r="F79">
        <v>57</v>
      </c>
      <c r="G79" t="s">
        <v>107</v>
      </c>
      <c r="H79">
        <v>1</v>
      </c>
      <c r="I79" t="s">
        <v>2880</v>
      </c>
    </row>
    <row r="80" spans="1:9" x14ac:dyDescent="0.25">
      <c r="A80" s="78">
        <v>81</v>
      </c>
      <c r="B80">
        <v>10</v>
      </c>
      <c r="C80">
        <v>13</v>
      </c>
      <c r="D80" t="s">
        <v>107</v>
      </c>
      <c r="E80">
        <v>10</v>
      </c>
      <c r="F80">
        <v>57</v>
      </c>
      <c r="G80" t="s">
        <v>107</v>
      </c>
      <c r="H80">
        <v>1</v>
      </c>
      <c r="I80" t="s">
        <v>2881</v>
      </c>
    </row>
    <row r="81" spans="1:9" x14ac:dyDescent="0.25">
      <c r="A81" s="78">
        <v>82</v>
      </c>
      <c r="B81">
        <v>3</v>
      </c>
      <c r="C81">
        <v>10</v>
      </c>
      <c r="D81" t="s">
        <v>2319</v>
      </c>
      <c r="E81">
        <v>5</v>
      </c>
      <c r="F81">
        <v>20</v>
      </c>
      <c r="G81" t="s">
        <v>2319</v>
      </c>
      <c r="H81">
        <v>1</v>
      </c>
      <c r="I81" t="s">
        <v>2882</v>
      </c>
    </row>
    <row r="82" spans="1:9" x14ac:dyDescent="0.25">
      <c r="A82" s="78">
        <v>83</v>
      </c>
      <c r="B82">
        <v>3</v>
      </c>
      <c r="C82">
        <v>10</v>
      </c>
      <c r="D82" t="s">
        <v>2319</v>
      </c>
      <c r="E82">
        <v>5</v>
      </c>
      <c r="F82">
        <v>20</v>
      </c>
      <c r="G82" t="s">
        <v>2319</v>
      </c>
      <c r="H82">
        <v>1</v>
      </c>
      <c r="I82" t="s">
        <v>2883</v>
      </c>
    </row>
    <row r="83" spans="1:9" x14ac:dyDescent="0.25">
      <c r="A83" s="78">
        <v>84</v>
      </c>
      <c r="B83">
        <v>3</v>
      </c>
      <c r="C83">
        <v>10</v>
      </c>
      <c r="D83" t="s">
        <v>2319</v>
      </c>
      <c r="E83">
        <v>5</v>
      </c>
      <c r="F83">
        <v>20</v>
      </c>
      <c r="G83" t="s">
        <v>2319</v>
      </c>
      <c r="H83">
        <v>1</v>
      </c>
      <c r="I83" t="s">
        <v>2884</v>
      </c>
    </row>
    <row r="84" spans="1:9" x14ac:dyDescent="0.25">
      <c r="A84" s="78">
        <v>85</v>
      </c>
      <c r="B84">
        <v>9</v>
      </c>
      <c r="C84">
        <v>26</v>
      </c>
      <c r="D84" t="s">
        <v>2323</v>
      </c>
      <c r="E84">
        <v>19</v>
      </c>
      <c r="F84">
        <v>117</v>
      </c>
      <c r="G84" t="s">
        <v>2323</v>
      </c>
      <c r="H84">
        <v>1</v>
      </c>
      <c r="I84" t="s">
        <v>2885</v>
      </c>
    </row>
    <row r="85" spans="1:9" x14ac:dyDescent="0.25">
      <c r="A85" s="78">
        <v>86</v>
      </c>
      <c r="B85">
        <v>3</v>
      </c>
      <c r="C85">
        <v>10</v>
      </c>
      <c r="D85" t="s">
        <v>2319</v>
      </c>
      <c r="E85">
        <v>5</v>
      </c>
      <c r="F85">
        <v>20</v>
      </c>
      <c r="G85" t="s">
        <v>2319</v>
      </c>
      <c r="H85">
        <v>1</v>
      </c>
      <c r="I85" t="s">
        <v>2886</v>
      </c>
    </row>
    <row r="86" spans="1:9" x14ac:dyDescent="0.25">
      <c r="A86" s="78">
        <v>98</v>
      </c>
      <c r="B86">
        <v>11</v>
      </c>
      <c r="C86">
        <v>7</v>
      </c>
      <c r="D86" t="s">
        <v>2324</v>
      </c>
      <c r="E86">
        <v>9</v>
      </c>
      <c r="F86">
        <v>41</v>
      </c>
      <c r="G86" t="s">
        <v>2324</v>
      </c>
      <c r="H86">
        <v>6</v>
      </c>
      <c r="I86" t="s">
        <v>2887</v>
      </c>
    </row>
    <row r="87" spans="1:9" x14ac:dyDescent="0.25">
      <c r="A87" s="78">
        <v>99</v>
      </c>
      <c r="B87">
        <v>8</v>
      </c>
      <c r="C87">
        <v>22</v>
      </c>
      <c r="D87" t="s">
        <v>108</v>
      </c>
      <c r="E87">
        <v>11</v>
      </c>
      <c r="F87">
        <v>58</v>
      </c>
      <c r="G87" t="s">
        <v>108</v>
      </c>
      <c r="H87">
        <v>1</v>
      </c>
      <c r="I87" t="s">
        <v>2888</v>
      </c>
    </row>
    <row r="88" spans="1:9" x14ac:dyDescent="0.25">
      <c r="A88" s="78">
        <v>100</v>
      </c>
      <c r="B88">
        <v>8</v>
      </c>
      <c r="C88">
        <v>22</v>
      </c>
      <c r="D88" t="s">
        <v>108</v>
      </c>
      <c r="E88">
        <v>11</v>
      </c>
      <c r="F88">
        <v>58</v>
      </c>
      <c r="G88" t="s">
        <v>108</v>
      </c>
      <c r="H88">
        <v>1</v>
      </c>
      <c r="I88" t="s">
        <v>2889</v>
      </c>
    </row>
    <row r="89" spans="1:9" x14ac:dyDescent="0.25">
      <c r="A89" s="78">
        <v>101</v>
      </c>
      <c r="B89">
        <v>8</v>
      </c>
      <c r="C89">
        <v>22</v>
      </c>
      <c r="D89" t="s">
        <v>108</v>
      </c>
      <c r="E89">
        <v>11</v>
      </c>
      <c r="F89">
        <v>58</v>
      </c>
      <c r="G89" t="s">
        <v>108</v>
      </c>
      <c r="H89">
        <v>1</v>
      </c>
      <c r="I89" t="s">
        <v>3258</v>
      </c>
    </row>
    <row r="90" spans="1:9" x14ac:dyDescent="0.25">
      <c r="A90" s="79">
        <v>102</v>
      </c>
      <c r="B90">
        <v>8</v>
      </c>
      <c r="C90">
        <v>22</v>
      </c>
      <c r="D90" t="s">
        <v>108</v>
      </c>
      <c r="E90">
        <v>11</v>
      </c>
      <c r="F90">
        <v>58</v>
      </c>
      <c r="G90" t="s">
        <v>108</v>
      </c>
      <c r="H90">
        <v>1</v>
      </c>
      <c r="I90" t="s">
        <v>2890</v>
      </c>
    </row>
    <row r="91" spans="1:9" x14ac:dyDescent="0.25">
      <c r="A91" s="79">
        <v>103</v>
      </c>
      <c r="B91">
        <v>8</v>
      </c>
      <c r="C91">
        <v>22</v>
      </c>
      <c r="D91" t="s">
        <v>108</v>
      </c>
      <c r="E91">
        <v>11</v>
      </c>
      <c r="F91">
        <v>58</v>
      </c>
      <c r="G91" t="s">
        <v>108</v>
      </c>
      <c r="H91">
        <v>1</v>
      </c>
      <c r="I91" t="s">
        <v>2891</v>
      </c>
    </row>
    <row r="92" spans="1:9" x14ac:dyDescent="0.25">
      <c r="A92" s="79">
        <v>104</v>
      </c>
      <c r="B92">
        <v>8</v>
      </c>
      <c r="C92">
        <v>22</v>
      </c>
      <c r="D92" t="s">
        <v>108</v>
      </c>
      <c r="E92">
        <v>11</v>
      </c>
      <c r="F92">
        <v>58</v>
      </c>
      <c r="G92" t="s">
        <v>108</v>
      </c>
      <c r="H92">
        <v>1</v>
      </c>
      <c r="I92" t="s">
        <v>2892</v>
      </c>
    </row>
    <row r="93" spans="1:9" x14ac:dyDescent="0.25">
      <c r="A93" s="79">
        <v>105</v>
      </c>
      <c r="B93">
        <v>8</v>
      </c>
      <c r="C93">
        <v>22</v>
      </c>
      <c r="D93" t="s">
        <v>108</v>
      </c>
      <c r="E93">
        <v>11</v>
      </c>
      <c r="F93">
        <v>58</v>
      </c>
      <c r="G93" t="s">
        <v>108</v>
      </c>
      <c r="H93">
        <v>1</v>
      </c>
      <c r="I93" t="s">
        <v>2893</v>
      </c>
    </row>
    <row r="94" spans="1:9" x14ac:dyDescent="0.25">
      <c r="A94" s="79">
        <v>106</v>
      </c>
      <c r="B94">
        <v>8</v>
      </c>
      <c r="C94">
        <v>22</v>
      </c>
      <c r="D94" t="s">
        <v>108</v>
      </c>
      <c r="E94">
        <v>11</v>
      </c>
      <c r="F94">
        <v>58</v>
      </c>
      <c r="G94" t="s">
        <v>108</v>
      </c>
      <c r="H94">
        <v>1</v>
      </c>
      <c r="I94" t="s">
        <v>2894</v>
      </c>
    </row>
    <row r="95" spans="1:9" x14ac:dyDescent="0.25">
      <c r="A95" s="79">
        <v>107</v>
      </c>
      <c r="B95">
        <v>8</v>
      </c>
      <c r="C95">
        <v>22</v>
      </c>
      <c r="D95" t="s">
        <v>108</v>
      </c>
      <c r="E95">
        <v>11</v>
      </c>
      <c r="F95">
        <v>58</v>
      </c>
      <c r="G95" t="s">
        <v>108</v>
      </c>
      <c r="H95">
        <v>1</v>
      </c>
      <c r="I95" t="s">
        <v>2895</v>
      </c>
    </row>
    <row r="96" spans="1:9" x14ac:dyDescent="0.25">
      <c r="A96" s="79">
        <v>108</v>
      </c>
      <c r="B96">
        <v>11</v>
      </c>
      <c r="C96">
        <v>7</v>
      </c>
      <c r="D96" t="s">
        <v>2324</v>
      </c>
      <c r="E96">
        <v>9</v>
      </c>
      <c r="F96">
        <v>41</v>
      </c>
      <c r="G96" t="s">
        <v>2324</v>
      </c>
      <c r="H96">
        <v>1</v>
      </c>
      <c r="I96" t="s">
        <v>2896</v>
      </c>
    </row>
    <row r="97" spans="1:9" x14ac:dyDescent="0.25">
      <c r="A97" s="79">
        <v>109</v>
      </c>
      <c r="B97">
        <v>12</v>
      </c>
      <c r="C97">
        <v>125</v>
      </c>
      <c r="D97" t="s">
        <v>2322</v>
      </c>
      <c r="E97">
        <v>16</v>
      </c>
      <c r="F97">
        <v>103</v>
      </c>
      <c r="G97" t="s">
        <v>2322</v>
      </c>
      <c r="H97">
        <v>1</v>
      </c>
      <c r="I97" t="s">
        <v>2897</v>
      </c>
    </row>
    <row r="98" spans="1:9" x14ac:dyDescent="0.25">
      <c r="A98" s="79">
        <v>110</v>
      </c>
      <c r="B98">
        <v>12</v>
      </c>
      <c r="C98">
        <v>125</v>
      </c>
      <c r="D98" t="s">
        <v>2322</v>
      </c>
      <c r="E98">
        <v>16</v>
      </c>
      <c r="F98">
        <v>103</v>
      </c>
      <c r="G98" t="s">
        <v>2322</v>
      </c>
      <c r="H98">
        <v>1</v>
      </c>
      <c r="I98" t="s">
        <v>2898</v>
      </c>
    </row>
    <row r="99" spans="1:9" x14ac:dyDescent="0.25">
      <c r="A99" s="79">
        <v>111</v>
      </c>
      <c r="B99">
        <v>12</v>
      </c>
      <c r="C99">
        <v>125</v>
      </c>
      <c r="D99" t="s">
        <v>2322</v>
      </c>
      <c r="E99">
        <v>16</v>
      </c>
      <c r="F99">
        <v>103</v>
      </c>
      <c r="G99" t="s">
        <v>2322</v>
      </c>
      <c r="H99">
        <v>1</v>
      </c>
      <c r="I99" t="s">
        <v>2899</v>
      </c>
    </row>
    <row r="100" spans="1:9" x14ac:dyDescent="0.25">
      <c r="A100" s="79">
        <v>112</v>
      </c>
      <c r="B100">
        <v>12</v>
      </c>
      <c r="C100">
        <v>125</v>
      </c>
      <c r="D100" t="s">
        <v>2322</v>
      </c>
      <c r="E100">
        <v>16</v>
      </c>
      <c r="F100">
        <v>103</v>
      </c>
      <c r="G100" t="s">
        <v>2322</v>
      </c>
      <c r="H100">
        <v>1</v>
      </c>
      <c r="I100" t="s">
        <v>2900</v>
      </c>
    </row>
    <row r="101" spans="1:9" x14ac:dyDescent="0.25">
      <c r="A101" s="79">
        <v>113</v>
      </c>
      <c r="B101">
        <v>12</v>
      </c>
      <c r="C101">
        <v>125</v>
      </c>
      <c r="D101" t="s">
        <v>2322</v>
      </c>
      <c r="E101">
        <v>16</v>
      </c>
      <c r="F101">
        <v>103</v>
      </c>
      <c r="G101" t="s">
        <v>2322</v>
      </c>
      <c r="H101">
        <v>1</v>
      </c>
      <c r="I101" t="s">
        <v>2901</v>
      </c>
    </row>
    <row r="102" spans="1:9" x14ac:dyDescent="0.25">
      <c r="A102" s="79">
        <v>114</v>
      </c>
      <c r="B102">
        <v>12</v>
      </c>
      <c r="C102">
        <v>125</v>
      </c>
      <c r="D102" t="s">
        <v>2322</v>
      </c>
      <c r="E102">
        <v>16</v>
      </c>
      <c r="F102">
        <v>103</v>
      </c>
      <c r="G102" t="s">
        <v>2322</v>
      </c>
      <c r="H102">
        <v>1</v>
      </c>
      <c r="I102" t="s">
        <v>2902</v>
      </c>
    </row>
    <row r="103" spans="1:9" x14ac:dyDescent="0.25">
      <c r="A103" s="79">
        <v>115</v>
      </c>
      <c r="B103">
        <v>12</v>
      </c>
      <c r="C103">
        <v>125</v>
      </c>
      <c r="D103" t="s">
        <v>2322</v>
      </c>
      <c r="E103">
        <v>16</v>
      </c>
      <c r="F103">
        <v>103</v>
      </c>
      <c r="G103" t="s">
        <v>2322</v>
      </c>
      <c r="H103">
        <v>1</v>
      </c>
      <c r="I103" t="s">
        <v>2903</v>
      </c>
    </row>
    <row r="104" spans="1:9" x14ac:dyDescent="0.25">
      <c r="A104" s="79">
        <v>116</v>
      </c>
      <c r="B104">
        <v>12</v>
      </c>
      <c r="C104">
        <v>125</v>
      </c>
      <c r="D104" t="s">
        <v>2322</v>
      </c>
      <c r="E104">
        <v>16</v>
      </c>
      <c r="F104">
        <v>103</v>
      </c>
      <c r="G104" t="s">
        <v>2322</v>
      </c>
      <c r="H104">
        <v>1</v>
      </c>
      <c r="I104" t="s">
        <v>2904</v>
      </c>
    </row>
    <row r="105" spans="1:9" x14ac:dyDescent="0.25">
      <c r="A105" s="79">
        <v>117</v>
      </c>
      <c r="B105">
        <v>12</v>
      </c>
      <c r="C105">
        <v>125</v>
      </c>
      <c r="D105" t="s">
        <v>2322</v>
      </c>
      <c r="E105">
        <v>16</v>
      </c>
      <c r="F105">
        <v>103</v>
      </c>
      <c r="G105" t="s">
        <v>2322</v>
      </c>
      <c r="H105">
        <v>1</v>
      </c>
      <c r="I105" t="s">
        <v>2905</v>
      </c>
    </row>
    <row r="106" spans="1:9" x14ac:dyDescent="0.25">
      <c r="A106" s="79">
        <v>118</v>
      </c>
      <c r="B106">
        <v>12</v>
      </c>
      <c r="C106">
        <v>125</v>
      </c>
      <c r="D106" t="s">
        <v>2322</v>
      </c>
      <c r="E106">
        <v>16</v>
      </c>
      <c r="F106">
        <v>103</v>
      </c>
      <c r="G106" t="s">
        <v>2322</v>
      </c>
      <c r="H106">
        <v>1</v>
      </c>
      <c r="I106" t="s">
        <v>2906</v>
      </c>
    </row>
    <row r="107" spans="1:9" x14ac:dyDescent="0.25">
      <c r="A107" s="79">
        <v>119</v>
      </c>
      <c r="B107">
        <v>12</v>
      </c>
      <c r="C107">
        <v>125</v>
      </c>
      <c r="D107" t="s">
        <v>2322</v>
      </c>
      <c r="E107">
        <v>16</v>
      </c>
      <c r="F107">
        <v>103</v>
      </c>
      <c r="G107" t="s">
        <v>2322</v>
      </c>
      <c r="H107">
        <v>1</v>
      </c>
      <c r="I107" t="s">
        <v>2907</v>
      </c>
    </row>
    <row r="108" spans="1:9" x14ac:dyDescent="0.25">
      <c r="A108" s="79">
        <v>120</v>
      </c>
      <c r="B108">
        <v>12</v>
      </c>
      <c r="C108">
        <v>125</v>
      </c>
      <c r="D108" t="s">
        <v>2322</v>
      </c>
      <c r="E108">
        <v>16</v>
      </c>
      <c r="F108">
        <v>103</v>
      </c>
      <c r="G108" t="s">
        <v>2322</v>
      </c>
      <c r="H108">
        <v>1</v>
      </c>
      <c r="I108" t="s">
        <v>2908</v>
      </c>
    </row>
    <row r="109" spans="1:9" x14ac:dyDescent="0.25">
      <c r="A109" s="79">
        <v>121</v>
      </c>
      <c r="B109">
        <v>15</v>
      </c>
      <c r="C109">
        <v>143</v>
      </c>
      <c r="D109" t="s">
        <v>264</v>
      </c>
      <c r="E109">
        <v>178</v>
      </c>
      <c r="F109">
        <v>381</v>
      </c>
      <c r="G109" t="s">
        <v>264</v>
      </c>
      <c r="H109">
        <v>1</v>
      </c>
      <c r="I109" t="s">
        <v>2909</v>
      </c>
    </row>
    <row r="110" spans="1:9" x14ac:dyDescent="0.25">
      <c r="A110" s="79">
        <v>122</v>
      </c>
      <c r="B110">
        <v>15</v>
      </c>
      <c r="C110">
        <v>143</v>
      </c>
      <c r="D110" t="s">
        <v>264</v>
      </c>
      <c r="E110">
        <v>178</v>
      </c>
      <c r="F110">
        <v>381</v>
      </c>
      <c r="G110" t="s">
        <v>264</v>
      </c>
      <c r="H110">
        <v>1</v>
      </c>
      <c r="I110" t="s">
        <v>2910</v>
      </c>
    </row>
    <row r="111" spans="1:9" x14ac:dyDescent="0.25">
      <c r="A111" s="79">
        <v>123</v>
      </c>
      <c r="B111">
        <v>15</v>
      </c>
      <c r="C111">
        <v>143</v>
      </c>
      <c r="D111" t="s">
        <v>264</v>
      </c>
      <c r="E111">
        <v>178</v>
      </c>
      <c r="F111">
        <v>381</v>
      </c>
      <c r="G111" t="s">
        <v>264</v>
      </c>
      <c r="H111">
        <v>1</v>
      </c>
      <c r="I111" t="s">
        <v>2911</v>
      </c>
    </row>
    <row r="112" spans="1:9" x14ac:dyDescent="0.25">
      <c r="A112" s="79">
        <v>124</v>
      </c>
      <c r="B112">
        <v>15</v>
      </c>
      <c r="C112">
        <v>143</v>
      </c>
      <c r="D112" t="s">
        <v>264</v>
      </c>
      <c r="E112">
        <v>178</v>
      </c>
      <c r="F112">
        <v>381</v>
      </c>
      <c r="G112" t="s">
        <v>264</v>
      </c>
      <c r="H112">
        <v>1</v>
      </c>
      <c r="I112" t="s">
        <v>2912</v>
      </c>
    </row>
    <row r="113" spans="1:9" x14ac:dyDescent="0.25">
      <c r="A113" s="79">
        <v>125</v>
      </c>
      <c r="B113">
        <v>18</v>
      </c>
      <c r="C113">
        <v>75</v>
      </c>
      <c r="D113" t="s">
        <v>198</v>
      </c>
      <c r="E113">
        <v>110</v>
      </c>
      <c r="F113">
        <v>281</v>
      </c>
      <c r="G113" t="s">
        <v>198</v>
      </c>
      <c r="H113">
        <v>1</v>
      </c>
      <c r="I113" t="s">
        <v>2913</v>
      </c>
    </row>
    <row r="114" spans="1:9" x14ac:dyDescent="0.25">
      <c r="A114" s="79">
        <v>126</v>
      </c>
      <c r="B114">
        <v>18</v>
      </c>
      <c r="C114">
        <v>75</v>
      </c>
      <c r="D114" t="s">
        <v>198</v>
      </c>
      <c r="E114">
        <v>110</v>
      </c>
      <c r="F114">
        <v>281</v>
      </c>
      <c r="G114" t="s">
        <v>198</v>
      </c>
      <c r="H114">
        <v>1</v>
      </c>
      <c r="I114" t="s">
        <v>2914</v>
      </c>
    </row>
    <row r="115" spans="1:9" x14ac:dyDescent="0.25">
      <c r="A115" s="79">
        <v>127</v>
      </c>
      <c r="B115">
        <v>15</v>
      </c>
      <c r="C115">
        <v>143</v>
      </c>
      <c r="D115" t="s">
        <v>264</v>
      </c>
      <c r="E115">
        <v>178</v>
      </c>
      <c r="F115">
        <v>381</v>
      </c>
      <c r="G115" t="s">
        <v>264</v>
      </c>
      <c r="H115">
        <v>1</v>
      </c>
      <c r="I115" t="s">
        <v>2915</v>
      </c>
    </row>
    <row r="116" spans="1:9" x14ac:dyDescent="0.25">
      <c r="A116" s="79">
        <v>128</v>
      </c>
      <c r="B116">
        <v>23</v>
      </c>
      <c r="C116">
        <v>255</v>
      </c>
      <c r="D116" t="s">
        <v>2381</v>
      </c>
      <c r="E116">
        <v>154</v>
      </c>
      <c r="F116">
        <v>347</v>
      </c>
      <c r="G116" t="s">
        <v>2381</v>
      </c>
      <c r="H116">
        <v>1</v>
      </c>
      <c r="I116" t="s">
        <v>2916</v>
      </c>
    </row>
    <row r="117" spans="1:9" x14ac:dyDescent="0.25">
      <c r="A117" s="79">
        <v>129</v>
      </c>
      <c r="B117">
        <v>23</v>
      </c>
      <c r="C117">
        <v>255</v>
      </c>
      <c r="D117" t="s">
        <v>2381</v>
      </c>
      <c r="E117">
        <v>154</v>
      </c>
      <c r="F117">
        <v>347</v>
      </c>
      <c r="G117" t="s">
        <v>2381</v>
      </c>
      <c r="H117">
        <v>1</v>
      </c>
      <c r="I117" t="s">
        <v>2917</v>
      </c>
    </row>
    <row r="118" spans="1:9" x14ac:dyDescent="0.25">
      <c r="A118" s="79">
        <v>130</v>
      </c>
      <c r="B118">
        <v>23</v>
      </c>
      <c r="C118">
        <v>255</v>
      </c>
      <c r="D118" t="s">
        <v>2381</v>
      </c>
      <c r="E118">
        <v>154</v>
      </c>
      <c r="F118">
        <v>347</v>
      </c>
      <c r="G118" t="s">
        <v>2381</v>
      </c>
      <c r="H118">
        <v>1</v>
      </c>
      <c r="I118" t="s">
        <v>2918</v>
      </c>
    </row>
    <row r="119" spans="1:9" x14ac:dyDescent="0.25">
      <c r="A119" s="79">
        <v>131</v>
      </c>
      <c r="B119">
        <v>23</v>
      </c>
      <c r="C119">
        <v>255</v>
      </c>
      <c r="D119" t="s">
        <v>2381</v>
      </c>
      <c r="E119">
        <v>154</v>
      </c>
      <c r="F119">
        <v>347</v>
      </c>
      <c r="G119" t="s">
        <v>2381</v>
      </c>
      <c r="H119">
        <v>1</v>
      </c>
      <c r="I119" t="s">
        <v>2919</v>
      </c>
    </row>
    <row r="120" spans="1:9" x14ac:dyDescent="0.25">
      <c r="A120" s="79">
        <v>132</v>
      </c>
      <c r="B120">
        <v>23</v>
      </c>
      <c r="C120">
        <v>255</v>
      </c>
      <c r="D120" t="s">
        <v>2381</v>
      </c>
      <c r="E120">
        <v>154</v>
      </c>
      <c r="F120">
        <v>347</v>
      </c>
      <c r="G120" t="s">
        <v>2381</v>
      </c>
      <c r="H120">
        <v>1</v>
      </c>
      <c r="I120" t="s">
        <v>2920</v>
      </c>
    </row>
    <row r="121" spans="1:9" x14ac:dyDescent="0.25">
      <c r="A121" s="79">
        <v>133</v>
      </c>
      <c r="B121">
        <v>23</v>
      </c>
      <c r="C121">
        <v>255</v>
      </c>
      <c r="D121" t="s">
        <v>2381</v>
      </c>
      <c r="E121">
        <v>154</v>
      </c>
      <c r="F121">
        <v>347</v>
      </c>
      <c r="G121" t="s">
        <v>2381</v>
      </c>
      <c r="H121">
        <v>1</v>
      </c>
      <c r="I121" t="s">
        <v>2921</v>
      </c>
    </row>
    <row r="122" spans="1:9" x14ac:dyDescent="0.25">
      <c r="A122" s="79">
        <v>134</v>
      </c>
      <c r="B122">
        <v>23</v>
      </c>
      <c r="C122">
        <v>255</v>
      </c>
      <c r="D122" t="s">
        <v>2381</v>
      </c>
      <c r="E122">
        <v>154</v>
      </c>
      <c r="F122">
        <v>347</v>
      </c>
      <c r="G122" t="s">
        <v>2381</v>
      </c>
      <c r="H122">
        <v>1</v>
      </c>
      <c r="I122" t="s">
        <v>2922</v>
      </c>
    </row>
    <row r="123" spans="1:9" x14ac:dyDescent="0.25">
      <c r="A123" s="79">
        <v>135</v>
      </c>
      <c r="B123">
        <v>23</v>
      </c>
      <c r="C123">
        <v>255</v>
      </c>
      <c r="D123" t="s">
        <v>2381</v>
      </c>
      <c r="E123">
        <v>154</v>
      </c>
      <c r="F123">
        <v>347</v>
      </c>
      <c r="G123" t="s">
        <v>2381</v>
      </c>
      <c r="H123">
        <v>1</v>
      </c>
      <c r="I123" t="s">
        <v>2923</v>
      </c>
    </row>
    <row r="124" spans="1:9" x14ac:dyDescent="0.25">
      <c r="A124" s="79">
        <v>136</v>
      </c>
      <c r="B124">
        <v>23</v>
      </c>
      <c r="C124">
        <v>255</v>
      </c>
      <c r="D124" t="s">
        <v>2381</v>
      </c>
      <c r="E124">
        <v>154</v>
      </c>
      <c r="F124">
        <v>347</v>
      </c>
      <c r="G124" t="s">
        <v>2381</v>
      </c>
      <c r="H124">
        <v>1</v>
      </c>
      <c r="I124" t="s">
        <v>2924</v>
      </c>
    </row>
    <row r="125" spans="1:9" x14ac:dyDescent="0.25">
      <c r="A125" s="79">
        <v>137</v>
      </c>
      <c r="B125">
        <v>5</v>
      </c>
      <c r="C125">
        <v>30</v>
      </c>
      <c r="D125" t="s">
        <v>3257</v>
      </c>
      <c r="E125">
        <v>17</v>
      </c>
      <c r="F125">
        <v>104</v>
      </c>
      <c r="G125" t="s">
        <v>2318</v>
      </c>
      <c r="H125">
        <v>1</v>
      </c>
      <c r="I125" t="s">
        <v>2925</v>
      </c>
    </row>
    <row r="126" spans="1:9" x14ac:dyDescent="0.25">
      <c r="A126" s="79">
        <v>138</v>
      </c>
      <c r="B126">
        <v>19</v>
      </c>
      <c r="C126">
        <v>201</v>
      </c>
      <c r="D126" t="s">
        <v>385</v>
      </c>
      <c r="E126">
        <v>304</v>
      </c>
      <c r="F126">
        <v>534</v>
      </c>
      <c r="G126" t="s">
        <v>385</v>
      </c>
      <c r="H126">
        <v>1</v>
      </c>
      <c r="I126" t="s">
        <v>2926</v>
      </c>
    </row>
    <row r="127" spans="1:9" x14ac:dyDescent="0.25">
      <c r="A127" s="79">
        <v>139</v>
      </c>
      <c r="B127">
        <v>23</v>
      </c>
      <c r="C127">
        <v>255</v>
      </c>
      <c r="D127" t="s">
        <v>2381</v>
      </c>
      <c r="E127">
        <v>154</v>
      </c>
      <c r="F127">
        <v>347</v>
      </c>
      <c r="G127" t="s">
        <v>2381</v>
      </c>
      <c r="H127">
        <v>1</v>
      </c>
      <c r="I127" t="s">
        <v>2927</v>
      </c>
    </row>
    <row r="128" spans="1:9" x14ac:dyDescent="0.25">
      <c r="A128" s="79">
        <v>140</v>
      </c>
      <c r="B128">
        <v>23</v>
      </c>
      <c r="C128">
        <v>255</v>
      </c>
      <c r="D128" t="s">
        <v>2381</v>
      </c>
      <c r="E128">
        <v>154</v>
      </c>
      <c r="F128">
        <v>347</v>
      </c>
      <c r="G128" t="s">
        <v>2381</v>
      </c>
      <c r="H128">
        <v>1</v>
      </c>
      <c r="I128" t="s">
        <v>2928</v>
      </c>
    </row>
    <row r="129" spans="1:9" x14ac:dyDescent="0.25">
      <c r="A129" s="79">
        <v>141</v>
      </c>
      <c r="B129">
        <v>21</v>
      </c>
      <c r="C129">
        <v>258</v>
      </c>
      <c r="D129" t="s">
        <v>2929</v>
      </c>
      <c r="E129">
        <v>306</v>
      </c>
      <c r="F129">
        <v>537</v>
      </c>
      <c r="G129" t="s">
        <v>2929</v>
      </c>
      <c r="H129">
        <v>1</v>
      </c>
      <c r="I129" t="s">
        <v>2930</v>
      </c>
    </row>
    <row r="130" spans="1:9" x14ac:dyDescent="0.25">
      <c r="A130" s="79">
        <v>142</v>
      </c>
      <c r="B130">
        <v>21</v>
      </c>
      <c r="C130">
        <v>258</v>
      </c>
      <c r="D130" t="s">
        <v>2929</v>
      </c>
      <c r="E130">
        <v>306</v>
      </c>
      <c r="F130">
        <v>537</v>
      </c>
      <c r="G130" t="s">
        <v>2929</v>
      </c>
      <c r="H130">
        <v>1</v>
      </c>
      <c r="I130" t="s">
        <v>2931</v>
      </c>
    </row>
    <row r="131" spans="1:9" x14ac:dyDescent="0.25">
      <c r="A131" s="79">
        <v>143</v>
      </c>
      <c r="B131">
        <v>16</v>
      </c>
      <c r="C131">
        <v>300</v>
      </c>
      <c r="D131" t="s">
        <v>2304</v>
      </c>
      <c r="E131">
        <v>18</v>
      </c>
      <c r="F131">
        <v>108</v>
      </c>
      <c r="G131" t="s">
        <v>2304</v>
      </c>
      <c r="H131">
        <v>1</v>
      </c>
      <c r="I131" t="s">
        <v>2932</v>
      </c>
    </row>
    <row r="132" spans="1:9" x14ac:dyDescent="0.25">
      <c r="A132" s="79">
        <v>144</v>
      </c>
      <c r="B132">
        <v>17</v>
      </c>
      <c r="C132">
        <v>256</v>
      </c>
      <c r="D132" t="s">
        <v>2305</v>
      </c>
      <c r="E132">
        <v>179</v>
      </c>
      <c r="F132">
        <v>382</v>
      </c>
      <c r="G132" t="s">
        <v>2305</v>
      </c>
      <c r="H132">
        <v>1</v>
      </c>
      <c r="I132" t="s">
        <v>2933</v>
      </c>
    </row>
    <row r="133" spans="1:9" x14ac:dyDescent="0.25">
      <c r="A133" s="79">
        <v>145</v>
      </c>
      <c r="B133">
        <v>23</v>
      </c>
      <c r="C133">
        <v>255</v>
      </c>
      <c r="D133" t="s">
        <v>2381</v>
      </c>
      <c r="E133">
        <v>154</v>
      </c>
      <c r="F133">
        <v>347</v>
      </c>
      <c r="G133" t="s">
        <v>2381</v>
      </c>
      <c r="H133">
        <v>1</v>
      </c>
      <c r="I133" t="s">
        <v>2934</v>
      </c>
    </row>
    <row r="134" spans="1:9" x14ac:dyDescent="0.25">
      <c r="A134" s="79">
        <v>146</v>
      </c>
      <c r="B134">
        <v>23</v>
      </c>
      <c r="C134">
        <v>255</v>
      </c>
      <c r="D134" t="s">
        <v>2381</v>
      </c>
      <c r="E134">
        <v>154</v>
      </c>
      <c r="F134">
        <v>347</v>
      </c>
      <c r="G134" t="s">
        <v>2381</v>
      </c>
      <c r="H134">
        <v>1</v>
      </c>
      <c r="I134" t="s">
        <v>2935</v>
      </c>
    </row>
    <row r="135" spans="1:9" x14ac:dyDescent="0.25">
      <c r="A135" s="79">
        <v>147</v>
      </c>
      <c r="B135">
        <v>16</v>
      </c>
      <c r="C135">
        <v>300</v>
      </c>
      <c r="D135" t="s">
        <v>2304</v>
      </c>
      <c r="E135">
        <v>18</v>
      </c>
      <c r="F135">
        <v>108</v>
      </c>
      <c r="G135" t="s">
        <v>2304</v>
      </c>
      <c r="H135">
        <v>1</v>
      </c>
      <c r="I135" t="s">
        <v>2936</v>
      </c>
    </row>
    <row r="136" spans="1:9" x14ac:dyDescent="0.25">
      <c r="A136" s="79">
        <v>148</v>
      </c>
      <c r="B136">
        <v>16</v>
      </c>
      <c r="C136">
        <v>300</v>
      </c>
      <c r="D136" t="s">
        <v>2304</v>
      </c>
      <c r="E136">
        <v>18</v>
      </c>
      <c r="F136">
        <v>108</v>
      </c>
      <c r="G136" t="s">
        <v>2304</v>
      </c>
      <c r="H136">
        <v>1</v>
      </c>
      <c r="I136" t="s">
        <v>2937</v>
      </c>
    </row>
    <row r="137" spans="1:9" x14ac:dyDescent="0.25">
      <c r="A137" s="79">
        <v>149</v>
      </c>
      <c r="B137">
        <v>16</v>
      </c>
      <c r="C137">
        <v>300</v>
      </c>
      <c r="D137" t="s">
        <v>2304</v>
      </c>
      <c r="E137">
        <v>18</v>
      </c>
      <c r="F137">
        <v>108</v>
      </c>
      <c r="G137" t="s">
        <v>2304</v>
      </c>
      <c r="H137">
        <v>1</v>
      </c>
      <c r="I137" t="s">
        <v>2938</v>
      </c>
    </row>
    <row r="138" spans="1:9" x14ac:dyDescent="0.25">
      <c r="A138" s="79">
        <v>150</v>
      </c>
      <c r="B138">
        <v>16</v>
      </c>
      <c r="C138">
        <v>300</v>
      </c>
      <c r="D138" t="s">
        <v>2304</v>
      </c>
      <c r="E138">
        <v>18</v>
      </c>
      <c r="F138">
        <v>108</v>
      </c>
      <c r="G138" t="s">
        <v>2304</v>
      </c>
      <c r="H138">
        <v>1</v>
      </c>
      <c r="I138" t="s">
        <v>2939</v>
      </c>
    </row>
    <row r="139" spans="1:9" x14ac:dyDescent="0.25">
      <c r="A139" s="79">
        <v>151</v>
      </c>
      <c r="B139">
        <v>16</v>
      </c>
      <c r="C139">
        <v>300</v>
      </c>
      <c r="D139" t="s">
        <v>2304</v>
      </c>
      <c r="E139">
        <v>18</v>
      </c>
      <c r="F139">
        <v>108</v>
      </c>
      <c r="G139" t="s">
        <v>2304</v>
      </c>
      <c r="H139">
        <v>1</v>
      </c>
      <c r="I139" t="s">
        <v>2940</v>
      </c>
    </row>
    <row r="140" spans="1:9" x14ac:dyDescent="0.25">
      <c r="A140" s="79">
        <v>152</v>
      </c>
      <c r="B140">
        <v>16</v>
      </c>
      <c r="C140">
        <v>300</v>
      </c>
      <c r="D140" t="s">
        <v>2304</v>
      </c>
      <c r="E140">
        <v>18</v>
      </c>
      <c r="F140">
        <v>108</v>
      </c>
      <c r="G140" t="s">
        <v>2304</v>
      </c>
      <c r="H140">
        <v>1</v>
      </c>
      <c r="I140" t="s">
        <v>2941</v>
      </c>
    </row>
    <row r="141" spans="1:9" x14ac:dyDescent="0.25">
      <c r="A141" s="79">
        <v>153</v>
      </c>
      <c r="B141">
        <v>16</v>
      </c>
      <c r="C141">
        <v>300</v>
      </c>
      <c r="D141" t="s">
        <v>2304</v>
      </c>
      <c r="E141">
        <v>18</v>
      </c>
      <c r="F141">
        <v>108</v>
      </c>
      <c r="G141" t="s">
        <v>2304</v>
      </c>
      <c r="H141">
        <v>1</v>
      </c>
      <c r="I141" t="s">
        <v>2942</v>
      </c>
    </row>
    <row r="142" spans="1:9" x14ac:dyDescent="0.25">
      <c r="A142" s="79">
        <v>154</v>
      </c>
      <c r="B142">
        <v>16</v>
      </c>
      <c r="C142">
        <v>300</v>
      </c>
      <c r="D142" t="s">
        <v>2304</v>
      </c>
      <c r="E142">
        <v>18</v>
      </c>
      <c r="F142">
        <v>108</v>
      </c>
      <c r="G142" t="s">
        <v>2304</v>
      </c>
      <c r="H142">
        <v>1</v>
      </c>
      <c r="I142" t="s">
        <v>2943</v>
      </c>
    </row>
    <row r="143" spans="1:9" x14ac:dyDescent="0.25">
      <c r="A143" s="79">
        <v>155</v>
      </c>
      <c r="B143">
        <v>5</v>
      </c>
      <c r="C143">
        <v>30</v>
      </c>
      <c r="D143" t="s">
        <v>3257</v>
      </c>
      <c r="E143">
        <v>17</v>
      </c>
      <c r="F143">
        <v>104</v>
      </c>
      <c r="G143" t="s">
        <v>2318</v>
      </c>
      <c r="H143">
        <v>1</v>
      </c>
      <c r="I143" t="s">
        <v>2944</v>
      </c>
    </row>
    <row r="144" spans="1:9" x14ac:dyDescent="0.25">
      <c r="A144" s="79">
        <v>156</v>
      </c>
      <c r="B144">
        <v>17</v>
      </c>
      <c r="C144">
        <v>256</v>
      </c>
      <c r="D144" t="s">
        <v>2305</v>
      </c>
      <c r="E144">
        <v>179</v>
      </c>
      <c r="F144">
        <v>382</v>
      </c>
      <c r="G144" t="s">
        <v>2305</v>
      </c>
      <c r="H144">
        <v>1</v>
      </c>
      <c r="I144" t="s">
        <v>2945</v>
      </c>
    </row>
    <row r="145" spans="1:9" x14ac:dyDescent="0.25">
      <c r="A145" s="79">
        <v>157</v>
      </c>
      <c r="B145">
        <v>17</v>
      </c>
      <c r="C145">
        <v>256</v>
      </c>
      <c r="D145" t="s">
        <v>2305</v>
      </c>
      <c r="E145">
        <v>179</v>
      </c>
      <c r="F145">
        <v>382</v>
      </c>
      <c r="G145" t="s">
        <v>2305</v>
      </c>
      <c r="H145">
        <v>1</v>
      </c>
      <c r="I145" t="s">
        <v>2946</v>
      </c>
    </row>
    <row r="146" spans="1:9" x14ac:dyDescent="0.25">
      <c r="A146" s="79">
        <v>158</v>
      </c>
      <c r="B146">
        <v>17</v>
      </c>
      <c r="C146">
        <v>256</v>
      </c>
      <c r="D146" t="s">
        <v>2305</v>
      </c>
      <c r="E146">
        <v>179</v>
      </c>
      <c r="F146">
        <v>382</v>
      </c>
      <c r="G146" t="s">
        <v>2305</v>
      </c>
      <c r="H146">
        <v>1</v>
      </c>
      <c r="I146" t="s">
        <v>2947</v>
      </c>
    </row>
    <row r="147" spans="1:9" x14ac:dyDescent="0.25">
      <c r="A147" s="79">
        <v>159</v>
      </c>
      <c r="B147">
        <v>17</v>
      </c>
      <c r="C147">
        <v>256</v>
      </c>
      <c r="D147" t="s">
        <v>2305</v>
      </c>
      <c r="E147">
        <v>179</v>
      </c>
      <c r="F147">
        <v>382</v>
      </c>
      <c r="G147" t="s">
        <v>2305</v>
      </c>
      <c r="H147">
        <v>1</v>
      </c>
      <c r="I147" t="s">
        <v>2948</v>
      </c>
    </row>
    <row r="148" spans="1:9" x14ac:dyDescent="0.25">
      <c r="A148" s="79">
        <v>160</v>
      </c>
      <c r="B148">
        <v>17</v>
      </c>
      <c r="C148">
        <v>256</v>
      </c>
      <c r="D148" t="s">
        <v>2305</v>
      </c>
      <c r="E148">
        <v>179</v>
      </c>
      <c r="F148">
        <v>382</v>
      </c>
      <c r="G148" t="s">
        <v>2305</v>
      </c>
      <c r="H148">
        <v>1</v>
      </c>
      <c r="I148" t="s">
        <v>2949</v>
      </c>
    </row>
    <row r="149" spans="1:9" x14ac:dyDescent="0.25">
      <c r="A149" s="79">
        <v>161</v>
      </c>
      <c r="B149">
        <v>17</v>
      </c>
      <c r="C149">
        <v>256</v>
      </c>
      <c r="D149" t="s">
        <v>2305</v>
      </c>
      <c r="E149">
        <v>179</v>
      </c>
      <c r="F149">
        <v>382</v>
      </c>
      <c r="G149" t="s">
        <v>2305</v>
      </c>
      <c r="H149">
        <v>1</v>
      </c>
      <c r="I149" t="s">
        <v>2950</v>
      </c>
    </row>
    <row r="150" spans="1:9" x14ac:dyDescent="0.25">
      <c r="A150" s="79">
        <v>162</v>
      </c>
      <c r="B150">
        <v>17</v>
      </c>
      <c r="C150">
        <v>256</v>
      </c>
      <c r="D150" t="s">
        <v>2305</v>
      </c>
      <c r="E150">
        <v>179</v>
      </c>
      <c r="F150">
        <v>382</v>
      </c>
      <c r="G150" t="s">
        <v>2305</v>
      </c>
      <c r="H150">
        <v>1</v>
      </c>
      <c r="I150" t="s">
        <v>3259</v>
      </c>
    </row>
    <row r="151" spans="1:9" x14ac:dyDescent="0.25">
      <c r="A151" s="78">
        <v>163</v>
      </c>
      <c r="B151">
        <v>17</v>
      </c>
      <c r="C151">
        <v>256</v>
      </c>
      <c r="D151" t="s">
        <v>2305</v>
      </c>
      <c r="E151">
        <v>179</v>
      </c>
      <c r="F151">
        <v>382</v>
      </c>
      <c r="G151" t="s">
        <v>2305</v>
      </c>
      <c r="H151">
        <v>1</v>
      </c>
      <c r="I151" t="s">
        <v>3260</v>
      </c>
    </row>
    <row r="152" spans="1:9" x14ac:dyDescent="0.25">
      <c r="A152" s="79">
        <v>164</v>
      </c>
      <c r="B152">
        <v>7</v>
      </c>
      <c r="C152">
        <v>9</v>
      </c>
      <c r="D152" t="s">
        <v>2302</v>
      </c>
      <c r="E152">
        <v>180</v>
      </c>
      <c r="F152">
        <v>383</v>
      </c>
      <c r="G152" t="s">
        <v>2302</v>
      </c>
      <c r="H152">
        <v>1</v>
      </c>
      <c r="I152" t="s">
        <v>2951</v>
      </c>
    </row>
    <row r="153" spans="1:9" x14ac:dyDescent="0.25">
      <c r="A153" s="79">
        <v>165</v>
      </c>
      <c r="B153">
        <v>7</v>
      </c>
      <c r="C153">
        <v>9</v>
      </c>
      <c r="D153" t="s">
        <v>2302</v>
      </c>
      <c r="E153">
        <v>180</v>
      </c>
      <c r="F153">
        <v>383</v>
      </c>
      <c r="G153" t="s">
        <v>2302</v>
      </c>
      <c r="H153">
        <v>1</v>
      </c>
      <c r="I153" t="s">
        <v>2952</v>
      </c>
    </row>
    <row r="154" spans="1:9" x14ac:dyDescent="0.25">
      <c r="A154" s="79">
        <v>166</v>
      </c>
      <c r="B154">
        <v>7</v>
      </c>
      <c r="C154">
        <v>9</v>
      </c>
      <c r="D154" t="s">
        <v>2302</v>
      </c>
      <c r="E154">
        <v>180</v>
      </c>
      <c r="F154">
        <v>383</v>
      </c>
      <c r="G154" t="s">
        <v>2302</v>
      </c>
      <c r="H154">
        <v>1</v>
      </c>
      <c r="I154" t="s">
        <v>2953</v>
      </c>
    </row>
    <row r="155" spans="1:9" x14ac:dyDescent="0.25">
      <c r="A155" s="79">
        <v>167</v>
      </c>
      <c r="B155">
        <v>7</v>
      </c>
      <c r="C155">
        <v>9</v>
      </c>
      <c r="D155" t="s">
        <v>2302</v>
      </c>
      <c r="E155">
        <v>180</v>
      </c>
      <c r="F155">
        <v>383</v>
      </c>
      <c r="G155" t="s">
        <v>2302</v>
      </c>
      <c r="H155">
        <v>1</v>
      </c>
      <c r="I155" t="s">
        <v>2954</v>
      </c>
    </row>
    <row r="156" spans="1:9" x14ac:dyDescent="0.25">
      <c r="A156" s="79">
        <v>168</v>
      </c>
      <c r="B156">
        <v>7</v>
      </c>
      <c r="C156">
        <v>9</v>
      </c>
      <c r="D156" t="s">
        <v>2302</v>
      </c>
      <c r="E156">
        <v>180</v>
      </c>
      <c r="F156">
        <v>383</v>
      </c>
      <c r="G156" t="s">
        <v>2302</v>
      </c>
      <c r="H156">
        <v>1</v>
      </c>
      <c r="I156" t="s">
        <v>2955</v>
      </c>
    </row>
    <row r="157" spans="1:9" x14ac:dyDescent="0.25">
      <c r="A157" s="79">
        <v>169</v>
      </c>
      <c r="B157">
        <v>7</v>
      </c>
      <c r="C157">
        <v>9</v>
      </c>
      <c r="D157" t="s">
        <v>2302</v>
      </c>
      <c r="E157">
        <v>180</v>
      </c>
      <c r="F157">
        <v>383</v>
      </c>
      <c r="G157" t="s">
        <v>2302</v>
      </c>
      <c r="H157">
        <v>1</v>
      </c>
      <c r="I157" t="s">
        <v>2956</v>
      </c>
    </row>
    <row r="158" spans="1:9" x14ac:dyDescent="0.25">
      <c r="A158" s="79">
        <v>170</v>
      </c>
      <c r="B158">
        <v>14</v>
      </c>
      <c r="C158">
        <v>16</v>
      </c>
      <c r="D158" t="s">
        <v>125</v>
      </c>
      <c r="E158">
        <v>37</v>
      </c>
      <c r="F158">
        <v>181</v>
      </c>
      <c r="G158" t="s">
        <v>125</v>
      </c>
      <c r="H158">
        <v>1</v>
      </c>
      <c r="I158" t="s">
        <v>2957</v>
      </c>
    </row>
    <row r="159" spans="1:9" x14ac:dyDescent="0.25">
      <c r="A159" s="79">
        <v>171</v>
      </c>
      <c r="B159">
        <v>9</v>
      </c>
      <c r="C159">
        <v>26</v>
      </c>
      <c r="D159" t="s">
        <v>2323</v>
      </c>
      <c r="E159">
        <v>19</v>
      </c>
      <c r="F159">
        <v>117</v>
      </c>
      <c r="G159" t="s">
        <v>2323</v>
      </c>
      <c r="H159">
        <v>1</v>
      </c>
      <c r="I159" t="s">
        <v>2958</v>
      </c>
    </row>
    <row r="160" spans="1:9" x14ac:dyDescent="0.25">
      <c r="A160" s="78">
        <v>172</v>
      </c>
      <c r="B160">
        <v>22</v>
      </c>
      <c r="C160">
        <v>74</v>
      </c>
      <c r="D160" t="s">
        <v>3255</v>
      </c>
      <c r="E160">
        <v>109</v>
      </c>
      <c r="F160">
        <v>280</v>
      </c>
      <c r="G160" t="s">
        <v>3255</v>
      </c>
      <c r="H160">
        <v>1</v>
      </c>
      <c r="I160" t="s">
        <v>3255</v>
      </c>
    </row>
    <row r="161" spans="1:9" x14ac:dyDescent="0.25">
      <c r="A161" s="79">
        <v>173</v>
      </c>
      <c r="B161">
        <v>18</v>
      </c>
      <c r="C161">
        <v>75</v>
      </c>
      <c r="D161" t="s">
        <v>198</v>
      </c>
      <c r="E161">
        <v>110</v>
      </c>
      <c r="F161">
        <v>281</v>
      </c>
      <c r="G161" t="s">
        <v>198</v>
      </c>
      <c r="H161">
        <v>1</v>
      </c>
      <c r="I161" t="s">
        <v>2959</v>
      </c>
    </row>
    <row r="162" spans="1:9" x14ac:dyDescent="0.25">
      <c r="A162" s="79">
        <v>174</v>
      </c>
      <c r="B162">
        <v>15</v>
      </c>
      <c r="C162">
        <v>143</v>
      </c>
      <c r="D162" t="s">
        <v>264</v>
      </c>
      <c r="E162">
        <v>178</v>
      </c>
      <c r="F162">
        <v>381</v>
      </c>
      <c r="G162" t="s">
        <v>264</v>
      </c>
      <c r="H162">
        <v>1</v>
      </c>
      <c r="I162" t="s">
        <v>2960</v>
      </c>
    </row>
    <row r="163" spans="1:9" x14ac:dyDescent="0.25">
      <c r="A163" s="79">
        <v>175</v>
      </c>
      <c r="B163">
        <v>15</v>
      </c>
      <c r="C163">
        <v>143</v>
      </c>
      <c r="D163" t="s">
        <v>264</v>
      </c>
      <c r="E163">
        <v>178</v>
      </c>
      <c r="F163">
        <v>381</v>
      </c>
      <c r="G163" t="s">
        <v>264</v>
      </c>
      <c r="H163">
        <v>1</v>
      </c>
      <c r="I163" t="s">
        <v>2961</v>
      </c>
    </row>
    <row r="164" spans="1:9" x14ac:dyDescent="0.25">
      <c r="A164" s="79">
        <v>176</v>
      </c>
      <c r="B164">
        <v>15</v>
      </c>
      <c r="C164">
        <v>143</v>
      </c>
      <c r="D164" t="s">
        <v>264</v>
      </c>
      <c r="E164">
        <v>178</v>
      </c>
      <c r="F164">
        <v>381</v>
      </c>
      <c r="G164" t="s">
        <v>264</v>
      </c>
      <c r="H164">
        <v>1</v>
      </c>
      <c r="I164" t="s">
        <v>2962</v>
      </c>
    </row>
    <row r="165" spans="1:9" x14ac:dyDescent="0.25">
      <c r="A165" s="79">
        <v>177</v>
      </c>
      <c r="B165">
        <v>15</v>
      </c>
      <c r="C165">
        <v>143</v>
      </c>
      <c r="D165" t="s">
        <v>264</v>
      </c>
      <c r="E165">
        <v>178</v>
      </c>
      <c r="F165">
        <v>381</v>
      </c>
      <c r="G165" t="s">
        <v>264</v>
      </c>
      <c r="H165">
        <v>1</v>
      </c>
      <c r="I165" t="s">
        <v>2963</v>
      </c>
    </row>
    <row r="166" spans="1:9" x14ac:dyDescent="0.25">
      <c r="A166" s="79">
        <v>178</v>
      </c>
      <c r="B166">
        <v>15</v>
      </c>
      <c r="C166">
        <v>143</v>
      </c>
      <c r="D166" t="s">
        <v>264</v>
      </c>
      <c r="E166">
        <v>178</v>
      </c>
      <c r="F166">
        <v>381</v>
      </c>
      <c r="G166" t="s">
        <v>264</v>
      </c>
      <c r="H166">
        <v>1</v>
      </c>
      <c r="I166" t="s">
        <v>2964</v>
      </c>
    </row>
    <row r="167" spans="1:9" x14ac:dyDescent="0.25">
      <c r="A167" s="79">
        <v>179</v>
      </c>
      <c r="B167">
        <v>19</v>
      </c>
      <c r="C167">
        <v>201</v>
      </c>
      <c r="D167" t="s">
        <v>385</v>
      </c>
      <c r="E167">
        <v>304</v>
      </c>
      <c r="F167">
        <v>534</v>
      </c>
      <c r="G167" t="s">
        <v>385</v>
      </c>
      <c r="H167">
        <v>1</v>
      </c>
      <c r="I167" t="s">
        <v>2965</v>
      </c>
    </row>
    <row r="168" spans="1:9" x14ac:dyDescent="0.25">
      <c r="A168" s="79">
        <v>180</v>
      </c>
      <c r="B168">
        <v>19</v>
      </c>
      <c r="C168">
        <v>201</v>
      </c>
      <c r="D168" t="s">
        <v>385</v>
      </c>
      <c r="E168">
        <v>304</v>
      </c>
      <c r="F168">
        <v>534</v>
      </c>
      <c r="G168" t="s">
        <v>385</v>
      </c>
      <c r="H168">
        <v>1</v>
      </c>
      <c r="I168" t="s">
        <v>2966</v>
      </c>
    </row>
    <row r="169" spans="1:9" x14ac:dyDescent="0.25">
      <c r="A169" s="79">
        <v>181</v>
      </c>
      <c r="B169">
        <v>20</v>
      </c>
      <c r="C169">
        <v>227</v>
      </c>
      <c r="D169" t="s">
        <v>386</v>
      </c>
      <c r="E169">
        <v>305</v>
      </c>
      <c r="F169">
        <v>535</v>
      </c>
      <c r="G169" t="s">
        <v>386</v>
      </c>
      <c r="H169">
        <v>1</v>
      </c>
      <c r="I169" t="s">
        <v>2967</v>
      </c>
    </row>
    <row r="170" spans="1:9" x14ac:dyDescent="0.25">
      <c r="A170" s="79">
        <v>182</v>
      </c>
      <c r="B170">
        <v>20</v>
      </c>
      <c r="C170">
        <v>227</v>
      </c>
      <c r="D170" t="s">
        <v>386</v>
      </c>
      <c r="E170">
        <v>305</v>
      </c>
      <c r="F170">
        <v>535</v>
      </c>
      <c r="G170" t="s">
        <v>386</v>
      </c>
      <c r="H170">
        <v>1</v>
      </c>
      <c r="I170" t="s">
        <v>2968</v>
      </c>
    </row>
    <row r="171" spans="1:9" x14ac:dyDescent="0.25">
      <c r="A171" s="79">
        <v>183</v>
      </c>
      <c r="B171">
        <v>20</v>
      </c>
      <c r="C171">
        <v>227</v>
      </c>
      <c r="D171" t="s">
        <v>386</v>
      </c>
      <c r="E171">
        <v>305</v>
      </c>
      <c r="F171">
        <v>535</v>
      </c>
      <c r="G171" t="s">
        <v>386</v>
      </c>
      <c r="H171">
        <v>1</v>
      </c>
      <c r="I171" t="s">
        <v>2969</v>
      </c>
    </row>
    <row r="172" spans="1:9" x14ac:dyDescent="0.25">
      <c r="A172" s="79">
        <v>184</v>
      </c>
      <c r="B172">
        <v>23</v>
      </c>
      <c r="C172">
        <v>255</v>
      </c>
      <c r="D172" t="s">
        <v>2381</v>
      </c>
      <c r="E172">
        <v>154</v>
      </c>
      <c r="F172">
        <v>347</v>
      </c>
      <c r="G172" t="s">
        <v>2381</v>
      </c>
      <c r="H172">
        <v>6</v>
      </c>
      <c r="I172" t="s">
        <v>2970</v>
      </c>
    </row>
    <row r="173" spans="1:9" x14ac:dyDescent="0.25">
      <c r="A173" s="79">
        <v>185</v>
      </c>
      <c r="B173">
        <v>17</v>
      </c>
      <c r="C173">
        <v>256</v>
      </c>
      <c r="D173" t="s">
        <v>2305</v>
      </c>
      <c r="E173">
        <v>179</v>
      </c>
      <c r="F173">
        <v>382</v>
      </c>
      <c r="G173" t="s">
        <v>2305</v>
      </c>
      <c r="H173">
        <v>6</v>
      </c>
      <c r="I173" t="s">
        <v>2971</v>
      </c>
    </row>
    <row r="174" spans="1:9" x14ac:dyDescent="0.25">
      <c r="A174" s="79">
        <v>186</v>
      </c>
      <c r="B174">
        <v>6</v>
      </c>
      <c r="C174">
        <v>20</v>
      </c>
      <c r="D174" t="s">
        <v>109</v>
      </c>
      <c r="E174">
        <v>14</v>
      </c>
      <c r="F174">
        <v>92</v>
      </c>
      <c r="G174" t="s">
        <v>109</v>
      </c>
      <c r="H174">
        <v>6</v>
      </c>
      <c r="I174" t="s">
        <v>2972</v>
      </c>
    </row>
    <row r="175" spans="1:9" x14ac:dyDescent="0.25">
      <c r="A175" s="79">
        <v>187</v>
      </c>
      <c r="B175">
        <v>12</v>
      </c>
      <c r="C175">
        <v>125</v>
      </c>
      <c r="D175" t="s">
        <v>2322</v>
      </c>
      <c r="E175">
        <v>16</v>
      </c>
      <c r="F175">
        <v>103</v>
      </c>
      <c r="G175" t="s">
        <v>2322</v>
      </c>
      <c r="H175">
        <v>6</v>
      </c>
      <c r="I175" t="s">
        <v>2973</v>
      </c>
    </row>
    <row r="176" spans="1:9" x14ac:dyDescent="0.25">
      <c r="A176" s="79">
        <v>188</v>
      </c>
      <c r="B176">
        <v>8</v>
      </c>
      <c r="C176">
        <v>22</v>
      </c>
      <c r="D176" t="s">
        <v>108</v>
      </c>
      <c r="E176">
        <v>11</v>
      </c>
      <c r="F176">
        <v>58</v>
      </c>
      <c r="G176" t="s">
        <v>108</v>
      </c>
      <c r="H176">
        <v>6</v>
      </c>
      <c r="I176" t="s">
        <v>2974</v>
      </c>
    </row>
    <row r="177" spans="1:9" x14ac:dyDescent="0.25">
      <c r="A177" s="79">
        <v>190</v>
      </c>
      <c r="B177">
        <v>3</v>
      </c>
      <c r="C177">
        <v>10</v>
      </c>
      <c r="D177" t="s">
        <v>2319</v>
      </c>
      <c r="E177">
        <v>5</v>
      </c>
      <c r="F177">
        <v>20</v>
      </c>
      <c r="G177" t="s">
        <v>2319</v>
      </c>
      <c r="H177">
        <v>6</v>
      </c>
      <c r="I177" t="s">
        <v>2975</v>
      </c>
    </row>
    <row r="178" spans="1:9" x14ac:dyDescent="0.25">
      <c r="A178" s="79">
        <v>191</v>
      </c>
      <c r="B178">
        <v>7</v>
      </c>
      <c r="C178">
        <v>9</v>
      </c>
      <c r="D178" t="s">
        <v>2302</v>
      </c>
      <c r="E178">
        <v>180</v>
      </c>
      <c r="F178">
        <v>383</v>
      </c>
      <c r="G178" t="s">
        <v>2302</v>
      </c>
      <c r="H178">
        <v>6</v>
      </c>
      <c r="I178" t="s">
        <v>2976</v>
      </c>
    </row>
    <row r="179" spans="1:9" x14ac:dyDescent="0.25">
      <c r="A179" s="79">
        <v>192</v>
      </c>
      <c r="B179">
        <v>9</v>
      </c>
      <c r="C179">
        <v>26</v>
      </c>
      <c r="D179" t="s">
        <v>2323</v>
      </c>
      <c r="E179">
        <v>19</v>
      </c>
      <c r="F179">
        <v>117</v>
      </c>
      <c r="G179" t="s">
        <v>2323</v>
      </c>
      <c r="H179">
        <v>6</v>
      </c>
      <c r="I179" t="s">
        <v>2977</v>
      </c>
    </row>
    <row r="180" spans="1:9" x14ac:dyDescent="0.25">
      <c r="A180" s="79">
        <v>193</v>
      </c>
      <c r="B180">
        <v>2</v>
      </c>
      <c r="C180">
        <v>1</v>
      </c>
      <c r="D180" t="s">
        <v>103</v>
      </c>
      <c r="E180">
        <v>2</v>
      </c>
      <c r="F180">
        <v>3</v>
      </c>
      <c r="G180" t="s">
        <v>103</v>
      </c>
      <c r="H180">
        <v>6</v>
      </c>
      <c r="I180" t="s">
        <v>2978</v>
      </c>
    </row>
    <row r="181" spans="1:9" x14ac:dyDescent="0.25">
      <c r="A181" s="79">
        <v>194</v>
      </c>
      <c r="B181">
        <v>15</v>
      </c>
      <c r="C181">
        <v>143</v>
      </c>
      <c r="D181" t="s">
        <v>264</v>
      </c>
      <c r="E181">
        <v>178</v>
      </c>
      <c r="F181">
        <v>381</v>
      </c>
      <c r="G181" t="s">
        <v>264</v>
      </c>
      <c r="H181">
        <v>6</v>
      </c>
      <c r="I181" t="s">
        <v>2979</v>
      </c>
    </row>
    <row r="182" spans="1:9" x14ac:dyDescent="0.25">
      <c r="A182" s="79">
        <v>196</v>
      </c>
      <c r="B182">
        <v>5</v>
      </c>
      <c r="C182">
        <v>30</v>
      </c>
      <c r="D182" t="s">
        <v>3257</v>
      </c>
      <c r="E182">
        <v>17</v>
      </c>
      <c r="F182">
        <v>104</v>
      </c>
      <c r="G182" t="s">
        <v>2318</v>
      </c>
      <c r="H182">
        <v>6</v>
      </c>
      <c r="I182" t="s">
        <v>2980</v>
      </c>
    </row>
    <row r="183" spans="1:9" x14ac:dyDescent="0.25">
      <c r="A183" s="79">
        <v>197</v>
      </c>
      <c r="B183">
        <v>16</v>
      </c>
      <c r="C183">
        <v>300</v>
      </c>
      <c r="D183" t="s">
        <v>2304</v>
      </c>
      <c r="E183">
        <v>18</v>
      </c>
      <c r="F183">
        <v>108</v>
      </c>
      <c r="G183" t="s">
        <v>2304</v>
      </c>
      <c r="H183">
        <v>6</v>
      </c>
      <c r="I183" t="s">
        <v>2981</v>
      </c>
    </row>
    <row r="184" spans="1:9" x14ac:dyDescent="0.25">
      <c r="A184" s="79">
        <v>198</v>
      </c>
      <c r="B184">
        <v>10</v>
      </c>
      <c r="C184">
        <v>13</v>
      </c>
      <c r="D184" t="s">
        <v>107</v>
      </c>
      <c r="E184">
        <v>10</v>
      </c>
      <c r="F184">
        <v>57</v>
      </c>
      <c r="G184" t="s">
        <v>107</v>
      </c>
      <c r="H184">
        <v>6</v>
      </c>
      <c r="I184" t="s">
        <v>2982</v>
      </c>
    </row>
    <row r="185" spans="1:9" x14ac:dyDescent="0.25">
      <c r="A185" s="79">
        <v>199</v>
      </c>
      <c r="B185">
        <v>14</v>
      </c>
      <c r="C185">
        <v>16</v>
      </c>
      <c r="D185" t="s">
        <v>125</v>
      </c>
      <c r="E185">
        <v>37</v>
      </c>
      <c r="F185">
        <v>181</v>
      </c>
      <c r="G185" t="s">
        <v>125</v>
      </c>
      <c r="H185">
        <v>1</v>
      </c>
      <c r="I185" t="s">
        <v>2983</v>
      </c>
    </row>
    <row r="186" spans="1:9" x14ac:dyDescent="0.25">
      <c r="A186" s="79">
        <v>200</v>
      </c>
      <c r="B186">
        <v>14</v>
      </c>
      <c r="C186">
        <v>16</v>
      </c>
      <c r="D186" t="s">
        <v>125</v>
      </c>
      <c r="E186">
        <v>37</v>
      </c>
      <c r="F186">
        <v>181</v>
      </c>
      <c r="G186" t="s">
        <v>125</v>
      </c>
      <c r="H186">
        <v>1</v>
      </c>
      <c r="I186" t="s">
        <v>2984</v>
      </c>
    </row>
    <row r="187" spans="1:9" x14ac:dyDescent="0.25">
      <c r="A187" s="79">
        <v>201</v>
      </c>
      <c r="B187">
        <v>14</v>
      </c>
      <c r="C187">
        <v>16</v>
      </c>
      <c r="D187" t="s">
        <v>125</v>
      </c>
      <c r="E187">
        <v>37</v>
      </c>
      <c r="F187">
        <v>181</v>
      </c>
      <c r="G187" t="s">
        <v>125</v>
      </c>
      <c r="H187">
        <v>1</v>
      </c>
      <c r="I187" t="s">
        <v>2985</v>
      </c>
    </row>
    <row r="188" spans="1:9" x14ac:dyDescent="0.25">
      <c r="A188" s="79">
        <v>202</v>
      </c>
      <c r="B188">
        <v>14</v>
      </c>
      <c r="C188">
        <v>16</v>
      </c>
      <c r="D188" t="s">
        <v>125</v>
      </c>
      <c r="E188">
        <v>37</v>
      </c>
      <c r="F188">
        <v>181</v>
      </c>
      <c r="G188" t="s">
        <v>125</v>
      </c>
      <c r="H188">
        <v>1</v>
      </c>
      <c r="I188" t="s">
        <v>2986</v>
      </c>
    </row>
    <row r="189" spans="1:9" x14ac:dyDescent="0.25">
      <c r="A189" s="79">
        <v>203</v>
      </c>
      <c r="B189">
        <v>14</v>
      </c>
      <c r="C189">
        <v>16</v>
      </c>
      <c r="D189" t="s">
        <v>125</v>
      </c>
      <c r="E189">
        <v>37</v>
      </c>
      <c r="F189">
        <v>181</v>
      </c>
      <c r="G189" t="s">
        <v>125</v>
      </c>
      <c r="H189">
        <v>1</v>
      </c>
      <c r="I189" t="s">
        <v>2987</v>
      </c>
    </row>
    <row r="190" spans="1:9" x14ac:dyDescent="0.25">
      <c r="A190" s="79">
        <v>204</v>
      </c>
      <c r="B190">
        <v>6</v>
      </c>
      <c r="C190">
        <v>20</v>
      </c>
      <c r="D190" t="s">
        <v>109</v>
      </c>
      <c r="E190">
        <v>14</v>
      </c>
      <c r="F190">
        <v>92</v>
      </c>
      <c r="G190" t="s">
        <v>109</v>
      </c>
      <c r="H190">
        <v>1</v>
      </c>
      <c r="I190" t="s">
        <v>2988</v>
      </c>
    </row>
    <row r="191" spans="1:9" x14ac:dyDescent="0.25">
      <c r="A191" s="79">
        <v>205</v>
      </c>
      <c r="B191">
        <v>10</v>
      </c>
      <c r="C191">
        <v>13</v>
      </c>
      <c r="D191" t="s">
        <v>107</v>
      </c>
      <c r="E191">
        <v>10</v>
      </c>
      <c r="F191">
        <v>57</v>
      </c>
      <c r="G191" t="s">
        <v>107</v>
      </c>
      <c r="H191">
        <v>1</v>
      </c>
      <c r="I191" t="s">
        <v>2989</v>
      </c>
    </row>
    <row r="192" spans="1:9" x14ac:dyDescent="0.25">
      <c r="A192" s="79">
        <v>206</v>
      </c>
      <c r="B192">
        <v>6</v>
      </c>
      <c r="C192">
        <v>20</v>
      </c>
      <c r="D192" t="s">
        <v>109</v>
      </c>
      <c r="E192">
        <v>14</v>
      </c>
      <c r="F192">
        <v>92</v>
      </c>
      <c r="G192" t="s">
        <v>109</v>
      </c>
      <c r="H192">
        <v>1</v>
      </c>
      <c r="I192" t="s">
        <v>2990</v>
      </c>
    </row>
    <row r="193" spans="1:9" x14ac:dyDescent="0.25">
      <c r="A193" s="79">
        <v>207</v>
      </c>
      <c r="B193">
        <v>7</v>
      </c>
      <c r="C193">
        <v>9</v>
      </c>
      <c r="D193" t="s">
        <v>2302</v>
      </c>
      <c r="E193">
        <v>180</v>
      </c>
      <c r="F193">
        <v>383</v>
      </c>
      <c r="G193" t="s">
        <v>2302</v>
      </c>
      <c r="H193">
        <v>1</v>
      </c>
      <c r="I193" t="s">
        <v>2991</v>
      </c>
    </row>
    <row r="194" spans="1:9" x14ac:dyDescent="0.25">
      <c r="A194" s="79">
        <v>208</v>
      </c>
      <c r="B194">
        <v>3</v>
      </c>
      <c r="C194">
        <v>10</v>
      </c>
      <c r="D194" t="s">
        <v>2319</v>
      </c>
      <c r="E194">
        <v>5</v>
      </c>
      <c r="F194">
        <v>20</v>
      </c>
      <c r="G194" t="s">
        <v>2319</v>
      </c>
      <c r="H194">
        <v>1</v>
      </c>
      <c r="I194" t="s">
        <v>2992</v>
      </c>
    </row>
    <row r="195" spans="1:9" x14ac:dyDescent="0.25">
      <c r="A195" s="79">
        <v>210</v>
      </c>
      <c r="B195">
        <v>2</v>
      </c>
      <c r="C195">
        <v>1</v>
      </c>
      <c r="D195" t="s">
        <v>103</v>
      </c>
      <c r="E195">
        <v>2</v>
      </c>
      <c r="F195">
        <v>3</v>
      </c>
      <c r="G195" t="s">
        <v>103</v>
      </c>
      <c r="H195">
        <v>1</v>
      </c>
      <c r="I195" t="s">
        <v>2993</v>
      </c>
    </row>
    <row r="196" spans="1:9" x14ac:dyDescent="0.25">
      <c r="A196" s="79">
        <v>211</v>
      </c>
      <c r="B196">
        <v>15</v>
      </c>
      <c r="C196">
        <v>143</v>
      </c>
      <c r="D196" t="s">
        <v>264</v>
      </c>
      <c r="E196">
        <v>178</v>
      </c>
      <c r="F196">
        <v>381</v>
      </c>
      <c r="G196" t="s">
        <v>264</v>
      </c>
      <c r="H196">
        <v>1</v>
      </c>
      <c r="I196" t="s">
        <v>2993</v>
      </c>
    </row>
    <row r="197" spans="1:9" x14ac:dyDescent="0.25">
      <c r="A197" s="79">
        <v>212</v>
      </c>
      <c r="B197">
        <v>11</v>
      </c>
      <c r="C197">
        <v>7</v>
      </c>
      <c r="D197" t="s">
        <v>2324</v>
      </c>
      <c r="E197">
        <v>9</v>
      </c>
      <c r="F197">
        <v>41</v>
      </c>
      <c r="G197" t="s">
        <v>2324</v>
      </c>
      <c r="H197">
        <v>1</v>
      </c>
      <c r="I197" t="s">
        <v>2993</v>
      </c>
    </row>
    <row r="198" spans="1:9" x14ac:dyDescent="0.25">
      <c r="A198" s="79">
        <v>213</v>
      </c>
      <c r="B198">
        <v>7</v>
      </c>
      <c r="C198">
        <v>9</v>
      </c>
      <c r="D198" t="s">
        <v>2302</v>
      </c>
      <c r="E198">
        <v>180</v>
      </c>
      <c r="F198">
        <v>383</v>
      </c>
      <c r="G198" t="s">
        <v>2302</v>
      </c>
      <c r="H198">
        <v>1</v>
      </c>
      <c r="I198" t="s">
        <v>2994</v>
      </c>
    </row>
    <row r="199" spans="1:9" x14ac:dyDescent="0.25">
      <c r="A199" s="79">
        <v>214</v>
      </c>
      <c r="B199">
        <v>7</v>
      </c>
      <c r="C199">
        <v>9</v>
      </c>
      <c r="D199" t="s">
        <v>2302</v>
      </c>
      <c r="E199">
        <v>180</v>
      </c>
      <c r="F199">
        <v>383</v>
      </c>
      <c r="G199" t="s">
        <v>2302</v>
      </c>
      <c r="H199">
        <v>1</v>
      </c>
      <c r="I199" t="s">
        <v>2995</v>
      </c>
    </row>
    <row r="200" spans="1:9" x14ac:dyDescent="0.25">
      <c r="A200" s="79">
        <v>216</v>
      </c>
      <c r="B200">
        <v>2</v>
      </c>
      <c r="C200">
        <v>1</v>
      </c>
      <c r="D200" t="s">
        <v>103</v>
      </c>
      <c r="E200">
        <v>2</v>
      </c>
      <c r="F200">
        <v>3</v>
      </c>
      <c r="G200" t="s">
        <v>103</v>
      </c>
      <c r="H200">
        <v>1</v>
      </c>
      <c r="I200" t="s">
        <v>2996</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2997</v>
      </c>
    </row>
    <row r="216" spans="1:9" x14ac:dyDescent="0.25">
      <c r="A216" s="78">
        <v>237</v>
      </c>
      <c r="B216">
        <v>27</v>
      </c>
      <c r="C216">
        <v>667</v>
      </c>
      <c r="D216" t="s">
        <v>452</v>
      </c>
      <c r="E216">
        <v>379</v>
      </c>
      <c r="F216">
        <v>684</v>
      </c>
      <c r="G216" t="s">
        <v>452</v>
      </c>
      <c r="H216">
        <v>1</v>
      </c>
      <c r="I216" t="s">
        <v>2998</v>
      </c>
    </row>
    <row r="217" spans="1:9" x14ac:dyDescent="0.25">
      <c r="A217" s="78">
        <v>238</v>
      </c>
      <c r="B217">
        <v>27</v>
      </c>
      <c r="C217">
        <v>667</v>
      </c>
      <c r="D217" t="s">
        <v>452</v>
      </c>
      <c r="E217">
        <v>379</v>
      </c>
      <c r="F217">
        <v>684</v>
      </c>
      <c r="G217" t="s">
        <v>452</v>
      </c>
      <c r="H217">
        <v>1</v>
      </c>
      <c r="I217" t="s">
        <v>2999</v>
      </c>
    </row>
    <row r="218" spans="1:9" x14ac:dyDescent="0.25">
      <c r="A218" s="78">
        <v>239</v>
      </c>
      <c r="B218">
        <v>27</v>
      </c>
      <c r="C218">
        <v>667</v>
      </c>
      <c r="D218" t="s">
        <v>452</v>
      </c>
      <c r="E218">
        <v>379</v>
      </c>
      <c r="F218">
        <v>684</v>
      </c>
      <c r="G218" t="s">
        <v>452</v>
      </c>
      <c r="H218">
        <v>1</v>
      </c>
      <c r="I218" t="s">
        <v>3000</v>
      </c>
    </row>
    <row r="219" spans="1:9" x14ac:dyDescent="0.25">
      <c r="A219" s="78">
        <v>240</v>
      </c>
      <c r="B219">
        <v>27</v>
      </c>
      <c r="C219">
        <v>667</v>
      </c>
      <c r="D219" t="s">
        <v>452</v>
      </c>
      <c r="E219">
        <v>379</v>
      </c>
      <c r="F219">
        <v>684</v>
      </c>
      <c r="G219" t="s">
        <v>452</v>
      </c>
      <c r="H219">
        <v>1</v>
      </c>
      <c r="I219" t="s">
        <v>3001</v>
      </c>
    </row>
    <row r="220" spans="1:9" x14ac:dyDescent="0.25">
      <c r="A220" s="78">
        <v>241</v>
      </c>
      <c r="B220">
        <v>27</v>
      </c>
      <c r="C220">
        <v>667</v>
      </c>
      <c r="D220" t="s">
        <v>452</v>
      </c>
      <c r="E220">
        <v>379</v>
      </c>
      <c r="F220">
        <v>684</v>
      </c>
      <c r="G220" t="s">
        <v>452</v>
      </c>
      <c r="H220">
        <v>1</v>
      </c>
      <c r="I220" t="s">
        <v>3002</v>
      </c>
    </row>
    <row r="221" spans="1:9" x14ac:dyDescent="0.25">
      <c r="A221" s="78">
        <v>242</v>
      </c>
      <c r="B221">
        <v>27</v>
      </c>
      <c r="C221">
        <v>667</v>
      </c>
      <c r="D221" t="s">
        <v>452</v>
      </c>
      <c r="E221">
        <v>379</v>
      </c>
      <c r="F221">
        <v>684</v>
      </c>
      <c r="G221" t="s">
        <v>452</v>
      </c>
      <c r="H221">
        <v>1</v>
      </c>
      <c r="I221" t="s">
        <v>3003</v>
      </c>
    </row>
    <row r="222" spans="1:9" x14ac:dyDescent="0.25">
      <c r="A222" s="78">
        <v>243</v>
      </c>
      <c r="B222">
        <v>27</v>
      </c>
      <c r="C222">
        <v>667</v>
      </c>
      <c r="D222" t="s">
        <v>452</v>
      </c>
      <c r="E222">
        <v>379</v>
      </c>
      <c r="F222">
        <v>684</v>
      </c>
      <c r="G222" t="s">
        <v>452</v>
      </c>
      <c r="H222">
        <v>1</v>
      </c>
      <c r="I222" t="s">
        <v>3004</v>
      </c>
    </row>
    <row r="223" spans="1:9" x14ac:dyDescent="0.25">
      <c r="A223" s="78">
        <v>244</v>
      </c>
      <c r="B223">
        <v>27</v>
      </c>
      <c r="C223">
        <v>667</v>
      </c>
      <c r="D223" t="s">
        <v>452</v>
      </c>
      <c r="E223">
        <v>379</v>
      </c>
      <c r="F223">
        <v>684</v>
      </c>
      <c r="G223" t="s">
        <v>452</v>
      </c>
      <c r="H223">
        <v>1</v>
      </c>
      <c r="I223" t="s">
        <v>3005</v>
      </c>
    </row>
    <row r="224" spans="1:9" x14ac:dyDescent="0.25">
      <c r="A224" s="78">
        <v>245</v>
      </c>
      <c r="B224">
        <v>27</v>
      </c>
      <c r="C224">
        <v>667</v>
      </c>
      <c r="D224" t="s">
        <v>452</v>
      </c>
      <c r="E224">
        <v>379</v>
      </c>
      <c r="F224">
        <v>684</v>
      </c>
      <c r="G224" t="s">
        <v>452</v>
      </c>
      <c r="H224">
        <v>1</v>
      </c>
      <c r="I224" t="s">
        <v>3006</v>
      </c>
    </row>
    <row r="225" spans="1:9" x14ac:dyDescent="0.25">
      <c r="A225" s="78">
        <v>246</v>
      </c>
      <c r="B225">
        <v>27</v>
      </c>
      <c r="C225">
        <v>667</v>
      </c>
      <c r="D225" t="s">
        <v>452</v>
      </c>
      <c r="E225">
        <v>379</v>
      </c>
      <c r="F225">
        <v>684</v>
      </c>
      <c r="G225" t="s">
        <v>452</v>
      </c>
      <c r="H225">
        <v>1</v>
      </c>
      <c r="I225" t="s">
        <v>3007</v>
      </c>
    </row>
    <row r="226" spans="1:9" x14ac:dyDescent="0.25">
      <c r="A226" s="78">
        <v>247</v>
      </c>
      <c r="B226">
        <v>14</v>
      </c>
      <c r="C226">
        <v>16</v>
      </c>
      <c r="D226" t="s">
        <v>125</v>
      </c>
      <c r="E226">
        <v>37</v>
      </c>
      <c r="F226">
        <v>181</v>
      </c>
      <c r="G226" t="s">
        <v>125</v>
      </c>
      <c r="H226">
        <v>6</v>
      </c>
      <c r="I226" t="s">
        <v>3008</v>
      </c>
    </row>
    <row r="227" spans="1:9" x14ac:dyDescent="0.25">
      <c r="A227" s="78">
        <v>249</v>
      </c>
      <c r="B227">
        <v>27</v>
      </c>
      <c r="C227">
        <v>667</v>
      </c>
      <c r="D227" t="s">
        <v>452</v>
      </c>
      <c r="E227">
        <v>379</v>
      </c>
      <c r="F227">
        <v>684</v>
      </c>
      <c r="G227" t="s">
        <v>452</v>
      </c>
      <c r="H227">
        <v>0</v>
      </c>
      <c r="I227" t="s">
        <v>3009</v>
      </c>
    </row>
    <row r="228" spans="1:9" x14ac:dyDescent="0.25">
      <c r="A228" s="78">
        <v>250</v>
      </c>
      <c r="B228">
        <v>27</v>
      </c>
      <c r="C228">
        <v>667</v>
      </c>
      <c r="D228" t="s">
        <v>452</v>
      </c>
      <c r="E228">
        <v>379</v>
      </c>
      <c r="F228">
        <v>684</v>
      </c>
      <c r="G228" t="s">
        <v>452</v>
      </c>
      <c r="H228">
        <v>0</v>
      </c>
      <c r="I228" t="s">
        <v>3009</v>
      </c>
    </row>
    <row r="229" spans="1:9" x14ac:dyDescent="0.25">
      <c r="A229" s="78">
        <v>251</v>
      </c>
      <c r="B229">
        <v>29</v>
      </c>
      <c r="C229">
        <v>1006</v>
      </c>
      <c r="D229" t="s">
        <v>2326</v>
      </c>
      <c r="E229">
        <v>448</v>
      </c>
      <c r="F229">
        <v>823</v>
      </c>
      <c r="G229" t="s">
        <v>3010</v>
      </c>
      <c r="H229">
        <v>1</v>
      </c>
      <c r="I229" t="s">
        <v>3011</v>
      </c>
    </row>
    <row r="230" spans="1:9" x14ac:dyDescent="0.25">
      <c r="A230" s="78">
        <v>252</v>
      </c>
      <c r="B230">
        <v>29</v>
      </c>
      <c r="C230">
        <v>1006</v>
      </c>
      <c r="D230" t="s">
        <v>2326</v>
      </c>
      <c r="E230">
        <v>448</v>
      </c>
      <c r="F230">
        <v>823</v>
      </c>
      <c r="G230" t="s">
        <v>3010</v>
      </c>
      <c r="H230">
        <v>1</v>
      </c>
      <c r="I230" t="s">
        <v>3012</v>
      </c>
    </row>
    <row r="231" spans="1:9" x14ac:dyDescent="0.25">
      <c r="A231" s="78">
        <v>253</v>
      </c>
      <c r="B231">
        <v>29</v>
      </c>
      <c r="C231">
        <v>1006</v>
      </c>
      <c r="D231" t="s">
        <v>2326</v>
      </c>
      <c r="E231">
        <v>448</v>
      </c>
      <c r="F231">
        <v>823</v>
      </c>
      <c r="G231" t="s">
        <v>3010</v>
      </c>
      <c r="H231">
        <v>1</v>
      </c>
      <c r="I231" t="s">
        <v>3013</v>
      </c>
    </row>
    <row r="232" spans="1:9" x14ac:dyDescent="0.25">
      <c r="A232" s="78">
        <v>254</v>
      </c>
      <c r="B232">
        <v>29</v>
      </c>
      <c r="C232">
        <v>1006</v>
      </c>
      <c r="D232" t="s">
        <v>2326</v>
      </c>
      <c r="E232">
        <v>448</v>
      </c>
      <c r="F232">
        <v>823</v>
      </c>
      <c r="G232" t="s">
        <v>3010</v>
      </c>
      <c r="H232">
        <v>1</v>
      </c>
      <c r="I232" t="s">
        <v>3014</v>
      </c>
    </row>
    <row r="233" spans="1:9" x14ac:dyDescent="0.25">
      <c r="A233" s="78">
        <v>255</v>
      </c>
      <c r="B233">
        <v>28</v>
      </c>
      <c r="C233">
        <v>994</v>
      </c>
      <c r="D233" t="s">
        <v>2327</v>
      </c>
      <c r="E233">
        <v>442</v>
      </c>
      <c r="F233">
        <v>816</v>
      </c>
      <c r="G233" t="s">
        <v>2327</v>
      </c>
      <c r="H233">
        <v>1</v>
      </c>
      <c r="I233" t="s">
        <v>3015</v>
      </c>
    </row>
    <row r="234" spans="1:9" x14ac:dyDescent="0.25">
      <c r="A234" s="78">
        <v>256</v>
      </c>
      <c r="B234">
        <v>28</v>
      </c>
      <c r="C234">
        <v>994</v>
      </c>
      <c r="D234" t="s">
        <v>2327</v>
      </c>
      <c r="E234">
        <v>442</v>
      </c>
      <c r="F234">
        <v>816</v>
      </c>
      <c r="G234" t="s">
        <v>2327</v>
      </c>
      <c r="H234">
        <v>1</v>
      </c>
      <c r="I234" t="s">
        <v>3016</v>
      </c>
    </row>
    <row r="235" spans="1:9" x14ac:dyDescent="0.25">
      <c r="A235" s="78">
        <v>257</v>
      </c>
      <c r="B235">
        <v>28</v>
      </c>
      <c r="C235">
        <v>994</v>
      </c>
      <c r="D235" t="s">
        <v>2327</v>
      </c>
      <c r="E235">
        <v>442</v>
      </c>
      <c r="F235">
        <v>816</v>
      </c>
      <c r="G235" t="s">
        <v>2327</v>
      </c>
      <c r="H235">
        <v>1</v>
      </c>
      <c r="I235" t="s">
        <v>3017</v>
      </c>
    </row>
    <row r="236" spans="1:9" x14ac:dyDescent="0.25">
      <c r="A236" s="78">
        <v>258</v>
      </c>
      <c r="B236">
        <v>17</v>
      </c>
      <c r="C236">
        <v>256</v>
      </c>
      <c r="D236" t="s">
        <v>2305</v>
      </c>
      <c r="E236">
        <v>179</v>
      </c>
      <c r="F236">
        <v>382</v>
      </c>
      <c r="G236" t="s">
        <v>2305</v>
      </c>
      <c r="H236">
        <v>3</v>
      </c>
      <c r="I236" t="s">
        <v>3018</v>
      </c>
    </row>
    <row r="237" spans="1:9" x14ac:dyDescent="0.25">
      <c r="A237" s="78">
        <v>260</v>
      </c>
      <c r="B237">
        <v>9</v>
      </c>
      <c r="C237">
        <v>26</v>
      </c>
      <c r="D237" t="s">
        <v>2323</v>
      </c>
      <c r="E237">
        <v>19</v>
      </c>
      <c r="F237">
        <v>117</v>
      </c>
      <c r="G237" t="s">
        <v>2323</v>
      </c>
      <c r="H237">
        <v>6</v>
      </c>
      <c r="I237" t="s">
        <v>3019</v>
      </c>
    </row>
    <row r="238" spans="1:9" x14ac:dyDescent="0.25">
      <c r="A238" s="78">
        <v>261</v>
      </c>
      <c r="B238">
        <v>9</v>
      </c>
      <c r="C238">
        <v>26</v>
      </c>
      <c r="D238" t="s">
        <v>2323</v>
      </c>
      <c r="E238">
        <v>19</v>
      </c>
      <c r="F238">
        <v>117</v>
      </c>
      <c r="G238" t="s">
        <v>2323</v>
      </c>
      <c r="H238">
        <v>6</v>
      </c>
      <c r="I238" t="s">
        <v>3020</v>
      </c>
    </row>
    <row r="239" spans="1:9" x14ac:dyDescent="0.25">
      <c r="A239" s="78">
        <v>262</v>
      </c>
      <c r="B239">
        <v>15</v>
      </c>
      <c r="C239">
        <v>143</v>
      </c>
      <c r="D239" t="s">
        <v>264</v>
      </c>
      <c r="E239">
        <v>178</v>
      </c>
      <c r="F239">
        <v>381</v>
      </c>
      <c r="G239" t="s">
        <v>264</v>
      </c>
      <c r="H239">
        <v>6</v>
      </c>
      <c r="I239" t="s">
        <v>3021</v>
      </c>
    </row>
    <row r="240" spans="1:9" x14ac:dyDescent="0.25">
      <c r="A240" s="78">
        <v>264</v>
      </c>
      <c r="B240">
        <v>10</v>
      </c>
      <c r="C240">
        <v>13</v>
      </c>
      <c r="D240" t="s">
        <v>107</v>
      </c>
      <c r="E240">
        <v>10</v>
      </c>
      <c r="F240">
        <v>57</v>
      </c>
      <c r="G240" t="s">
        <v>107</v>
      </c>
      <c r="H240">
        <v>6</v>
      </c>
      <c r="I240" t="s">
        <v>3022</v>
      </c>
    </row>
    <row r="241" spans="1:9" x14ac:dyDescent="0.25">
      <c r="A241" s="78">
        <v>265</v>
      </c>
      <c r="B241">
        <v>7</v>
      </c>
      <c r="C241">
        <v>9</v>
      </c>
      <c r="D241" t="s">
        <v>2302</v>
      </c>
      <c r="E241">
        <v>180</v>
      </c>
      <c r="F241">
        <v>383</v>
      </c>
      <c r="G241" t="s">
        <v>2302</v>
      </c>
      <c r="H241">
        <v>6</v>
      </c>
      <c r="I241" t="s">
        <v>3023</v>
      </c>
    </row>
    <row r="242" spans="1:9" x14ac:dyDescent="0.25">
      <c r="A242" s="78">
        <v>266</v>
      </c>
      <c r="B242">
        <v>11</v>
      </c>
      <c r="C242">
        <v>7</v>
      </c>
      <c r="D242" t="s">
        <v>2324</v>
      </c>
      <c r="E242">
        <v>9</v>
      </c>
      <c r="F242">
        <v>41</v>
      </c>
      <c r="G242" t="s">
        <v>2324</v>
      </c>
      <c r="H242">
        <v>6</v>
      </c>
      <c r="I242" t="s">
        <v>3024</v>
      </c>
    </row>
    <row r="243" spans="1:9" x14ac:dyDescent="0.25">
      <c r="A243" s="78">
        <v>267</v>
      </c>
      <c r="B243">
        <v>2</v>
      </c>
      <c r="C243">
        <v>1</v>
      </c>
      <c r="D243" t="s">
        <v>103</v>
      </c>
      <c r="E243">
        <v>2</v>
      </c>
      <c r="F243">
        <v>3</v>
      </c>
      <c r="G243" t="s">
        <v>103</v>
      </c>
      <c r="H243">
        <v>6</v>
      </c>
      <c r="I243" t="s">
        <v>3025</v>
      </c>
    </row>
    <row r="244" spans="1:9" x14ac:dyDescent="0.25">
      <c r="A244" s="78">
        <v>268</v>
      </c>
      <c r="B244">
        <v>16</v>
      </c>
      <c r="C244">
        <v>300</v>
      </c>
      <c r="D244" t="s">
        <v>2304</v>
      </c>
      <c r="E244">
        <v>18</v>
      </c>
      <c r="F244">
        <v>108</v>
      </c>
      <c r="G244" t="s">
        <v>2304</v>
      </c>
      <c r="H244">
        <v>6</v>
      </c>
      <c r="I244" t="s">
        <v>3026</v>
      </c>
    </row>
    <row r="245" spans="1:9" x14ac:dyDescent="0.25">
      <c r="A245" s="78">
        <v>269</v>
      </c>
      <c r="B245">
        <v>3</v>
      </c>
      <c r="C245">
        <v>10</v>
      </c>
      <c r="D245" t="s">
        <v>2319</v>
      </c>
      <c r="E245">
        <v>5</v>
      </c>
      <c r="F245">
        <v>20</v>
      </c>
      <c r="G245" t="s">
        <v>2319</v>
      </c>
      <c r="H245">
        <v>6</v>
      </c>
      <c r="I245" t="s">
        <v>3027</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3028</v>
      </c>
    </row>
    <row r="248" spans="1:9" x14ac:dyDescent="0.25">
      <c r="A248" s="78">
        <v>273</v>
      </c>
      <c r="B248">
        <v>30</v>
      </c>
      <c r="C248">
        <v>1060</v>
      </c>
      <c r="D248" t="s">
        <v>532</v>
      </c>
      <c r="E248">
        <v>467</v>
      </c>
      <c r="F248">
        <v>849</v>
      </c>
      <c r="G248" t="s">
        <v>532</v>
      </c>
      <c r="H248">
        <v>1</v>
      </c>
      <c r="I248" t="s">
        <v>3029</v>
      </c>
    </row>
    <row r="249" spans="1:9" x14ac:dyDescent="0.25">
      <c r="A249" s="78">
        <v>274</v>
      </c>
      <c r="B249">
        <v>30</v>
      </c>
      <c r="C249">
        <v>1060</v>
      </c>
      <c r="D249" t="s">
        <v>532</v>
      </c>
      <c r="E249">
        <v>467</v>
      </c>
      <c r="F249">
        <v>849</v>
      </c>
      <c r="G249" t="s">
        <v>532</v>
      </c>
      <c r="H249">
        <v>1</v>
      </c>
      <c r="I249" t="s">
        <v>3261</v>
      </c>
    </row>
    <row r="250" spans="1:9" x14ac:dyDescent="0.25">
      <c r="A250" s="79">
        <v>275</v>
      </c>
      <c r="B250">
        <v>30</v>
      </c>
      <c r="C250">
        <v>1060</v>
      </c>
      <c r="D250" t="s">
        <v>532</v>
      </c>
      <c r="E250">
        <v>467</v>
      </c>
      <c r="F250">
        <v>849</v>
      </c>
      <c r="G250" t="s">
        <v>532</v>
      </c>
      <c r="H250">
        <v>1</v>
      </c>
      <c r="I250" t="s">
        <v>3030</v>
      </c>
    </row>
    <row r="251" spans="1:9" x14ac:dyDescent="0.25">
      <c r="A251" s="79">
        <v>276</v>
      </c>
      <c r="B251">
        <v>30</v>
      </c>
      <c r="C251">
        <v>1060</v>
      </c>
      <c r="D251" t="s">
        <v>532</v>
      </c>
      <c r="E251">
        <v>467</v>
      </c>
      <c r="F251">
        <v>849</v>
      </c>
      <c r="G251" t="s">
        <v>532</v>
      </c>
      <c r="H251">
        <v>1</v>
      </c>
      <c r="I251" t="s">
        <v>3031</v>
      </c>
    </row>
    <row r="252" spans="1:9" x14ac:dyDescent="0.25">
      <c r="A252" s="79">
        <v>277</v>
      </c>
      <c r="B252">
        <v>30</v>
      </c>
      <c r="C252">
        <v>1060</v>
      </c>
      <c r="D252" t="s">
        <v>532</v>
      </c>
      <c r="E252">
        <v>467</v>
      </c>
      <c r="F252">
        <v>849</v>
      </c>
      <c r="G252" t="s">
        <v>532</v>
      </c>
      <c r="H252">
        <v>1</v>
      </c>
      <c r="I252" t="s">
        <v>3032</v>
      </c>
    </row>
    <row r="253" spans="1:9" x14ac:dyDescent="0.25">
      <c r="A253" s="79">
        <v>278</v>
      </c>
      <c r="B253">
        <v>30</v>
      </c>
      <c r="C253">
        <v>1060</v>
      </c>
      <c r="D253" t="s">
        <v>532</v>
      </c>
      <c r="E253">
        <v>467</v>
      </c>
      <c r="F253">
        <v>849</v>
      </c>
      <c r="G253" t="s">
        <v>532</v>
      </c>
      <c r="H253">
        <v>1</v>
      </c>
      <c r="I253" t="s">
        <v>3033</v>
      </c>
    </row>
    <row r="254" spans="1:9" x14ac:dyDescent="0.25">
      <c r="A254" s="79">
        <v>279</v>
      </c>
      <c r="B254">
        <v>30</v>
      </c>
      <c r="C254">
        <v>1060</v>
      </c>
      <c r="D254" t="s">
        <v>532</v>
      </c>
      <c r="E254">
        <v>467</v>
      </c>
      <c r="F254">
        <v>849</v>
      </c>
      <c r="G254" t="s">
        <v>532</v>
      </c>
      <c r="H254">
        <v>1</v>
      </c>
      <c r="I254" t="s">
        <v>3034</v>
      </c>
    </row>
    <row r="255" spans="1:9" x14ac:dyDescent="0.25">
      <c r="A255" s="79">
        <v>280</v>
      </c>
      <c r="B255">
        <v>30</v>
      </c>
      <c r="C255">
        <v>1060</v>
      </c>
      <c r="D255" t="s">
        <v>532</v>
      </c>
      <c r="E255">
        <v>467</v>
      </c>
      <c r="F255">
        <v>849</v>
      </c>
      <c r="G255" t="s">
        <v>532</v>
      </c>
      <c r="H255">
        <v>1</v>
      </c>
      <c r="I255" t="s">
        <v>3035</v>
      </c>
    </row>
    <row r="256" spans="1:9" x14ac:dyDescent="0.25">
      <c r="A256" s="79">
        <v>281</v>
      </c>
      <c r="B256">
        <v>30</v>
      </c>
      <c r="C256">
        <v>1060</v>
      </c>
      <c r="D256" t="s">
        <v>532</v>
      </c>
      <c r="E256">
        <v>467</v>
      </c>
      <c r="F256">
        <v>849</v>
      </c>
      <c r="G256" t="s">
        <v>532</v>
      </c>
      <c r="H256">
        <v>1</v>
      </c>
      <c r="I256" t="s">
        <v>3036</v>
      </c>
    </row>
    <row r="257" spans="1:9" x14ac:dyDescent="0.25">
      <c r="A257" s="79">
        <v>282</v>
      </c>
      <c r="B257">
        <v>30</v>
      </c>
      <c r="C257">
        <v>1060</v>
      </c>
      <c r="D257" t="s">
        <v>532</v>
      </c>
      <c r="E257">
        <v>467</v>
      </c>
      <c r="F257">
        <v>849</v>
      </c>
      <c r="G257" t="s">
        <v>532</v>
      </c>
      <c r="H257">
        <v>1</v>
      </c>
      <c r="I257" t="s">
        <v>3037</v>
      </c>
    </row>
    <row r="258" spans="1:9" x14ac:dyDescent="0.25">
      <c r="A258" s="79">
        <v>284</v>
      </c>
      <c r="B258">
        <v>30</v>
      </c>
      <c r="C258">
        <v>1060</v>
      </c>
      <c r="D258" t="s">
        <v>532</v>
      </c>
      <c r="E258">
        <v>467</v>
      </c>
      <c r="F258">
        <v>849</v>
      </c>
      <c r="G258" t="s">
        <v>532</v>
      </c>
      <c r="H258">
        <v>1</v>
      </c>
      <c r="I258" t="s">
        <v>3038</v>
      </c>
    </row>
    <row r="259" spans="1:9" x14ac:dyDescent="0.25">
      <c r="A259" s="79">
        <v>285</v>
      </c>
      <c r="B259">
        <v>15</v>
      </c>
      <c r="C259">
        <v>143</v>
      </c>
      <c r="D259" t="s">
        <v>264</v>
      </c>
      <c r="E259">
        <v>178</v>
      </c>
      <c r="F259">
        <v>381</v>
      </c>
      <c r="G259" t="s">
        <v>264</v>
      </c>
      <c r="H259">
        <v>7</v>
      </c>
      <c r="I259" t="s">
        <v>3039</v>
      </c>
    </row>
    <row r="260" spans="1:9" x14ac:dyDescent="0.25">
      <c r="A260" s="79">
        <v>286</v>
      </c>
      <c r="B260">
        <v>5</v>
      </c>
      <c r="C260">
        <v>30</v>
      </c>
      <c r="D260" t="s">
        <v>3257</v>
      </c>
      <c r="E260">
        <v>17</v>
      </c>
      <c r="F260">
        <v>104</v>
      </c>
      <c r="G260" t="s">
        <v>2318</v>
      </c>
      <c r="H260">
        <v>7</v>
      </c>
      <c r="I260" t="s">
        <v>3040</v>
      </c>
    </row>
    <row r="261" spans="1:9" x14ac:dyDescent="0.25">
      <c r="A261" s="79">
        <v>287</v>
      </c>
      <c r="B261">
        <v>10</v>
      </c>
      <c r="C261">
        <v>13</v>
      </c>
      <c r="D261" t="s">
        <v>107</v>
      </c>
      <c r="E261">
        <v>10</v>
      </c>
      <c r="F261">
        <v>57</v>
      </c>
      <c r="G261" t="s">
        <v>107</v>
      </c>
      <c r="H261">
        <v>7</v>
      </c>
      <c r="I261" t="s">
        <v>3041</v>
      </c>
    </row>
    <row r="262" spans="1:9" x14ac:dyDescent="0.25">
      <c r="A262" s="79">
        <v>288</v>
      </c>
      <c r="B262">
        <v>15</v>
      </c>
      <c r="C262">
        <v>143</v>
      </c>
      <c r="D262" t="s">
        <v>264</v>
      </c>
      <c r="E262">
        <v>178</v>
      </c>
      <c r="F262">
        <v>381</v>
      </c>
      <c r="G262" t="s">
        <v>264</v>
      </c>
      <c r="H262">
        <v>7</v>
      </c>
      <c r="I262" t="s">
        <v>3042</v>
      </c>
    </row>
    <row r="263" spans="1:9" x14ac:dyDescent="0.25">
      <c r="A263" s="79">
        <v>289</v>
      </c>
      <c r="B263">
        <v>2</v>
      </c>
      <c r="C263">
        <v>1</v>
      </c>
      <c r="D263" t="s">
        <v>103</v>
      </c>
      <c r="E263">
        <v>2</v>
      </c>
      <c r="F263">
        <v>3</v>
      </c>
      <c r="G263" t="s">
        <v>103</v>
      </c>
      <c r="H263">
        <v>7</v>
      </c>
      <c r="I263" t="s">
        <v>3043</v>
      </c>
    </row>
    <row r="264" spans="1:9" x14ac:dyDescent="0.25">
      <c r="A264" s="79">
        <v>290</v>
      </c>
      <c r="B264">
        <v>11</v>
      </c>
      <c r="C264">
        <v>7</v>
      </c>
      <c r="D264" t="s">
        <v>2324</v>
      </c>
      <c r="E264">
        <v>9</v>
      </c>
      <c r="F264">
        <v>41</v>
      </c>
      <c r="G264" t="s">
        <v>2324</v>
      </c>
      <c r="H264">
        <v>7</v>
      </c>
      <c r="I264" t="s">
        <v>3044</v>
      </c>
    </row>
    <row r="265" spans="1:9" x14ac:dyDescent="0.25">
      <c r="A265" s="79">
        <v>291</v>
      </c>
      <c r="B265">
        <v>17</v>
      </c>
      <c r="C265">
        <v>256</v>
      </c>
      <c r="D265" t="s">
        <v>2305</v>
      </c>
      <c r="E265">
        <v>179</v>
      </c>
      <c r="F265">
        <v>382</v>
      </c>
      <c r="G265" t="s">
        <v>2305</v>
      </c>
      <c r="H265">
        <v>7</v>
      </c>
      <c r="I265" t="s">
        <v>3045</v>
      </c>
    </row>
    <row r="266" spans="1:9" x14ac:dyDescent="0.25">
      <c r="A266" s="79">
        <v>292</v>
      </c>
      <c r="B266">
        <v>2</v>
      </c>
      <c r="C266">
        <v>1</v>
      </c>
      <c r="D266" t="s">
        <v>103</v>
      </c>
      <c r="E266">
        <v>2</v>
      </c>
      <c r="F266">
        <v>3</v>
      </c>
      <c r="G266" t="s">
        <v>103</v>
      </c>
      <c r="H266">
        <v>7</v>
      </c>
      <c r="I266" t="s">
        <v>3046</v>
      </c>
    </row>
    <row r="267" spans="1:9" x14ac:dyDescent="0.25">
      <c r="A267" s="79">
        <v>293</v>
      </c>
      <c r="B267">
        <v>11</v>
      </c>
      <c r="C267">
        <v>7</v>
      </c>
      <c r="D267" t="s">
        <v>2324</v>
      </c>
      <c r="E267">
        <v>9</v>
      </c>
      <c r="F267">
        <v>41</v>
      </c>
      <c r="G267" t="s">
        <v>2324</v>
      </c>
      <c r="H267">
        <v>7</v>
      </c>
      <c r="I267" t="s">
        <v>3047</v>
      </c>
    </row>
    <row r="268" spans="1:9" x14ac:dyDescent="0.25">
      <c r="A268" s="79">
        <v>294</v>
      </c>
      <c r="B268">
        <v>8</v>
      </c>
      <c r="C268">
        <v>22</v>
      </c>
      <c r="D268" t="s">
        <v>108</v>
      </c>
      <c r="E268">
        <v>11</v>
      </c>
      <c r="F268">
        <v>58</v>
      </c>
      <c r="G268" t="s">
        <v>108</v>
      </c>
      <c r="H268">
        <v>7</v>
      </c>
      <c r="I268" t="s">
        <v>3048</v>
      </c>
    </row>
    <row r="269" spans="1:9" x14ac:dyDescent="0.25">
      <c r="A269" s="79">
        <v>295</v>
      </c>
      <c r="B269">
        <v>18</v>
      </c>
      <c r="C269">
        <v>75</v>
      </c>
      <c r="D269" t="s">
        <v>198</v>
      </c>
      <c r="E269">
        <v>110</v>
      </c>
      <c r="F269">
        <v>281</v>
      </c>
      <c r="G269" t="s">
        <v>198</v>
      </c>
      <c r="H269">
        <v>7</v>
      </c>
      <c r="I269" t="s">
        <v>3049</v>
      </c>
    </row>
    <row r="270" spans="1:9" x14ac:dyDescent="0.25">
      <c r="A270" s="79">
        <v>296</v>
      </c>
      <c r="B270">
        <v>7</v>
      </c>
      <c r="C270">
        <v>9</v>
      </c>
      <c r="D270" t="s">
        <v>2302</v>
      </c>
      <c r="E270">
        <v>180</v>
      </c>
      <c r="F270">
        <v>383</v>
      </c>
      <c r="G270" t="s">
        <v>2302</v>
      </c>
      <c r="H270">
        <v>7</v>
      </c>
      <c r="I270" t="s">
        <v>3050</v>
      </c>
    </row>
    <row r="271" spans="1:9" x14ac:dyDescent="0.25">
      <c r="A271" s="79">
        <v>297</v>
      </c>
      <c r="B271">
        <v>2</v>
      </c>
      <c r="C271">
        <v>1</v>
      </c>
      <c r="D271" t="s">
        <v>103</v>
      </c>
      <c r="E271">
        <v>2</v>
      </c>
      <c r="F271">
        <v>3</v>
      </c>
      <c r="G271" t="s">
        <v>103</v>
      </c>
      <c r="H271">
        <v>7</v>
      </c>
      <c r="I271" t="s">
        <v>3262</v>
      </c>
    </row>
    <row r="272" spans="1:9" x14ac:dyDescent="0.25">
      <c r="A272" s="78">
        <v>298</v>
      </c>
      <c r="B272">
        <v>11</v>
      </c>
      <c r="C272">
        <v>7</v>
      </c>
      <c r="D272" t="s">
        <v>2324</v>
      </c>
      <c r="E272">
        <v>9</v>
      </c>
      <c r="F272">
        <v>41</v>
      </c>
      <c r="G272" t="s">
        <v>2324</v>
      </c>
      <c r="H272">
        <v>7</v>
      </c>
      <c r="I272" t="s">
        <v>3051</v>
      </c>
    </row>
    <row r="273" spans="1:9" x14ac:dyDescent="0.25">
      <c r="A273" s="78">
        <v>299</v>
      </c>
      <c r="B273">
        <v>8</v>
      </c>
      <c r="C273">
        <v>22</v>
      </c>
      <c r="D273" t="s">
        <v>108</v>
      </c>
      <c r="E273">
        <v>11</v>
      </c>
      <c r="F273">
        <v>58</v>
      </c>
      <c r="G273" t="s">
        <v>108</v>
      </c>
      <c r="H273">
        <v>7</v>
      </c>
      <c r="I273" t="s">
        <v>3052</v>
      </c>
    </row>
    <row r="274" spans="1:9" x14ac:dyDescent="0.25">
      <c r="A274" s="78">
        <v>300</v>
      </c>
      <c r="B274">
        <v>21</v>
      </c>
      <c r="C274">
        <v>258</v>
      </c>
      <c r="D274" t="s">
        <v>2929</v>
      </c>
      <c r="E274">
        <v>306</v>
      </c>
      <c r="F274">
        <v>537</v>
      </c>
      <c r="G274" t="s">
        <v>2929</v>
      </c>
      <c r="H274">
        <v>7</v>
      </c>
      <c r="I274" t="s">
        <v>3053</v>
      </c>
    </row>
    <row r="275" spans="1:9" x14ac:dyDescent="0.25">
      <c r="A275" s="78">
        <v>301</v>
      </c>
      <c r="B275">
        <v>12</v>
      </c>
      <c r="C275">
        <v>125</v>
      </c>
      <c r="D275" t="s">
        <v>2322</v>
      </c>
      <c r="E275">
        <v>16</v>
      </c>
      <c r="F275">
        <v>103</v>
      </c>
      <c r="G275" t="s">
        <v>2322</v>
      </c>
      <c r="H275">
        <v>7</v>
      </c>
      <c r="I275" t="s">
        <v>3054</v>
      </c>
    </row>
    <row r="276" spans="1:9" x14ac:dyDescent="0.25">
      <c r="A276" s="78">
        <v>303</v>
      </c>
      <c r="B276">
        <v>6</v>
      </c>
      <c r="C276">
        <v>20</v>
      </c>
      <c r="D276" t="s">
        <v>109</v>
      </c>
      <c r="E276">
        <v>14</v>
      </c>
      <c r="F276">
        <v>92</v>
      </c>
      <c r="G276" t="s">
        <v>109</v>
      </c>
      <c r="H276">
        <v>7</v>
      </c>
      <c r="I276" t="s">
        <v>3055</v>
      </c>
    </row>
    <row r="277" spans="1:9" x14ac:dyDescent="0.25">
      <c r="A277" s="78">
        <v>304</v>
      </c>
      <c r="B277">
        <v>16</v>
      </c>
      <c r="C277">
        <v>300</v>
      </c>
      <c r="D277" t="s">
        <v>2304</v>
      </c>
      <c r="E277">
        <v>18</v>
      </c>
      <c r="F277">
        <v>108</v>
      </c>
      <c r="G277" t="s">
        <v>2304</v>
      </c>
      <c r="H277">
        <v>7</v>
      </c>
      <c r="I277" t="s">
        <v>3056</v>
      </c>
    </row>
    <row r="278" spans="1:9" x14ac:dyDescent="0.25">
      <c r="A278" s="78">
        <v>305</v>
      </c>
      <c r="B278">
        <v>9</v>
      </c>
      <c r="C278">
        <v>26</v>
      </c>
      <c r="D278" t="s">
        <v>2323</v>
      </c>
      <c r="E278">
        <v>19</v>
      </c>
      <c r="F278">
        <v>117</v>
      </c>
      <c r="G278" t="s">
        <v>2323</v>
      </c>
      <c r="H278">
        <v>7</v>
      </c>
      <c r="I278" t="s">
        <v>3057</v>
      </c>
    </row>
    <row r="279" spans="1:9" x14ac:dyDescent="0.25">
      <c r="A279" s="78">
        <v>306</v>
      </c>
      <c r="B279">
        <v>16</v>
      </c>
      <c r="C279">
        <v>300</v>
      </c>
      <c r="D279" t="s">
        <v>2304</v>
      </c>
      <c r="E279">
        <v>18</v>
      </c>
      <c r="F279">
        <v>108</v>
      </c>
      <c r="G279" t="s">
        <v>2304</v>
      </c>
      <c r="H279">
        <v>7</v>
      </c>
      <c r="I279" t="s">
        <v>3058</v>
      </c>
    </row>
    <row r="280" spans="1:9" x14ac:dyDescent="0.25">
      <c r="A280" s="78">
        <v>307</v>
      </c>
      <c r="B280">
        <v>3</v>
      </c>
      <c r="C280">
        <v>10</v>
      </c>
      <c r="D280" t="s">
        <v>2319</v>
      </c>
      <c r="E280">
        <v>5</v>
      </c>
      <c r="F280">
        <v>20</v>
      </c>
      <c r="G280" t="s">
        <v>2319</v>
      </c>
      <c r="H280">
        <v>7</v>
      </c>
      <c r="I280" t="s">
        <v>3059</v>
      </c>
    </row>
    <row r="281" spans="1:9" x14ac:dyDescent="0.25">
      <c r="A281" s="78">
        <v>309</v>
      </c>
      <c r="B281">
        <v>10</v>
      </c>
      <c r="C281">
        <v>13</v>
      </c>
      <c r="D281" t="s">
        <v>107</v>
      </c>
      <c r="E281">
        <v>10</v>
      </c>
      <c r="F281">
        <v>57</v>
      </c>
      <c r="G281" t="s">
        <v>107</v>
      </c>
      <c r="H281">
        <v>7</v>
      </c>
      <c r="I281" t="s">
        <v>3060</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2305</v>
      </c>
      <c r="E283">
        <v>179</v>
      </c>
      <c r="F283">
        <v>382</v>
      </c>
      <c r="G283" t="s">
        <v>2305</v>
      </c>
      <c r="H283">
        <v>7</v>
      </c>
      <c r="I283" t="s">
        <v>3061</v>
      </c>
    </row>
    <row r="284" spans="1:9" x14ac:dyDescent="0.25">
      <c r="A284" s="78">
        <v>313</v>
      </c>
      <c r="B284">
        <v>6</v>
      </c>
      <c r="C284">
        <v>20</v>
      </c>
      <c r="D284" t="s">
        <v>109</v>
      </c>
      <c r="E284">
        <v>14</v>
      </c>
      <c r="F284">
        <v>92</v>
      </c>
      <c r="G284" t="s">
        <v>109</v>
      </c>
      <c r="H284">
        <v>7</v>
      </c>
      <c r="I284" t="s">
        <v>3062</v>
      </c>
    </row>
    <row r="285" spans="1:9" x14ac:dyDescent="0.25">
      <c r="A285" s="78">
        <v>314</v>
      </c>
      <c r="B285">
        <v>5</v>
      </c>
      <c r="C285">
        <v>30</v>
      </c>
      <c r="D285" t="s">
        <v>3257</v>
      </c>
      <c r="E285">
        <v>17</v>
      </c>
      <c r="F285">
        <v>104</v>
      </c>
      <c r="G285" t="s">
        <v>2318</v>
      </c>
      <c r="H285">
        <v>7</v>
      </c>
      <c r="I285" t="s">
        <v>3063</v>
      </c>
    </row>
    <row r="286" spans="1:9" x14ac:dyDescent="0.25">
      <c r="A286" s="78">
        <v>315</v>
      </c>
      <c r="B286">
        <v>15</v>
      </c>
      <c r="C286">
        <v>143</v>
      </c>
      <c r="D286" t="s">
        <v>264</v>
      </c>
      <c r="E286">
        <v>178</v>
      </c>
      <c r="F286">
        <v>381</v>
      </c>
      <c r="G286" t="s">
        <v>264</v>
      </c>
      <c r="H286">
        <v>7</v>
      </c>
      <c r="I286" t="s">
        <v>3064</v>
      </c>
    </row>
    <row r="287" spans="1:9" x14ac:dyDescent="0.25">
      <c r="A287" s="78">
        <v>316</v>
      </c>
      <c r="B287">
        <v>9</v>
      </c>
      <c r="C287">
        <v>26</v>
      </c>
      <c r="D287" t="s">
        <v>2323</v>
      </c>
      <c r="E287">
        <v>19</v>
      </c>
      <c r="F287">
        <v>117</v>
      </c>
      <c r="G287" t="s">
        <v>2323</v>
      </c>
      <c r="H287">
        <v>7</v>
      </c>
      <c r="I287" t="s">
        <v>3065</v>
      </c>
    </row>
    <row r="288" spans="1:9" x14ac:dyDescent="0.25">
      <c r="A288" s="78">
        <v>317</v>
      </c>
      <c r="B288">
        <v>7</v>
      </c>
      <c r="C288">
        <v>9</v>
      </c>
      <c r="D288" t="s">
        <v>2302</v>
      </c>
      <c r="E288">
        <v>180</v>
      </c>
      <c r="F288">
        <v>383</v>
      </c>
      <c r="G288" t="s">
        <v>2302</v>
      </c>
      <c r="H288">
        <v>7</v>
      </c>
      <c r="I288" t="s">
        <v>3066</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2305</v>
      </c>
      <c r="E290">
        <v>179</v>
      </c>
      <c r="F290">
        <v>382</v>
      </c>
      <c r="G290" t="s">
        <v>2305</v>
      </c>
      <c r="H290">
        <v>7</v>
      </c>
      <c r="I290" t="s">
        <v>3067</v>
      </c>
    </row>
    <row r="291" spans="1:9" x14ac:dyDescent="0.25">
      <c r="A291" s="78">
        <v>321</v>
      </c>
      <c r="B291">
        <v>17</v>
      </c>
      <c r="C291">
        <v>256</v>
      </c>
      <c r="D291" t="s">
        <v>2305</v>
      </c>
      <c r="E291">
        <v>179</v>
      </c>
      <c r="F291">
        <v>382</v>
      </c>
      <c r="G291" t="s">
        <v>2305</v>
      </c>
      <c r="H291">
        <v>7</v>
      </c>
      <c r="I291" t="s">
        <v>3068</v>
      </c>
    </row>
    <row r="292" spans="1:9" x14ac:dyDescent="0.25">
      <c r="A292" s="78">
        <v>322</v>
      </c>
      <c r="B292">
        <v>12</v>
      </c>
      <c r="C292">
        <v>125</v>
      </c>
      <c r="D292" t="s">
        <v>2322</v>
      </c>
      <c r="E292">
        <v>16</v>
      </c>
      <c r="F292">
        <v>103</v>
      </c>
      <c r="G292" t="s">
        <v>2322</v>
      </c>
      <c r="H292">
        <v>7</v>
      </c>
      <c r="I292" t="s">
        <v>3069</v>
      </c>
    </row>
    <row r="293" spans="1:9" x14ac:dyDescent="0.25">
      <c r="A293" s="78">
        <v>323</v>
      </c>
      <c r="B293">
        <v>6</v>
      </c>
      <c r="C293">
        <v>20</v>
      </c>
      <c r="D293" t="s">
        <v>109</v>
      </c>
      <c r="E293">
        <v>14</v>
      </c>
      <c r="F293">
        <v>92</v>
      </c>
      <c r="G293" t="s">
        <v>109</v>
      </c>
      <c r="H293">
        <v>7</v>
      </c>
      <c r="I293" t="s">
        <v>3070</v>
      </c>
    </row>
    <row r="294" spans="1:9" x14ac:dyDescent="0.25">
      <c r="A294" s="78">
        <v>324</v>
      </c>
      <c r="B294">
        <v>19</v>
      </c>
      <c r="C294">
        <v>201</v>
      </c>
      <c r="D294" t="s">
        <v>385</v>
      </c>
      <c r="E294">
        <v>304</v>
      </c>
      <c r="F294">
        <v>534</v>
      </c>
      <c r="G294" t="s">
        <v>385</v>
      </c>
      <c r="H294">
        <v>7</v>
      </c>
      <c r="I294" t="s">
        <v>3071</v>
      </c>
    </row>
    <row r="295" spans="1:9" x14ac:dyDescent="0.25">
      <c r="A295" s="78">
        <v>325</v>
      </c>
      <c r="B295">
        <v>7</v>
      </c>
      <c r="C295">
        <v>9</v>
      </c>
      <c r="D295" t="s">
        <v>2302</v>
      </c>
      <c r="E295">
        <v>180</v>
      </c>
      <c r="F295">
        <v>383</v>
      </c>
      <c r="G295" t="s">
        <v>2302</v>
      </c>
      <c r="H295">
        <v>7</v>
      </c>
      <c r="I295" t="s">
        <v>3072</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3073</v>
      </c>
    </row>
    <row r="299" spans="1:9" x14ac:dyDescent="0.25">
      <c r="A299" s="78">
        <v>329</v>
      </c>
      <c r="B299">
        <v>30</v>
      </c>
      <c r="C299">
        <v>1060</v>
      </c>
      <c r="D299" t="s">
        <v>532</v>
      </c>
      <c r="E299">
        <v>467</v>
      </c>
      <c r="F299">
        <v>849</v>
      </c>
      <c r="G299" t="s">
        <v>532</v>
      </c>
      <c r="H299">
        <v>1</v>
      </c>
      <c r="I299" t="s">
        <v>3074</v>
      </c>
    </row>
    <row r="300" spans="1:9" x14ac:dyDescent="0.25">
      <c r="A300" s="78">
        <v>330</v>
      </c>
      <c r="B300">
        <v>30</v>
      </c>
      <c r="C300">
        <v>1060</v>
      </c>
      <c r="D300" t="s">
        <v>532</v>
      </c>
      <c r="E300">
        <v>467</v>
      </c>
      <c r="F300">
        <v>849</v>
      </c>
      <c r="G300" t="s">
        <v>532</v>
      </c>
      <c r="H300">
        <v>1</v>
      </c>
      <c r="I300" t="s">
        <v>3075</v>
      </c>
    </row>
    <row r="301" spans="1:9" x14ac:dyDescent="0.25">
      <c r="A301" s="78">
        <v>331</v>
      </c>
      <c r="B301">
        <v>30</v>
      </c>
      <c r="C301">
        <v>1060</v>
      </c>
      <c r="D301" t="s">
        <v>532</v>
      </c>
      <c r="E301">
        <v>467</v>
      </c>
      <c r="F301">
        <v>849</v>
      </c>
      <c r="G301" t="s">
        <v>532</v>
      </c>
      <c r="H301">
        <v>3</v>
      </c>
      <c r="I301" t="s">
        <v>3076</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3077</v>
      </c>
    </row>
    <row r="304" spans="1:9" x14ac:dyDescent="0.25">
      <c r="A304" s="78">
        <v>334</v>
      </c>
      <c r="B304">
        <v>30</v>
      </c>
      <c r="C304">
        <v>1060</v>
      </c>
      <c r="D304" t="s">
        <v>532</v>
      </c>
      <c r="E304">
        <v>467</v>
      </c>
      <c r="F304">
        <v>849</v>
      </c>
      <c r="G304" t="s">
        <v>532</v>
      </c>
      <c r="H304">
        <v>7</v>
      </c>
      <c r="I304" t="s">
        <v>3078</v>
      </c>
    </row>
    <row r="305" spans="1:9" x14ac:dyDescent="0.25">
      <c r="A305" s="78">
        <v>335</v>
      </c>
      <c r="B305">
        <v>30</v>
      </c>
      <c r="C305">
        <v>1060</v>
      </c>
      <c r="D305" t="s">
        <v>532</v>
      </c>
      <c r="E305">
        <v>467</v>
      </c>
      <c r="F305">
        <v>849</v>
      </c>
      <c r="G305" t="s">
        <v>532</v>
      </c>
      <c r="H305">
        <v>7</v>
      </c>
      <c r="I305" t="s">
        <v>3079</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2330</v>
      </c>
      <c r="E307">
        <v>589</v>
      </c>
      <c r="F307">
        <v>980</v>
      </c>
      <c r="G307" t="s">
        <v>3080</v>
      </c>
      <c r="H307">
        <v>1</v>
      </c>
      <c r="I307" t="s">
        <v>3081</v>
      </c>
    </row>
    <row r="308" spans="1:9" x14ac:dyDescent="0.25">
      <c r="A308" s="78">
        <v>338</v>
      </c>
      <c r="B308">
        <v>31</v>
      </c>
      <c r="C308">
        <v>1313</v>
      </c>
      <c r="D308" t="s">
        <v>2330</v>
      </c>
      <c r="E308">
        <v>589</v>
      </c>
      <c r="F308">
        <v>980</v>
      </c>
      <c r="G308" t="s">
        <v>3080</v>
      </c>
      <c r="H308">
        <v>1</v>
      </c>
      <c r="I308" t="s">
        <v>3082</v>
      </c>
    </row>
    <row r="309" spans="1:9" x14ac:dyDescent="0.25">
      <c r="A309" s="78">
        <v>339</v>
      </c>
      <c r="B309">
        <v>31</v>
      </c>
      <c r="C309">
        <v>1313</v>
      </c>
      <c r="D309" t="s">
        <v>2330</v>
      </c>
      <c r="E309">
        <v>589</v>
      </c>
      <c r="F309">
        <v>980</v>
      </c>
      <c r="G309" t="s">
        <v>3080</v>
      </c>
      <c r="H309">
        <v>1</v>
      </c>
      <c r="I309" t="s">
        <v>3083</v>
      </c>
    </row>
    <row r="310" spans="1:9" x14ac:dyDescent="0.25">
      <c r="A310" s="78">
        <v>340</v>
      </c>
      <c r="B310">
        <v>31</v>
      </c>
      <c r="C310">
        <v>1313</v>
      </c>
      <c r="D310" t="s">
        <v>2330</v>
      </c>
      <c r="E310">
        <v>589</v>
      </c>
      <c r="F310">
        <v>980</v>
      </c>
      <c r="G310" t="s">
        <v>3080</v>
      </c>
      <c r="H310">
        <v>1</v>
      </c>
      <c r="I310" t="s">
        <v>3084</v>
      </c>
    </row>
    <row r="311" spans="1:9" x14ac:dyDescent="0.25">
      <c r="A311" s="78">
        <v>341</v>
      </c>
      <c r="B311">
        <v>6</v>
      </c>
      <c r="C311">
        <v>20</v>
      </c>
      <c r="D311" t="s">
        <v>109</v>
      </c>
      <c r="E311">
        <v>14</v>
      </c>
      <c r="F311">
        <v>92</v>
      </c>
      <c r="G311" t="s">
        <v>109</v>
      </c>
      <c r="H311">
        <v>6</v>
      </c>
      <c r="I311" t="s">
        <v>3085</v>
      </c>
    </row>
    <row r="312" spans="1:9" x14ac:dyDescent="0.25">
      <c r="A312" s="78">
        <v>342</v>
      </c>
      <c r="B312">
        <v>2</v>
      </c>
      <c r="C312">
        <v>1</v>
      </c>
      <c r="D312" t="s">
        <v>103</v>
      </c>
      <c r="E312">
        <v>2</v>
      </c>
      <c r="F312">
        <v>3</v>
      </c>
      <c r="G312" t="s">
        <v>103</v>
      </c>
      <c r="H312">
        <v>7</v>
      </c>
      <c r="I312" t="s">
        <v>3086</v>
      </c>
    </row>
    <row r="313" spans="1:9" x14ac:dyDescent="0.25">
      <c r="A313" s="78">
        <v>343</v>
      </c>
      <c r="B313">
        <v>29</v>
      </c>
      <c r="C313">
        <v>1006</v>
      </c>
      <c r="D313" t="s">
        <v>2326</v>
      </c>
      <c r="E313">
        <v>448</v>
      </c>
      <c r="F313">
        <v>823</v>
      </c>
      <c r="G313" t="s">
        <v>3010</v>
      </c>
      <c r="H313">
        <v>7</v>
      </c>
      <c r="I313" t="s">
        <v>3087</v>
      </c>
    </row>
    <row r="314" spans="1:9" x14ac:dyDescent="0.25">
      <c r="A314" s="78">
        <v>344</v>
      </c>
      <c r="B314">
        <v>23</v>
      </c>
      <c r="C314">
        <v>255</v>
      </c>
      <c r="D314" t="s">
        <v>2381</v>
      </c>
      <c r="E314">
        <v>154</v>
      </c>
      <c r="F314">
        <v>347</v>
      </c>
      <c r="G314" t="s">
        <v>2381</v>
      </c>
      <c r="H314">
        <v>7</v>
      </c>
      <c r="I314" t="s">
        <v>3088</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2330</v>
      </c>
      <c r="E316">
        <v>589</v>
      </c>
      <c r="F316">
        <v>980</v>
      </c>
      <c r="G316" t="s">
        <v>3080</v>
      </c>
      <c r="H316">
        <v>3</v>
      </c>
      <c r="I316" t="s">
        <v>3089</v>
      </c>
    </row>
    <row r="317" spans="1:9" x14ac:dyDescent="0.25">
      <c r="A317" s="79">
        <v>347</v>
      </c>
      <c r="B317">
        <v>31</v>
      </c>
      <c r="C317">
        <v>1313</v>
      </c>
      <c r="D317" t="s">
        <v>2330</v>
      </c>
      <c r="E317">
        <v>589</v>
      </c>
      <c r="F317">
        <v>980</v>
      </c>
      <c r="G317" t="s">
        <v>3080</v>
      </c>
      <c r="H317">
        <v>7</v>
      </c>
      <c r="I317" t="s">
        <v>3090</v>
      </c>
    </row>
    <row r="318" spans="1:9" x14ac:dyDescent="0.25">
      <c r="A318" s="79">
        <v>348</v>
      </c>
      <c r="B318">
        <v>27</v>
      </c>
      <c r="C318">
        <v>667</v>
      </c>
      <c r="D318" t="s">
        <v>452</v>
      </c>
      <c r="E318">
        <v>379</v>
      </c>
      <c r="F318">
        <v>684</v>
      </c>
      <c r="G318" t="s">
        <v>452</v>
      </c>
      <c r="H318">
        <v>7</v>
      </c>
      <c r="I318" t="s">
        <v>3091</v>
      </c>
    </row>
    <row r="319" spans="1:9" x14ac:dyDescent="0.25">
      <c r="A319" s="79">
        <v>349</v>
      </c>
      <c r="B319">
        <v>32</v>
      </c>
      <c r="C319">
        <v>1349</v>
      </c>
      <c r="D319" t="s">
        <v>2329</v>
      </c>
      <c r="E319">
        <v>616</v>
      </c>
      <c r="F319">
        <v>1011</v>
      </c>
      <c r="G319" t="s">
        <v>2329</v>
      </c>
      <c r="H319">
        <v>1</v>
      </c>
      <c r="I319" t="s">
        <v>3092</v>
      </c>
    </row>
    <row r="320" spans="1:9" x14ac:dyDescent="0.25">
      <c r="A320" s="79">
        <v>350</v>
      </c>
      <c r="B320">
        <v>32</v>
      </c>
      <c r="C320">
        <v>1349</v>
      </c>
      <c r="D320" t="s">
        <v>2329</v>
      </c>
      <c r="E320">
        <v>616</v>
      </c>
      <c r="F320">
        <v>1011</v>
      </c>
      <c r="G320" t="s">
        <v>2329</v>
      </c>
      <c r="H320">
        <v>1</v>
      </c>
      <c r="I320" t="s">
        <v>3093</v>
      </c>
    </row>
    <row r="321" spans="1:9" x14ac:dyDescent="0.25">
      <c r="A321" s="79">
        <v>351</v>
      </c>
      <c r="B321">
        <v>32</v>
      </c>
      <c r="C321">
        <v>1349</v>
      </c>
      <c r="D321" t="s">
        <v>2329</v>
      </c>
      <c r="E321">
        <v>616</v>
      </c>
      <c r="F321">
        <v>1011</v>
      </c>
      <c r="G321" t="s">
        <v>2329</v>
      </c>
      <c r="H321">
        <v>1</v>
      </c>
      <c r="I321" t="s">
        <v>3094</v>
      </c>
    </row>
    <row r="322" spans="1:9" x14ac:dyDescent="0.25">
      <c r="A322" s="79">
        <v>352</v>
      </c>
      <c r="B322">
        <v>32</v>
      </c>
      <c r="C322">
        <v>1349</v>
      </c>
      <c r="D322" t="s">
        <v>2329</v>
      </c>
      <c r="E322">
        <v>616</v>
      </c>
      <c r="F322">
        <v>1011</v>
      </c>
      <c r="G322" t="s">
        <v>2329</v>
      </c>
      <c r="H322">
        <v>1</v>
      </c>
      <c r="I322" t="s">
        <v>3095</v>
      </c>
    </row>
    <row r="323" spans="1:9" x14ac:dyDescent="0.25">
      <c r="A323" s="79">
        <v>353</v>
      </c>
      <c r="B323">
        <v>32</v>
      </c>
      <c r="C323">
        <v>1349</v>
      </c>
      <c r="D323" t="s">
        <v>2329</v>
      </c>
      <c r="E323">
        <v>616</v>
      </c>
      <c r="F323">
        <v>1011</v>
      </c>
      <c r="G323" t="s">
        <v>2329</v>
      </c>
      <c r="H323">
        <v>1</v>
      </c>
      <c r="I323" t="s">
        <v>3096</v>
      </c>
    </row>
    <row r="324" spans="1:9" x14ac:dyDescent="0.25">
      <c r="A324" s="79">
        <v>354</v>
      </c>
      <c r="B324">
        <v>32</v>
      </c>
      <c r="C324">
        <v>1349</v>
      </c>
      <c r="D324" t="s">
        <v>2329</v>
      </c>
      <c r="E324">
        <v>616</v>
      </c>
      <c r="F324">
        <v>1011</v>
      </c>
      <c r="G324" t="s">
        <v>2329</v>
      </c>
      <c r="H324">
        <v>1</v>
      </c>
      <c r="I324" t="s">
        <v>3097</v>
      </c>
    </row>
    <row r="325" spans="1:9" x14ac:dyDescent="0.25">
      <c r="A325" s="79">
        <v>355</v>
      </c>
      <c r="B325">
        <v>32</v>
      </c>
      <c r="C325">
        <v>1349</v>
      </c>
      <c r="D325" t="s">
        <v>2329</v>
      </c>
      <c r="E325">
        <v>616</v>
      </c>
      <c r="F325">
        <v>1011</v>
      </c>
      <c r="G325" t="s">
        <v>2329</v>
      </c>
      <c r="H325">
        <v>1</v>
      </c>
      <c r="I325" t="s">
        <v>3098</v>
      </c>
    </row>
    <row r="326" spans="1:9" x14ac:dyDescent="0.25">
      <c r="A326" s="79">
        <v>356</v>
      </c>
      <c r="B326">
        <v>32</v>
      </c>
      <c r="C326">
        <v>1349</v>
      </c>
      <c r="D326" t="s">
        <v>2329</v>
      </c>
      <c r="E326">
        <v>616</v>
      </c>
      <c r="F326">
        <v>1011</v>
      </c>
      <c r="G326" t="s">
        <v>2329</v>
      </c>
      <c r="H326">
        <v>1</v>
      </c>
      <c r="I326" t="s">
        <v>3099</v>
      </c>
    </row>
    <row r="327" spans="1:9" x14ac:dyDescent="0.25">
      <c r="A327" s="79">
        <v>357</v>
      </c>
      <c r="B327">
        <v>32</v>
      </c>
      <c r="C327">
        <v>1349</v>
      </c>
      <c r="D327" t="s">
        <v>2329</v>
      </c>
      <c r="E327">
        <v>616</v>
      </c>
      <c r="F327">
        <v>1011</v>
      </c>
      <c r="G327" t="s">
        <v>2329</v>
      </c>
      <c r="H327">
        <v>1</v>
      </c>
      <c r="I327" t="s">
        <v>3100</v>
      </c>
    </row>
    <row r="328" spans="1:9" x14ac:dyDescent="0.25">
      <c r="A328" s="79">
        <v>358</v>
      </c>
      <c r="B328">
        <v>32</v>
      </c>
      <c r="C328">
        <v>1349</v>
      </c>
      <c r="D328" t="s">
        <v>2329</v>
      </c>
      <c r="E328">
        <v>616</v>
      </c>
      <c r="F328">
        <v>1011</v>
      </c>
      <c r="G328" t="s">
        <v>2329</v>
      </c>
      <c r="H328">
        <v>1</v>
      </c>
      <c r="I328" t="s">
        <v>3101</v>
      </c>
    </row>
    <row r="329" spans="1:9" x14ac:dyDescent="0.25">
      <c r="A329" s="79">
        <v>359</v>
      </c>
      <c r="B329">
        <v>32</v>
      </c>
      <c r="C329">
        <v>1349</v>
      </c>
      <c r="D329" t="s">
        <v>2329</v>
      </c>
      <c r="E329">
        <v>616</v>
      </c>
      <c r="F329">
        <v>1011</v>
      </c>
      <c r="G329" t="s">
        <v>2329</v>
      </c>
      <c r="H329">
        <v>1</v>
      </c>
      <c r="I329" t="s">
        <v>3102</v>
      </c>
    </row>
    <row r="330" spans="1:9" x14ac:dyDescent="0.25">
      <c r="A330" s="79">
        <v>360</v>
      </c>
      <c r="B330">
        <v>33</v>
      </c>
      <c r="C330">
        <v>1429</v>
      </c>
      <c r="D330" t="s">
        <v>681</v>
      </c>
      <c r="E330">
        <v>632</v>
      </c>
      <c r="F330">
        <v>1027</v>
      </c>
      <c r="G330" t="s">
        <v>681</v>
      </c>
      <c r="H330">
        <v>1</v>
      </c>
      <c r="I330" t="s">
        <v>3103</v>
      </c>
    </row>
    <row r="331" spans="1:9" x14ac:dyDescent="0.25">
      <c r="A331" s="79">
        <v>361</v>
      </c>
      <c r="B331">
        <v>28</v>
      </c>
      <c r="C331">
        <v>994</v>
      </c>
      <c r="D331" t="s">
        <v>2327</v>
      </c>
      <c r="E331">
        <v>442</v>
      </c>
      <c r="F331">
        <v>816</v>
      </c>
      <c r="G331" t="s">
        <v>2327</v>
      </c>
      <c r="H331">
        <v>7</v>
      </c>
      <c r="I331" t="s">
        <v>3104</v>
      </c>
    </row>
    <row r="332" spans="1:9" x14ac:dyDescent="0.25">
      <c r="A332" s="79">
        <v>362</v>
      </c>
      <c r="B332">
        <v>29</v>
      </c>
      <c r="C332">
        <v>1006</v>
      </c>
      <c r="D332" t="s">
        <v>2326</v>
      </c>
      <c r="E332">
        <v>448</v>
      </c>
      <c r="F332">
        <v>823</v>
      </c>
      <c r="G332" t="s">
        <v>3010</v>
      </c>
      <c r="H332">
        <v>7</v>
      </c>
      <c r="I332" t="s">
        <v>3105</v>
      </c>
    </row>
    <row r="333" spans="1:9" x14ac:dyDescent="0.25">
      <c r="A333" s="79">
        <v>364</v>
      </c>
      <c r="B333">
        <v>32</v>
      </c>
      <c r="C333">
        <v>1349</v>
      </c>
      <c r="D333" t="s">
        <v>2329</v>
      </c>
      <c r="E333">
        <v>616</v>
      </c>
      <c r="F333">
        <v>1011</v>
      </c>
      <c r="G333" t="s">
        <v>2329</v>
      </c>
      <c r="H333">
        <v>3</v>
      </c>
      <c r="I333" t="s">
        <v>3106</v>
      </c>
    </row>
    <row r="334" spans="1:9" x14ac:dyDescent="0.25">
      <c r="A334" s="79">
        <v>365</v>
      </c>
      <c r="B334">
        <v>32</v>
      </c>
      <c r="C334">
        <v>1349</v>
      </c>
      <c r="D334" t="s">
        <v>2329</v>
      </c>
      <c r="E334">
        <v>616</v>
      </c>
      <c r="F334">
        <v>1011</v>
      </c>
      <c r="G334" t="s">
        <v>2329</v>
      </c>
      <c r="H334">
        <v>1</v>
      </c>
      <c r="I334" t="s">
        <v>3107</v>
      </c>
    </row>
    <row r="335" spans="1:9" x14ac:dyDescent="0.25">
      <c r="A335" s="79">
        <v>366</v>
      </c>
      <c r="B335">
        <v>32</v>
      </c>
      <c r="C335">
        <v>1349</v>
      </c>
      <c r="D335" t="s">
        <v>2329</v>
      </c>
      <c r="E335">
        <v>616</v>
      </c>
      <c r="F335">
        <v>1011</v>
      </c>
      <c r="G335" t="s">
        <v>2329</v>
      </c>
      <c r="H335">
        <v>7</v>
      </c>
      <c r="I335" t="s">
        <v>3108</v>
      </c>
    </row>
    <row r="336" spans="1:9" x14ac:dyDescent="0.25">
      <c r="A336" s="79">
        <v>367</v>
      </c>
      <c r="B336">
        <v>32</v>
      </c>
      <c r="C336">
        <v>1349</v>
      </c>
      <c r="D336" t="s">
        <v>2329</v>
      </c>
      <c r="E336">
        <v>616</v>
      </c>
      <c r="F336">
        <v>1011</v>
      </c>
      <c r="G336" t="s">
        <v>2329</v>
      </c>
      <c r="H336">
        <v>7</v>
      </c>
      <c r="I336" t="s">
        <v>3109</v>
      </c>
    </row>
    <row r="337" spans="1:9" x14ac:dyDescent="0.25">
      <c r="A337" s="79">
        <v>368</v>
      </c>
      <c r="B337">
        <v>32</v>
      </c>
      <c r="C337">
        <v>1349</v>
      </c>
      <c r="D337" t="s">
        <v>2329</v>
      </c>
      <c r="E337">
        <v>616</v>
      </c>
      <c r="F337">
        <v>1011</v>
      </c>
      <c r="G337" t="s">
        <v>2329</v>
      </c>
      <c r="H337">
        <v>7</v>
      </c>
      <c r="I337" t="s">
        <v>3110</v>
      </c>
    </row>
    <row r="338" spans="1:9" x14ac:dyDescent="0.25">
      <c r="A338" s="79">
        <v>369</v>
      </c>
      <c r="B338">
        <v>32</v>
      </c>
      <c r="C338">
        <v>1349</v>
      </c>
      <c r="D338" t="s">
        <v>2329</v>
      </c>
      <c r="E338">
        <v>616</v>
      </c>
      <c r="F338">
        <v>1011</v>
      </c>
      <c r="G338" t="s">
        <v>2329</v>
      </c>
      <c r="H338">
        <v>1</v>
      </c>
      <c r="I338" t="s">
        <v>3111</v>
      </c>
    </row>
    <row r="339" spans="1:9" x14ac:dyDescent="0.25">
      <c r="A339" s="79">
        <v>370</v>
      </c>
      <c r="B339">
        <v>16</v>
      </c>
      <c r="C339">
        <v>300</v>
      </c>
      <c r="D339" t="s">
        <v>2304</v>
      </c>
      <c r="E339">
        <v>18</v>
      </c>
      <c r="F339">
        <v>108</v>
      </c>
      <c r="G339" t="s">
        <v>2304</v>
      </c>
      <c r="H339">
        <v>6</v>
      </c>
      <c r="I339" t="s">
        <v>3112</v>
      </c>
    </row>
    <row r="340" spans="1:9" x14ac:dyDescent="0.25">
      <c r="A340" s="79">
        <v>371</v>
      </c>
      <c r="B340">
        <v>17</v>
      </c>
      <c r="C340">
        <v>256</v>
      </c>
      <c r="D340" t="s">
        <v>2305</v>
      </c>
      <c r="E340">
        <v>179</v>
      </c>
      <c r="F340">
        <v>382</v>
      </c>
      <c r="G340" t="s">
        <v>2305</v>
      </c>
      <c r="H340">
        <v>6</v>
      </c>
      <c r="I340" t="s">
        <v>3113</v>
      </c>
    </row>
    <row r="341" spans="1:9" x14ac:dyDescent="0.25">
      <c r="A341" s="79">
        <v>372</v>
      </c>
      <c r="B341">
        <v>12</v>
      </c>
      <c r="C341">
        <v>125</v>
      </c>
      <c r="D341" t="s">
        <v>2322</v>
      </c>
      <c r="E341">
        <v>16</v>
      </c>
      <c r="F341">
        <v>103</v>
      </c>
      <c r="G341" t="s">
        <v>2322</v>
      </c>
      <c r="H341">
        <v>7</v>
      </c>
      <c r="I341" t="s">
        <v>3114</v>
      </c>
    </row>
    <row r="342" spans="1:9" x14ac:dyDescent="0.25">
      <c r="A342" s="79">
        <v>373</v>
      </c>
      <c r="B342">
        <v>33</v>
      </c>
      <c r="C342">
        <v>1429</v>
      </c>
      <c r="D342" t="s">
        <v>681</v>
      </c>
      <c r="E342">
        <v>632</v>
      </c>
      <c r="F342">
        <v>1027</v>
      </c>
      <c r="G342" t="s">
        <v>681</v>
      </c>
      <c r="H342">
        <v>7</v>
      </c>
      <c r="I342" t="s">
        <v>3115</v>
      </c>
    </row>
    <row r="343" spans="1:9" x14ac:dyDescent="0.25">
      <c r="A343" s="79">
        <v>374</v>
      </c>
      <c r="B343">
        <v>34</v>
      </c>
      <c r="C343">
        <v>1484</v>
      </c>
      <c r="D343" t="s">
        <v>2332</v>
      </c>
      <c r="E343">
        <v>407</v>
      </c>
      <c r="F343">
        <v>726</v>
      </c>
      <c r="G343" t="s">
        <v>2332</v>
      </c>
      <c r="H343">
        <v>1</v>
      </c>
      <c r="I343" t="s">
        <v>3116</v>
      </c>
    </row>
    <row r="344" spans="1:9" x14ac:dyDescent="0.25">
      <c r="A344" s="79">
        <v>375</v>
      </c>
      <c r="B344">
        <v>34</v>
      </c>
      <c r="C344">
        <v>1484</v>
      </c>
      <c r="D344" t="s">
        <v>2332</v>
      </c>
      <c r="E344">
        <v>407</v>
      </c>
      <c r="F344">
        <v>726</v>
      </c>
      <c r="G344" t="s">
        <v>2332</v>
      </c>
      <c r="H344">
        <v>1</v>
      </c>
      <c r="I344" t="s">
        <v>3117</v>
      </c>
    </row>
    <row r="345" spans="1:9" x14ac:dyDescent="0.25">
      <c r="A345" s="79">
        <v>376</v>
      </c>
      <c r="B345">
        <v>34</v>
      </c>
      <c r="C345">
        <v>1484</v>
      </c>
      <c r="D345" t="s">
        <v>2332</v>
      </c>
      <c r="E345">
        <v>407</v>
      </c>
      <c r="F345">
        <v>726</v>
      </c>
      <c r="G345" t="s">
        <v>2332</v>
      </c>
      <c r="H345">
        <v>1</v>
      </c>
      <c r="I345" t="s">
        <v>3118</v>
      </c>
    </row>
    <row r="346" spans="1:9" x14ac:dyDescent="0.25">
      <c r="A346" s="79">
        <v>377</v>
      </c>
      <c r="B346">
        <v>34</v>
      </c>
      <c r="C346">
        <v>1484</v>
      </c>
      <c r="D346" t="s">
        <v>2332</v>
      </c>
      <c r="E346">
        <v>407</v>
      </c>
      <c r="F346">
        <v>726</v>
      </c>
      <c r="G346" t="s">
        <v>2332</v>
      </c>
      <c r="H346">
        <v>1</v>
      </c>
      <c r="I346" t="s">
        <v>3119</v>
      </c>
    </row>
    <row r="347" spans="1:9" x14ac:dyDescent="0.25">
      <c r="A347" s="79">
        <v>378</v>
      </c>
      <c r="B347">
        <v>34</v>
      </c>
      <c r="C347">
        <v>1484</v>
      </c>
      <c r="D347" t="s">
        <v>2332</v>
      </c>
      <c r="E347">
        <v>407</v>
      </c>
      <c r="F347">
        <v>726</v>
      </c>
      <c r="G347" t="s">
        <v>2332</v>
      </c>
      <c r="H347">
        <v>6</v>
      </c>
      <c r="I347" t="s">
        <v>3120</v>
      </c>
    </row>
    <row r="348" spans="1:9" x14ac:dyDescent="0.25">
      <c r="A348" s="79">
        <v>379</v>
      </c>
      <c r="B348">
        <v>34</v>
      </c>
      <c r="C348">
        <v>1484</v>
      </c>
      <c r="D348" t="s">
        <v>2332</v>
      </c>
      <c r="E348">
        <v>407</v>
      </c>
      <c r="F348">
        <v>726</v>
      </c>
      <c r="G348" t="s">
        <v>2332</v>
      </c>
      <c r="H348">
        <v>1</v>
      </c>
      <c r="I348" t="s">
        <v>3121</v>
      </c>
    </row>
    <row r="349" spans="1:9" x14ac:dyDescent="0.25">
      <c r="A349" s="79">
        <v>381</v>
      </c>
      <c r="B349">
        <v>36</v>
      </c>
      <c r="C349">
        <v>1555</v>
      </c>
      <c r="D349" t="s">
        <v>3122</v>
      </c>
      <c r="E349">
        <v>681</v>
      </c>
      <c r="F349">
        <v>1086</v>
      </c>
      <c r="G349" t="s">
        <v>3122</v>
      </c>
      <c r="H349">
        <v>1</v>
      </c>
      <c r="I349" t="s">
        <v>3123</v>
      </c>
    </row>
    <row r="350" spans="1:9" x14ac:dyDescent="0.25">
      <c r="A350" s="79">
        <v>382</v>
      </c>
      <c r="B350">
        <v>36</v>
      </c>
      <c r="C350">
        <v>1555</v>
      </c>
      <c r="D350" t="s">
        <v>3122</v>
      </c>
      <c r="E350">
        <v>681</v>
      </c>
      <c r="F350">
        <v>1086</v>
      </c>
      <c r="G350" t="s">
        <v>3122</v>
      </c>
      <c r="H350">
        <v>1</v>
      </c>
      <c r="I350" t="s">
        <v>3124</v>
      </c>
    </row>
    <row r="351" spans="1:9" x14ac:dyDescent="0.25">
      <c r="A351" s="79">
        <v>383</v>
      </c>
      <c r="B351">
        <v>36</v>
      </c>
      <c r="C351">
        <v>1555</v>
      </c>
      <c r="D351" t="s">
        <v>3122</v>
      </c>
      <c r="E351">
        <v>681</v>
      </c>
      <c r="F351">
        <v>1086</v>
      </c>
      <c r="G351" t="s">
        <v>3122</v>
      </c>
      <c r="H351">
        <v>1</v>
      </c>
      <c r="I351" t="s">
        <v>3125</v>
      </c>
    </row>
    <row r="352" spans="1:9" x14ac:dyDescent="0.25">
      <c r="A352" s="79">
        <v>384</v>
      </c>
      <c r="B352">
        <v>36</v>
      </c>
      <c r="C352">
        <v>1555</v>
      </c>
      <c r="D352" t="s">
        <v>3122</v>
      </c>
      <c r="E352">
        <v>681</v>
      </c>
      <c r="F352">
        <v>1086</v>
      </c>
      <c r="G352" t="s">
        <v>3122</v>
      </c>
      <c r="H352">
        <v>1</v>
      </c>
      <c r="I352" t="s">
        <v>3126</v>
      </c>
    </row>
    <row r="353" spans="1:9" x14ac:dyDescent="0.25">
      <c r="A353" s="79">
        <v>386</v>
      </c>
      <c r="B353">
        <v>36</v>
      </c>
      <c r="C353">
        <v>1555</v>
      </c>
      <c r="D353" t="s">
        <v>3122</v>
      </c>
      <c r="E353">
        <v>681</v>
      </c>
      <c r="F353">
        <v>1086</v>
      </c>
      <c r="G353" t="s">
        <v>3122</v>
      </c>
      <c r="H353">
        <v>1</v>
      </c>
      <c r="I353" t="s">
        <v>3127</v>
      </c>
    </row>
    <row r="354" spans="1:9" x14ac:dyDescent="0.25">
      <c r="A354" s="79">
        <v>387</v>
      </c>
      <c r="B354">
        <v>36</v>
      </c>
      <c r="C354">
        <v>1555</v>
      </c>
      <c r="D354" t="s">
        <v>3122</v>
      </c>
      <c r="E354">
        <v>681</v>
      </c>
      <c r="F354">
        <v>1086</v>
      </c>
      <c r="G354" t="s">
        <v>3122</v>
      </c>
      <c r="H354">
        <v>1</v>
      </c>
      <c r="I354" t="s">
        <v>3128</v>
      </c>
    </row>
    <row r="355" spans="1:9" x14ac:dyDescent="0.25">
      <c r="A355" s="79">
        <v>388</v>
      </c>
      <c r="B355">
        <v>34</v>
      </c>
      <c r="C355">
        <v>1484</v>
      </c>
      <c r="D355" t="s">
        <v>2332</v>
      </c>
      <c r="E355">
        <v>407</v>
      </c>
      <c r="F355">
        <v>726</v>
      </c>
      <c r="G355" t="s">
        <v>2332</v>
      </c>
      <c r="H355">
        <v>7</v>
      </c>
      <c r="I355" t="s">
        <v>3129</v>
      </c>
    </row>
    <row r="356" spans="1:9" x14ac:dyDescent="0.25">
      <c r="A356" s="79">
        <v>390</v>
      </c>
      <c r="B356">
        <v>29</v>
      </c>
      <c r="C356">
        <v>1006</v>
      </c>
      <c r="D356" t="s">
        <v>2326</v>
      </c>
      <c r="E356">
        <v>448</v>
      </c>
      <c r="F356">
        <v>823</v>
      </c>
      <c r="G356" t="s">
        <v>3010</v>
      </c>
      <c r="H356">
        <v>6</v>
      </c>
      <c r="I356" t="s">
        <v>3130</v>
      </c>
    </row>
    <row r="357" spans="1:9" x14ac:dyDescent="0.25">
      <c r="A357" s="79">
        <v>391</v>
      </c>
      <c r="B357">
        <v>36</v>
      </c>
      <c r="C357">
        <v>1555</v>
      </c>
      <c r="D357" t="s">
        <v>3122</v>
      </c>
      <c r="E357">
        <v>681</v>
      </c>
      <c r="F357">
        <v>1086</v>
      </c>
      <c r="G357" t="s">
        <v>3122</v>
      </c>
      <c r="H357">
        <v>6</v>
      </c>
      <c r="I357" t="s">
        <v>3131</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3122</v>
      </c>
      <c r="E359">
        <v>681</v>
      </c>
      <c r="F359">
        <v>1086</v>
      </c>
      <c r="G359" t="s">
        <v>3122</v>
      </c>
      <c r="H359">
        <v>7</v>
      </c>
      <c r="I359" t="s">
        <v>3132</v>
      </c>
    </row>
    <row r="360" spans="1:9" x14ac:dyDescent="0.25">
      <c r="A360" s="79">
        <v>397</v>
      </c>
      <c r="B360">
        <v>36</v>
      </c>
      <c r="C360">
        <v>1555</v>
      </c>
      <c r="D360" t="s">
        <v>3122</v>
      </c>
      <c r="E360">
        <v>681</v>
      </c>
      <c r="F360">
        <v>1086</v>
      </c>
      <c r="G360" t="s">
        <v>3122</v>
      </c>
      <c r="H360">
        <v>1</v>
      </c>
      <c r="I360" t="s">
        <v>3133</v>
      </c>
    </row>
    <row r="361" spans="1:9" x14ac:dyDescent="0.25">
      <c r="A361" s="79">
        <v>398</v>
      </c>
      <c r="B361">
        <v>7</v>
      </c>
      <c r="C361">
        <v>9</v>
      </c>
      <c r="D361" t="s">
        <v>2302</v>
      </c>
      <c r="E361">
        <v>180</v>
      </c>
      <c r="F361">
        <v>383</v>
      </c>
      <c r="G361" t="s">
        <v>2302</v>
      </c>
      <c r="H361">
        <v>6</v>
      </c>
      <c r="I361" t="s">
        <v>3134</v>
      </c>
    </row>
    <row r="362" spans="1:9" x14ac:dyDescent="0.25">
      <c r="A362" s="79">
        <v>399</v>
      </c>
      <c r="B362">
        <v>36</v>
      </c>
      <c r="C362">
        <v>1555</v>
      </c>
      <c r="D362" t="s">
        <v>3122</v>
      </c>
      <c r="E362">
        <v>681</v>
      </c>
      <c r="F362">
        <v>1086</v>
      </c>
      <c r="G362" t="s">
        <v>3122</v>
      </c>
      <c r="H362">
        <v>3</v>
      </c>
      <c r="I362" t="s">
        <v>3135</v>
      </c>
    </row>
    <row r="363" spans="1:9" x14ac:dyDescent="0.25">
      <c r="A363" s="79">
        <v>400</v>
      </c>
      <c r="B363">
        <v>36</v>
      </c>
      <c r="C363">
        <v>1555</v>
      </c>
      <c r="D363" t="s">
        <v>3122</v>
      </c>
      <c r="E363">
        <v>681</v>
      </c>
      <c r="F363">
        <v>1086</v>
      </c>
      <c r="G363" t="s">
        <v>3122</v>
      </c>
      <c r="H363">
        <v>7</v>
      </c>
      <c r="I363" t="s">
        <v>3136</v>
      </c>
    </row>
    <row r="364" spans="1:9" x14ac:dyDescent="0.25">
      <c r="A364" s="79">
        <v>401</v>
      </c>
      <c r="B364">
        <v>36</v>
      </c>
      <c r="C364">
        <v>1555</v>
      </c>
      <c r="D364" t="s">
        <v>3122</v>
      </c>
      <c r="E364">
        <v>681</v>
      </c>
      <c r="F364">
        <v>1086</v>
      </c>
      <c r="G364" t="s">
        <v>3122</v>
      </c>
      <c r="H364">
        <v>7</v>
      </c>
      <c r="I364" t="s">
        <v>3137</v>
      </c>
    </row>
    <row r="365" spans="1:9" x14ac:dyDescent="0.25">
      <c r="A365" s="79">
        <v>402</v>
      </c>
      <c r="B365">
        <v>37</v>
      </c>
      <c r="C365">
        <v>1654</v>
      </c>
      <c r="D365" t="s">
        <v>3138</v>
      </c>
      <c r="E365">
        <v>720</v>
      </c>
      <c r="F365">
        <v>1133</v>
      </c>
      <c r="G365" t="s">
        <v>3138</v>
      </c>
      <c r="H365">
        <v>1</v>
      </c>
      <c r="I365" t="s">
        <v>3139</v>
      </c>
    </row>
    <row r="366" spans="1:9" x14ac:dyDescent="0.25">
      <c r="A366" s="79">
        <v>403</v>
      </c>
      <c r="B366">
        <v>37</v>
      </c>
      <c r="C366">
        <v>1654</v>
      </c>
      <c r="D366" t="s">
        <v>3138</v>
      </c>
      <c r="E366">
        <v>720</v>
      </c>
      <c r="F366">
        <v>1133</v>
      </c>
      <c r="G366" t="s">
        <v>3138</v>
      </c>
      <c r="H366">
        <v>1</v>
      </c>
      <c r="I366" t="s">
        <v>3140</v>
      </c>
    </row>
    <row r="367" spans="1:9" x14ac:dyDescent="0.25">
      <c r="A367" s="79">
        <v>404</v>
      </c>
      <c r="B367">
        <v>37</v>
      </c>
      <c r="C367">
        <v>1654</v>
      </c>
      <c r="D367" t="s">
        <v>3138</v>
      </c>
      <c r="E367">
        <v>720</v>
      </c>
      <c r="F367">
        <v>1133</v>
      </c>
      <c r="G367" t="s">
        <v>3138</v>
      </c>
      <c r="H367">
        <v>1</v>
      </c>
      <c r="I367" t="s">
        <v>3141</v>
      </c>
    </row>
    <row r="368" spans="1:9" x14ac:dyDescent="0.25">
      <c r="A368" s="79">
        <v>405</v>
      </c>
      <c r="B368">
        <v>37</v>
      </c>
      <c r="C368">
        <v>1654</v>
      </c>
      <c r="D368" t="s">
        <v>3138</v>
      </c>
      <c r="E368">
        <v>720</v>
      </c>
      <c r="F368">
        <v>1133</v>
      </c>
      <c r="G368" t="s">
        <v>3138</v>
      </c>
      <c r="H368">
        <v>1</v>
      </c>
      <c r="I368" t="s">
        <v>3142</v>
      </c>
    </row>
    <row r="369" spans="1:9" x14ac:dyDescent="0.25">
      <c r="A369" s="79">
        <v>406</v>
      </c>
      <c r="B369">
        <v>37</v>
      </c>
      <c r="C369">
        <v>1654</v>
      </c>
      <c r="D369" t="s">
        <v>3138</v>
      </c>
      <c r="E369">
        <v>720</v>
      </c>
      <c r="F369">
        <v>1133</v>
      </c>
      <c r="G369" t="s">
        <v>3138</v>
      </c>
      <c r="H369">
        <v>1</v>
      </c>
      <c r="I369" t="s">
        <v>3143</v>
      </c>
    </row>
    <row r="370" spans="1:9" x14ac:dyDescent="0.25">
      <c r="A370" s="79">
        <v>409</v>
      </c>
      <c r="B370">
        <v>3</v>
      </c>
      <c r="C370">
        <v>10</v>
      </c>
      <c r="D370" t="s">
        <v>2319</v>
      </c>
      <c r="E370">
        <v>5</v>
      </c>
      <c r="F370">
        <v>20</v>
      </c>
      <c r="G370" t="s">
        <v>2319</v>
      </c>
      <c r="H370">
        <v>7</v>
      </c>
      <c r="I370" t="s">
        <v>3144</v>
      </c>
    </row>
    <row r="371" spans="1:9" x14ac:dyDescent="0.25">
      <c r="A371" s="79">
        <v>410</v>
      </c>
      <c r="B371">
        <v>36</v>
      </c>
      <c r="C371">
        <v>1555</v>
      </c>
      <c r="D371" t="s">
        <v>3122</v>
      </c>
      <c r="E371">
        <v>681</v>
      </c>
      <c r="F371">
        <v>1086</v>
      </c>
      <c r="G371" t="s">
        <v>3122</v>
      </c>
      <c r="H371">
        <v>7</v>
      </c>
      <c r="I371" t="s">
        <v>3145</v>
      </c>
    </row>
    <row r="372" spans="1:9" x14ac:dyDescent="0.25">
      <c r="A372" s="79">
        <v>411</v>
      </c>
      <c r="B372">
        <v>40</v>
      </c>
      <c r="C372">
        <v>1782</v>
      </c>
      <c r="D372" t="s">
        <v>3146</v>
      </c>
      <c r="E372">
        <v>4294967296</v>
      </c>
      <c r="F372">
        <v>0</v>
      </c>
      <c r="H372">
        <v>1</v>
      </c>
      <c r="I372" t="s">
        <v>3147</v>
      </c>
    </row>
    <row r="373" spans="1:9" x14ac:dyDescent="0.25">
      <c r="A373" s="79">
        <v>412</v>
      </c>
      <c r="B373">
        <v>40</v>
      </c>
      <c r="C373">
        <v>1782</v>
      </c>
      <c r="D373" t="s">
        <v>3146</v>
      </c>
      <c r="E373">
        <v>4294967296</v>
      </c>
      <c r="F373">
        <v>0</v>
      </c>
      <c r="H373">
        <v>1</v>
      </c>
      <c r="I373" t="s">
        <v>3148</v>
      </c>
    </row>
    <row r="374" spans="1:9" x14ac:dyDescent="0.25">
      <c r="A374" s="79">
        <v>413</v>
      </c>
      <c r="B374">
        <v>40</v>
      </c>
      <c r="C374">
        <v>1782</v>
      </c>
      <c r="D374" t="s">
        <v>3146</v>
      </c>
      <c r="E374">
        <v>4294967296</v>
      </c>
      <c r="F374">
        <v>0</v>
      </c>
      <c r="H374">
        <v>1</v>
      </c>
      <c r="I374" t="s">
        <v>3149</v>
      </c>
    </row>
    <row r="375" spans="1:9" x14ac:dyDescent="0.25">
      <c r="A375" s="79">
        <v>414</v>
      </c>
      <c r="B375">
        <v>40</v>
      </c>
      <c r="C375">
        <v>1782</v>
      </c>
      <c r="D375" t="s">
        <v>3146</v>
      </c>
      <c r="E375">
        <v>4294967296</v>
      </c>
      <c r="F375">
        <v>0</v>
      </c>
      <c r="H375">
        <v>1</v>
      </c>
      <c r="I375" t="s">
        <v>3150</v>
      </c>
    </row>
    <row r="376" spans="1:9" x14ac:dyDescent="0.25">
      <c r="A376" s="79">
        <v>415</v>
      </c>
      <c r="B376">
        <v>38</v>
      </c>
      <c r="C376">
        <v>1719</v>
      </c>
      <c r="D376" t="s">
        <v>3151</v>
      </c>
      <c r="E376">
        <v>743</v>
      </c>
      <c r="F376">
        <v>1160</v>
      </c>
      <c r="G376" t="s">
        <v>3151</v>
      </c>
      <c r="H376">
        <v>1</v>
      </c>
      <c r="I376" t="s">
        <v>3152</v>
      </c>
    </row>
    <row r="377" spans="1:9" x14ac:dyDescent="0.25">
      <c r="A377" s="79">
        <v>416</v>
      </c>
      <c r="B377">
        <v>38</v>
      </c>
      <c r="C377">
        <v>1719</v>
      </c>
      <c r="D377" t="s">
        <v>3151</v>
      </c>
      <c r="E377">
        <v>743</v>
      </c>
      <c r="F377">
        <v>1160</v>
      </c>
      <c r="G377" t="s">
        <v>3151</v>
      </c>
      <c r="H377">
        <v>1</v>
      </c>
      <c r="I377" t="s">
        <v>3153</v>
      </c>
    </row>
    <row r="378" spans="1:9" x14ac:dyDescent="0.25">
      <c r="A378" s="79">
        <v>417</v>
      </c>
      <c r="B378">
        <v>38</v>
      </c>
      <c r="C378">
        <v>1719</v>
      </c>
      <c r="D378" t="s">
        <v>3151</v>
      </c>
      <c r="E378">
        <v>743</v>
      </c>
      <c r="F378">
        <v>1160</v>
      </c>
      <c r="G378" t="s">
        <v>3151</v>
      </c>
      <c r="H378">
        <v>1</v>
      </c>
      <c r="I378" t="s">
        <v>3154</v>
      </c>
    </row>
    <row r="379" spans="1:9" x14ac:dyDescent="0.25">
      <c r="A379" s="79">
        <v>418</v>
      </c>
      <c r="B379">
        <v>38</v>
      </c>
      <c r="C379">
        <v>1719</v>
      </c>
      <c r="D379" t="s">
        <v>3151</v>
      </c>
      <c r="E379">
        <v>743</v>
      </c>
      <c r="F379">
        <v>1160</v>
      </c>
      <c r="G379" t="s">
        <v>3151</v>
      </c>
      <c r="H379">
        <v>1</v>
      </c>
      <c r="I379" t="s">
        <v>3155</v>
      </c>
    </row>
    <row r="380" spans="1:9" x14ac:dyDescent="0.25">
      <c r="A380" s="79">
        <v>419</v>
      </c>
      <c r="B380">
        <v>38</v>
      </c>
      <c r="C380">
        <v>1719</v>
      </c>
      <c r="D380" t="s">
        <v>3151</v>
      </c>
      <c r="E380">
        <v>743</v>
      </c>
      <c r="F380">
        <v>1160</v>
      </c>
      <c r="G380" t="s">
        <v>3151</v>
      </c>
      <c r="H380">
        <v>1</v>
      </c>
      <c r="I380" t="s">
        <v>3156</v>
      </c>
    </row>
    <row r="381" spans="1:9" x14ac:dyDescent="0.25">
      <c r="A381" s="79">
        <v>420</v>
      </c>
      <c r="B381">
        <v>38</v>
      </c>
      <c r="C381">
        <v>1719</v>
      </c>
      <c r="D381" t="s">
        <v>3151</v>
      </c>
      <c r="E381">
        <v>743</v>
      </c>
      <c r="F381">
        <v>1160</v>
      </c>
      <c r="G381" t="s">
        <v>3151</v>
      </c>
      <c r="H381">
        <v>1</v>
      </c>
      <c r="I381" t="s">
        <v>3157</v>
      </c>
    </row>
    <row r="382" spans="1:9" x14ac:dyDescent="0.25">
      <c r="A382" s="79">
        <v>421</v>
      </c>
      <c r="B382">
        <v>38</v>
      </c>
      <c r="C382">
        <v>1719</v>
      </c>
      <c r="D382" t="s">
        <v>3151</v>
      </c>
      <c r="E382">
        <v>743</v>
      </c>
      <c r="F382">
        <v>1160</v>
      </c>
      <c r="G382" t="s">
        <v>3151</v>
      </c>
      <c r="H382">
        <v>1</v>
      </c>
      <c r="I382" t="s">
        <v>3158</v>
      </c>
    </row>
    <row r="383" spans="1:9" x14ac:dyDescent="0.25">
      <c r="A383" s="79">
        <v>422</v>
      </c>
      <c r="B383">
        <v>37</v>
      </c>
      <c r="C383">
        <v>1654</v>
      </c>
      <c r="D383" t="s">
        <v>3138</v>
      </c>
      <c r="E383">
        <v>720</v>
      </c>
      <c r="F383">
        <v>1133</v>
      </c>
      <c r="G383" t="s">
        <v>3138</v>
      </c>
      <c r="H383">
        <v>7</v>
      </c>
      <c r="I383" t="s">
        <v>3159</v>
      </c>
    </row>
    <row r="384" spans="1:9" x14ac:dyDescent="0.25">
      <c r="A384" s="79">
        <v>423</v>
      </c>
      <c r="B384">
        <v>37</v>
      </c>
      <c r="C384">
        <v>1654</v>
      </c>
      <c r="D384" t="s">
        <v>3138</v>
      </c>
      <c r="E384">
        <v>720</v>
      </c>
      <c r="F384">
        <v>1133</v>
      </c>
      <c r="G384" t="s">
        <v>3138</v>
      </c>
      <c r="H384">
        <v>7</v>
      </c>
      <c r="I384" t="s">
        <v>3160</v>
      </c>
    </row>
    <row r="385" spans="1:9" x14ac:dyDescent="0.25">
      <c r="A385" s="79">
        <v>424</v>
      </c>
      <c r="B385">
        <v>27</v>
      </c>
      <c r="C385">
        <v>667</v>
      </c>
      <c r="D385" t="s">
        <v>452</v>
      </c>
      <c r="E385">
        <v>379</v>
      </c>
      <c r="F385">
        <v>684</v>
      </c>
      <c r="G385" t="s">
        <v>452</v>
      </c>
      <c r="H385">
        <v>6</v>
      </c>
      <c r="I385" t="s">
        <v>3161</v>
      </c>
    </row>
    <row r="386" spans="1:9" x14ac:dyDescent="0.25">
      <c r="A386" s="79">
        <v>425</v>
      </c>
      <c r="B386">
        <v>6</v>
      </c>
      <c r="C386">
        <v>20</v>
      </c>
      <c r="D386" t="s">
        <v>109</v>
      </c>
      <c r="E386">
        <v>14</v>
      </c>
      <c r="F386">
        <v>92</v>
      </c>
      <c r="G386" t="s">
        <v>109</v>
      </c>
      <c r="H386">
        <v>6</v>
      </c>
      <c r="I386" t="s">
        <v>3162</v>
      </c>
    </row>
    <row r="387" spans="1:9" x14ac:dyDescent="0.25">
      <c r="A387" s="79">
        <v>426</v>
      </c>
      <c r="B387">
        <v>38</v>
      </c>
      <c r="C387">
        <v>1719</v>
      </c>
      <c r="D387" t="s">
        <v>3151</v>
      </c>
      <c r="E387">
        <v>743</v>
      </c>
      <c r="F387">
        <v>1160</v>
      </c>
      <c r="G387" t="s">
        <v>3151</v>
      </c>
      <c r="H387">
        <v>1</v>
      </c>
      <c r="I387" t="s">
        <v>3163</v>
      </c>
    </row>
    <row r="388" spans="1:9" x14ac:dyDescent="0.25">
      <c r="A388" s="79">
        <v>427</v>
      </c>
      <c r="B388">
        <v>6</v>
      </c>
      <c r="C388">
        <v>20</v>
      </c>
      <c r="D388" t="s">
        <v>109</v>
      </c>
      <c r="E388">
        <v>14</v>
      </c>
      <c r="F388">
        <v>92</v>
      </c>
      <c r="G388" t="s">
        <v>109</v>
      </c>
      <c r="H388">
        <v>7</v>
      </c>
      <c r="I388" t="s">
        <v>3164</v>
      </c>
    </row>
    <row r="389" spans="1:9" x14ac:dyDescent="0.25">
      <c r="A389" s="79">
        <v>428</v>
      </c>
      <c r="B389">
        <v>27</v>
      </c>
      <c r="C389">
        <v>667</v>
      </c>
      <c r="D389" t="s">
        <v>452</v>
      </c>
      <c r="E389">
        <v>379</v>
      </c>
      <c r="F389">
        <v>684</v>
      </c>
      <c r="G389" t="s">
        <v>452</v>
      </c>
      <c r="H389">
        <v>7</v>
      </c>
      <c r="I389" t="s">
        <v>3165</v>
      </c>
    </row>
    <row r="390" spans="1:9" x14ac:dyDescent="0.25">
      <c r="A390" s="79">
        <v>429</v>
      </c>
      <c r="B390">
        <v>38</v>
      </c>
      <c r="C390">
        <v>1719</v>
      </c>
      <c r="D390" t="s">
        <v>3151</v>
      </c>
      <c r="E390">
        <v>743</v>
      </c>
      <c r="F390">
        <v>1160</v>
      </c>
      <c r="G390" t="s">
        <v>3151</v>
      </c>
      <c r="H390">
        <v>1</v>
      </c>
      <c r="I390" t="s">
        <v>3166</v>
      </c>
    </row>
    <row r="391" spans="1:9" x14ac:dyDescent="0.25">
      <c r="A391" s="79">
        <v>430</v>
      </c>
      <c r="B391">
        <v>40</v>
      </c>
      <c r="C391">
        <v>1782</v>
      </c>
      <c r="D391" t="s">
        <v>3146</v>
      </c>
      <c r="E391">
        <v>4294967296</v>
      </c>
      <c r="F391">
        <v>0</v>
      </c>
      <c r="H391">
        <v>1</v>
      </c>
      <c r="I391" t="s">
        <v>3167</v>
      </c>
    </row>
    <row r="392" spans="1:9" x14ac:dyDescent="0.25">
      <c r="A392" s="79">
        <v>431</v>
      </c>
      <c r="B392">
        <v>40</v>
      </c>
      <c r="C392">
        <v>1782</v>
      </c>
      <c r="D392" t="s">
        <v>3146</v>
      </c>
      <c r="E392">
        <v>4294967296</v>
      </c>
      <c r="F392">
        <v>0</v>
      </c>
      <c r="H392">
        <v>1</v>
      </c>
      <c r="I392" t="s">
        <v>3168</v>
      </c>
    </row>
    <row r="393" spans="1:9" x14ac:dyDescent="0.25">
      <c r="A393" s="79">
        <v>432</v>
      </c>
      <c r="B393">
        <v>40</v>
      </c>
      <c r="C393">
        <v>1782</v>
      </c>
      <c r="D393" t="s">
        <v>3146</v>
      </c>
      <c r="E393">
        <v>4294967296</v>
      </c>
      <c r="F393">
        <v>0</v>
      </c>
      <c r="H393">
        <v>1</v>
      </c>
      <c r="I393" t="s">
        <v>3169</v>
      </c>
    </row>
    <row r="394" spans="1:9" x14ac:dyDescent="0.25">
      <c r="A394" s="79">
        <v>433</v>
      </c>
      <c r="B394">
        <v>40</v>
      </c>
      <c r="C394">
        <v>1782</v>
      </c>
      <c r="D394" t="s">
        <v>3146</v>
      </c>
      <c r="E394">
        <v>4294967296</v>
      </c>
      <c r="F394">
        <v>0</v>
      </c>
      <c r="H394">
        <v>1</v>
      </c>
      <c r="I394" t="s">
        <v>3170</v>
      </c>
    </row>
    <row r="395" spans="1:9" x14ac:dyDescent="0.25">
      <c r="A395" s="79">
        <v>434</v>
      </c>
      <c r="B395">
        <v>38</v>
      </c>
      <c r="C395">
        <v>1719</v>
      </c>
      <c r="D395" t="s">
        <v>3151</v>
      </c>
      <c r="E395">
        <v>743</v>
      </c>
      <c r="F395">
        <v>1160</v>
      </c>
      <c r="G395" t="s">
        <v>3151</v>
      </c>
      <c r="H395">
        <v>3</v>
      </c>
      <c r="I395" t="s">
        <v>3171</v>
      </c>
    </row>
    <row r="396" spans="1:9" x14ac:dyDescent="0.25">
      <c r="A396" s="79">
        <v>435</v>
      </c>
      <c r="B396">
        <v>40</v>
      </c>
      <c r="C396">
        <v>1782</v>
      </c>
      <c r="D396" t="s">
        <v>3146</v>
      </c>
      <c r="E396">
        <v>4294967296</v>
      </c>
      <c r="F396">
        <v>0</v>
      </c>
      <c r="H396">
        <v>6</v>
      </c>
      <c r="I396" t="s">
        <v>3172</v>
      </c>
    </row>
    <row r="397" spans="1:9" x14ac:dyDescent="0.25">
      <c r="A397" s="79">
        <v>436</v>
      </c>
      <c r="B397">
        <v>38</v>
      </c>
      <c r="C397">
        <v>1719</v>
      </c>
      <c r="D397" t="s">
        <v>3151</v>
      </c>
      <c r="E397">
        <v>743</v>
      </c>
      <c r="F397">
        <v>1160</v>
      </c>
      <c r="G397" t="s">
        <v>3151</v>
      </c>
      <c r="H397">
        <v>6</v>
      </c>
      <c r="I397" t="s">
        <v>3173</v>
      </c>
    </row>
    <row r="398" spans="1:9" x14ac:dyDescent="0.25">
      <c r="A398" s="79">
        <v>437</v>
      </c>
      <c r="B398">
        <v>29</v>
      </c>
      <c r="C398">
        <v>1006</v>
      </c>
      <c r="D398" t="s">
        <v>2326</v>
      </c>
      <c r="E398">
        <v>448</v>
      </c>
      <c r="F398">
        <v>823</v>
      </c>
      <c r="G398" t="s">
        <v>3010</v>
      </c>
      <c r="H398">
        <v>6</v>
      </c>
      <c r="I398" t="s">
        <v>3174</v>
      </c>
    </row>
    <row r="399" spans="1:9" x14ac:dyDescent="0.25">
      <c r="A399" s="79">
        <v>438</v>
      </c>
      <c r="B399">
        <v>38</v>
      </c>
      <c r="C399">
        <v>1719</v>
      </c>
      <c r="D399" t="s">
        <v>3151</v>
      </c>
      <c r="E399">
        <v>743</v>
      </c>
      <c r="F399">
        <v>1160</v>
      </c>
      <c r="G399" t="s">
        <v>3151</v>
      </c>
      <c r="H399">
        <v>7</v>
      </c>
      <c r="I399" t="s">
        <v>3175</v>
      </c>
    </row>
    <row r="400" spans="1:9" x14ac:dyDescent="0.25">
      <c r="A400" s="79">
        <v>439</v>
      </c>
      <c r="B400">
        <v>38</v>
      </c>
      <c r="C400">
        <v>1719</v>
      </c>
      <c r="D400" t="s">
        <v>3151</v>
      </c>
      <c r="E400">
        <v>743</v>
      </c>
      <c r="F400">
        <v>1160</v>
      </c>
      <c r="G400" t="s">
        <v>3151</v>
      </c>
      <c r="H400">
        <v>7</v>
      </c>
      <c r="I400" t="s">
        <v>3176</v>
      </c>
    </row>
    <row r="401" spans="1:9" x14ac:dyDescent="0.25">
      <c r="A401" s="79">
        <v>440</v>
      </c>
      <c r="B401">
        <v>40</v>
      </c>
      <c r="C401">
        <v>1782</v>
      </c>
      <c r="D401" t="s">
        <v>3146</v>
      </c>
      <c r="E401">
        <v>4294967296</v>
      </c>
      <c r="F401">
        <v>0</v>
      </c>
      <c r="H401">
        <v>7</v>
      </c>
      <c r="I401" t="s">
        <v>3177</v>
      </c>
    </row>
    <row r="402" spans="1:9" x14ac:dyDescent="0.25">
      <c r="A402" s="79">
        <v>441</v>
      </c>
      <c r="B402">
        <v>42</v>
      </c>
      <c r="C402">
        <v>1814</v>
      </c>
      <c r="D402" t="s">
        <v>2325</v>
      </c>
      <c r="E402">
        <v>783</v>
      </c>
      <c r="F402">
        <v>1207</v>
      </c>
      <c r="G402" t="s">
        <v>2325</v>
      </c>
      <c r="H402">
        <v>1</v>
      </c>
      <c r="I402" t="s">
        <v>3178</v>
      </c>
    </row>
    <row r="403" spans="1:9" x14ac:dyDescent="0.25">
      <c r="A403" s="79">
        <v>442</v>
      </c>
      <c r="B403">
        <v>42</v>
      </c>
      <c r="C403">
        <v>1814</v>
      </c>
      <c r="D403" t="s">
        <v>2325</v>
      </c>
      <c r="E403">
        <v>783</v>
      </c>
      <c r="F403">
        <v>1207</v>
      </c>
      <c r="G403" t="s">
        <v>2325</v>
      </c>
      <c r="H403">
        <v>1</v>
      </c>
      <c r="I403" t="s">
        <v>3179</v>
      </c>
    </row>
    <row r="404" spans="1:9" x14ac:dyDescent="0.25">
      <c r="A404" s="79">
        <v>443</v>
      </c>
      <c r="B404">
        <v>42</v>
      </c>
      <c r="C404">
        <v>1814</v>
      </c>
      <c r="D404" t="s">
        <v>2325</v>
      </c>
      <c r="E404">
        <v>783</v>
      </c>
      <c r="F404">
        <v>1207</v>
      </c>
      <c r="G404" t="s">
        <v>2325</v>
      </c>
      <c r="H404">
        <v>1</v>
      </c>
      <c r="I404" t="s">
        <v>3180</v>
      </c>
    </row>
    <row r="405" spans="1:9" x14ac:dyDescent="0.25">
      <c r="A405" s="79">
        <v>444</v>
      </c>
      <c r="B405">
        <v>42</v>
      </c>
      <c r="C405">
        <v>1814</v>
      </c>
      <c r="D405" t="s">
        <v>2325</v>
      </c>
      <c r="E405">
        <v>783</v>
      </c>
      <c r="F405">
        <v>1207</v>
      </c>
      <c r="G405" t="s">
        <v>2325</v>
      </c>
      <c r="H405">
        <v>1</v>
      </c>
      <c r="I405" t="s">
        <v>3181</v>
      </c>
    </row>
    <row r="406" spans="1:9" x14ac:dyDescent="0.25">
      <c r="A406" s="79">
        <v>445</v>
      </c>
      <c r="B406">
        <v>42</v>
      </c>
      <c r="C406">
        <v>1814</v>
      </c>
      <c r="D406" t="s">
        <v>2325</v>
      </c>
      <c r="E406">
        <v>783</v>
      </c>
      <c r="F406">
        <v>1207</v>
      </c>
      <c r="G406" t="s">
        <v>2325</v>
      </c>
      <c r="H406">
        <v>1</v>
      </c>
      <c r="I406" t="s">
        <v>3182</v>
      </c>
    </row>
    <row r="407" spans="1:9" x14ac:dyDescent="0.25">
      <c r="A407" s="79">
        <v>446</v>
      </c>
      <c r="B407">
        <v>40</v>
      </c>
      <c r="C407">
        <v>1782</v>
      </c>
      <c r="D407" t="s">
        <v>3146</v>
      </c>
      <c r="E407">
        <v>4294967296</v>
      </c>
      <c r="F407">
        <v>0</v>
      </c>
      <c r="H407">
        <v>1</v>
      </c>
      <c r="I407" t="s">
        <v>3183</v>
      </c>
    </row>
    <row r="408" spans="1:9" x14ac:dyDescent="0.25">
      <c r="A408" s="79">
        <v>447</v>
      </c>
      <c r="B408">
        <v>42</v>
      </c>
      <c r="C408">
        <v>1814</v>
      </c>
      <c r="D408" t="s">
        <v>2325</v>
      </c>
      <c r="E408">
        <v>783</v>
      </c>
      <c r="F408">
        <v>1207</v>
      </c>
      <c r="G408" t="s">
        <v>2325</v>
      </c>
      <c r="H408">
        <v>1</v>
      </c>
      <c r="I408" t="s">
        <v>3184</v>
      </c>
    </row>
    <row r="409" spans="1:9" x14ac:dyDescent="0.25">
      <c r="A409" s="79">
        <v>448</v>
      </c>
      <c r="B409">
        <v>40</v>
      </c>
      <c r="C409">
        <v>1782</v>
      </c>
      <c r="D409" t="s">
        <v>3146</v>
      </c>
      <c r="E409">
        <v>4294967296</v>
      </c>
      <c r="F409">
        <v>0</v>
      </c>
      <c r="H409">
        <v>1</v>
      </c>
      <c r="I409" t="s">
        <v>3185</v>
      </c>
    </row>
    <row r="410" spans="1:9" x14ac:dyDescent="0.25">
      <c r="A410" s="79">
        <v>449</v>
      </c>
      <c r="B410">
        <v>42</v>
      </c>
      <c r="C410">
        <v>1814</v>
      </c>
      <c r="D410" t="s">
        <v>2325</v>
      </c>
      <c r="E410">
        <v>783</v>
      </c>
      <c r="F410">
        <v>1207</v>
      </c>
      <c r="G410" t="s">
        <v>2325</v>
      </c>
      <c r="H410">
        <v>1</v>
      </c>
      <c r="I410" t="s">
        <v>3186</v>
      </c>
    </row>
    <row r="411" spans="1:9" x14ac:dyDescent="0.25">
      <c r="A411" s="79">
        <v>450</v>
      </c>
      <c r="B411">
        <v>38</v>
      </c>
      <c r="C411">
        <v>1719</v>
      </c>
      <c r="D411" t="s">
        <v>3151</v>
      </c>
      <c r="E411">
        <v>743</v>
      </c>
      <c r="F411">
        <v>1160</v>
      </c>
      <c r="G411" t="s">
        <v>3151</v>
      </c>
      <c r="H411">
        <v>1</v>
      </c>
      <c r="I411" t="s">
        <v>3187</v>
      </c>
    </row>
    <row r="412" spans="1:9" x14ac:dyDescent="0.25">
      <c r="A412" s="79">
        <v>451</v>
      </c>
      <c r="B412">
        <v>38</v>
      </c>
      <c r="C412">
        <v>1719</v>
      </c>
      <c r="D412" t="s">
        <v>3151</v>
      </c>
      <c r="E412">
        <v>743</v>
      </c>
      <c r="F412">
        <v>1160</v>
      </c>
      <c r="G412" t="s">
        <v>3151</v>
      </c>
      <c r="H412">
        <v>1</v>
      </c>
      <c r="I412" t="s">
        <v>3188</v>
      </c>
    </row>
    <row r="413" spans="1:9" x14ac:dyDescent="0.25">
      <c r="A413" s="79">
        <v>452</v>
      </c>
      <c r="B413">
        <v>38</v>
      </c>
      <c r="C413">
        <v>1719</v>
      </c>
      <c r="D413" t="s">
        <v>3151</v>
      </c>
      <c r="E413">
        <v>743</v>
      </c>
      <c r="F413">
        <v>1160</v>
      </c>
      <c r="G413" t="s">
        <v>3151</v>
      </c>
      <c r="H413">
        <v>7</v>
      </c>
      <c r="I413" t="s">
        <v>3189</v>
      </c>
    </row>
    <row r="414" spans="1:9" x14ac:dyDescent="0.25">
      <c r="A414" s="79">
        <v>453</v>
      </c>
      <c r="B414">
        <v>38</v>
      </c>
      <c r="C414">
        <v>1719</v>
      </c>
      <c r="D414" t="s">
        <v>3151</v>
      </c>
      <c r="E414">
        <v>743</v>
      </c>
      <c r="F414">
        <v>1160</v>
      </c>
      <c r="G414" t="s">
        <v>3151</v>
      </c>
      <c r="H414">
        <v>7</v>
      </c>
      <c r="I414" t="s">
        <v>3190</v>
      </c>
    </row>
    <row r="415" spans="1:9" x14ac:dyDescent="0.25">
      <c r="A415" s="79">
        <v>454</v>
      </c>
      <c r="B415">
        <v>10</v>
      </c>
      <c r="C415">
        <v>13</v>
      </c>
      <c r="D415" t="s">
        <v>107</v>
      </c>
      <c r="E415">
        <v>10</v>
      </c>
      <c r="F415">
        <v>57</v>
      </c>
      <c r="G415" t="s">
        <v>107</v>
      </c>
      <c r="H415">
        <v>6</v>
      </c>
      <c r="I415" t="s">
        <v>3191</v>
      </c>
    </row>
    <row r="416" spans="1:9" x14ac:dyDescent="0.25">
      <c r="A416" s="79">
        <v>455</v>
      </c>
      <c r="B416">
        <v>38</v>
      </c>
      <c r="C416">
        <v>1719</v>
      </c>
      <c r="D416" t="s">
        <v>3151</v>
      </c>
      <c r="E416">
        <v>743</v>
      </c>
      <c r="F416">
        <v>1160</v>
      </c>
      <c r="G416" t="s">
        <v>3151</v>
      </c>
      <c r="H416">
        <v>7</v>
      </c>
      <c r="I416" t="s">
        <v>3192</v>
      </c>
    </row>
    <row r="417" spans="1:9" x14ac:dyDescent="0.25">
      <c r="A417" s="79">
        <v>456</v>
      </c>
      <c r="B417">
        <v>42</v>
      </c>
      <c r="C417">
        <v>1814</v>
      </c>
      <c r="D417" t="s">
        <v>2325</v>
      </c>
      <c r="E417">
        <v>783</v>
      </c>
      <c r="F417">
        <v>1207</v>
      </c>
      <c r="G417" t="s">
        <v>2325</v>
      </c>
      <c r="H417">
        <v>7</v>
      </c>
      <c r="I417" t="s">
        <v>3193</v>
      </c>
    </row>
    <row r="418" spans="1:9" x14ac:dyDescent="0.25">
      <c r="A418" s="79">
        <v>457</v>
      </c>
      <c r="B418">
        <v>42</v>
      </c>
      <c r="C418">
        <v>1814</v>
      </c>
      <c r="D418" t="s">
        <v>2325</v>
      </c>
      <c r="E418">
        <v>783</v>
      </c>
      <c r="F418">
        <v>1207</v>
      </c>
      <c r="G418" t="s">
        <v>2325</v>
      </c>
      <c r="H418">
        <v>0</v>
      </c>
      <c r="I418" t="s">
        <v>3194</v>
      </c>
    </row>
    <row r="419" spans="1:9" x14ac:dyDescent="0.25">
      <c r="A419" s="79">
        <v>458</v>
      </c>
      <c r="B419">
        <v>43</v>
      </c>
      <c r="C419">
        <v>1887</v>
      </c>
      <c r="D419" t="s">
        <v>3195</v>
      </c>
      <c r="E419">
        <v>834</v>
      </c>
      <c r="F419">
        <v>1261</v>
      </c>
      <c r="G419" t="s">
        <v>3195</v>
      </c>
      <c r="H419">
        <v>1</v>
      </c>
      <c r="I419" t="s">
        <v>3196</v>
      </c>
    </row>
    <row r="420" spans="1:9" x14ac:dyDescent="0.25">
      <c r="A420" s="79">
        <v>459</v>
      </c>
      <c r="B420">
        <v>43</v>
      </c>
      <c r="C420">
        <v>1887</v>
      </c>
      <c r="D420" t="s">
        <v>3195</v>
      </c>
      <c r="E420">
        <v>834</v>
      </c>
      <c r="F420">
        <v>1261</v>
      </c>
      <c r="G420" t="s">
        <v>3195</v>
      </c>
      <c r="H420">
        <v>1</v>
      </c>
      <c r="I420" t="s">
        <v>3197</v>
      </c>
    </row>
    <row r="421" spans="1:9" x14ac:dyDescent="0.25">
      <c r="A421" s="79">
        <v>460</v>
      </c>
      <c r="B421">
        <v>43</v>
      </c>
      <c r="C421">
        <v>1887</v>
      </c>
      <c r="D421" t="s">
        <v>3195</v>
      </c>
      <c r="E421">
        <v>834</v>
      </c>
      <c r="F421">
        <v>1261</v>
      </c>
      <c r="G421" t="s">
        <v>3195</v>
      </c>
      <c r="H421">
        <v>1</v>
      </c>
      <c r="I421" t="s">
        <v>3198</v>
      </c>
    </row>
    <row r="422" spans="1:9" x14ac:dyDescent="0.25">
      <c r="A422" s="79">
        <v>461</v>
      </c>
      <c r="B422">
        <v>43</v>
      </c>
      <c r="C422">
        <v>1887</v>
      </c>
      <c r="D422" t="s">
        <v>3195</v>
      </c>
      <c r="E422">
        <v>834</v>
      </c>
      <c r="F422">
        <v>1261</v>
      </c>
      <c r="G422" t="s">
        <v>3195</v>
      </c>
      <c r="H422">
        <v>1</v>
      </c>
      <c r="I422" t="s">
        <v>3199</v>
      </c>
    </row>
    <row r="423" spans="1:9" x14ac:dyDescent="0.25">
      <c r="A423" s="79">
        <v>462</v>
      </c>
      <c r="B423">
        <v>43</v>
      </c>
      <c r="C423">
        <v>1887</v>
      </c>
      <c r="D423" t="s">
        <v>3195</v>
      </c>
      <c r="E423">
        <v>834</v>
      </c>
      <c r="F423">
        <v>1261</v>
      </c>
      <c r="G423" t="s">
        <v>3195</v>
      </c>
      <c r="H423">
        <v>1</v>
      </c>
      <c r="I423" t="s">
        <v>3200</v>
      </c>
    </row>
    <row r="424" spans="1:9" x14ac:dyDescent="0.25">
      <c r="A424" s="79">
        <v>463</v>
      </c>
      <c r="B424">
        <v>43</v>
      </c>
      <c r="C424">
        <v>1887</v>
      </c>
      <c r="D424" t="s">
        <v>3195</v>
      </c>
      <c r="E424">
        <v>834</v>
      </c>
      <c r="F424">
        <v>1261</v>
      </c>
      <c r="G424" t="s">
        <v>3195</v>
      </c>
      <c r="H424">
        <v>1</v>
      </c>
      <c r="I424" t="s">
        <v>3201</v>
      </c>
    </row>
    <row r="425" spans="1:9" x14ac:dyDescent="0.25">
      <c r="A425" s="79">
        <v>464</v>
      </c>
      <c r="B425">
        <v>43</v>
      </c>
      <c r="C425">
        <v>1887</v>
      </c>
      <c r="D425" t="s">
        <v>3195</v>
      </c>
      <c r="E425">
        <v>834</v>
      </c>
      <c r="F425">
        <v>1261</v>
      </c>
      <c r="G425" t="s">
        <v>3195</v>
      </c>
      <c r="H425">
        <v>1</v>
      </c>
      <c r="I425" t="s">
        <v>3202</v>
      </c>
    </row>
    <row r="426" spans="1:9" x14ac:dyDescent="0.25">
      <c r="A426" s="79">
        <v>465</v>
      </c>
      <c r="B426">
        <v>30</v>
      </c>
      <c r="C426">
        <v>1060</v>
      </c>
      <c r="D426" t="s">
        <v>532</v>
      </c>
      <c r="E426">
        <v>467</v>
      </c>
      <c r="F426">
        <v>849</v>
      </c>
      <c r="G426" t="s">
        <v>532</v>
      </c>
      <c r="H426">
        <v>7</v>
      </c>
      <c r="I426" t="s">
        <v>3203</v>
      </c>
    </row>
    <row r="427" spans="1:9" x14ac:dyDescent="0.25">
      <c r="A427" s="79">
        <v>466</v>
      </c>
      <c r="B427">
        <v>29</v>
      </c>
      <c r="C427">
        <v>1006</v>
      </c>
      <c r="D427" t="s">
        <v>2326</v>
      </c>
      <c r="E427">
        <v>448</v>
      </c>
      <c r="F427">
        <v>823</v>
      </c>
      <c r="G427" t="s">
        <v>3010</v>
      </c>
      <c r="H427">
        <v>7</v>
      </c>
      <c r="I427" t="s">
        <v>3204</v>
      </c>
    </row>
    <row r="428" spans="1:9" x14ac:dyDescent="0.25">
      <c r="A428" s="79">
        <v>467</v>
      </c>
      <c r="B428">
        <v>43</v>
      </c>
      <c r="C428">
        <v>1887</v>
      </c>
      <c r="D428" t="s">
        <v>3195</v>
      </c>
      <c r="E428">
        <v>834</v>
      </c>
      <c r="F428">
        <v>1261</v>
      </c>
      <c r="G428" t="s">
        <v>3195</v>
      </c>
      <c r="H428">
        <v>1</v>
      </c>
      <c r="I428" t="s">
        <v>3205</v>
      </c>
    </row>
    <row r="429" spans="1:9" x14ac:dyDescent="0.25">
      <c r="A429" s="79">
        <v>468</v>
      </c>
      <c r="B429">
        <v>43</v>
      </c>
      <c r="C429">
        <v>1887</v>
      </c>
      <c r="D429" t="s">
        <v>3195</v>
      </c>
      <c r="E429">
        <v>834</v>
      </c>
      <c r="F429">
        <v>1261</v>
      </c>
      <c r="G429" t="s">
        <v>3195</v>
      </c>
      <c r="H429">
        <v>3</v>
      </c>
      <c r="I429" t="s">
        <v>3206</v>
      </c>
    </row>
    <row r="430" spans="1:9" x14ac:dyDescent="0.25">
      <c r="A430" s="79">
        <v>469</v>
      </c>
      <c r="B430">
        <v>43</v>
      </c>
      <c r="C430">
        <v>1887</v>
      </c>
      <c r="D430" t="s">
        <v>3195</v>
      </c>
      <c r="E430">
        <v>834</v>
      </c>
      <c r="F430">
        <v>1261</v>
      </c>
      <c r="G430" t="s">
        <v>3195</v>
      </c>
      <c r="H430">
        <v>6</v>
      </c>
      <c r="I430" t="s">
        <v>3207</v>
      </c>
    </row>
    <row r="431" spans="1:9" x14ac:dyDescent="0.25">
      <c r="A431" s="79">
        <v>470</v>
      </c>
      <c r="B431">
        <v>2</v>
      </c>
      <c r="C431">
        <v>1</v>
      </c>
      <c r="D431" t="s">
        <v>103</v>
      </c>
      <c r="E431">
        <v>2</v>
      </c>
      <c r="F431">
        <v>3</v>
      </c>
      <c r="G431" t="s">
        <v>103</v>
      </c>
      <c r="H431">
        <v>6</v>
      </c>
      <c r="I431" t="s">
        <v>3208</v>
      </c>
    </row>
    <row r="432" spans="1:9" x14ac:dyDescent="0.25">
      <c r="A432" s="79">
        <v>471</v>
      </c>
      <c r="B432">
        <v>43</v>
      </c>
      <c r="C432">
        <v>1887</v>
      </c>
      <c r="D432" t="s">
        <v>3195</v>
      </c>
      <c r="E432">
        <v>834</v>
      </c>
      <c r="F432">
        <v>1261</v>
      </c>
      <c r="G432" t="s">
        <v>3195</v>
      </c>
      <c r="H432">
        <v>7</v>
      </c>
      <c r="I432" t="s">
        <v>3209</v>
      </c>
    </row>
    <row r="433" spans="1:9" x14ac:dyDescent="0.25">
      <c r="A433" s="79">
        <v>472</v>
      </c>
      <c r="B433">
        <v>43</v>
      </c>
      <c r="C433">
        <v>1887</v>
      </c>
      <c r="D433" t="s">
        <v>3195</v>
      </c>
      <c r="E433">
        <v>834</v>
      </c>
      <c r="F433">
        <v>1261</v>
      </c>
      <c r="G433" t="s">
        <v>3195</v>
      </c>
      <c r="H433">
        <v>7</v>
      </c>
      <c r="I433" t="s">
        <v>3210</v>
      </c>
    </row>
    <row r="434" spans="1:9" x14ac:dyDescent="0.25">
      <c r="A434" s="79">
        <v>473</v>
      </c>
      <c r="B434">
        <v>43</v>
      </c>
      <c r="C434">
        <v>1887</v>
      </c>
      <c r="D434" t="s">
        <v>3195</v>
      </c>
      <c r="E434">
        <v>834</v>
      </c>
      <c r="F434">
        <v>1261</v>
      </c>
      <c r="G434" t="s">
        <v>3195</v>
      </c>
      <c r="H434">
        <v>7</v>
      </c>
      <c r="I434" t="s">
        <v>3211</v>
      </c>
    </row>
    <row r="435" spans="1:9" x14ac:dyDescent="0.25">
      <c r="A435" s="79">
        <v>476</v>
      </c>
      <c r="B435">
        <v>45</v>
      </c>
      <c r="C435">
        <v>2021</v>
      </c>
      <c r="D435" t="s">
        <v>3212</v>
      </c>
      <c r="E435">
        <v>857</v>
      </c>
      <c r="F435">
        <v>1286</v>
      </c>
      <c r="G435" t="s">
        <v>3212</v>
      </c>
      <c r="H435">
        <v>1</v>
      </c>
      <c r="I435" t="s">
        <v>3213</v>
      </c>
    </row>
    <row r="436" spans="1:9" x14ac:dyDescent="0.25">
      <c r="A436" s="79">
        <v>477</v>
      </c>
      <c r="B436">
        <v>45</v>
      </c>
      <c r="C436">
        <v>2021</v>
      </c>
      <c r="D436" t="s">
        <v>3212</v>
      </c>
      <c r="E436">
        <v>857</v>
      </c>
      <c r="F436">
        <v>1286</v>
      </c>
      <c r="G436" t="s">
        <v>3212</v>
      </c>
      <c r="H436">
        <v>1</v>
      </c>
      <c r="I436" t="s">
        <v>3214</v>
      </c>
    </row>
    <row r="437" spans="1:9" x14ac:dyDescent="0.25">
      <c r="A437" s="79">
        <v>478</v>
      </c>
      <c r="B437">
        <v>45</v>
      </c>
      <c r="C437">
        <v>2021</v>
      </c>
      <c r="D437" t="s">
        <v>3212</v>
      </c>
      <c r="E437">
        <v>857</v>
      </c>
      <c r="F437">
        <v>1286</v>
      </c>
      <c r="G437" t="s">
        <v>3212</v>
      </c>
      <c r="H437">
        <v>1</v>
      </c>
      <c r="I437" t="s">
        <v>3215</v>
      </c>
    </row>
    <row r="438" spans="1:9" x14ac:dyDescent="0.25">
      <c r="A438" s="79">
        <v>479</v>
      </c>
      <c r="B438">
        <v>45</v>
      </c>
      <c r="C438">
        <v>2021</v>
      </c>
      <c r="D438" t="s">
        <v>3212</v>
      </c>
      <c r="E438">
        <v>857</v>
      </c>
      <c r="F438">
        <v>1286</v>
      </c>
      <c r="G438" t="s">
        <v>3212</v>
      </c>
      <c r="H438">
        <v>1</v>
      </c>
      <c r="I438" t="s">
        <v>3216</v>
      </c>
    </row>
    <row r="439" spans="1:9" x14ac:dyDescent="0.25">
      <c r="A439" s="79">
        <v>480</v>
      </c>
      <c r="B439">
        <v>45</v>
      </c>
      <c r="C439">
        <v>2021</v>
      </c>
      <c r="D439" t="s">
        <v>3212</v>
      </c>
      <c r="E439">
        <v>857</v>
      </c>
      <c r="F439">
        <v>1286</v>
      </c>
      <c r="G439" t="s">
        <v>3212</v>
      </c>
      <c r="H439">
        <v>1</v>
      </c>
      <c r="I439" t="s">
        <v>3217</v>
      </c>
    </row>
    <row r="440" spans="1:9" x14ac:dyDescent="0.25">
      <c r="A440" s="79">
        <v>481</v>
      </c>
      <c r="B440">
        <v>43</v>
      </c>
      <c r="C440">
        <v>1887</v>
      </c>
      <c r="D440" t="s">
        <v>3195</v>
      </c>
      <c r="E440">
        <v>834</v>
      </c>
      <c r="F440">
        <v>1261</v>
      </c>
      <c r="G440" t="s">
        <v>3195</v>
      </c>
      <c r="H440">
        <v>1</v>
      </c>
      <c r="I440" t="s">
        <v>3218</v>
      </c>
    </row>
    <row r="441" spans="1:9" x14ac:dyDescent="0.25">
      <c r="A441" s="79">
        <v>482</v>
      </c>
      <c r="B441">
        <v>43</v>
      </c>
      <c r="C441">
        <v>1887</v>
      </c>
      <c r="D441" t="s">
        <v>3195</v>
      </c>
      <c r="E441">
        <v>834</v>
      </c>
      <c r="F441">
        <v>1261</v>
      </c>
      <c r="G441" t="s">
        <v>3195</v>
      </c>
      <c r="H441">
        <v>1</v>
      </c>
      <c r="I441" t="s">
        <v>3219</v>
      </c>
    </row>
    <row r="442" spans="1:9" x14ac:dyDescent="0.25">
      <c r="A442" s="79">
        <v>483</v>
      </c>
      <c r="B442">
        <v>43</v>
      </c>
      <c r="C442">
        <v>1887</v>
      </c>
      <c r="D442" t="s">
        <v>3195</v>
      </c>
      <c r="E442">
        <v>834</v>
      </c>
      <c r="F442">
        <v>1261</v>
      </c>
      <c r="G442" t="s">
        <v>3195</v>
      </c>
      <c r="H442">
        <v>1</v>
      </c>
      <c r="I442" t="s">
        <v>3220</v>
      </c>
    </row>
    <row r="443" spans="1:9" x14ac:dyDescent="0.25">
      <c r="A443" s="79">
        <v>484</v>
      </c>
      <c r="B443">
        <v>43</v>
      </c>
      <c r="C443">
        <v>1887</v>
      </c>
      <c r="D443" t="s">
        <v>3195</v>
      </c>
      <c r="E443">
        <v>834</v>
      </c>
      <c r="F443">
        <v>1261</v>
      </c>
      <c r="G443" t="s">
        <v>3195</v>
      </c>
      <c r="H443">
        <v>1</v>
      </c>
      <c r="I443" t="s">
        <v>3221</v>
      </c>
    </row>
    <row r="444" spans="1:9" x14ac:dyDescent="0.25">
      <c r="A444" s="79">
        <v>485</v>
      </c>
      <c r="B444">
        <v>8</v>
      </c>
      <c r="C444">
        <v>22</v>
      </c>
      <c r="D444" t="s">
        <v>108</v>
      </c>
      <c r="E444">
        <v>11</v>
      </c>
      <c r="F444">
        <v>58</v>
      </c>
      <c r="G444" t="s">
        <v>108</v>
      </c>
      <c r="H444">
        <v>7</v>
      </c>
      <c r="I444" t="s">
        <v>3222</v>
      </c>
    </row>
    <row r="445" spans="1:9" x14ac:dyDescent="0.25">
      <c r="A445" s="79">
        <v>486</v>
      </c>
      <c r="B445">
        <v>43</v>
      </c>
      <c r="C445">
        <v>1887</v>
      </c>
      <c r="D445" t="s">
        <v>3195</v>
      </c>
      <c r="E445">
        <v>834</v>
      </c>
      <c r="F445">
        <v>1261</v>
      </c>
      <c r="G445" t="s">
        <v>3195</v>
      </c>
      <c r="H445">
        <v>7</v>
      </c>
      <c r="I445" t="s">
        <v>3223</v>
      </c>
    </row>
    <row r="446" spans="1:9" x14ac:dyDescent="0.25">
      <c r="A446" s="79">
        <v>487</v>
      </c>
      <c r="B446">
        <v>44</v>
      </c>
      <c r="C446">
        <v>2119</v>
      </c>
      <c r="D446" t="s">
        <v>2714</v>
      </c>
      <c r="E446">
        <v>854</v>
      </c>
      <c r="F446">
        <v>1283</v>
      </c>
      <c r="G446" t="s">
        <v>2715</v>
      </c>
      <c r="H446">
        <v>1</v>
      </c>
      <c r="I446" t="s">
        <v>2717</v>
      </c>
    </row>
    <row r="447" spans="1:9" x14ac:dyDescent="0.25">
      <c r="A447" s="79">
        <v>489</v>
      </c>
      <c r="B447">
        <v>44</v>
      </c>
      <c r="C447">
        <v>2119</v>
      </c>
      <c r="D447" t="s">
        <v>2714</v>
      </c>
      <c r="E447">
        <v>854</v>
      </c>
      <c r="F447">
        <v>1283</v>
      </c>
      <c r="G447" t="s">
        <v>2715</v>
      </c>
      <c r="H447">
        <v>1</v>
      </c>
      <c r="I447" t="s">
        <v>3224</v>
      </c>
    </row>
    <row r="448" spans="1:9" x14ac:dyDescent="0.25">
      <c r="A448" s="79">
        <v>490</v>
      </c>
      <c r="B448">
        <v>45</v>
      </c>
      <c r="C448">
        <v>2021</v>
      </c>
      <c r="D448" t="s">
        <v>3212</v>
      </c>
      <c r="E448">
        <v>857</v>
      </c>
      <c r="F448">
        <v>1286</v>
      </c>
      <c r="G448" t="s">
        <v>3212</v>
      </c>
      <c r="H448">
        <v>1</v>
      </c>
      <c r="I448" t="s">
        <v>3225</v>
      </c>
    </row>
    <row r="449" spans="1:9" x14ac:dyDescent="0.25">
      <c r="A449" s="79">
        <v>491</v>
      </c>
      <c r="B449">
        <v>45</v>
      </c>
      <c r="C449">
        <v>2021</v>
      </c>
      <c r="D449" t="s">
        <v>3212</v>
      </c>
      <c r="E449">
        <v>857</v>
      </c>
      <c r="F449">
        <v>1286</v>
      </c>
      <c r="G449" t="s">
        <v>3212</v>
      </c>
      <c r="H449">
        <v>1</v>
      </c>
      <c r="I449" t="s">
        <v>3226</v>
      </c>
    </row>
    <row r="450" spans="1:9" x14ac:dyDescent="0.25">
      <c r="A450" s="79">
        <v>493</v>
      </c>
      <c r="B450">
        <v>44</v>
      </c>
      <c r="C450">
        <v>2119</v>
      </c>
      <c r="D450" t="s">
        <v>2714</v>
      </c>
      <c r="E450">
        <v>854</v>
      </c>
      <c r="F450">
        <v>1283</v>
      </c>
      <c r="G450" t="s">
        <v>2715</v>
      </c>
      <c r="H450">
        <v>1</v>
      </c>
      <c r="I450" t="s">
        <v>2716</v>
      </c>
    </row>
    <row r="451" spans="1:9" x14ac:dyDescent="0.25">
      <c r="A451" s="79">
        <v>494</v>
      </c>
      <c r="B451">
        <v>45</v>
      </c>
      <c r="C451">
        <v>2021</v>
      </c>
      <c r="D451" t="s">
        <v>3212</v>
      </c>
      <c r="E451">
        <v>857</v>
      </c>
      <c r="F451">
        <v>1286</v>
      </c>
      <c r="G451" t="s">
        <v>3212</v>
      </c>
      <c r="H451">
        <v>1</v>
      </c>
      <c r="I451" t="s">
        <v>3227</v>
      </c>
    </row>
    <row r="452" spans="1:9" x14ac:dyDescent="0.25">
      <c r="A452" s="79">
        <v>495</v>
      </c>
      <c r="B452">
        <v>44</v>
      </c>
      <c r="C452">
        <v>2119</v>
      </c>
      <c r="D452" t="s">
        <v>2714</v>
      </c>
      <c r="E452">
        <v>854</v>
      </c>
      <c r="F452">
        <v>1283</v>
      </c>
      <c r="G452" t="s">
        <v>2715</v>
      </c>
      <c r="H452">
        <v>7</v>
      </c>
      <c r="I452" t="s">
        <v>2718</v>
      </c>
    </row>
    <row r="453" spans="1:9" x14ac:dyDescent="0.25">
      <c r="A453" s="79">
        <v>496</v>
      </c>
      <c r="B453">
        <v>45</v>
      </c>
      <c r="C453">
        <v>2021</v>
      </c>
      <c r="D453" t="s">
        <v>3212</v>
      </c>
      <c r="E453">
        <v>857</v>
      </c>
      <c r="F453">
        <v>1286</v>
      </c>
      <c r="G453" t="s">
        <v>3212</v>
      </c>
      <c r="H453">
        <v>7</v>
      </c>
      <c r="I453" t="s">
        <v>3228</v>
      </c>
    </row>
    <row r="454" spans="1:9" x14ac:dyDescent="0.25">
      <c r="A454" s="79">
        <v>497</v>
      </c>
      <c r="B454">
        <v>32</v>
      </c>
      <c r="C454">
        <v>1349</v>
      </c>
      <c r="D454" t="s">
        <v>2329</v>
      </c>
      <c r="E454">
        <v>616</v>
      </c>
      <c r="F454">
        <v>1011</v>
      </c>
      <c r="G454" t="s">
        <v>2329</v>
      </c>
      <c r="H454">
        <v>6</v>
      </c>
      <c r="I454" t="s">
        <v>3229</v>
      </c>
    </row>
    <row r="455" spans="1:9" x14ac:dyDescent="0.25">
      <c r="A455" s="79">
        <v>498</v>
      </c>
      <c r="B455">
        <v>3</v>
      </c>
      <c r="C455">
        <v>10</v>
      </c>
      <c r="D455" t="s">
        <v>2319</v>
      </c>
      <c r="E455">
        <v>5</v>
      </c>
      <c r="F455">
        <v>20</v>
      </c>
      <c r="G455" t="s">
        <v>2319</v>
      </c>
      <c r="H455">
        <v>6</v>
      </c>
      <c r="I455" t="s">
        <v>3230</v>
      </c>
    </row>
    <row r="456" spans="1:9" x14ac:dyDescent="0.25">
      <c r="A456" s="79">
        <v>499</v>
      </c>
      <c r="B456">
        <v>20</v>
      </c>
      <c r="C456">
        <v>227</v>
      </c>
      <c r="D456" t="s">
        <v>386</v>
      </c>
      <c r="E456">
        <v>305</v>
      </c>
      <c r="F456">
        <v>535</v>
      </c>
      <c r="G456" t="s">
        <v>386</v>
      </c>
      <c r="H456">
        <v>7</v>
      </c>
      <c r="I456" t="s">
        <v>3231</v>
      </c>
    </row>
    <row r="457" spans="1:9" x14ac:dyDescent="0.25">
      <c r="A457" s="97">
        <v>96</v>
      </c>
      <c r="B457">
        <v>13</v>
      </c>
      <c r="C457">
        <v>61</v>
      </c>
      <c r="D457" t="s">
        <v>2321</v>
      </c>
      <c r="E457">
        <v>15</v>
      </c>
      <c r="F457">
        <v>101</v>
      </c>
      <c r="G457" t="s">
        <v>2321</v>
      </c>
      <c r="H457">
        <v>1</v>
      </c>
      <c r="I457" t="s">
        <v>3325</v>
      </c>
    </row>
    <row r="458" spans="1:9" x14ac:dyDescent="0.25">
      <c r="A458" s="78">
        <v>97</v>
      </c>
      <c r="B458">
        <v>13</v>
      </c>
      <c r="C458">
        <v>61</v>
      </c>
      <c r="D458" t="s">
        <v>2321</v>
      </c>
      <c r="E458">
        <v>15</v>
      </c>
      <c r="F458">
        <v>101</v>
      </c>
      <c r="G458" t="s">
        <v>2321</v>
      </c>
      <c r="H458">
        <v>1</v>
      </c>
      <c r="I458" t="s">
        <v>3326</v>
      </c>
    </row>
    <row r="459" spans="1:9" x14ac:dyDescent="0.25">
      <c r="A459" s="78">
        <v>392</v>
      </c>
      <c r="B459">
        <v>13</v>
      </c>
      <c r="C459">
        <v>61</v>
      </c>
      <c r="D459" t="s">
        <v>2321</v>
      </c>
      <c r="E459">
        <v>15</v>
      </c>
      <c r="F459">
        <v>101</v>
      </c>
      <c r="G459" t="s">
        <v>2321</v>
      </c>
      <c r="H459">
        <v>7</v>
      </c>
      <c r="I459" t="s">
        <v>3327</v>
      </c>
    </row>
    <row r="460" spans="1:9" x14ac:dyDescent="0.25">
      <c r="A460" s="78">
        <v>195</v>
      </c>
      <c r="B460">
        <v>13</v>
      </c>
      <c r="C460">
        <v>61</v>
      </c>
      <c r="D460" t="s">
        <v>2321</v>
      </c>
      <c r="E460">
        <v>15</v>
      </c>
      <c r="F460">
        <v>101</v>
      </c>
      <c r="G460" t="s">
        <v>2321</v>
      </c>
      <c r="H460">
        <v>6</v>
      </c>
      <c r="I460" t="s">
        <v>3328</v>
      </c>
    </row>
    <row r="461" spans="1:9" x14ac:dyDescent="0.25">
      <c r="A461" s="78">
        <v>88</v>
      </c>
      <c r="B461">
        <v>13</v>
      </c>
      <c r="C461">
        <v>61</v>
      </c>
      <c r="D461" t="s">
        <v>2321</v>
      </c>
      <c r="E461">
        <v>15</v>
      </c>
      <c r="F461">
        <v>101</v>
      </c>
      <c r="G461" t="s">
        <v>2321</v>
      </c>
      <c r="H461">
        <v>1</v>
      </c>
      <c r="I461" t="s">
        <v>3329</v>
      </c>
    </row>
    <row r="462" spans="1:9" x14ac:dyDescent="0.25">
      <c r="A462" s="78">
        <v>389</v>
      </c>
      <c r="B462">
        <v>13</v>
      </c>
      <c r="C462">
        <v>61</v>
      </c>
      <c r="D462" t="s">
        <v>2321</v>
      </c>
      <c r="E462">
        <v>15</v>
      </c>
      <c r="F462">
        <v>101</v>
      </c>
      <c r="G462" t="s">
        <v>2321</v>
      </c>
      <c r="H462">
        <v>6</v>
      </c>
      <c r="I462" t="s">
        <v>3330</v>
      </c>
    </row>
    <row r="463" spans="1:9" x14ac:dyDescent="0.25">
      <c r="A463" s="78">
        <v>92</v>
      </c>
      <c r="B463">
        <v>13</v>
      </c>
      <c r="C463">
        <v>61</v>
      </c>
      <c r="D463" t="s">
        <v>2321</v>
      </c>
      <c r="E463">
        <v>15</v>
      </c>
      <c r="F463">
        <v>101</v>
      </c>
      <c r="G463" t="s">
        <v>2321</v>
      </c>
      <c r="H463">
        <v>1</v>
      </c>
      <c r="I463" t="s">
        <v>3331</v>
      </c>
    </row>
    <row r="464" spans="1:9" x14ac:dyDescent="0.25">
      <c r="A464" s="78">
        <v>87</v>
      </c>
      <c r="B464">
        <v>13</v>
      </c>
      <c r="C464">
        <v>61</v>
      </c>
      <c r="D464" t="s">
        <v>2321</v>
      </c>
      <c r="E464">
        <v>15</v>
      </c>
      <c r="F464">
        <v>101</v>
      </c>
      <c r="G464" t="s">
        <v>2321</v>
      </c>
      <c r="H464">
        <v>1</v>
      </c>
      <c r="I464" t="s">
        <v>3332</v>
      </c>
    </row>
    <row r="465" spans="1:9" x14ac:dyDescent="0.25">
      <c r="A465" s="78">
        <v>312</v>
      </c>
      <c r="B465">
        <v>13</v>
      </c>
      <c r="C465">
        <v>61</v>
      </c>
      <c r="D465" t="s">
        <v>2321</v>
      </c>
      <c r="E465">
        <v>15</v>
      </c>
      <c r="F465">
        <v>101</v>
      </c>
      <c r="G465" t="s">
        <v>2321</v>
      </c>
      <c r="H465">
        <v>7</v>
      </c>
      <c r="I465" t="s">
        <v>3333</v>
      </c>
    </row>
    <row r="466" spans="1:9" x14ac:dyDescent="0.25">
      <c r="A466" s="78">
        <v>89</v>
      </c>
      <c r="B466">
        <v>13</v>
      </c>
      <c r="C466">
        <v>61</v>
      </c>
      <c r="D466" t="s">
        <v>2321</v>
      </c>
      <c r="E466">
        <v>15</v>
      </c>
      <c r="F466">
        <v>101</v>
      </c>
      <c r="G466" t="s">
        <v>2321</v>
      </c>
      <c r="H466">
        <v>1</v>
      </c>
      <c r="I466" t="s">
        <v>3334</v>
      </c>
    </row>
    <row r="467" spans="1:9" x14ac:dyDescent="0.25">
      <c r="A467" s="78">
        <v>90</v>
      </c>
      <c r="B467">
        <v>13</v>
      </c>
      <c r="C467">
        <v>61</v>
      </c>
      <c r="D467" t="s">
        <v>2321</v>
      </c>
      <c r="E467">
        <v>15</v>
      </c>
      <c r="F467">
        <v>101</v>
      </c>
      <c r="G467" t="s">
        <v>2321</v>
      </c>
      <c r="H467">
        <v>1</v>
      </c>
      <c r="I467" t="s">
        <v>3335</v>
      </c>
    </row>
    <row r="468" spans="1:9" x14ac:dyDescent="0.25">
      <c r="A468" s="78">
        <v>91</v>
      </c>
      <c r="B468">
        <v>13</v>
      </c>
      <c r="C468">
        <v>61</v>
      </c>
      <c r="D468" t="s">
        <v>2321</v>
      </c>
      <c r="E468">
        <v>15</v>
      </c>
      <c r="F468">
        <v>101</v>
      </c>
      <c r="G468" t="s">
        <v>2321</v>
      </c>
      <c r="H468">
        <v>1</v>
      </c>
      <c r="I468" t="s">
        <v>3336</v>
      </c>
    </row>
    <row r="469" spans="1:9" x14ac:dyDescent="0.25">
      <c r="A469" s="78">
        <v>380</v>
      </c>
      <c r="B469">
        <v>13</v>
      </c>
      <c r="C469">
        <v>61</v>
      </c>
      <c r="D469" t="s">
        <v>2321</v>
      </c>
      <c r="E469">
        <v>15</v>
      </c>
      <c r="F469">
        <v>101</v>
      </c>
      <c r="G469" t="s">
        <v>2321</v>
      </c>
      <c r="H469">
        <v>7</v>
      </c>
      <c r="I469" t="s">
        <v>3337</v>
      </c>
    </row>
    <row r="470" spans="1:9" x14ac:dyDescent="0.25">
      <c r="A470" s="78">
        <v>93</v>
      </c>
      <c r="B470">
        <v>13</v>
      </c>
      <c r="C470">
        <v>61</v>
      </c>
      <c r="D470" t="s">
        <v>2321</v>
      </c>
      <c r="E470">
        <v>15</v>
      </c>
      <c r="F470">
        <v>101</v>
      </c>
      <c r="G470" t="s">
        <v>2321</v>
      </c>
      <c r="H470">
        <v>1</v>
      </c>
      <c r="I470" t="s">
        <v>3338</v>
      </c>
    </row>
    <row r="471" spans="1:9" x14ac:dyDescent="0.25">
      <c r="A471" s="78">
        <v>94</v>
      </c>
      <c r="B471">
        <v>13</v>
      </c>
      <c r="C471">
        <v>61</v>
      </c>
      <c r="D471" t="s">
        <v>2321</v>
      </c>
      <c r="E471">
        <v>15</v>
      </c>
      <c r="F471">
        <v>101</v>
      </c>
      <c r="G471" t="s">
        <v>2321</v>
      </c>
      <c r="H471">
        <v>1</v>
      </c>
      <c r="I471" t="s">
        <v>3339</v>
      </c>
    </row>
    <row r="472" spans="1:9" x14ac:dyDescent="0.25">
      <c r="A472" s="78">
        <v>95</v>
      </c>
      <c r="B472">
        <v>13</v>
      </c>
      <c r="C472">
        <v>61</v>
      </c>
      <c r="D472" t="s">
        <v>2321</v>
      </c>
      <c r="E472">
        <v>15</v>
      </c>
      <c r="F472">
        <v>101</v>
      </c>
      <c r="G472" t="s">
        <v>2321</v>
      </c>
      <c r="H472">
        <v>1</v>
      </c>
      <c r="I472" t="s">
        <v>3340</v>
      </c>
    </row>
    <row r="473" spans="1:9" x14ac:dyDescent="0.25">
      <c r="A473" s="113">
        <v>512</v>
      </c>
      <c r="B473" s="30">
        <v>46</v>
      </c>
      <c r="C473" s="30">
        <v>2114</v>
      </c>
      <c r="D473" s="30" t="s">
        <v>3383</v>
      </c>
      <c r="E473" s="30">
        <v>883</v>
      </c>
      <c r="F473" s="30">
        <v>1318</v>
      </c>
      <c r="G473" s="30" t="s">
        <v>3384</v>
      </c>
      <c r="H473" s="30">
        <v>1</v>
      </c>
      <c r="I473" s="30" t="s">
        <v>3385</v>
      </c>
    </row>
    <row r="474" spans="1:9" x14ac:dyDescent="0.25">
      <c r="A474" s="113">
        <v>513</v>
      </c>
      <c r="B474" s="30">
        <v>46</v>
      </c>
      <c r="C474" s="30">
        <v>2114</v>
      </c>
      <c r="D474" s="30" t="s">
        <v>3383</v>
      </c>
      <c r="E474" s="30">
        <v>883</v>
      </c>
      <c r="F474" s="30">
        <v>1318</v>
      </c>
      <c r="G474" s="30" t="s">
        <v>3384</v>
      </c>
      <c r="H474" s="30">
        <v>1</v>
      </c>
      <c r="I474" s="30" t="s">
        <v>3386</v>
      </c>
    </row>
    <row r="475" spans="1:9" x14ac:dyDescent="0.25">
      <c r="A475" s="113">
        <v>517</v>
      </c>
      <c r="B475" s="30">
        <v>46</v>
      </c>
      <c r="C475" s="30">
        <v>2114</v>
      </c>
      <c r="D475" s="30" t="s">
        <v>3383</v>
      </c>
      <c r="E475" s="30">
        <v>883</v>
      </c>
      <c r="F475" s="30">
        <v>1318</v>
      </c>
      <c r="G475" s="30" t="s">
        <v>3384</v>
      </c>
      <c r="H475" s="30">
        <v>0</v>
      </c>
      <c r="I475" s="30" t="s">
        <v>3387</v>
      </c>
    </row>
    <row r="476" spans="1:9" x14ac:dyDescent="0.25">
      <c r="A476" s="113">
        <v>518</v>
      </c>
      <c r="B476" s="30">
        <v>46</v>
      </c>
      <c r="C476" s="30">
        <v>2114</v>
      </c>
      <c r="D476" s="30" t="s">
        <v>3383</v>
      </c>
      <c r="E476" s="30">
        <v>883</v>
      </c>
      <c r="F476" s="30">
        <v>1318</v>
      </c>
      <c r="G476" s="30" t="s">
        <v>3384</v>
      </c>
      <c r="H476" s="30">
        <v>1</v>
      </c>
      <c r="I476" s="30" t="s">
        <v>3388</v>
      </c>
    </row>
    <row r="477" spans="1:9" x14ac:dyDescent="0.25">
      <c r="A477" s="113">
        <v>519</v>
      </c>
      <c r="B477" s="30">
        <v>46</v>
      </c>
      <c r="C477" s="30">
        <v>2114</v>
      </c>
      <c r="D477" s="30" t="s">
        <v>3383</v>
      </c>
      <c r="E477" s="30">
        <v>883</v>
      </c>
      <c r="F477" s="30">
        <v>1318</v>
      </c>
      <c r="G477" s="30" t="s">
        <v>3384</v>
      </c>
      <c r="H477" s="30">
        <v>1</v>
      </c>
      <c r="I477" s="30" t="s">
        <v>3389</v>
      </c>
    </row>
    <row r="478" spans="1:9" x14ac:dyDescent="0.25">
      <c r="A478" s="113">
        <v>488</v>
      </c>
      <c r="B478" s="30">
        <v>46</v>
      </c>
      <c r="C478" s="30">
        <v>2114</v>
      </c>
      <c r="D478" s="30" t="s">
        <v>3383</v>
      </c>
      <c r="E478" s="30">
        <v>883</v>
      </c>
      <c r="F478" s="30">
        <v>1318</v>
      </c>
      <c r="G478" s="30" t="s">
        <v>3384</v>
      </c>
      <c r="H478" s="30">
        <v>3</v>
      </c>
      <c r="I478" s="30" t="s">
        <v>3390</v>
      </c>
    </row>
    <row r="479" spans="1:9" x14ac:dyDescent="0.25">
      <c r="A479" s="113">
        <v>522</v>
      </c>
      <c r="B479" s="30">
        <v>46</v>
      </c>
      <c r="C479" s="30">
        <v>2114</v>
      </c>
      <c r="D479" s="30" t="s">
        <v>3383</v>
      </c>
      <c r="E479" s="30">
        <v>883</v>
      </c>
      <c r="F479" s="30">
        <v>1318</v>
      </c>
      <c r="G479" s="30" t="s">
        <v>3384</v>
      </c>
      <c r="H479" s="30">
        <v>7</v>
      </c>
      <c r="I479" s="30" t="s">
        <v>3391</v>
      </c>
    </row>
    <row r="480" spans="1:9" x14ac:dyDescent="0.25">
      <c r="A480" s="113">
        <v>523</v>
      </c>
      <c r="B480" s="30">
        <v>46</v>
      </c>
      <c r="C480" s="30">
        <v>2114</v>
      </c>
      <c r="D480" s="30" t="s">
        <v>3383</v>
      </c>
      <c r="E480" s="30">
        <v>883</v>
      </c>
      <c r="F480" s="30">
        <v>1318</v>
      </c>
      <c r="G480" s="30" t="s">
        <v>3384</v>
      </c>
      <c r="H480" s="30">
        <v>7</v>
      </c>
      <c r="I480" s="30" t="s">
        <v>3392</v>
      </c>
    </row>
    <row r="481" spans="1:9" x14ac:dyDescent="0.25">
      <c r="A481" s="113">
        <v>501</v>
      </c>
      <c r="B481" s="30">
        <v>46</v>
      </c>
      <c r="C481" s="30">
        <v>2114</v>
      </c>
      <c r="D481" s="30" t="s">
        <v>3383</v>
      </c>
      <c r="E481" s="30">
        <v>883</v>
      </c>
      <c r="F481" s="30">
        <v>1318</v>
      </c>
      <c r="G481" s="30" t="s">
        <v>3384</v>
      </c>
      <c r="H481" s="30">
        <v>1</v>
      </c>
      <c r="I481" s="30" t="s">
        <v>3393</v>
      </c>
    </row>
    <row r="482" spans="1:9" x14ac:dyDescent="0.25">
      <c r="A482" s="113">
        <v>502</v>
      </c>
      <c r="B482" s="30">
        <v>46</v>
      </c>
      <c r="C482" s="30">
        <v>2114</v>
      </c>
      <c r="D482" s="30" t="s">
        <v>3383</v>
      </c>
      <c r="E482" s="30">
        <v>883</v>
      </c>
      <c r="F482" s="30">
        <v>1318</v>
      </c>
      <c r="G482" s="30" t="s">
        <v>3384</v>
      </c>
      <c r="H482" s="30">
        <v>1</v>
      </c>
      <c r="I482" s="30" t="s">
        <v>3394</v>
      </c>
    </row>
    <row r="483" spans="1:9" x14ac:dyDescent="0.25">
      <c r="A483" s="113">
        <v>503</v>
      </c>
      <c r="B483" s="30">
        <v>46</v>
      </c>
      <c r="C483" s="30">
        <v>2114</v>
      </c>
      <c r="D483" s="30" t="s">
        <v>3383</v>
      </c>
      <c r="E483" s="30">
        <v>883</v>
      </c>
      <c r="F483" s="30">
        <v>1318</v>
      </c>
      <c r="G483" s="30" t="s">
        <v>3384</v>
      </c>
      <c r="H483" s="30">
        <v>1</v>
      </c>
      <c r="I483" s="30" t="s">
        <v>3395</v>
      </c>
    </row>
    <row r="484" spans="1:9" x14ac:dyDescent="0.25">
      <c r="A484" s="113">
        <v>504</v>
      </c>
      <c r="B484" s="30">
        <v>46</v>
      </c>
      <c r="C484" s="30">
        <v>2114</v>
      </c>
      <c r="D484" s="30" t="s">
        <v>3383</v>
      </c>
      <c r="E484" s="30">
        <v>883</v>
      </c>
      <c r="F484" s="30">
        <v>1318</v>
      </c>
      <c r="G484" s="30" t="s">
        <v>3384</v>
      </c>
      <c r="H484" s="30">
        <v>1</v>
      </c>
      <c r="I484" s="30" t="s">
        <v>3396</v>
      </c>
    </row>
    <row r="485" spans="1:9" x14ac:dyDescent="0.25">
      <c r="A485" s="113">
        <v>505</v>
      </c>
      <c r="B485" s="30">
        <v>46</v>
      </c>
      <c r="C485" s="30">
        <v>2114</v>
      </c>
      <c r="D485" s="30" t="s">
        <v>3383</v>
      </c>
      <c r="E485" s="30">
        <v>883</v>
      </c>
      <c r="F485" s="30">
        <v>1318</v>
      </c>
      <c r="G485" s="30" t="s">
        <v>3384</v>
      </c>
      <c r="H485" s="30">
        <v>1</v>
      </c>
      <c r="I485" s="30" t="s">
        <v>3397</v>
      </c>
    </row>
    <row r="486" spans="1:9" x14ac:dyDescent="0.25">
      <c r="A486" s="113">
        <v>506</v>
      </c>
      <c r="B486" s="30">
        <v>46</v>
      </c>
      <c r="C486" s="30">
        <v>2114</v>
      </c>
      <c r="D486" s="30" t="s">
        <v>3383</v>
      </c>
      <c r="E486" s="30">
        <v>883</v>
      </c>
      <c r="F486" s="30">
        <v>1318</v>
      </c>
      <c r="G486" s="30" t="s">
        <v>3384</v>
      </c>
      <c r="H486" s="30">
        <v>1</v>
      </c>
      <c r="I486" s="30" t="s">
        <v>3398</v>
      </c>
    </row>
    <row r="487" spans="1:9" x14ac:dyDescent="0.25">
      <c r="A487" s="113">
        <v>507</v>
      </c>
      <c r="B487" s="30">
        <v>46</v>
      </c>
      <c r="C487" s="30">
        <v>2114</v>
      </c>
      <c r="D487" s="30" t="s">
        <v>3383</v>
      </c>
      <c r="E487" s="30">
        <v>883</v>
      </c>
      <c r="F487" s="30">
        <v>1318</v>
      </c>
      <c r="G487" s="30" t="s">
        <v>3384</v>
      </c>
      <c r="H487" s="30">
        <v>1</v>
      </c>
      <c r="I487" s="30" t="s">
        <v>3399</v>
      </c>
    </row>
    <row r="488" spans="1:9" x14ac:dyDescent="0.25">
      <c r="A488" s="113">
        <v>508</v>
      </c>
      <c r="B488" s="30">
        <v>46</v>
      </c>
      <c r="C488" s="30">
        <v>2114</v>
      </c>
      <c r="D488" s="30" t="s">
        <v>3383</v>
      </c>
      <c r="E488" s="30">
        <v>883</v>
      </c>
      <c r="F488" s="30">
        <v>1318</v>
      </c>
      <c r="G488" s="30" t="s">
        <v>3384</v>
      </c>
      <c r="H488" s="30">
        <v>1</v>
      </c>
      <c r="I488" s="30" t="s">
        <v>3400</v>
      </c>
    </row>
    <row r="489" spans="1:9" x14ac:dyDescent="0.25">
      <c r="A489" s="113">
        <v>509</v>
      </c>
      <c r="B489" s="30">
        <v>46</v>
      </c>
      <c r="C489" s="30">
        <v>2114</v>
      </c>
      <c r="D489" s="30" t="s">
        <v>3383</v>
      </c>
      <c r="E489" s="30">
        <v>883</v>
      </c>
      <c r="F489" s="30">
        <v>1318</v>
      </c>
      <c r="G489" s="30" t="s">
        <v>3384</v>
      </c>
      <c r="H489" s="30">
        <v>1</v>
      </c>
      <c r="I489" s="30" t="s">
        <v>3401</v>
      </c>
    </row>
    <row r="490" spans="1:9" x14ac:dyDescent="0.25">
      <c r="A490" s="113">
        <v>510</v>
      </c>
      <c r="B490" s="30">
        <v>46</v>
      </c>
      <c r="C490" s="30">
        <v>2114</v>
      </c>
      <c r="D490" s="30" t="s">
        <v>3383</v>
      </c>
      <c r="E490" s="30">
        <v>883</v>
      </c>
      <c r="F490" s="30">
        <v>1318</v>
      </c>
      <c r="G490" s="30" t="s">
        <v>3384</v>
      </c>
      <c r="H490" s="30">
        <v>1</v>
      </c>
      <c r="I490" s="30" t="s">
        <v>3402</v>
      </c>
    </row>
    <row r="491" spans="1:9" x14ac:dyDescent="0.25">
      <c r="A491" s="113">
        <v>511</v>
      </c>
      <c r="B491" s="30">
        <v>46</v>
      </c>
      <c r="C491" s="30">
        <v>2114</v>
      </c>
      <c r="D491" s="30" t="s">
        <v>3383</v>
      </c>
      <c r="E491" s="30">
        <v>883</v>
      </c>
      <c r="F491" s="30">
        <v>1318</v>
      </c>
      <c r="G491" s="30" t="s">
        <v>3384</v>
      </c>
      <c r="H491" s="30">
        <v>1</v>
      </c>
      <c r="I491" s="30" t="s">
        <v>3403</v>
      </c>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C907"/>
  <sheetViews>
    <sheetView workbookViewId="0"/>
  </sheetViews>
  <sheetFormatPr baseColWidth="10" defaultRowHeight="15" x14ac:dyDescent="0.25"/>
  <sheetData>
    <row r="1" spans="1:3" x14ac:dyDescent="0.25">
      <c r="A1" s="115">
        <v>10053</v>
      </c>
      <c r="B1" t="s">
        <v>3447</v>
      </c>
      <c r="C1" t="s">
        <v>3404</v>
      </c>
    </row>
    <row r="2" spans="1:3" x14ac:dyDescent="0.25">
      <c r="A2" s="115">
        <v>1165</v>
      </c>
      <c r="B2" t="s">
        <v>3448</v>
      </c>
      <c r="C2" t="s">
        <v>45</v>
      </c>
    </row>
    <row r="3" spans="1:3" x14ac:dyDescent="0.25">
      <c r="A3" s="115">
        <v>1240</v>
      </c>
      <c r="B3" t="s">
        <v>3448</v>
      </c>
      <c r="C3" t="s">
        <v>78</v>
      </c>
    </row>
    <row r="4" spans="1:3" x14ac:dyDescent="0.25">
      <c r="A4" s="115">
        <v>1331</v>
      </c>
      <c r="B4" t="s">
        <v>3448</v>
      </c>
      <c r="C4" t="s">
        <v>69</v>
      </c>
    </row>
    <row r="5" spans="1:3" x14ac:dyDescent="0.25">
      <c r="A5" s="115">
        <v>1355</v>
      </c>
      <c r="B5" t="s">
        <v>3448</v>
      </c>
      <c r="C5" t="s">
        <v>44</v>
      </c>
    </row>
    <row r="6" spans="1:3" x14ac:dyDescent="0.25">
      <c r="A6" s="115">
        <v>154</v>
      </c>
      <c r="B6" t="s">
        <v>3448</v>
      </c>
      <c r="C6" t="s">
        <v>39</v>
      </c>
    </row>
    <row r="7" spans="1:3" x14ac:dyDescent="0.25">
      <c r="A7" s="115">
        <v>215</v>
      </c>
      <c r="B7" t="s">
        <v>3448</v>
      </c>
      <c r="C7" t="s">
        <v>728</v>
      </c>
    </row>
    <row r="8" spans="1:3" x14ac:dyDescent="0.25">
      <c r="A8" s="115">
        <v>254</v>
      </c>
      <c r="B8" t="s">
        <v>3448</v>
      </c>
      <c r="C8" t="s">
        <v>76</v>
      </c>
    </row>
    <row r="9" spans="1:3" x14ac:dyDescent="0.25">
      <c r="A9" s="115">
        <v>306</v>
      </c>
      <c r="B9" t="s">
        <v>3448</v>
      </c>
      <c r="C9" t="s">
        <v>77</v>
      </c>
    </row>
    <row r="10" spans="1:3" x14ac:dyDescent="0.25">
      <c r="A10" s="115">
        <v>375</v>
      </c>
      <c r="B10" t="s">
        <v>3448</v>
      </c>
      <c r="C10" t="s">
        <v>53</v>
      </c>
    </row>
    <row r="11" spans="1:3" x14ac:dyDescent="0.25">
      <c r="A11" s="115">
        <v>4703</v>
      </c>
      <c r="B11" t="s">
        <v>3448</v>
      </c>
      <c r="C11" t="s">
        <v>74</v>
      </c>
    </row>
    <row r="12" spans="1:3" x14ac:dyDescent="0.25">
      <c r="A12" s="115">
        <v>491</v>
      </c>
      <c r="B12" t="s">
        <v>3448</v>
      </c>
      <c r="C12" t="s">
        <v>72</v>
      </c>
    </row>
    <row r="13" spans="1:3" x14ac:dyDescent="0.25">
      <c r="A13" s="115">
        <v>5008</v>
      </c>
      <c r="B13" t="s">
        <v>3448</v>
      </c>
      <c r="C13" t="s">
        <v>73</v>
      </c>
    </row>
    <row r="14" spans="1:3" x14ac:dyDescent="0.25">
      <c r="A14" s="115">
        <v>5009</v>
      </c>
      <c r="B14" t="s">
        <v>3448</v>
      </c>
      <c r="C14" t="s">
        <v>41</v>
      </c>
    </row>
    <row r="15" spans="1:3" x14ac:dyDescent="0.25">
      <c r="A15" s="115">
        <v>5107</v>
      </c>
      <c r="B15" t="s">
        <v>3448</v>
      </c>
      <c r="C15" t="s">
        <v>79</v>
      </c>
    </row>
    <row r="16" spans="1:3" x14ac:dyDescent="0.25">
      <c r="A16" s="115">
        <v>5473</v>
      </c>
      <c r="B16" t="s">
        <v>3448</v>
      </c>
      <c r="C16" t="s">
        <v>64</v>
      </c>
    </row>
    <row r="17" spans="1:3" x14ac:dyDescent="0.25">
      <c r="A17" s="115">
        <v>5474</v>
      </c>
      <c r="B17" t="s">
        <v>3448</v>
      </c>
      <c r="C17" t="s">
        <v>67</v>
      </c>
    </row>
    <row r="18" spans="1:3" x14ac:dyDescent="0.25">
      <c r="A18" s="115">
        <v>5755</v>
      </c>
      <c r="B18" t="s">
        <v>3448</v>
      </c>
      <c r="C18" t="s">
        <v>80</v>
      </c>
    </row>
    <row r="19" spans="1:3" x14ac:dyDescent="0.25">
      <c r="A19" s="115">
        <v>5843</v>
      </c>
      <c r="B19" t="s">
        <v>3448</v>
      </c>
      <c r="C19" t="s">
        <v>730</v>
      </c>
    </row>
    <row r="20" spans="1:3" x14ac:dyDescent="0.25">
      <c r="A20" s="115">
        <v>593</v>
      </c>
      <c r="B20" t="s">
        <v>3448</v>
      </c>
      <c r="C20" t="s">
        <v>729</v>
      </c>
    </row>
    <row r="21" spans="1:3" x14ac:dyDescent="0.25">
      <c r="A21" s="115">
        <v>6040</v>
      </c>
      <c r="B21" t="s">
        <v>3448</v>
      </c>
      <c r="C21" t="s">
        <v>1487</v>
      </c>
    </row>
    <row r="22" spans="1:3" x14ac:dyDescent="0.25">
      <c r="A22" s="115">
        <v>6041</v>
      </c>
      <c r="B22" t="s">
        <v>3448</v>
      </c>
      <c r="C22" t="s">
        <v>1488</v>
      </c>
    </row>
    <row r="23" spans="1:3" x14ac:dyDescent="0.25">
      <c r="A23" s="115">
        <v>6646</v>
      </c>
      <c r="B23" t="s">
        <v>3448</v>
      </c>
      <c r="C23" t="s">
        <v>1652</v>
      </c>
    </row>
    <row r="24" spans="1:3" x14ac:dyDescent="0.25">
      <c r="A24" s="115">
        <v>6647</v>
      </c>
      <c r="B24" t="s">
        <v>3448</v>
      </c>
      <c r="C24" t="s">
        <v>1651</v>
      </c>
    </row>
    <row r="25" spans="1:3" x14ac:dyDescent="0.25">
      <c r="A25" s="115">
        <v>6920</v>
      </c>
      <c r="B25" t="s">
        <v>3448</v>
      </c>
      <c r="C25" t="s">
        <v>1491</v>
      </c>
    </row>
    <row r="26" spans="1:3" x14ac:dyDescent="0.25">
      <c r="A26" s="115">
        <v>7430</v>
      </c>
      <c r="B26" t="s">
        <v>3448</v>
      </c>
      <c r="C26" t="s">
        <v>1816</v>
      </c>
    </row>
    <row r="27" spans="1:3" x14ac:dyDescent="0.25">
      <c r="A27" s="115">
        <v>7431</v>
      </c>
      <c r="B27" t="s">
        <v>3448</v>
      </c>
      <c r="C27" t="s">
        <v>1811</v>
      </c>
    </row>
    <row r="28" spans="1:3" x14ac:dyDescent="0.25">
      <c r="A28" s="115">
        <v>7466</v>
      </c>
      <c r="B28" t="s">
        <v>3448</v>
      </c>
      <c r="C28" t="s">
        <v>1616</v>
      </c>
    </row>
    <row r="29" spans="1:3" x14ac:dyDescent="0.25">
      <c r="A29" s="115">
        <v>8216</v>
      </c>
      <c r="B29" t="s">
        <v>3448</v>
      </c>
      <c r="C29" t="s">
        <v>2406</v>
      </c>
    </row>
    <row r="30" spans="1:3" x14ac:dyDescent="0.25">
      <c r="A30" s="115">
        <v>8217</v>
      </c>
      <c r="B30" t="s">
        <v>3448</v>
      </c>
      <c r="C30" t="s">
        <v>2407</v>
      </c>
    </row>
    <row r="31" spans="1:3" x14ac:dyDescent="0.25">
      <c r="A31" s="115">
        <v>8388</v>
      </c>
      <c r="B31" t="s">
        <v>3448</v>
      </c>
      <c r="C31" t="s">
        <v>2176</v>
      </c>
    </row>
    <row r="32" spans="1:3" x14ac:dyDescent="0.25">
      <c r="A32" s="115">
        <v>8659</v>
      </c>
      <c r="B32" t="s">
        <v>3448</v>
      </c>
      <c r="C32" t="s">
        <v>2400</v>
      </c>
    </row>
    <row r="33" spans="1:3" x14ac:dyDescent="0.25">
      <c r="A33" s="115">
        <v>9365</v>
      </c>
      <c r="B33" t="s">
        <v>3448</v>
      </c>
      <c r="C33" t="s">
        <v>2458</v>
      </c>
    </row>
    <row r="34" spans="1:3" x14ac:dyDescent="0.25">
      <c r="A34" s="115">
        <v>9374</v>
      </c>
      <c r="B34" t="s">
        <v>3448</v>
      </c>
      <c r="C34" t="s">
        <v>2512</v>
      </c>
    </row>
    <row r="35" spans="1:3" x14ac:dyDescent="0.25">
      <c r="A35" s="115">
        <v>9375</v>
      </c>
      <c r="B35" t="s">
        <v>3448</v>
      </c>
      <c r="C35" t="s">
        <v>2517</v>
      </c>
    </row>
    <row r="36" spans="1:3" x14ac:dyDescent="0.25">
      <c r="A36" s="115">
        <v>9651</v>
      </c>
      <c r="B36" t="s">
        <v>3448</v>
      </c>
      <c r="C36" t="s">
        <v>2732</v>
      </c>
    </row>
    <row r="37" spans="1:3" x14ac:dyDescent="0.25">
      <c r="A37" s="115">
        <v>9652</v>
      </c>
      <c r="B37" t="s">
        <v>3448</v>
      </c>
      <c r="C37" t="s">
        <v>2744</v>
      </c>
    </row>
    <row r="38" spans="1:3" x14ac:dyDescent="0.25">
      <c r="A38" s="79"/>
    </row>
    <row r="39" spans="1:3" x14ac:dyDescent="0.25">
      <c r="A39" s="79"/>
    </row>
    <row r="40" spans="1:3" x14ac:dyDescent="0.25">
      <c r="A40" s="79"/>
    </row>
    <row r="41" spans="1:3" x14ac:dyDescent="0.25">
      <c r="A41" s="79"/>
    </row>
    <row r="42" spans="1:3" x14ac:dyDescent="0.25">
      <c r="A42" s="79"/>
    </row>
    <row r="43" spans="1:3" x14ac:dyDescent="0.25">
      <c r="A43" s="79"/>
    </row>
    <row r="44" spans="1:3" x14ac:dyDescent="0.25">
      <c r="A44" s="79"/>
    </row>
    <row r="45" spans="1:3" x14ac:dyDescent="0.25">
      <c r="A45" s="79"/>
    </row>
    <row r="46" spans="1:3" x14ac:dyDescent="0.25">
      <c r="A46" s="79"/>
    </row>
    <row r="47" spans="1:3" x14ac:dyDescent="0.25">
      <c r="A47" s="79"/>
    </row>
    <row r="48" spans="1:3" x14ac:dyDescent="0.25">
      <c r="A48" s="79"/>
    </row>
    <row r="49" spans="1:1" x14ac:dyDescent="0.25">
      <c r="A49" s="78"/>
    </row>
    <row r="50" spans="1:1" x14ac:dyDescent="0.25">
      <c r="A50" s="78"/>
    </row>
    <row r="51" spans="1:1" x14ac:dyDescent="0.25">
      <c r="A51" s="78"/>
    </row>
    <row r="52" spans="1:1" x14ac:dyDescent="0.25">
      <c r="A52" s="78"/>
    </row>
    <row r="53" spans="1:1" x14ac:dyDescent="0.25">
      <c r="A53" s="78"/>
    </row>
    <row r="54" spans="1:1" x14ac:dyDescent="0.25">
      <c r="A54" s="78"/>
    </row>
    <row r="55" spans="1:1" x14ac:dyDescent="0.25">
      <c r="A55" s="78"/>
    </row>
    <row r="56" spans="1:1" x14ac:dyDescent="0.25">
      <c r="A56" s="78"/>
    </row>
    <row r="57" spans="1:1" x14ac:dyDescent="0.25">
      <c r="A57" s="79"/>
    </row>
    <row r="58" spans="1:1" x14ac:dyDescent="0.25">
      <c r="A58" s="79"/>
    </row>
    <row r="59" spans="1:1" x14ac:dyDescent="0.25">
      <c r="A59" s="79"/>
    </row>
    <row r="60" spans="1:1" x14ac:dyDescent="0.25">
      <c r="A60" s="79"/>
    </row>
    <row r="61" spans="1:1" x14ac:dyDescent="0.25">
      <c r="A61" s="79"/>
    </row>
    <row r="62" spans="1:1" x14ac:dyDescent="0.25">
      <c r="A62" s="79"/>
    </row>
    <row r="63" spans="1:1" x14ac:dyDescent="0.25">
      <c r="A63" s="79"/>
    </row>
    <row r="64" spans="1:1" x14ac:dyDescent="0.25">
      <c r="A64" s="79"/>
    </row>
    <row r="65" spans="1:1" x14ac:dyDescent="0.25">
      <c r="A65" s="79"/>
    </row>
    <row r="66" spans="1:1" x14ac:dyDescent="0.25">
      <c r="A66" s="79"/>
    </row>
    <row r="67" spans="1:1" x14ac:dyDescent="0.25">
      <c r="A67" s="79"/>
    </row>
    <row r="68" spans="1:1" x14ac:dyDescent="0.25">
      <c r="A68" s="79"/>
    </row>
    <row r="69" spans="1:1" x14ac:dyDescent="0.25">
      <c r="A69" s="79"/>
    </row>
    <row r="70" spans="1:1" x14ac:dyDescent="0.25">
      <c r="A70" s="79"/>
    </row>
    <row r="71" spans="1:1" x14ac:dyDescent="0.25">
      <c r="A71" s="79"/>
    </row>
    <row r="72" spans="1:1" x14ac:dyDescent="0.25">
      <c r="A72" s="79"/>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9"/>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9"/>
    </row>
    <row r="97" spans="1:1" x14ac:dyDescent="0.25">
      <c r="A97" s="79"/>
    </row>
    <row r="98" spans="1:1" x14ac:dyDescent="0.25">
      <c r="A98" s="79"/>
    </row>
    <row r="99" spans="1:1" x14ac:dyDescent="0.25">
      <c r="A99" s="79"/>
    </row>
    <row r="100" spans="1:1" x14ac:dyDescent="0.25">
      <c r="A100" s="79"/>
    </row>
    <row r="101" spans="1:1" x14ac:dyDescent="0.25">
      <c r="A101" s="79"/>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8"/>
    </row>
    <row r="109" spans="1:1" x14ac:dyDescent="0.25">
      <c r="A109" s="78"/>
    </row>
    <row r="110" spans="1:1" x14ac:dyDescent="0.25">
      <c r="A110" s="78"/>
    </row>
    <row r="111" spans="1:1" x14ac:dyDescent="0.25">
      <c r="A111" s="78"/>
    </row>
    <row r="112" spans="1:1" x14ac:dyDescent="0.25">
      <c r="A112" s="78"/>
    </row>
    <row r="113" spans="1:1" x14ac:dyDescent="0.25">
      <c r="A113" s="79"/>
    </row>
    <row r="114" spans="1:1" x14ac:dyDescent="0.25">
      <c r="A114" s="79"/>
    </row>
    <row r="115" spans="1:1" x14ac:dyDescent="0.25">
      <c r="A115" s="78"/>
    </row>
    <row r="116" spans="1:1" x14ac:dyDescent="0.25">
      <c r="A116" s="78"/>
    </row>
    <row r="117" spans="1:1" x14ac:dyDescent="0.25">
      <c r="A117" s="78"/>
    </row>
    <row r="118" spans="1:1" x14ac:dyDescent="0.25">
      <c r="A118" s="79"/>
    </row>
    <row r="119" spans="1:1" x14ac:dyDescent="0.25">
      <c r="A119" s="78"/>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8"/>
    </row>
    <row r="132" spans="1:1" x14ac:dyDescent="0.25">
      <c r="A132" s="78"/>
    </row>
    <row r="133" spans="1:1" x14ac:dyDescent="0.25">
      <c r="A133" s="78"/>
    </row>
    <row r="134" spans="1:1" x14ac:dyDescent="0.25">
      <c r="A134" s="78"/>
    </row>
    <row r="135" spans="1:1" x14ac:dyDescent="0.25">
      <c r="A135" s="78"/>
    </row>
    <row r="136" spans="1:1" x14ac:dyDescent="0.25">
      <c r="A136" s="78"/>
    </row>
    <row r="137" spans="1:1" x14ac:dyDescent="0.25">
      <c r="A137" s="79"/>
    </row>
    <row r="138" spans="1:1" x14ac:dyDescent="0.25">
      <c r="A138" s="79"/>
    </row>
    <row r="139" spans="1:1" x14ac:dyDescent="0.25">
      <c r="A139" s="78"/>
    </row>
    <row r="140" spans="1:1" x14ac:dyDescent="0.25">
      <c r="A140" s="78"/>
    </row>
    <row r="141" spans="1:1" x14ac:dyDescent="0.25">
      <c r="A141" s="79"/>
    </row>
    <row r="142" spans="1:1" x14ac:dyDescent="0.25">
      <c r="A142" s="79"/>
    </row>
    <row r="143" spans="1:1" x14ac:dyDescent="0.25">
      <c r="A143" s="79"/>
    </row>
    <row r="144" spans="1:1" x14ac:dyDescent="0.25">
      <c r="A144" s="79"/>
    </row>
    <row r="145" spans="1:1" x14ac:dyDescent="0.25">
      <c r="A145" s="79"/>
    </row>
    <row r="146" spans="1:1" x14ac:dyDescent="0.25">
      <c r="A146" s="78"/>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8"/>
    </row>
    <row r="154" spans="1:1" x14ac:dyDescent="0.25">
      <c r="A154" s="78"/>
    </row>
    <row r="155" spans="1:1" x14ac:dyDescent="0.25">
      <c r="A155" s="78"/>
    </row>
    <row r="156" spans="1:1" x14ac:dyDescent="0.25">
      <c r="A156" s="78"/>
    </row>
    <row r="157" spans="1:1" x14ac:dyDescent="0.25">
      <c r="A157" s="78"/>
    </row>
    <row r="158" spans="1:1" x14ac:dyDescent="0.25">
      <c r="A158" s="78"/>
    </row>
    <row r="159" spans="1:1" x14ac:dyDescent="0.25">
      <c r="A159" s="79"/>
    </row>
    <row r="160" spans="1:1" x14ac:dyDescent="0.25">
      <c r="A160" s="78"/>
    </row>
    <row r="161" spans="1:1" x14ac:dyDescent="0.25">
      <c r="A161" s="78"/>
    </row>
    <row r="162" spans="1:1" x14ac:dyDescent="0.25">
      <c r="A162" s="78"/>
    </row>
    <row r="163" spans="1:1" x14ac:dyDescent="0.25">
      <c r="A163" s="79"/>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8"/>
    </row>
    <row r="175" spans="1:1" x14ac:dyDescent="0.25">
      <c r="A175" s="79"/>
    </row>
    <row r="176" spans="1:1" x14ac:dyDescent="0.25">
      <c r="A176" s="79"/>
    </row>
    <row r="177" spans="1:1" x14ac:dyDescent="0.25">
      <c r="A177" s="78"/>
    </row>
    <row r="178" spans="1:1" x14ac:dyDescent="0.25">
      <c r="A178" s="78"/>
    </row>
    <row r="179" spans="1:1" x14ac:dyDescent="0.25">
      <c r="A179" s="78"/>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9"/>
    </row>
    <row r="187" spans="1:1" x14ac:dyDescent="0.25">
      <c r="A187" s="79"/>
    </row>
    <row r="188" spans="1:1" x14ac:dyDescent="0.25">
      <c r="A188" s="79"/>
    </row>
    <row r="189" spans="1:1" x14ac:dyDescent="0.25">
      <c r="A189" s="79"/>
    </row>
    <row r="190" spans="1:1" x14ac:dyDescent="0.25">
      <c r="A190" s="79"/>
    </row>
    <row r="191" spans="1:1" x14ac:dyDescent="0.25">
      <c r="A191" s="79"/>
    </row>
    <row r="192" spans="1:1" x14ac:dyDescent="0.25">
      <c r="A192" s="79"/>
    </row>
    <row r="193" spans="1:1" x14ac:dyDescent="0.25">
      <c r="A193" s="78"/>
    </row>
    <row r="194" spans="1:1" x14ac:dyDescent="0.25">
      <c r="A194" s="79"/>
    </row>
    <row r="195" spans="1:1" x14ac:dyDescent="0.25">
      <c r="A195" s="79"/>
    </row>
    <row r="196" spans="1:1" x14ac:dyDescent="0.25">
      <c r="A196" s="78"/>
    </row>
    <row r="197" spans="1:1" x14ac:dyDescent="0.25">
      <c r="A197" s="78"/>
    </row>
    <row r="198" spans="1:1" x14ac:dyDescent="0.25">
      <c r="A198" s="79"/>
    </row>
    <row r="199" spans="1:1" x14ac:dyDescent="0.25">
      <c r="A199" s="79"/>
    </row>
    <row r="200" spans="1:1" x14ac:dyDescent="0.25">
      <c r="A200" s="79"/>
    </row>
    <row r="201" spans="1:1" x14ac:dyDescent="0.25">
      <c r="A201" s="78"/>
    </row>
    <row r="202" spans="1:1" x14ac:dyDescent="0.25">
      <c r="A202" s="78"/>
    </row>
    <row r="203" spans="1:1" x14ac:dyDescent="0.25">
      <c r="A203" s="78"/>
    </row>
    <row r="204" spans="1:1" x14ac:dyDescent="0.25">
      <c r="A204" s="79"/>
    </row>
    <row r="205" spans="1:1" x14ac:dyDescent="0.25">
      <c r="A205" s="79"/>
    </row>
    <row r="206" spans="1:1" x14ac:dyDescent="0.25">
      <c r="A206" s="79"/>
    </row>
    <row r="207" spans="1:1" x14ac:dyDescent="0.25">
      <c r="A207" s="79"/>
    </row>
    <row r="208" spans="1:1" x14ac:dyDescent="0.25">
      <c r="A208" s="79"/>
    </row>
    <row r="209" spans="1:1" x14ac:dyDescent="0.25">
      <c r="A209" s="79"/>
    </row>
    <row r="210" spans="1:1" x14ac:dyDescent="0.25">
      <c r="A210" s="79"/>
    </row>
    <row r="211" spans="1:1" x14ac:dyDescent="0.25">
      <c r="A211" s="79"/>
    </row>
    <row r="212" spans="1:1" x14ac:dyDescent="0.25">
      <c r="A212" s="79"/>
    </row>
    <row r="213" spans="1:1" x14ac:dyDescent="0.25">
      <c r="A213" s="79"/>
    </row>
    <row r="214" spans="1:1" x14ac:dyDescent="0.25">
      <c r="A214" s="79"/>
    </row>
    <row r="215" spans="1:1" x14ac:dyDescent="0.25">
      <c r="A215" s="79"/>
    </row>
    <row r="216" spans="1:1" x14ac:dyDescent="0.25">
      <c r="A216" s="79"/>
    </row>
    <row r="217" spans="1:1" x14ac:dyDescent="0.25">
      <c r="A217" s="78"/>
    </row>
    <row r="218" spans="1:1" x14ac:dyDescent="0.25">
      <c r="A218" s="78"/>
    </row>
    <row r="219" spans="1:1" x14ac:dyDescent="0.25">
      <c r="A219" s="78"/>
    </row>
    <row r="220" spans="1:1" x14ac:dyDescent="0.25">
      <c r="A220" s="78"/>
    </row>
    <row r="221" spans="1:1" x14ac:dyDescent="0.25">
      <c r="A221" s="79"/>
    </row>
    <row r="222" spans="1:1" x14ac:dyDescent="0.25">
      <c r="A222" s="79"/>
    </row>
    <row r="223" spans="1:1" x14ac:dyDescent="0.25">
      <c r="A223" s="78"/>
    </row>
    <row r="224" spans="1:1" x14ac:dyDescent="0.25">
      <c r="A224" s="78"/>
    </row>
    <row r="225" spans="1:1" x14ac:dyDescent="0.25">
      <c r="A225" s="79"/>
    </row>
    <row r="226" spans="1:1" x14ac:dyDescent="0.25">
      <c r="A226" s="79"/>
    </row>
    <row r="227" spans="1:1" x14ac:dyDescent="0.25">
      <c r="A227" s="79"/>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8"/>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9"/>
    </row>
    <row r="247" spans="1:1" x14ac:dyDescent="0.25">
      <c r="A247" s="79"/>
    </row>
    <row r="248" spans="1:1" x14ac:dyDescent="0.25">
      <c r="A248" s="78"/>
    </row>
    <row r="249" spans="1:1" x14ac:dyDescent="0.25">
      <c r="A249" s="79"/>
    </row>
    <row r="250" spans="1:1" x14ac:dyDescent="0.25">
      <c r="A250" s="78"/>
    </row>
    <row r="251" spans="1:1" x14ac:dyDescent="0.25">
      <c r="A251" s="79"/>
    </row>
    <row r="252" spans="1:1" x14ac:dyDescent="0.25">
      <c r="A252" s="79"/>
    </row>
    <row r="253" spans="1:1" x14ac:dyDescent="0.25">
      <c r="A253" s="78"/>
    </row>
    <row r="254" spans="1:1" x14ac:dyDescent="0.25">
      <c r="A254" s="79"/>
    </row>
    <row r="255" spans="1:1" x14ac:dyDescent="0.25">
      <c r="A255" s="79"/>
    </row>
    <row r="256" spans="1:1" x14ac:dyDescent="0.25">
      <c r="A256" s="79"/>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8"/>
    </row>
    <row r="267" spans="1:1" x14ac:dyDescent="0.25">
      <c r="A267" s="78"/>
    </row>
    <row r="268" spans="1:1" x14ac:dyDescent="0.25">
      <c r="A268" s="78"/>
    </row>
    <row r="269" spans="1:1" x14ac:dyDescent="0.25">
      <c r="A269" s="78"/>
    </row>
    <row r="270" spans="1:1" x14ac:dyDescent="0.25">
      <c r="A270" s="78"/>
    </row>
    <row r="271" spans="1:1" x14ac:dyDescent="0.25">
      <c r="A271" s="78"/>
    </row>
    <row r="272" spans="1:1" x14ac:dyDescent="0.25">
      <c r="A272" s="78"/>
    </row>
    <row r="273" spans="1:1" x14ac:dyDescent="0.25">
      <c r="A273" s="78"/>
    </row>
    <row r="274" spans="1:1" x14ac:dyDescent="0.25">
      <c r="A274" s="78"/>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8"/>
    </row>
    <row r="290" spans="1:1" x14ac:dyDescent="0.25">
      <c r="A290" s="78"/>
    </row>
    <row r="291" spans="1:1" x14ac:dyDescent="0.25">
      <c r="A291" s="78"/>
    </row>
    <row r="292" spans="1:1" x14ac:dyDescent="0.25">
      <c r="A292" s="78"/>
    </row>
    <row r="293" spans="1:1" x14ac:dyDescent="0.25">
      <c r="A293" s="78"/>
    </row>
    <row r="294" spans="1:1" x14ac:dyDescent="0.25">
      <c r="A294" s="78"/>
    </row>
    <row r="295" spans="1:1" x14ac:dyDescent="0.25">
      <c r="A295" s="78"/>
    </row>
    <row r="296" spans="1:1" x14ac:dyDescent="0.25">
      <c r="A296" s="78"/>
    </row>
    <row r="297" spans="1:1" x14ac:dyDescent="0.25">
      <c r="A297" s="78"/>
    </row>
    <row r="298" spans="1:1" x14ac:dyDescent="0.25">
      <c r="A298" s="78"/>
    </row>
    <row r="299" spans="1:1" x14ac:dyDescent="0.25">
      <c r="A299" s="78"/>
    </row>
    <row r="300" spans="1:1" x14ac:dyDescent="0.25">
      <c r="A300" s="78"/>
    </row>
    <row r="301" spans="1:1" x14ac:dyDescent="0.25">
      <c r="A301" s="78"/>
    </row>
    <row r="302" spans="1:1" x14ac:dyDescent="0.25">
      <c r="A302" s="78"/>
    </row>
    <row r="303" spans="1:1" x14ac:dyDescent="0.25">
      <c r="A303" s="78"/>
    </row>
    <row r="304" spans="1:1" x14ac:dyDescent="0.25">
      <c r="A304" s="78"/>
    </row>
    <row r="305" spans="1:1" x14ac:dyDescent="0.25">
      <c r="A305" s="79"/>
    </row>
    <row r="306" spans="1:1" x14ac:dyDescent="0.25">
      <c r="A306" s="79"/>
    </row>
    <row r="307" spans="1:1" x14ac:dyDescent="0.25">
      <c r="A307" s="78"/>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9"/>
    </row>
    <row r="314" spans="1:1" x14ac:dyDescent="0.25">
      <c r="A314" s="79"/>
    </row>
    <row r="315" spans="1:1" x14ac:dyDescent="0.25">
      <c r="A315" s="79"/>
    </row>
    <row r="316" spans="1:1" x14ac:dyDescent="0.25">
      <c r="A316" s="79"/>
    </row>
    <row r="317" spans="1:1" x14ac:dyDescent="0.25">
      <c r="A317" s="79"/>
    </row>
    <row r="318" spans="1:1" x14ac:dyDescent="0.25">
      <c r="A318" s="79"/>
    </row>
    <row r="319" spans="1:1" x14ac:dyDescent="0.25">
      <c r="A319" s="79"/>
    </row>
    <row r="320" spans="1:1" x14ac:dyDescent="0.25">
      <c r="A320" s="79"/>
    </row>
    <row r="321" spans="1:1" x14ac:dyDescent="0.25">
      <c r="A321" s="78"/>
    </row>
    <row r="322" spans="1:1" x14ac:dyDescent="0.25">
      <c r="A322" s="78"/>
    </row>
    <row r="323" spans="1:1" x14ac:dyDescent="0.25">
      <c r="A323" s="78"/>
    </row>
    <row r="324" spans="1:1" x14ac:dyDescent="0.25">
      <c r="A324" s="78"/>
    </row>
    <row r="325" spans="1:1" x14ac:dyDescent="0.25">
      <c r="A325" s="78"/>
    </row>
    <row r="326" spans="1:1" x14ac:dyDescent="0.25">
      <c r="A326" s="78"/>
    </row>
    <row r="327" spans="1:1" x14ac:dyDescent="0.25">
      <c r="A327" s="78"/>
    </row>
    <row r="328" spans="1:1" x14ac:dyDescent="0.25">
      <c r="A328" s="78"/>
    </row>
    <row r="329" spans="1:1" x14ac:dyDescent="0.25">
      <c r="A329" s="78"/>
    </row>
    <row r="330" spans="1:1" x14ac:dyDescent="0.25">
      <c r="A330" s="78"/>
    </row>
    <row r="331" spans="1:1" x14ac:dyDescent="0.25">
      <c r="A331" s="78"/>
    </row>
    <row r="332" spans="1:1" x14ac:dyDescent="0.25">
      <c r="A332" s="78"/>
    </row>
    <row r="333" spans="1:1" x14ac:dyDescent="0.25">
      <c r="A333" s="79"/>
    </row>
    <row r="334" spans="1:1" x14ac:dyDescent="0.25">
      <c r="A334" s="79"/>
    </row>
    <row r="335" spans="1:1" x14ac:dyDescent="0.25">
      <c r="A335" s="78"/>
    </row>
    <row r="336" spans="1:1" x14ac:dyDescent="0.25">
      <c r="A336" s="78"/>
    </row>
    <row r="337" spans="1:1" x14ac:dyDescent="0.25">
      <c r="A337" s="79"/>
    </row>
    <row r="338" spans="1:1" x14ac:dyDescent="0.25">
      <c r="A338" s="79"/>
    </row>
    <row r="339" spans="1:1" x14ac:dyDescent="0.25">
      <c r="A339" s="79"/>
    </row>
    <row r="340" spans="1:1" x14ac:dyDescent="0.25">
      <c r="A340" s="78"/>
    </row>
    <row r="341" spans="1:1" x14ac:dyDescent="0.25">
      <c r="A341" s="78"/>
    </row>
    <row r="342" spans="1:1" x14ac:dyDescent="0.25">
      <c r="A342" s="78"/>
    </row>
    <row r="343" spans="1:1" x14ac:dyDescent="0.25">
      <c r="A343" s="79"/>
    </row>
    <row r="344" spans="1:1" x14ac:dyDescent="0.25">
      <c r="A344" s="79"/>
    </row>
    <row r="345" spans="1:1" x14ac:dyDescent="0.25">
      <c r="A345" s="78"/>
    </row>
    <row r="346" spans="1:1" x14ac:dyDescent="0.25">
      <c r="A346" s="78"/>
    </row>
    <row r="347" spans="1:1" x14ac:dyDescent="0.25">
      <c r="A347" s="78"/>
    </row>
    <row r="348" spans="1:1" x14ac:dyDescent="0.25">
      <c r="A348" s="78"/>
    </row>
    <row r="349" spans="1:1" x14ac:dyDescent="0.25">
      <c r="A349" s="78"/>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9"/>
    </row>
    <row r="360" spans="1:1" x14ac:dyDescent="0.25">
      <c r="A360" s="79"/>
    </row>
    <row r="361" spans="1:1" x14ac:dyDescent="0.25">
      <c r="A361" s="79"/>
    </row>
    <row r="362" spans="1:1" x14ac:dyDescent="0.25">
      <c r="A362" s="79"/>
    </row>
    <row r="363" spans="1:1" x14ac:dyDescent="0.25">
      <c r="A363" s="79"/>
    </row>
    <row r="364" spans="1:1" x14ac:dyDescent="0.25">
      <c r="A364" s="79"/>
    </row>
    <row r="365" spans="1:1" x14ac:dyDescent="0.25">
      <c r="A365" s="79"/>
    </row>
    <row r="366" spans="1:1" x14ac:dyDescent="0.25">
      <c r="A366" s="79"/>
    </row>
    <row r="367" spans="1:1" x14ac:dyDescent="0.25">
      <c r="A367" s="79"/>
    </row>
    <row r="368" spans="1:1" x14ac:dyDescent="0.25">
      <c r="A368" s="79"/>
    </row>
    <row r="369" spans="1:1" x14ac:dyDescent="0.25">
      <c r="A369" s="79"/>
    </row>
    <row r="370" spans="1:1" x14ac:dyDescent="0.25">
      <c r="A370" s="79"/>
    </row>
    <row r="371" spans="1:1" x14ac:dyDescent="0.25">
      <c r="A371" s="78"/>
    </row>
    <row r="372" spans="1:1" x14ac:dyDescent="0.25">
      <c r="A372" s="78"/>
    </row>
    <row r="373" spans="1:1" x14ac:dyDescent="0.25">
      <c r="A373" s="78"/>
    </row>
    <row r="374" spans="1:1" x14ac:dyDescent="0.25">
      <c r="A374" s="78"/>
    </row>
    <row r="375" spans="1:1" x14ac:dyDescent="0.25">
      <c r="A375" s="79"/>
    </row>
    <row r="376" spans="1:1" x14ac:dyDescent="0.25">
      <c r="A376" s="78"/>
    </row>
    <row r="377" spans="1:1" x14ac:dyDescent="0.25">
      <c r="A377" s="78"/>
    </row>
    <row r="378" spans="1:1" x14ac:dyDescent="0.25">
      <c r="A378" s="78"/>
    </row>
    <row r="379" spans="1:1" x14ac:dyDescent="0.25">
      <c r="A379" s="79"/>
    </row>
    <row r="380" spans="1:1" x14ac:dyDescent="0.25">
      <c r="A380" s="79"/>
    </row>
    <row r="381" spans="1:1" x14ac:dyDescent="0.25">
      <c r="A381" s="79"/>
    </row>
    <row r="382" spans="1:1" x14ac:dyDescent="0.25">
      <c r="A382" s="78"/>
    </row>
    <row r="383" spans="1:1" x14ac:dyDescent="0.25">
      <c r="A383" s="79"/>
    </row>
    <row r="384" spans="1:1" x14ac:dyDescent="0.25">
      <c r="A384" s="78"/>
    </row>
    <row r="385" spans="1:1" x14ac:dyDescent="0.25">
      <c r="A385" s="78"/>
    </row>
    <row r="386" spans="1:1" x14ac:dyDescent="0.25">
      <c r="A386" s="78"/>
    </row>
    <row r="387" spans="1:1" x14ac:dyDescent="0.25">
      <c r="A387" s="79"/>
    </row>
    <row r="388" spans="1:1" x14ac:dyDescent="0.25">
      <c r="A388" s="79"/>
    </row>
    <row r="389" spans="1:1" x14ac:dyDescent="0.25">
      <c r="A389" s="79"/>
    </row>
    <row r="390" spans="1:1" x14ac:dyDescent="0.25">
      <c r="A390" s="78"/>
    </row>
    <row r="391" spans="1:1" x14ac:dyDescent="0.25">
      <c r="A391" s="79"/>
    </row>
    <row r="392" spans="1:1" x14ac:dyDescent="0.25">
      <c r="A392" s="79"/>
    </row>
    <row r="393" spans="1:1" x14ac:dyDescent="0.25">
      <c r="A393" s="79"/>
    </row>
    <row r="394" spans="1:1" x14ac:dyDescent="0.25">
      <c r="A394" s="78"/>
    </row>
    <row r="395" spans="1:1" x14ac:dyDescent="0.25">
      <c r="A395" s="78"/>
    </row>
    <row r="396" spans="1:1" x14ac:dyDescent="0.25">
      <c r="A396" s="78"/>
    </row>
    <row r="397" spans="1:1" x14ac:dyDescent="0.25">
      <c r="A397" s="78"/>
    </row>
    <row r="398" spans="1:1" x14ac:dyDescent="0.25">
      <c r="A398" s="79"/>
    </row>
    <row r="399" spans="1:1" x14ac:dyDescent="0.25">
      <c r="A399" s="79"/>
    </row>
    <row r="400" spans="1:1" x14ac:dyDescent="0.25">
      <c r="A400" s="79"/>
    </row>
    <row r="401" spans="1:1" x14ac:dyDescent="0.25">
      <c r="A401" s="79"/>
    </row>
    <row r="402" spans="1:1" x14ac:dyDescent="0.25">
      <c r="A402" s="79"/>
    </row>
    <row r="403" spans="1:1" x14ac:dyDescent="0.25">
      <c r="A403" s="78"/>
    </row>
    <row r="404" spans="1:1" x14ac:dyDescent="0.25">
      <c r="A404" s="78"/>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8"/>
    </row>
    <row r="415" spans="1:1" x14ac:dyDescent="0.25">
      <c r="A415" s="78"/>
    </row>
    <row r="416" spans="1:1" x14ac:dyDescent="0.25">
      <c r="A416" s="78"/>
    </row>
    <row r="417" spans="1:1" x14ac:dyDescent="0.25">
      <c r="A417" s="78"/>
    </row>
    <row r="418" spans="1:1" x14ac:dyDescent="0.25">
      <c r="A418" s="78"/>
    </row>
    <row r="419" spans="1:1" x14ac:dyDescent="0.25">
      <c r="A419" s="78"/>
    </row>
    <row r="420" spans="1:1" x14ac:dyDescent="0.25">
      <c r="A420" s="78"/>
    </row>
    <row r="421" spans="1:1" x14ac:dyDescent="0.25">
      <c r="A421" s="79"/>
    </row>
    <row r="422" spans="1:1" x14ac:dyDescent="0.25">
      <c r="A422" s="79"/>
    </row>
    <row r="423" spans="1:1" x14ac:dyDescent="0.25">
      <c r="A423" s="79"/>
    </row>
    <row r="424" spans="1:1" x14ac:dyDescent="0.25">
      <c r="A424" s="79"/>
    </row>
    <row r="425" spans="1:1" x14ac:dyDescent="0.25">
      <c r="A425" s="79"/>
    </row>
    <row r="426" spans="1:1" x14ac:dyDescent="0.25">
      <c r="A426" s="79"/>
    </row>
    <row r="427" spans="1:1" x14ac:dyDescent="0.25">
      <c r="A427" s="79"/>
    </row>
    <row r="428" spans="1:1" x14ac:dyDescent="0.25">
      <c r="A428" s="78"/>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9"/>
    </row>
    <row r="436" spans="1:1" x14ac:dyDescent="0.25">
      <c r="A436" s="78"/>
    </row>
    <row r="437" spans="1:1" x14ac:dyDescent="0.25">
      <c r="A437" s="78"/>
    </row>
    <row r="438" spans="1:1" x14ac:dyDescent="0.25">
      <c r="A438" s="78"/>
    </row>
    <row r="439" spans="1:1" x14ac:dyDescent="0.25">
      <c r="A439" s="79"/>
    </row>
    <row r="440" spans="1:1" x14ac:dyDescent="0.25">
      <c r="A440" s="78"/>
    </row>
    <row r="441" spans="1:1" x14ac:dyDescent="0.25">
      <c r="A441" s="78"/>
    </row>
    <row r="442" spans="1:1" x14ac:dyDescent="0.25">
      <c r="A442" s="78"/>
    </row>
    <row r="443" spans="1:1" x14ac:dyDescent="0.25">
      <c r="A443" s="79"/>
    </row>
    <row r="444" spans="1:1" x14ac:dyDescent="0.25">
      <c r="A444" s="78"/>
    </row>
    <row r="445" spans="1:1" x14ac:dyDescent="0.25">
      <c r="A445" s="78"/>
    </row>
    <row r="446" spans="1:1" x14ac:dyDescent="0.25">
      <c r="A446" s="78"/>
    </row>
    <row r="447" spans="1:1" x14ac:dyDescent="0.25">
      <c r="A447" s="78"/>
    </row>
    <row r="448" spans="1:1" x14ac:dyDescent="0.25">
      <c r="A448" s="78"/>
    </row>
    <row r="449" spans="1:1" x14ac:dyDescent="0.25">
      <c r="A449" s="78"/>
    </row>
    <row r="450" spans="1:1" x14ac:dyDescent="0.25">
      <c r="A450" s="78"/>
    </row>
    <row r="451" spans="1:1" x14ac:dyDescent="0.25">
      <c r="A451" s="78"/>
    </row>
    <row r="452" spans="1:1" x14ac:dyDescent="0.25">
      <c r="A452" s="78"/>
    </row>
    <row r="453" spans="1:1" x14ac:dyDescent="0.25">
      <c r="A453" s="78"/>
    </row>
    <row r="454" spans="1:1" x14ac:dyDescent="0.25">
      <c r="A454" s="78"/>
    </row>
    <row r="455" spans="1:1" x14ac:dyDescent="0.25">
      <c r="A455" s="78"/>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row r="480" spans="1:1" x14ac:dyDescent="0.25">
      <c r="A480" s="79"/>
    </row>
    <row r="481" spans="1:1" x14ac:dyDescent="0.25">
      <c r="A481" s="78"/>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row r="493" spans="1:1" x14ac:dyDescent="0.25">
      <c r="A493" s="79"/>
    </row>
    <row r="494" spans="1:1" x14ac:dyDescent="0.25">
      <c r="A494" s="79"/>
    </row>
    <row r="495" spans="1:1" x14ac:dyDescent="0.25">
      <c r="A495" s="79"/>
    </row>
    <row r="496" spans="1:1" x14ac:dyDescent="0.25">
      <c r="A496" s="78"/>
    </row>
    <row r="497" spans="1:1" x14ac:dyDescent="0.25">
      <c r="A497" s="78"/>
    </row>
    <row r="498" spans="1:1" x14ac:dyDescent="0.25">
      <c r="A498" s="78"/>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9"/>
    </row>
    <row r="505" spans="1:1" x14ac:dyDescent="0.25">
      <c r="A505" s="78"/>
    </row>
    <row r="506" spans="1:1" x14ac:dyDescent="0.25">
      <c r="A506" s="78"/>
    </row>
    <row r="507" spans="1:1" x14ac:dyDescent="0.25">
      <c r="A507" s="79"/>
    </row>
    <row r="508" spans="1:1" x14ac:dyDescent="0.25">
      <c r="A508" s="79"/>
    </row>
    <row r="509" spans="1:1" x14ac:dyDescent="0.25">
      <c r="A509" s="78"/>
    </row>
    <row r="510" spans="1:1" x14ac:dyDescent="0.25">
      <c r="A510" s="78"/>
    </row>
    <row r="511" spans="1:1" x14ac:dyDescent="0.25">
      <c r="A511" s="78"/>
    </row>
    <row r="512" spans="1:1" x14ac:dyDescent="0.25">
      <c r="A512" s="78"/>
    </row>
    <row r="513" spans="1:1" x14ac:dyDescent="0.25">
      <c r="A513" s="78"/>
    </row>
    <row r="514" spans="1:1" x14ac:dyDescent="0.25">
      <c r="A514" s="78"/>
    </row>
    <row r="515" spans="1:1" x14ac:dyDescent="0.25">
      <c r="A515" s="78"/>
    </row>
    <row r="516" spans="1:1" x14ac:dyDescent="0.25">
      <c r="A516" s="79"/>
    </row>
    <row r="517" spans="1:1" x14ac:dyDescent="0.25">
      <c r="A517" s="78"/>
    </row>
    <row r="518" spans="1:1" x14ac:dyDescent="0.25">
      <c r="A518" s="78"/>
    </row>
    <row r="519" spans="1:1" x14ac:dyDescent="0.25">
      <c r="A519" s="79"/>
    </row>
    <row r="520" spans="1:1" x14ac:dyDescent="0.25">
      <c r="A520" s="78"/>
    </row>
    <row r="521" spans="1:1" x14ac:dyDescent="0.25">
      <c r="A521" s="79"/>
    </row>
    <row r="522" spans="1:1" x14ac:dyDescent="0.25">
      <c r="A522" s="78"/>
    </row>
    <row r="523" spans="1:1" x14ac:dyDescent="0.25">
      <c r="A523" s="78"/>
    </row>
    <row r="524" spans="1:1" x14ac:dyDescent="0.25">
      <c r="A524" s="79"/>
    </row>
    <row r="525" spans="1:1" x14ac:dyDescent="0.25">
      <c r="A525" s="78"/>
    </row>
    <row r="526" spans="1:1" x14ac:dyDescent="0.25">
      <c r="A526" s="78"/>
    </row>
    <row r="527" spans="1:1" x14ac:dyDescent="0.25">
      <c r="A527" s="78"/>
    </row>
    <row r="528" spans="1:1" x14ac:dyDescent="0.25">
      <c r="A528" s="78"/>
    </row>
    <row r="529" spans="1:1" x14ac:dyDescent="0.25">
      <c r="A529" s="78"/>
    </row>
    <row r="530" spans="1:1" x14ac:dyDescent="0.25">
      <c r="A530" s="78"/>
    </row>
    <row r="531" spans="1:1" x14ac:dyDescent="0.25">
      <c r="A531" s="78"/>
    </row>
    <row r="532" spans="1:1" x14ac:dyDescent="0.25">
      <c r="A532" s="78"/>
    </row>
    <row r="533" spans="1:1" x14ac:dyDescent="0.25">
      <c r="A533" s="78"/>
    </row>
    <row r="534" spans="1:1" x14ac:dyDescent="0.25">
      <c r="A534" s="78"/>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8"/>
    </row>
    <row r="544" spans="1:1" x14ac:dyDescent="0.25">
      <c r="A544" s="78"/>
    </row>
    <row r="545" spans="1:1" x14ac:dyDescent="0.25">
      <c r="A545" s="78"/>
    </row>
    <row r="546" spans="1:1" x14ac:dyDescent="0.25">
      <c r="A546" s="78"/>
    </row>
    <row r="547" spans="1:1" x14ac:dyDescent="0.25">
      <c r="A547" s="78"/>
    </row>
    <row r="548" spans="1:1" x14ac:dyDescent="0.25">
      <c r="A548" s="78"/>
    </row>
    <row r="549" spans="1:1" x14ac:dyDescent="0.25">
      <c r="A549" s="78"/>
    </row>
    <row r="550" spans="1:1" x14ac:dyDescent="0.25">
      <c r="A550" s="78"/>
    </row>
    <row r="551" spans="1:1" x14ac:dyDescent="0.25">
      <c r="A551" s="78"/>
    </row>
    <row r="552" spans="1:1" x14ac:dyDescent="0.25">
      <c r="A552" s="79"/>
    </row>
    <row r="553" spans="1:1" x14ac:dyDescent="0.25">
      <c r="A553" s="79"/>
    </row>
    <row r="554" spans="1:1" x14ac:dyDescent="0.25">
      <c r="A554" s="79"/>
    </row>
    <row r="555" spans="1:1" x14ac:dyDescent="0.25">
      <c r="A555" s="79"/>
    </row>
    <row r="556" spans="1:1" x14ac:dyDescent="0.25">
      <c r="A556" s="79"/>
    </row>
    <row r="557" spans="1:1" x14ac:dyDescent="0.25">
      <c r="A557" s="79"/>
    </row>
    <row r="558" spans="1:1" x14ac:dyDescent="0.25">
      <c r="A558" s="79"/>
    </row>
    <row r="559" spans="1:1" x14ac:dyDescent="0.25">
      <c r="A559" s="79"/>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9"/>
    </row>
    <row r="568" spans="1:1" x14ac:dyDescent="0.25">
      <c r="A568" s="79"/>
    </row>
    <row r="569" spans="1:1" x14ac:dyDescent="0.25">
      <c r="A569" s="79"/>
    </row>
    <row r="570" spans="1:1" x14ac:dyDescent="0.25">
      <c r="A570" s="79"/>
    </row>
    <row r="571" spans="1:1" x14ac:dyDescent="0.25">
      <c r="A571" s="79"/>
    </row>
    <row r="572" spans="1:1" x14ac:dyDescent="0.25">
      <c r="A572" s="79"/>
    </row>
    <row r="573" spans="1:1" x14ac:dyDescent="0.25">
      <c r="A573" s="79"/>
    </row>
    <row r="574" spans="1:1" x14ac:dyDescent="0.25">
      <c r="A574" s="79"/>
    </row>
    <row r="575" spans="1:1" x14ac:dyDescent="0.25">
      <c r="A575" s="78"/>
    </row>
    <row r="576" spans="1:1" x14ac:dyDescent="0.25">
      <c r="A576" s="78"/>
    </row>
    <row r="577" spans="1:1" x14ac:dyDescent="0.25">
      <c r="A577" s="78"/>
    </row>
    <row r="578" spans="1:1" x14ac:dyDescent="0.25">
      <c r="A578" s="78"/>
    </row>
    <row r="579" spans="1:1" x14ac:dyDescent="0.25">
      <c r="A579" s="78"/>
    </row>
    <row r="580" spans="1:1" x14ac:dyDescent="0.25">
      <c r="A580" s="78"/>
    </row>
    <row r="581" spans="1:1" x14ac:dyDescent="0.25">
      <c r="A581" s="78"/>
    </row>
    <row r="582" spans="1:1" x14ac:dyDescent="0.25">
      <c r="A582" s="78"/>
    </row>
    <row r="583" spans="1:1" x14ac:dyDescent="0.25">
      <c r="A583" s="78"/>
    </row>
    <row r="584" spans="1:1" x14ac:dyDescent="0.25">
      <c r="A584" s="78"/>
    </row>
    <row r="585" spans="1:1" x14ac:dyDescent="0.25">
      <c r="A585" s="78"/>
    </row>
    <row r="586" spans="1:1" x14ac:dyDescent="0.25">
      <c r="A586" s="78"/>
    </row>
    <row r="587" spans="1:1" x14ac:dyDescent="0.25">
      <c r="A587" s="78"/>
    </row>
    <row r="588" spans="1:1" x14ac:dyDescent="0.25">
      <c r="A588" s="78"/>
    </row>
    <row r="589" spans="1:1" x14ac:dyDescent="0.25">
      <c r="A589" s="78"/>
    </row>
    <row r="590" spans="1:1" x14ac:dyDescent="0.25">
      <c r="A590" s="78"/>
    </row>
    <row r="591" spans="1:1" x14ac:dyDescent="0.25">
      <c r="A591" s="78"/>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8"/>
    </row>
    <row r="600" spans="1:1" x14ac:dyDescent="0.25">
      <c r="A600" s="78"/>
    </row>
    <row r="601" spans="1:1" x14ac:dyDescent="0.25">
      <c r="A601" s="78"/>
    </row>
    <row r="602" spans="1:1" x14ac:dyDescent="0.25">
      <c r="A602" s="78"/>
    </row>
    <row r="603" spans="1:1" x14ac:dyDescent="0.25">
      <c r="A603" s="78"/>
    </row>
    <row r="604" spans="1:1" x14ac:dyDescent="0.25">
      <c r="A604" s="78"/>
    </row>
    <row r="605" spans="1:1" x14ac:dyDescent="0.25">
      <c r="A605" s="78"/>
    </row>
    <row r="606" spans="1:1" x14ac:dyDescent="0.25">
      <c r="A606" s="78"/>
    </row>
    <row r="607" spans="1:1" x14ac:dyDescent="0.25">
      <c r="A607" s="78"/>
    </row>
    <row r="608" spans="1:1" x14ac:dyDescent="0.25">
      <c r="A608" s="78"/>
    </row>
    <row r="609" spans="1:1" x14ac:dyDescent="0.25">
      <c r="A609" s="78"/>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9"/>
    </row>
    <row r="618" spans="1:1" x14ac:dyDescent="0.25">
      <c r="A618" s="79"/>
    </row>
    <row r="619" spans="1:1" x14ac:dyDescent="0.25">
      <c r="A619" s="79"/>
    </row>
    <row r="620" spans="1:1" x14ac:dyDescent="0.25">
      <c r="A620" s="79"/>
    </row>
    <row r="621" spans="1:1" x14ac:dyDescent="0.25">
      <c r="A621" s="79"/>
    </row>
    <row r="622" spans="1:1" x14ac:dyDescent="0.25">
      <c r="A622" s="78"/>
    </row>
    <row r="623" spans="1:1" x14ac:dyDescent="0.25">
      <c r="A623" s="79"/>
    </row>
    <row r="624" spans="1:1" x14ac:dyDescent="0.25">
      <c r="A624" s="78"/>
    </row>
    <row r="625" spans="1:1" x14ac:dyDescent="0.25">
      <c r="A625" s="78"/>
    </row>
    <row r="626" spans="1:1" x14ac:dyDescent="0.25">
      <c r="A626" s="78"/>
    </row>
    <row r="627" spans="1:1" x14ac:dyDescent="0.25">
      <c r="A627" s="78"/>
    </row>
    <row r="628" spans="1:1" x14ac:dyDescent="0.25">
      <c r="A628" s="78"/>
    </row>
    <row r="629" spans="1:1" x14ac:dyDescent="0.25">
      <c r="A629" s="77"/>
    </row>
    <row r="630" spans="1:1" x14ac:dyDescent="0.25">
      <c r="A630" s="77"/>
    </row>
    <row r="631" spans="1:1" x14ac:dyDescent="0.25">
      <c r="A631" s="78"/>
    </row>
    <row r="632" spans="1:1" x14ac:dyDescent="0.25">
      <c r="A632" s="78"/>
    </row>
    <row r="633" spans="1:1" x14ac:dyDescent="0.25">
      <c r="A633" s="77"/>
    </row>
    <row r="634" spans="1:1" x14ac:dyDescent="0.25">
      <c r="A634" s="77"/>
    </row>
    <row r="635" spans="1:1" x14ac:dyDescent="0.25">
      <c r="A635" s="77"/>
    </row>
    <row r="636" spans="1:1" x14ac:dyDescent="0.25">
      <c r="A636" s="77"/>
    </row>
    <row r="637" spans="1:1" x14ac:dyDescent="0.25">
      <c r="A637" s="77"/>
    </row>
    <row r="638" spans="1:1" x14ac:dyDescent="0.25">
      <c r="A638" s="77"/>
    </row>
    <row r="639" spans="1:1" x14ac:dyDescent="0.25">
      <c r="A639" s="77"/>
    </row>
    <row r="640" spans="1:1" x14ac:dyDescent="0.25">
      <c r="A640" s="78"/>
    </row>
    <row r="641" spans="1:1" x14ac:dyDescent="0.25">
      <c r="A641" s="77"/>
    </row>
    <row r="642" spans="1:1" x14ac:dyDescent="0.25">
      <c r="A642" s="77"/>
    </row>
    <row r="643" spans="1:1" x14ac:dyDescent="0.25">
      <c r="A643" s="77"/>
    </row>
    <row r="644" spans="1:1" x14ac:dyDescent="0.25">
      <c r="A644" s="77"/>
    </row>
    <row r="645" spans="1:1" x14ac:dyDescent="0.25">
      <c r="A645" s="77"/>
    </row>
    <row r="646" spans="1:1" x14ac:dyDescent="0.25">
      <c r="A646" s="77"/>
    </row>
    <row r="647" spans="1:1" x14ac:dyDescent="0.25">
      <c r="A647" s="78"/>
    </row>
    <row r="648" spans="1:1" x14ac:dyDescent="0.25">
      <c r="A648" s="78"/>
    </row>
    <row r="649" spans="1:1" x14ac:dyDescent="0.25">
      <c r="A649" s="78"/>
    </row>
    <row r="650" spans="1:1" x14ac:dyDescent="0.25">
      <c r="A650" s="78"/>
    </row>
    <row r="651" spans="1:1" x14ac:dyDescent="0.25">
      <c r="A651" s="78"/>
    </row>
    <row r="652" spans="1:1" x14ac:dyDescent="0.25">
      <c r="A652" s="78"/>
    </row>
    <row r="653" spans="1:1" x14ac:dyDescent="0.25">
      <c r="A653" s="78"/>
    </row>
    <row r="654" spans="1:1" x14ac:dyDescent="0.25">
      <c r="A654" s="78"/>
    </row>
    <row r="655" spans="1:1" x14ac:dyDescent="0.25">
      <c r="A655" s="79"/>
    </row>
    <row r="656" spans="1:1" x14ac:dyDescent="0.25">
      <c r="A656" s="79"/>
    </row>
    <row r="657" spans="1:1" x14ac:dyDescent="0.25">
      <c r="A657" s="79"/>
    </row>
    <row r="658" spans="1:1" x14ac:dyDescent="0.25">
      <c r="A658" s="79"/>
    </row>
    <row r="659" spans="1:1" x14ac:dyDescent="0.25">
      <c r="A659" s="79"/>
    </row>
    <row r="660" spans="1:1" x14ac:dyDescent="0.25">
      <c r="A660" s="79"/>
    </row>
    <row r="661" spans="1:1" x14ac:dyDescent="0.25">
      <c r="A661" s="78"/>
    </row>
    <row r="662" spans="1:1" x14ac:dyDescent="0.25">
      <c r="A662" s="78"/>
    </row>
    <row r="663" spans="1:1" x14ac:dyDescent="0.25">
      <c r="A663" s="78"/>
    </row>
    <row r="664" spans="1:1" x14ac:dyDescent="0.25">
      <c r="A664" s="78"/>
    </row>
    <row r="665" spans="1:1" x14ac:dyDescent="0.25">
      <c r="A665" s="78"/>
    </row>
    <row r="666" spans="1:1" x14ac:dyDescent="0.25">
      <c r="A666" s="78"/>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8"/>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8"/>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8"/>
    </row>
    <row r="692" spans="1:1" x14ac:dyDescent="0.25">
      <c r="A692" s="78"/>
    </row>
    <row r="693" spans="1:1" x14ac:dyDescent="0.25">
      <c r="A693" s="78"/>
    </row>
    <row r="694" spans="1:1" x14ac:dyDescent="0.25">
      <c r="A694" s="78"/>
    </row>
    <row r="695" spans="1:1" x14ac:dyDescent="0.25">
      <c r="A695" s="78"/>
    </row>
    <row r="696" spans="1:1" x14ac:dyDescent="0.25">
      <c r="A696" s="78"/>
    </row>
    <row r="697" spans="1:1" x14ac:dyDescent="0.25">
      <c r="A697" s="79"/>
    </row>
    <row r="698" spans="1:1" x14ac:dyDescent="0.25">
      <c r="A698" s="79"/>
    </row>
    <row r="699" spans="1:1" x14ac:dyDescent="0.25">
      <c r="A699" s="79"/>
    </row>
    <row r="700" spans="1:1" x14ac:dyDescent="0.25">
      <c r="A700" s="79"/>
    </row>
    <row r="701" spans="1:1" x14ac:dyDescent="0.25">
      <c r="A701" s="79"/>
    </row>
    <row r="702" spans="1:1" x14ac:dyDescent="0.25">
      <c r="A702" s="79"/>
    </row>
    <row r="703" spans="1:1" x14ac:dyDescent="0.25">
      <c r="A703" s="79"/>
    </row>
    <row r="704" spans="1:1" x14ac:dyDescent="0.25">
      <c r="A704" s="79"/>
    </row>
    <row r="705" spans="1:1" x14ac:dyDescent="0.25">
      <c r="A705" s="79"/>
    </row>
    <row r="706" spans="1:1" x14ac:dyDescent="0.25">
      <c r="A706" s="79"/>
    </row>
    <row r="707" spans="1:1" x14ac:dyDescent="0.25">
      <c r="A707" s="78"/>
    </row>
    <row r="708" spans="1:1" x14ac:dyDescent="0.25">
      <c r="A708" s="79"/>
    </row>
    <row r="709" spans="1:1" x14ac:dyDescent="0.25">
      <c r="A709" s="79"/>
    </row>
    <row r="710" spans="1:1" x14ac:dyDescent="0.25">
      <c r="A710" s="79"/>
    </row>
    <row r="711" spans="1:1" x14ac:dyDescent="0.25">
      <c r="A711" s="79"/>
    </row>
    <row r="712" spans="1:1" x14ac:dyDescent="0.25">
      <c r="A712" s="79"/>
    </row>
    <row r="713" spans="1:1" x14ac:dyDescent="0.25">
      <c r="A713" s="79"/>
    </row>
    <row r="714" spans="1:1" x14ac:dyDescent="0.25">
      <c r="A714" s="79"/>
    </row>
    <row r="715" spans="1:1" x14ac:dyDescent="0.25">
      <c r="A715" s="78"/>
    </row>
    <row r="716" spans="1:1" x14ac:dyDescent="0.25">
      <c r="A716" s="79"/>
    </row>
    <row r="717" spans="1:1" x14ac:dyDescent="0.25">
      <c r="A717" s="78"/>
    </row>
    <row r="718" spans="1:1" x14ac:dyDescent="0.25">
      <c r="A718" s="78"/>
    </row>
    <row r="719" spans="1:1" x14ac:dyDescent="0.25">
      <c r="A719" s="78"/>
    </row>
    <row r="720" spans="1:1" x14ac:dyDescent="0.25">
      <c r="A720" s="79"/>
    </row>
    <row r="721" spans="1:1" x14ac:dyDescent="0.25">
      <c r="A721" s="79"/>
    </row>
    <row r="722" spans="1:1" x14ac:dyDescent="0.25">
      <c r="A722" s="79"/>
    </row>
    <row r="723" spans="1:1" x14ac:dyDescent="0.25">
      <c r="A723" s="79"/>
    </row>
    <row r="724" spans="1:1" x14ac:dyDescent="0.25">
      <c r="A724" s="78"/>
    </row>
    <row r="725" spans="1:1" x14ac:dyDescent="0.25">
      <c r="A725" s="78"/>
    </row>
    <row r="726" spans="1:1" x14ac:dyDescent="0.25">
      <c r="A726" s="78"/>
    </row>
    <row r="727" spans="1:1" x14ac:dyDescent="0.25">
      <c r="A727" s="78"/>
    </row>
    <row r="728" spans="1:1" x14ac:dyDescent="0.25">
      <c r="A728" s="78"/>
    </row>
    <row r="729" spans="1:1" x14ac:dyDescent="0.25">
      <c r="A729" s="78"/>
    </row>
    <row r="730" spans="1:1" x14ac:dyDescent="0.25">
      <c r="A730" s="78"/>
    </row>
    <row r="731" spans="1:1" x14ac:dyDescent="0.25">
      <c r="A731" s="78"/>
    </row>
    <row r="732" spans="1:1" x14ac:dyDescent="0.25">
      <c r="A732" s="79"/>
    </row>
    <row r="733" spans="1:1" x14ac:dyDescent="0.25">
      <c r="A733" s="78"/>
    </row>
    <row r="734" spans="1:1" x14ac:dyDescent="0.25">
      <c r="A734" s="78"/>
    </row>
    <row r="735" spans="1:1" x14ac:dyDescent="0.25">
      <c r="A735" s="78"/>
    </row>
    <row r="736" spans="1:1" x14ac:dyDescent="0.25">
      <c r="A736" s="78"/>
    </row>
    <row r="737" spans="1:1" x14ac:dyDescent="0.25">
      <c r="A737" s="78"/>
    </row>
    <row r="738" spans="1:1" x14ac:dyDescent="0.25">
      <c r="A738" s="78"/>
    </row>
    <row r="739" spans="1:1" x14ac:dyDescent="0.25">
      <c r="A739" s="78"/>
    </row>
    <row r="740" spans="1:1" x14ac:dyDescent="0.25">
      <c r="A740" s="78"/>
    </row>
    <row r="741" spans="1:1" x14ac:dyDescent="0.25">
      <c r="A741" s="78"/>
    </row>
    <row r="742" spans="1:1" x14ac:dyDescent="0.25">
      <c r="A742" s="78"/>
    </row>
    <row r="743" spans="1:1" x14ac:dyDescent="0.25">
      <c r="A743" s="79"/>
    </row>
    <row r="744" spans="1:1" x14ac:dyDescent="0.25">
      <c r="A744" s="78"/>
    </row>
    <row r="745" spans="1:1" x14ac:dyDescent="0.25">
      <c r="A745" s="78"/>
    </row>
    <row r="746" spans="1:1" x14ac:dyDescent="0.25">
      <c r="A746" s="78"/>
    </row>
    <row r="747" spans="1:1" x14ac:dyDescent="0.25">
      <c r="A747" s="78"/>
    </row>
    <row r="748" spans="1:1" x14ac:dyDescent="0.25">
      <c r="A748" s="78"/>
    </row>
    <row r="749" spans="1:1" x14ac:dyDescent="0.25">
      <c r="A749" s="78"/>
    </row>
    <row r="750" spans="1:1" x14ac:dyDescent="0.25">
      <c r="A750" s="78"/>
    </row>
    <row r="751" spans="1:1" x14ac:dyDescent="0.25">
      <c r="A751" s="78"/>
    </row>
    <row r="752" spans="1:1" x14ac:dyDescent="0.25">
      <c r="A752" s="78"/>
    </row>
    <row r="753" spans="1:1" x14ac:dyDescent="0.25">
      <c r="A753" s="78"/>
    </row>
    <row r="754" spans="1:1" x14ac:dyDescent="0.25">
      <c r="A754" s="78"/>
    </row>
    <row r="755" spans="1:1" x14ac:dyDescent="0.25">
      <c r="A755" s="78"/>
    </row>
    <row r="756" spans="1:1" x14ac:dyDescent="0.25">
      <c r="A756" s="78"/>
    </row>
    <row r="757" spans="1:1" x14ac:dyDescent="0.25">
      <c r="A757" s="78"/>
    </row>
    <row r="758" spans="1:1" x14ac:dyDescent="0.25">
      <c r="A758" s="78"/>
    </row>
    <row r="759" spans="1:1" x14ac:dyDescent="0.25">
      <c r="A759" s="78"/>
    </row>
    <row r="760" spans="1:1" x14ac:dyDescent="0.25">
      <c r="A760" s="78"/>
    </row>
    <row r="761" spans="1:1" x14ac:dyDescent="0.25">
      <c r="A761" s="78"/>
    </row>
    <row r="762" spans="1:1" x14ac:dyDescent="0.25">
      <c r="A762" s="78"/>
    </row>
    <row r="763" spans="1:1" x14ac:dyDescent="0.25">
      <c r="A763" s="79"/>
    </row>
    <row r="764" spans="1:1" x14ac:dyDescent="0.25">
      <c r="A764" s="79"/>
    </row>
    <row r="765" spans="1:1" x14ac:dyDescent="0.25">
      <c r="A765" s="79"/>
    </row>
    <row r="766" spans="1:1" x14ac:dyDescent="0.25">
      <c r="A766" s="79"/>
    </row>
    <row r="767" spans="1:1" x14ac:dyDescent="0.25">
      <c r="A767" s="79"/>
    </row>
    <row r="768" spans="1:1" x14ac:dyDescent="0.25">
      <c r="A768" s="79"/>
    </row>
    <row r="769" spans="1:1" x14ac:dyDescent="0.25">
      <c r="A769" s="79"/>
    </row>
    <row r="770" spans="1:1" x14ac:dyDescent="0.25">
      <c r="A770" s="79"/>
    </row>
    <row r="771" spans="1:1" x14ac:dyDescent="0.25">
      <c r="A771" s="79"/>
    </row>
    <row r="772" spans="1:1" x14ac:dyDescent="0.25">
      <c r="A772" s="79"/>
    </row>
    <row r="773" spans="1:1" x14ac:dyDescent="0.25">
      <c r="A773" s="78"/>
    </row>
    <row r="774" spans="1:1" x14ac:dyDescent="0.25">
      <c r="A774" s="78"/>
    </row>
    <row r="775" spans="1:1" x14ac:dyDescent="0.25">
      <c r="A775" s="78"/>
    </row>
    <row r="776" spans="1:1" x14ac:dyDescent="0.25">
      <c r="A776" s="79"/>
    </row>
    <row r="777" spans="1:1" x14ac:dyDescent="0.25">
      <c r="A777" s="79"/>
    </row>
    <row r="778" spans="1:1" x14ac:dyDescent="0.25">
      <c r="A778" s="79"/>
    </row>
    <row r="779" spans="1:1" x14ac:dyDescent="0.25">
      <c r="A779" s="79"/>
    </row>
    <row r="780" spans="1:1" x14ac:dyDescent="0.25">
      <c r="A780" s="79"/>
    </row>
    <row r="781" spans="1:1" x14ac:dyDescent="0.25">
      <c r="A781" s="79"/>
    </row>
    <row r="782" spans="1:1" x14ac:dyDescent="0.25">
      <c r="A782" s="79"/>
    </row>
    <row r="783" spans="1:1" x14ac:dyDescent="0.25">
      <c r="A783" s="79"/>
    </row>
    <row r="784" spans="1:1" x14ac:dyDescent="0.25">
      <c r="A784" s="79"/>
    </row>
    <row r="785" spans="1:1" x14ac:dyDescent="0.25">
      <c r="A785" s="79"/>
    </row>
    <row r="786" spans="1:1" x14ac:dyDescent="0.25">
      <c r="A786" s="79"/>
    </row>
    <row r="787" spans="1:1" x14ac:dyDescent="0.25">
      <c r="A787" s="79"/>
    </row>
    <row r="788" spans="1:1" x14ac:dyDescent="0.25">
      <c r="A788" s="79"/>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9"/>
    </row>
    <row r="802" spans="1:1" x14ac:dyDescent="0.25">
      <c r="A802" s="79"/>
    </row>
    <row r="803" spans="1:1" x14ac:dyDescent="0.25">
      <c r="A803" s="79"/>
    </row>
    <row r="804" spans="1:1" x14ac:dyDescent="0.25">
      <c r="A804" s="78"/>
    </row>
    <row r="805" spans="1:1" x14ac:dyDescent="0.25">
      <c r="A805" s="78"/>
    </row>
    <row r="806" spans="1:1" x14ac:dyDescent="0.25">
      <c r="A806" s="78"/>
    </row>
    <row r="807" spans="1:1" x14ac:dyDescent="0.25">
      <c r="A807" s="78"/>
    </row>
    <row r="808" spans="1:1" x14ac:dyDescent="0.25">
      <c r="A808" s="78"/>
    </row>
    <row r="809" spans="1:1" x14ac:dyDescent="0.25">
      <c r="A809" s="78"/>
    </row>
    <row r="810" spans="1:1" x14ac:dyDescent="0.25">
      <c r="A810" s="78"/>
    </row>
    <row r="811" spans="1:1" x14ac:dyDescent="0.25">
      <c r="A811" s="78"/>
    </row>
    <row r="812" spans="1:1" x14ac:dyDescent="0.25">
      <c r="A812" s="78"/>
    </row>
    <row r="813" spans="1:1" x14ac:dyDescent="0.25">
      <c r="A813" s="78"/>
    </row>
    <row r="814" spans="1:1" x14ac:dyDescent="0.25">
      <c r="A814" s="78"/>
    </row>
    <row r="815" spans="1:1" x14ac:dyDescent="0.25">
      <c r="A815" s="79"/>
    </row>
    <row r="816" spans="1:1" x14ac:dyDescent="0.25">
      <c r="A816" s="79"/>
    </row>
    <row r="817" spans="1:1" x14ac:dyDescent="0.25">
      <c r="A817" s="79"/>
    </row>
    <row r="818" spans="1:1" x14ac:dyDescent="0.25">
      <c r="A818" s="79"/>
    </row>
    <row r="819" spans="1:1" x14ac:dyDescent="0.25">
      <c r="A819" s="79"/>
    </row>
    <row r="820" spans="1:1" x14ac:dyDescent="0.25">
      <c r="A820" s="79"/>
    </row>
    <row r="821" spans="1:1" x14ac:dyDescent="0.25">
      <c r="A821" s="79"/>
    </row>
    <row r="822" spans="1:1" x14ac:dyDescent="0.25">
      <c r="A822" s="79"/>
    </row>
    <row r="823" spans="1:1" x14ac:dyDescent="0.25">
      <c r="A823" s="79"/>
    </row>
    <row r="824" spans="1:1" x14ac:dyDescent="0.25">
      <c r="A824" s="78"/>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8"/>
    </row>
    <row r="833" spans="1:1" x14ac:dyDescent="0.25">
      <c r="A833" s="78"/>
    </row>
    <row r="834" spans="1:1" x14ac:dyDescent="0.25">
      <c r="A834" s="78"/>
    </row>
    <row r="835" spans="1:1" x14ac:dyDescent="0.25">
      <c r="A835" s="78"/>
    </row>
    <row r="836" spans="1:1" x14ac:dyDescent="0.25">
      <c r="A836" s="78"/>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8"/>
    </row>
    <row r="847" spans="1:1" x14ac:dyDescent="0.25">
      <c r="A847" s="78"/>
    </row>
    <row r="848" spans="1:1" x14ac:dyDescent="0.25">
      <c r="A848" s="78"/>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9"/>
    </row>
    <row r="856" spans="1:1" x14ac:dyDescent="0.25">
      <c r="A856" s="79"/>
    </row>
    <row r="857" spans="1:1" x14ac:dyDescent="0.25">
      <c r="A857" s="79"/>
    </row>
    <row r="858" spans="1:1" x14ac:dyDescent="0.25">
      <c r="A858" s="79"/>
    </row>
    <row r="859" spans="1:1" x14ac:dyDescent="0.25">
      <c r="A859" s="79"/>
    </row>
    <row r="860" spans="1:1" x14ac:dyDescent="0.25">
      <c r="A860" s="78"/>
    </row>
    <row r="861" spans="1:1" x14ac:dyDescent="0.25">
      <c r="A861" s="79"/>
    </row>
    <row r="862" spans="1:1" x14ac:dyDescent="0.25">
      <c r="A862" s="79"/>
    </row>
    <row r="863" spans="1:1" x14ac:dyDescent="0.25">
      <c r="A863" s="79"/>
    </row>
    <row r="864" spans="1:1" x14ac:dyDescent="0.25">
      <c r="A864" s="79"/>
    </row>
    <row r="865" spans="1:1" x14ac:dyDescent="0.25">
      <c r="A865" s="78"/>
    </row>
    <row r="866" spans="1:1" x14ac:dyDescent="0.25">
      <c r="A866" s="78"/>
    </row>
    <row r="867" spans="1:1" x14ac:dyDescent="0.25">
      <c r="A867" s="78"/>
    </row>
    <row r="868" spans="1:1" x14ac:dyDescent="0.25">
      <c r="A868" s="78"/>
    </row>
    <row r="869" spans="1:1" x14ac:dyDescent="0.25">
      <c r="A869" s="79"/>
    </row>
    <row r="870" spans="1:1" x14ac:dyDescent="0.25">
      <c r="A870" s="79"/>
    </row>
    <row r="871" spans="1:1" x14ac:dyDescent="0.25">
      <c r="A871" s="79"/>
    </row>
    <row r="872" spans="1:1" x14ac:dyDescent="0.25">
      <c r="A872" s="78"/>
    </row>
    <row r="873" spans="1:1" x14ac:dyDescent="0.25">
      <c r="A873" s="78"/>
    </row>
    <row r="874" spans="1:1" x14ac:dyDescent="0.25">
      <c r="A874" s="78"/>
    </row>
    <row r="875" spans="1:1" x14ac:dyDescent="0.25">
      <c r="A875" s="79"/>
    </row>
    <row r="876" spans="1:1" x14ac:dyDescent="0.25">
      <c r="A876" s="78"/>
    </row>
    <row r="877" spans="1:1" x14ac:dyDescent="0.25">
      <c r="A877" s="78"/>
    </row>
    <row r="878" spans="1:1" x14ac:dyDescent="0.25">
      <c r="A878" s="78"/>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8"/>
    </row>
    <row r="893" spans="1:1" x14ac:dyDescent="0.25">
      <c r="A893" s="79"/>
    </row>
    <row r="894" spans="1:1" x14ac:dyDescent="0.25">
      <c r="A894" s="78"/>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8"/>
    </row>
    <row r="904" spans="1:1" x14ac:dyDescent="0.25">
      <c r="A904" s="78"/>
    </row>
    <row r="905" spans="1:1" x14ac:dyDescent="0.25">
      <c r="A905" s="78"/>
    </row>
    <row r="906" spans="1:1" x14ac:dyDescent="0.25">
      <c r="A906" s="78"/>
    </row>
    <row r="907" spans="1:1" x14ac:dyDescent="0.25">
      <c r="A907" s="79"/>
    </row>
  </sheetData>
  <sortState xmlns:xlrd2="http://schemas.microsoft.com/office/spreadsheetml/2017/richdata2" ref="A1:D908">
    <sortCondition ref="A1:A908"/>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18" activePane="bottomLeft" state="frozen"/>
      <selection pane="bottomLeft" activeCell="B30" sqref="B30"/>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2805</v>
      </c>
      <c r="J6">
        <v>3</v>
      </c>
      <c r="K6" t="s">
        <v>2806</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2782</v>
      </c>
      <c r="L9" t="s">
        <v>2783</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2780</v>
      </c>
      <c r="G16" t="s">
        <v>2781</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2542</v>
      </c>
      <c r="J19">
        <v>16</v>
      </c>
      <c r="K19" s="34" t="s">
        <v>2543</v>
      </c>
      <c r="L19" s="34" t="s">
        <v>2544</v>
      </c>
    </row>
    <row r="20" spans="1:12" x14ac:dyDescent="0.25">
      <c r="A20" s="3">
        <v>16</v>
      </c>
      <c r="B20" t="s">
        <v>1489</v>
      </c>
      <c r="C20" t="s">
        <v>1491</v>
      </c>
      <c r="H20">
        <v>17</v>
      </c>
      <c r="I20" s="3" t="s">
        <v>2796</v>
      </c>
      <c r="J20">
        <v>17</v>
      </c>
      <c r="K20" s="34" t="s">
        <v>2797</v>
      </c>
      <c r="L20" s="34" t="s">
        <v>2798</v>
      </c>
    </row>
    <row r="21" spans="1:12" x14ac:dyDescent="0.25">
      <c r="A21" s="3">
        <v>17</v>
      </c>
      <c r="B21" t="s">
        <v>1649</v>
      </c>
      <c r="C21" t="s">
        <v>1650</v>
      </c>
      <c r="H21">
        <v>18</v>
      </c>
      <c r="I21" s="3" t="s">
        <v>2800</v>
      </c>
      <c r="J21">
        <v>18</v>
      </c>
      <c r="K21" s="34" t="s">
        <v>2801</v>
      </c>
      <c r="L21" s="34" t="s">
        <v>2802</v>
      </c>
    </row>
    <row r="22" spans="1:12" x14ac:dyDescent="0.25">
      <c r="A22" s="3">
        <v>18</v>
      </c>
      <c r="B22" t="s">
        <v>1615</v>
      </c>
      <c r="C22" t="s">
        <v>1616</v>
      </c>
      <c r="H22">
        <v>19</v>
      </c>
      <c r="I22" s="3" t="s">
        <v>3265</v>
      </c>
      <c r="J22">
        <v>19</v>
      </c>
      <c r="K22" s="34" t="s">
        <v>3264</v>
      </c>
      <c r="L22" s="34" t="s">
        <v>3266</v>
      </c>
    </row>
    <row r="23" spans="1:12" x14ac:dyDescent="0.25">
      <c r="A23" s="3">
        <v>19</v>
      </c>
      <c r="B23" t="s">
        <v>1808</v>
      </c>
      <c r="C23" t="s">
        <v>1809</v>
      </c>
      <c r="H23">
        <v>20</v>
      </c>
      <c r="I23" s="3" t="s">
        <v>3269</v>
      </c>
      <c r="J23">
        <v>20</v>
      </c>
      <c r="K23" s="34" t="s">
        <v>3271</v>
      </c>
      <c r="L23" s="34" t="s">
        <v>3270</v>
      </c>
    </row>
    <row r="24" spans="1:12" x14ac:dyDescent="0.25">
      <c r="A24" s="3">
        <v>20</v>
      </c>
      <c r="B24" t="s">
        <v>2175</v>
      </c>
      <c r="C24" t="s">
        <v>2176</v>
      </c>
      <c r="H24">
        <v>21</v>
      </c>
      <c r="I24" s="3" t="s">
        <v>3310</v>
      </c>
      <c r="J24">
        <v>21</v>
      </c>
      <c r="K24" t="s">
        <v>3311</v>
      </c>
      <c r="L24" s="34" t="s">
        <v>3352</v>
      </c>
    </row>
    <row r="25" spans="1:12" x14ac:dyDescent="0.25">
      <c r="A25" s="3">
        <v>21</v>
      </c>
      <c r="B25" t="s">
        <v>2401</v>
      </c>
      <c r="C25" t="s">
        <v>2402</v>
      </c>
      <c r="H25">
        <v>22</v>
      </c>
      <c r="I25" s="3" t="s">
        <v>3281</v>
      </c>
      <c r="J25">
        <v>22</v>
      </c>
      <c r="K25" s="34" t="s">
        <v>3282</v>
      </c>
      <c r="L25" s="34" t="s">
        <v>3283</v>
      </c>
    </row>
    <row r="26" spans="1:12" x14ac:dyDescent="0.25">
      <c r="A26" s="3">
        <v>22</v>
      </c>
      <c r="B26" t="s">
        <v>2399</v>
      </c>
      <c r="C26" t="s">
        <v>2400</v>
      </c>
      <c r="H26">
        <v>23</v>
      </c>
      <c r="I26" s="3" t="s">
        <v>3284</v>
      </c>
      <c r="J26">
        <v>23</v>
      </c>
      <c r="K26" s="34" t="s">
        <v>3285</v>
      </c>
      <c r="L26" s="34" t="s">
        <v>3286</v>
      </c>
    </row>
    <row r="27" spans="1:12" x14ac:dyDescent="0.25">
      <c r="A27" s="3">
        <v>23</v>
      </c>
      <c r="B27" t="s">
        <v>2545</v>
      </c>
      <c r="C27" t="s">
        <v>2546</v>
      </c>
      <c r="H27">
        <v>24</v>
      </c>
      <c r="I27" s="3" t="s">
        <v>3289</v>
      </c>
      <c r="J27">
        <v>24</v>
      </c>
      <c r="K27" s="34" t="s">
        <v>3290</v>
      </c>
      <c r="L27" s="34" t="s">
        <v>3291</v>
      </c>
    </row>
    <row r="28" spans="1:12" x14ac:dyDescent="0.25">
      <c r="A28" s="3">
        <v>24</v>
      </c>
      <c r="B28" t="s">
        <v>2674</v>
      </c>
      <c r="C28" t="s">
        <v>2458</v>
      </c>
      <c r="H28">
        <v>25</v>
      </c>
      <c r="I28" s="3" t="s">
        <v>3295</v>
      </c>
      <c r="J28">
        <v>25</v>
      </c>
      <c r="K28" s="34" t="s">
        <v>3296</v>
      </c>
      <c r="L28" s="34" t="s">
        <v>3297</v>
      </c>
    </row>
    <row r="29" spans="1:12" x14ac:dyDescent="0.25">
      <c r="A29" s="3">
        <v>25</v>
      </c>
      <c r="B29" t="s">
        <v>2730</v>
      </c>
      <c r="C29" t="s">
        <v>2731</v>
      </c>
      <c r="H29">
        <v>26</v>
      </c>
      <c r="I29" s="3" t="s">
        <v>3341</v>
      </c>
      <c r="J29">
        <v>26</v>
      </c>
      <c r="K29" t="s">
        <v>3342</v>
      </c>
      <c r="L29" s="34" t="s">
        <v>3343</v>
      </c>
    </row>
    <row r="30" spans="1:12" x14ac:dyDescent="0.25">
      <c r="A30" s="3">
        <v>26</v>
      </c>
      <c r="B30" t="s">
        <v>3405</v>
      </c>
      <c r="C30" t="s">
        <v>3404</v>
      </c>
      <c r="H30">
        <v>27</v>
      </c>
      <c r="I30" s="3" t="s">
        <v>3344</v>
      </c>
      <c r="J30">
        <v>27</v>
      </c>
      <c r="K30" s="34" t="s">
        <v>3345</v>
      </c>
      <c r="L30" s="34" t="s">
        <v>3346</v>
      </c>
    </row>
    <row r="31" spans="1:12" x14ac:dyDescent="0.25">
      <c r="A31" s="3">
        <v>26</v>
      </c>
      <c r="B31" s="49" t="s">
        <v>1678</v>
      </c>
      <c r="C31" s="49" t="s">
        <v>2430</v>
      </c>
      <c r="H31">
        <v>28</v>
      </c>
      <c r="I31" s="3" t="s">
        <v>3360</v>
      </c>
      <c r="J31">
        <v>28</v>
      </c>
      <c r="K31" t="s">
        <v>3361</v>
      </c>
      <c r="L31" t="s">
        <v>3362</v>
      </c>
    </row>
    <row r="32" spans="1:12" x14ac:dyDescent="0.25">
      <c r="H32">
        <v>29</v>
      </c>
      <c r="I32" s="3" t="s">
        <v>3363</v>
      </c>
      <c r="J32">
        <v>29</v>
      </c>
      <c r="K32" s="34" t="s">
        <v>1351</v>
      </c>
      <c r="L32" s="34" t="s">
        <v>3364</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2429</v>
      </c>
      <c r="B1" s="102"/>
      <c r="C1" s="102"/>
      <c r="D1" s="23" t="s">
        <v>2384</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2293</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2289</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2292</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2287</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2285</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2288</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2288</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2298</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2297</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2296</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2290</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2291</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2295</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2294</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2286</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2284</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2283</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2282</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2284</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2283</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2282</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DumpedDataWorkarea</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2022-04-20T23:10:21Z</dcterms:modified>
</cp:coreProperties>
</file>