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ools\TESO\Sets\"/>
    </mc:Choice>
  </mc:AlternateContent>
  <bookViews>
    <workbookView xWindow="0" yWindow="0" windowWidth="21570" windowHeight="9255"/>
  </bookViews>
  <sheets>
    <sheet name="Sets data" sheetId="4" r:id="rId1"/>
    <sheet name="ESO Dungeon constants" sheetId="5" r:id="rId2"/>
    <sheet name="ESO zone constants" sheetId="7" r:id="rId3"/>
    <sheet name="LibSets constants" sheetId="2" r:id="rId4"/>
  </sheets>
  <definedNames>
    <definedName name="_xlnm._FilterDatabase" localSheetId="1" hidden="1">'ESO Dungeon constants'!$B$1:$D$1</definedName>
    <definedName name="_xlnm._FilterDatabase" localSheetId="2" hidden="1">'ESO zone constants'!$A$1:$H$715</definedName>
    <definedName name="_xlnm._FilterDatabase" localSheetId="3" hidden="1">'LibSets constants'!$M$1:$M$138</definedName>
    <definedName name="_xlnm._FilterDatabase" localSheetId="0" hidden="1">'Sets data'!$A$1:$X$382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" i="4" l="1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T94" i="4"/>
  <c r="T95" i="4"/>
  <c r="T96" i="4"/>
  <c r="T97" i="4"/>
  <c r="T98" i="4"/>
  <c r="T99" i="4"/>
  <c r="T100" i="4"/>
  <c r="T101" i="4"/>
  <c r="T102" i="4"/>
  <c r="T103" i="4"/>
  <c r="T104" i="4"/>
  <c r="T105" i="4"/>
  <c r="T106" i="4"/>
  <c r="T107" i="4"/>
  <c r="T108" i="4"/>
  <c r="T109" i="4"/>
  <c r="T110" i="4"/>
  <c r="T111" i="4"/>
  <c r="T112" i="4"/>
  <c r="T113" i="4"/>
  <c r="T114" i="4"/>
  <c r="T115" i="4"/>
  <c r="T116" i="4"/>
  <c r="T117" i="4"/>
  <c r="T118" i="4"/>
  <c r="T119" i="4"/>
  <c r="T120" i="4"/>
  <c r="T121" i="4"/>
  <c r="T122" i="4"/>
  <c r="T123" i="4"/>
  <c r="T124" i="4"/>
  <c r="T125" i="4"/>
  <c r="T126" i="4"/>
  <c r="T127" i="4"/>
  <c r="T128" i="4"/>
  <c r="T129" i="4"/>
  <c r="T130" i="4"/>
  <c r="T131" i="4"/>
  <c r="T132" i="4"/>
  <c r="T133" i="4"/>
  <c r="T134" i="4"/>
  <c r="T135" i="4"/>
  <c r="T136" i="4"/>
  <c r="T137" i="4"/>
  <c r="T138" i="4"/>
  <c r="T139" i="4"/>
  <c r="T140" i="4"/>
  <c r="T141" i="4"/>
  <c r="T142" i="4"/>
  <c r="T143" i="4"/>
  <c r="T144" i="4"/>
  <c r="T145" i="4"/>
  <c r="T146" i="4"/>
  <c r="T147" i="4"/>
  <c r="T148" i="4"/>
  <c r="T149" i="4"/>
  <c r="T150" i="4"/>
  <c r="T151" i="4"/>
  <c r="T152" i="4"/>
  <c r="T153" i="4"/>
  <c r="T154" i="4"/>
  <c r="T155" i="4"/>
  <c r="T156" i="4"/>
  <c r="T157" i="4"/>
  <c r="T158" i="4"/>
  <c r="T159" i="4"/>
  <c r="T160" i="4"/>
  <c r="T161" i="4"/>
  <c r="T162" i="4"/>
  <c r="T163" i="4"/>
  <c r="T164" i="4"/>
  <c r="T165" i="4"/>
  <c r="T166" i="4"/>
  <c r="T167" i="4"/>
  <c r="T168" i="4"/>
  <c r="T169" i="4"/>
  <c r="T170" i="4"/>
  <c r="T171" i="4"/>
  <c r="T172" i="4"/>
  <c r="T173" i="4"/>
  <c r="T174" i="4"/>
  <c r="T175" i="4"/>
  <c r="T176" i="4"/>
  <c r="T177" i="4"/>
  <c r="T178" i="4"/>
  <c r="T179" i="4"/>
  <c r="T180" i="4"/>
  <c r="T181" i="4"/>
  <c r="T182" i="4"/>
  <c r="T183" i="4"/>
  <c r="T184" i="4"/>
  <c r="T185" i="4"/>
  <c r="T186" i="4"/>
  <c r="T187" i="4"/>
  <c r="T188" i="4"/>
  <c r="T189" i="4"/>
  <c r="T190" i="4"/>
  <c r="T191" i="4"/>
  <c r="T192" i="4"/>
  <c r="T193" i="4"/>
  <c r="T194" i="4"/>
  <c r="T195" i="4"/>
  <c r="T196" i="4"/>
  <c r="T197" i="4"/>
  <c r="T198" i="4"/>
  <c r="T199" i="4"/>
  <c r="T200" i="4"/>
  <c r="T201" i="4"/>
  <c r="T202" i="4"/>
  <c r="T203" i="4"/>
  <c r="T204" i="4"/>
  <c r="T205" i="4"/>
  <c r="T206" i="4"/>
  <c r="T207" i="4"/>
  <c r="T208" i="4"/>
  <c r="T209" i="4"/>
  <c r="T210" i="4"/>
  <c r="T211" i="4"/>
  <c r="T212" i="4"/>
  <c r="T213" i="4"/>
  <c r="T214" i="4"/>
  <c r="T215" i="4"/>
  <c r="T216" i="4"/>
  <c r="T217" i="4"/>
  <c r="T218" i="4"/>
  <c r="T219" i="4"/>
  <c r="T220" i="4"/>
  <c r="T221" i="4"/>
  <c r="T222" i="4"/>
  <c r="T223" i="4"/>
  <c r="T224" i="4"/>
  <c r="T225" i="4"/>
  <c r="T226" i="4"/>
  <c r="T227" i="4"/>
  <c r="T228" i="4"/>
  <c r="T229" i="4"/>
  <c r="T230" i="4"/>
  <c r="T231" i="4"/>
  <c r="T232" i="4"/>
  <c r="T233" i="4"/>
  <c r="T234" i="4"/>
  <c r="T235" i="4"/>
  <c r="T236" i="4"/>
  <c r="T237" i="4"/>
  <c r="T238" i="4"/>
  <c r="T239" i="4"/>
  <c r="T240" i="4"/>
  <c r="T241" i="4"/>
  <c r="T242" i="4"/>
  <c r="T243" i="4"/>
  <c r="T244" i="4"/>
  <c r="T245" i="4"/>
  <c r="T246" i="4"/>
  <c r="T247" i="4"/>
  <c r="T248" i="4"/>
  <c r="T249" i="4"/>
  <c r="T250" i="4"/>
  <c r="T251" i="4"/>
  <c r="T252" i="4"/>
  <c r="T253" i="4"/>
  <c r="T254" i="4"/>
  <c r="T255" i="4"/>
  <c r="T256" i="4"/>
  <c r="T257" i="4"/>
  <c r="T258" i="4"/>
  <c r="T259" i="4"/>
  <c r="T260" i="4"/>
  <c r="T261" i="4"/>
  <c r="T262" i="4"/>
  <c r="T263" i="4"/>
  <c r="T264" i="4"/>
  <c r="T265" i="4"/>
  <c r="T266" i="4"/>
  <c r="T267" i="4"/>
  <c r="T268" i="4"/>
  <c r="T269" i="4"/>
  <c r="T270" i="4"/>
  <c r="T271" i="4"/>
  <c r="T272" i="4"/>
  <c r="T273" i="4"/>
  <c r="T274" i="4"/>
  <c r="T275" i="4"/>
  <c r="T276" i="4"/>
  <c r="T277" i="4"/>
  <c r="T278" i="4"/>
  <c r="T279" i="4"/>
  <c r="T280" i="4"/>
  <c r="T281" i="4"/>
  <c r="T282" i="4"/>
  <c r="T283" i="4"/>
  <c r="T284" i="4"/>
  <c r="T285" i="4"/>
  <c r="T286" i="4"/>
  <c r="T287" i="4"/>
  <c r="T288" i="4"/>
  <c r="T289" i="4"/>
  <c r="T290" i="4"/>
  <c r="T291" i="4"/>
  <c r="T292" i="4"/>
  <c r="T293" i="4"/>
  <c r="T294" i="4"/>
  <c r="T295" i="4"/>
  <c r="T296" i="4"/>
  <c r="T297" i="4"/>
  <c r="T298" i="4"/>
  <c r="T299" i="4"/>
  <c r="T300" i="4"/>
  <c r="T301" i="4"/>
  <c r="T302" i="4"/>
  <c r="T303" i="4"/>
  <c r="T304" i="4"/>
  <c r="T305" i="4"/>
  <c r="T306" i="4"/>
  <c r="T307" i="4"/>
  <c r="T308" i="4"/>
  <c r="T309" i="4"/>
  <c r="T310" i="4"/>
  <c r="T311" i="4"/>
  <c r="T312" i="4"/>
  <c r="T313" i="4"/>
  <c r="T314" i="4"/>
  <c r="T315" i="4"/>
  <c r="T316" i="4"/>
  <c r="T317" i="4"/>
  <c r="T318" i="4"/>
  <c r="T319" i="4"/>
  <c r="T320" i="4"/>
  <c r="T321" i="4"/>
  <c r="T322" i="4"/>
  <c r="T323" i="4"/>
  <c r="T324" i="4"/>
  <c r="T325" i="4"/>
  <c r="T326" i="4"/>
  <c r="T327" i="4"/>
  <c r="T328" i="4"/>
  <c r="T329" i="4"/>
  <c r="T330" i="4"/>
  <c r="T331" i="4"/>
  <c r="T332" i="4"/>
  <c r="T333" i="4"/>
  <c r="T334" i="4"/>
  <c r="T335" i="4"/>
  <c r="T336" i="4"/>
  <c r="T337" i="4"/>
  <c r="T338" i="4"/>
  <c r="T339" i="4"/>
  <c r="T340" i="4"/>
  <c r="T341" i="4"/>
  <c r="T342" i="4"/>
  <c r="T343" i="4"/>
  <c r="T344" i="4"/>
  <c r="T345" i="4"/>
  <c r="T346" i="4"/>
  <c r="T347" i="4"/>
  <c r="T348" i="4"/>
  <c r="T349" i="4"/>
  <c r="T350" i="4"/>
  <c r="T351" i="4"/>
  <c r="T352" i="4"/>
  <c r="T353" i="4"/>
  <c r="T354" i="4"/>
  <c r="T355" i="4"/>
  <c r="T356" i="4"/>
  <c r="T357" i="4"/>
  <c r="T358" i="4"/>
  <c r="T359" i="4"/>
  <c r="T360" i="4"/>
  <c r="T361" i="4"/>
  <c r="T362" i="4"/>
  <c r="T363" i="4"/>
  <c r="T364" i="4"/>
  <c r="T365" i="4"/>
  <c r="T366" i="4"/>
  <c r="T367" i="4"/>
  <c r="T368" i="4"/>
  <c r="T369" i="4"/>
  <c r="T370" i="4"/>
  <c r="T371" i="4"/>
  <c r="T372" i="4"/>
  <c r="T373" i="4"/>
  <c r="T374" i="4"/>
  <c r="T375" i="4"/>
  <c r="T376" i="4"/>
  <c r="T377" i="4"/>
  <c r="T378" i="4"/>
  <c r="T379" i="4"/>
  <c r="T380" i="4"/>
  <c r="T381" i="4"/>
  <c r="T382" i="4"/>
  <c r="T2" i="4"/>
  <c r="U3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3" i="4"/>
  <c r="U104" i="4"/>
  <c r="U105" i="4"/>
  <c r="U106" i="4"/>
  <c r="U107" i="4"/>
  <c r="U108" i="4"/>
  <c r="U109" i="4"/>
  <c r="U110" i="4"/>
  <c r="U111" i="4"/>
  <c r="U112" i="4"/>
  <c r="U113" i="4"/>
  <c r="U114" i="4"/>
  <c r="U115" i="4"/>
  <c r="U116" i="4"/>
  <c r="U117" i="4"/>
  <c r="U118" i="4"/>
  <c r="U119" i="4"/>
  <c r="U120" i="4"/>
  <c r="U121" i="4"/>
  <c r="U122" i="4"/>
  <c r="U123" i="4"/>
  <c r="U124" i="4"/>
  <c r="U125" i="4"/>
  <c r="U126" i="4"/>
  <c r="U127" i="4"/>
  <c r="U128" i="4"/>
  <c r="U129" i="4"/>
  <c r="U130" i="4"/>
  <c r="U131" i="4"/>
  <c r="U132" i="4"/>
  <c r="U133" i="4"/>
  <c r="U134" i="4"/>
  <c r="U135" i="4"/>
  <c r="U136" i="4"/>
  <c r="U137" i="4"/>
  <c r="U138" i="4"/>
  <c r="U139" i="4"/>
  <c r="U140" i="4"/>
  <c r="U141" i="4"/>
  <c r="U142" i="4"/>
  <c r="U143" i="4"/>
  <c r="U144" i="4"/>
  <c r="U145" i="4"/>
  <c r="U146" i="4"/>
  <c r="U147" i="4"/>
  <c r="U148" i="4"/>
  <c r="U149" i="4"/>
  <c r="U150" i="4"/>
  <c r="U151" i="4"/>
  <c r="U152" i="4"/>
  <c r="U153" i="4"/>
  <c r="U154" i="4"/>
  <c r="U155" i="4"/>
  <c r="U156" i="4"/>
  <c r="U157" i="4"/>
  <c r="U158" i="4"/>
  <c r="U159" i="4"/>
  <c r="U160" i="4"/>
  <c r="U161" i="4"/>
  <c r="U162" i="4"/>
  <c r="U163" i="4"/>
  <c r="U164" i="4"/>
  <c r="U165" i="4"/>
  <c r="U166" i="4"/>
  <c r="U167" i="4"/>
  <c r="U168" i="4"/>
  <c r="U169" i="4"/>
  <c r="U170" i="4"/>
  <c r="U171" i="4"/>
  <c r="U172" i="4"/>
  <c r="U173" i="4"/>
  <c r="U174" i="4"/>
  <c r="U175" i="4"/>
  <c r="U176" i="4"/>
  <c r="U177" i="4"/>
  <c r="U178" i="4"/>
  <c r="U179" i="4"/>
  <c r="U180" i="4"/>
  <c r="U181" i="4"/>
  <c r="U182" i="4"/>
  <c r="U183" i="4"/>
  <c r="U184" i="4"/>
  <c r="U185" i="4"/>
  <c r="U186" i="4"/>
  <c r="U187" i="4"/>
  <c r="U188" i="4"/>
  <c r="U189" i="4"/>
  <c r="U190" i="4"/>
  <c r="U191" i="4"/>
  <c r="U192" i="4"/>
  <c r="U193" i="4"/>
  <c r="U194" i="4"/>
  <c r="U195" i="4"/>
  <c r="U196" i="4"/>
  <c r="U197" i="4"/>
  <c r="U198" i="4"/>
  <c r="U199" i="4"/>
  <c r="U200" i="4"/>
  <c r="U201" i="4"/>
  <c r="U202" i="4"/>
  <c r="U203" i="4"/>
  <c r="U204" i="4"/>
  <c r="U205" i="4"/>
  <c r="U206" i="4"/>
  <c r="U207" i="4"/>
  <c r="U208" i="4"/>
  <c r="U209" i="4"/>
  <c r="U210" i="4"/>
  <c r="U211" i="4"/>
  <c r="U212" i="4"/>
  <c r="U213" i="4"/>
  <c r="U214" i="4"/>
  <c r="U215" i="4"/>
  <c r="U216" i="4"/>
  <c r="U217" i="4"/>
  <c r="U218" i="4"/>
  <c r="U219" i="4"/>
  <c r="U220" i="4"/>
  <c r="U221" i="4"/>
  <c r="U222" i="4"/>
  <c r="U223" i="4"/>
  <c r="U224" i="4"/>
  <c r="U225" i="4"/>
  <c r="U226" i="4"/>
  <c r="U227" i="4"/>
  <c r="U228" i="4"/>
  <c r="U229" i="4"/>
  <c r="U230" i="4"/>
  <c r="U231" i="4"/>
  <c r="U232" i="4"/>
  <c r="U233" i="4"/>
  <c r="U234" i="4"/>
  <c r="U235" i="4"/>
  <c r="U236" i="4"/>
  <c r="U237" i="4"/>
  <c r="U238" i="4"/>
  <c r="U239" i="4"/>
  <c r="U240" i="4"/>
  <c r="U241" i="4"/>
  <c r="U242" i="4"/>
  <c r="U243" i="4"/>
  <c r="U244" i="4"/>
  <c r="U245" i="4"/>
  <c r="U246" i="4"/>
  <c r="U247" i="4"/>
  <c r="U248" i="4"/>
  <c r="U249" i="4"/>
  <c r="U250" i="4"/>
  <c r="U251" i="4"/>
  <c r="U252" i="4"/>
  <c r="U253" i="4"/>
  <c r="U254" i="4"/>
  <c r="U255" i="4"/>
  <c r="U256" i="4"/>
  <c r="U257" i="4"/>
  <c r="U258" i="4"/>
  <c r="U259" i="4"/>
  <c r="U260" i="4"/>
  <c r="U261" i="4"/>
  <c r="U262" i="4"/>
  <c r="U263" i="4"/>
  <c r="U264" i="4"/>
  <c r="U265" i="4"/>
  <c r="U266" i="4"/>
  <c r="U267" i="4"/>
  <c r="U268" i="4"/>
  <c r="U269" i="4"/>
  <c r="U270" i="4"/>
  <c r="U271" i="4"/>
  <c r="U272" i="4"/>
  <c r="U273" i="4"/>
  <c r="U274" i="4"/>
  <c r="U275" i="4"/>
  <c r="U276" i="4"/>
  <c r="U277" i="4"/>
  <c r="U278" i="4"/>
  <c r="U279" i="4"/>
  <c r="U280" i="4"/>
  <c r="U281" i="4"/>
  <c r="U282" i="4"/>
  <c r="U283" i="4"/>
  <c r="U284" i="4"/>
  <c r="U285" i="4"/>
  <c r="U286" i="4"/>
  <c r="U287" i="4"/>
  <c r="U288" i="4"/>
  <c r="U289" i="4"/>
  <c r="U290" i="4"/>
  <c r="U291" i="4"/>
  <c r="U292" i="4"/>
  <c r="U293" i="4"/>
  <c r="U294" i="4"/>
  <c r="U295" i="4"/>
  <c r="U296" i="4"/>
  <c r="U297" i="4"/>
  <c r="U298" i="4"/>
  <c r="U299" i="4"/>
  <c r="U300" i="4"/>
  <c r="U301" i="4"/>
  <c r="U302" i="4"/>
  <c r="U303" i="4"/>
  <c r="U304" i="4"/>
  <c r="U305" i="4"/>
  <c r="U306" i="4"/>
  <c r="U307" i="4"/>
  <c r="U308" i="4"/>
  <c r="U309" i="4"/>
  <c r="U310" i="4"/>
  <c r="U311" i="4"/>
  <c r="U312" i="4"/>
  <c r="U313" i="4"/>
  <c r="U314" i="4"/>
  <c r="U315" i="4"/>
  <c r="U316" i="4"/>
  <c r="U317" i="4"/>
  <c r="U318" i="4"/>
  <c r="U319" i="4"/>
  <c r="U320" i="4"/>
  <c r="U321" i="4"/>
  <c r="U322" i="4"/>
  <c r="U323" i="4"/>
  <c r="U324" i="4"/>
  <c r="U325" i="4"/>
  <c r="U326" i="4"/>
  <c r="U327" i="4"/>
  <c r="U328" i="4"/>
  <c r="U329" i="4"/>
  <c r="U330" i="4"/>
  <c r="U331" i="4"/>
  <c r="U332" i="4"/>
  <c r="U333" i="4"/>
  <c r="U334" i="4"/>
  <c r="U335" i="4"/>
  <c r="U336" i="4"/>
  <c r="U337" i="4"/>
  <c r="U338" i="4"/>
  <c r="U339" i="4"/>
  <c r="U340" i="4"/>
  <c r="U341" i="4"/>
  <c r="U342" i="4"/>
  <c r="U343" i="4"/>
  <c r="U344" i="4"/>
  <c r="U345" i="4"/>
  <c r="U346" i="4"/>
  <c r="U347" i="4"/>
  <c r="U348" i="4"/>
  <c r="U349" i="4"/>
  <c r="U350" i="4"/>
  <c r="U351" i="4"/>
  <c r="U352" i="4"/>
  <c r="U353" i="4"/>
  <c r="U354" i="4"/>
  <c r="U355" i="4"/>
  <c r="U356" i="4"/>
  <c r="U357" i="4"/>
  <c r="U358" i="4"/>
  <c r="U359" i="4"/>
  <c r="U360" i="4"/>
  <c r="U361" i="4"/>
  <c r="U362" i="4"/>
  <c r="U363" i="4"/>
  <c r="U364" i="4"/>
  <c r="U365" i="4"/>
  <c r="U366" i="4"/>
  <c r="U367" i="4"/>
  <c r="U368" i="4"/>
  <c r="U369" i="4"/>
  <c r="U370" i="4"/>
  <c r="U371" i="4"/>
  <c r="U372" i="4"/>
  <c r="U373" i="4"/>
  <c r="U374" i="4"/>
  <c r="U375" i="4"/>
  <c r="U376" i="4"/>
  <c r="U377" i="4"/>
  <c r="U378" i="4"/>
  <c r="U379" i="4"/>
  <c r="U380" i="4"/>
  <c r="U381" i="4"/>
  <c r="U382" i="4"/>
  <c r="U2" i="4"/>
  <c r="W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119" i="4"/>
  <c r="W120" i="4"/>
  <c r="W121" i="4"/>
  <c r="W122" i="4"/>
  <c r="W123" i="4"/>
  <c r="W124" i="4"/>
  <c r="W125" i="4"/>
  <c r="W126" i="4"/>
  <c r="W127" i="4"/>
  <c r="W128" i="4"/>
  <c r="W129" i="4"/>
  <c r="W130" i="4"/>
  <c r="W131" i="4"/>
  <c r="W132" i="4"/>
  <c r="W133" i="4"/>
  <c r="W134" i="4"/>
  <c r="W135" i="4"/>
  <c r="W136" i="4"/>
  <c r="W137" i="4"/>
  <c r="W138" i="4"/>
  <c r="W139" i="4"/>
  <c r="W140" i="4"/>
  <c r="W141" i="4"/>
  <c r="W142" i="4"/>
  <c r="W143" i="4"/>
  <c r="W144" i="4"/>
  <c r="W145" i="4"/>
  <c r="W146" i="4"/>
  <c r="W147" i="4"/>
  <c r="W148" i="4"/>
  <c r="W149" i="4"/>
  <c r="W150" i="4"/>
  <c r="W151" i="4"/>
  <c r="W152" i="4"/>
  <c r="W153" i="4"/>
  <c r="W154" i="4"/>
  <c r="W155" i="4"/>
  <c r="W156" i="4"/>
  <c r="W157" i="4"/>
  <c r="W158" i="4"/>
  <c r="W159" i="4"/>
  <c r="W160" i="4"/>
  <c r="W161" i="4"/>
  <c r="W162" i="4"/>
  <c r="W163" i="4"/>
  <c r="W164" i="4"/>
  <c r="W165" i="4"/>
  <c r="W166" i="4"/>
  <c r="W167" i="4"/>
  <c r="W168" i="4"/>
  <c r="W169" i="4"/>
  <c r="W170" i="4"/>
  <c r="W171" i="4"/>
  <c r="W172" i="4"/>
  <c r="W173" i="4"/>
  <c r="W174" i="4"/>
  <c r="W175" i="4"/>
  <c r="W176" i="4"/>
  <c r="W177" i="4"/>
  <c r="W178" i="4"/>
  <c r="W179" i="4"/>
  <c r="W180" i="4"/>
  <c r="W181" i="4"/>
  <c r="W182" i="4"/>
  <c r="W183" i="4"/>
  <c r="W184" i="4"/>
  <c r="W185" i="4"/>
  <c r="W186" i="4"/>
  <c r="W187" i="4"/>
  <c r="W188" i="4"/>
  <c r="W189" i="4"/>
  <c r="W190" i="4"/>
  <c r="W191" i="4"/>
  <c r="W192" i="4"/>
  <c r="W193" i="4"/>
  <c r="W194" i="4"/>
  <c r="W195" i="4"/>
  <c r="W196" i="4"/>
  <c r="W197" i="4"/>
  <c r="W198" i="4"/>
  <c r="W199" i="4"/>
  <c r="W200" i="4"/>
  <c r="W201" i="4"/>
  <c r="W202" i="4"/>
  <c r="W203" i="4"/>
  <c r="W204" i="4"/>
  <c r="W205" i="4"/>
  <c r="W206" i="4"/>
  <c r="W207" i="4"/>
  <c r="W208" i="4"/>
  <c r="W209" i="4"/>
  <c r="W210" i="4"/>
  <c r="W211" i="4"/>
  <c r="W212" i="4"/>
  <c r="W213" i="4"/>
  <c r="W214" i="4"/>
  <c r="W215" i="4"/>
  <c r="W216" i="4"/>
  <c r="W217" i="4"/>
  <c r="W218" i="4"/>
  <c r="W219" i="4"/>
  <c r="W220" i="4"/>
  <c r="W221" i="4"/>
  <c r="W222" i="4"/>
  <c r="W223" i="4"/>
  <c r="W224" i="4"/>
  <c r="W225" i="4"/>
  <c r="W226" i="4"/>
  <c r="W227" i="4"/>
  <c r="W228" i="4"/>
  <c r="W229" i="4"/>
  <c r="W230" i="4"/>
  <c r="W231" i="4"/>
  <c r="W232" i="4"/>
  <c r="W233" i="4"/>
  <c r="W234" i="4"/>
  <c r="W235" i="4"/>
  <c r="W236" i="4"/>
  <c r="W237" i="4"/>
  <c r="W238" i="4"/>
  <c r="W239" i="4"/>
  <c r="W240" i="4"/>
  <c r="W241" i="4"/>
  <c r="W242" i="4"/>
  <c r="W243" i="4"/>
  <c r="W244" i="4"/>
  <c r="W245" i="4"/>
  <c r="W246" i="4"/>
  <c r="W247" i="4"/>
  <c r="W248" i="4"/>
  <c r="W249" i="4"/>
  <c r="W250" i="4"/>
  <c r="W251" i="4"/>
  <c r="W252" i="4"/>
  <c r="W253" i="4"/>
  <c r="W254" i="4"/>
  <c r="W255" i="4"/>
  <c r="W256" i="4"/>
  <c r="W257" i="4"/>
  <c r="W258" i="4"/>
  <c r="W259" i="4"/>
  <c r="W260" i="4"/>
  <c r="W261" i="4"/>
  <c r="W262" i="4"/>
  <c r="W263" i="4"/>
  <c r="W264" i="4"/>
  <c r="W265" i="4"/>
  <c r="W266" i="4"/>
  <c r="W267" i="4"/>
  <c r="W268" i="4"/>
  <c r="W269" i="4"/>
  <c r="W270" i="4"/>
  <c r="W271" i="4"/>
  <c r="W272" i="4"/>
  <c r="W273" i="4"/>
  <c r="W274" i="4"/>
  <c r="W275" i="4"/>
  <c r="W276" i="4"/>
  <c r="W277" i="4"/>
  <c r="W278" i="4"/>
  <c r="W279" i="4"/>
  <c r="W280" i="4"/>
  <c r="W281" i="4"/>
  <c r="W282" i="4"/>
  <c r="W283" i="4"/>
  <c r="W284" i="4"/>
  <c r="W285" i="4"/>
  <c r="W286" i="4"/>
  <c r="W287" i="4"/>
  <c r="W288" i="4"/>
  <c r="W289" i="4"/>
  <c r="W290" i="4"/>
  <c r="W291" i="4"/>
  <c r="W292" i="4"/>
  <c r="W293" i="4"/>
  <c r="W294" i="4"/>
  <c r="W295" i="4"/>
  <c r="W296" i="4"/>
  <c r="W297" i="4"/>
  <c r="W298" i="4"/>
  <c r="W299" i="4"/>
  <c r="W300" i="4"/>
  <c r="W301" i="4"/>
  <c r="W302" i="4"/>
  <c r="W303" i="4"/>
  <c r="W304" i="4"/>
  <c r="W305" i="4"/>
  <c r="W306" i="4"/>
  <c r="W307" i="4"/>
  <c r="W308" i="4"/>
  <c r="W309" i="4"/>
  <c r="W310" i="4"/>
  <c r="W311" i="4"/>
  <c r="W312" i="4"/>
  <c r="W313" i="4"/>
  <c r="W314" i="4"/>
  <c r="W315" i="4"/>
  <c r="W316" i="4"/>
  <c r="W317" i="4"/>
  <c r="W318" i="4"/>
  <c r="W319" i="4"/>
  <c r="W320" i="4"/>
  <c r="W321" i="4"/>
  <c r="W322" i="4"/>
  <c r="W323" i="4"/>
  <c r="W324" i="4"/>
  <c r="W325" i="4"/>
  <c r="W326" i="4"/>
  <c r="W327" i="4"/>
  <c r="W328" i="4"/>
  <c r="W329" i="4"/>
  <c r="W330" i="4"/>
  <c r="W331" i="4"/>
  <c r="W332" i="4"/>
  <c r="W333" i="4"/>
  <c r="W334" i="4"/>
  <c r="W335" i="4"/>
  <c r="W336" i="4"/>
  <c r="W337" i="4"/>
  <c r="W338" i="4"/>
  <c r="W339" i="4"/>
  <c r="W340" i="4"/>
  <c r="W341" i="4"/>
  <c r="W342" i="4"/>
  <c r="W343" i="4"/>
  <c r="W344" i="4"/>
  <c r="W345" i="4"/>
  <c r="W346" i="4"/>
  <c r="W347" i="4"/>
  <c r="W348" i="4"/>
  <c r="W349" i="4"/>
  <c r="W350" i="4"/>
  <c r="W351" i="4"/>
  <c r="W352" i="4"/>
  <c r="W353" i="4"/>
  <c r="W354" i="4"/>
  <c r="W355" i="4"/>
  <c r="W356" i="4"/>
  <c r="W357" i="4"/>
  <c r="W358" i="4"/>
  <c r="W359" i="4"/>
  <c r="W360" i="4"/>
  <c r="W361" i="4"/>
  <c r="W362" i="4"/>
  <c r="W363" i="4"/>
  <c r="W364" i="4"/>
  <c r="W365" i="4"/>
  <c r="W366" i="4"/>
  <c r="W367" i="4"/>
  <c r="W368" i="4"/>
  <c r="W369" i="4"/>
  <c r="W370" i="4"/>
  <c r="W371" i="4"/>
  <c r="W372" i="4"/>
  <c r="W373" i="4"/>
  <c r="W374" i="4"/>
  <c r="W375" i="4"/>
  <c r="W376" i="4"/>
  <c r="W377" i="4"/>
  <c r="W378" i="4"/>
  <c r="W379" i="4"/>
  <c r="W380" i="4"/>
  <c r="W381" i="4"/>
  <c r="W382" i="4"/>
  <c r="P382" i="4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209" i="4"/>
  <c r="X210" i="4"/>
  <c r="X211" i="4"/>
  <c r="X212" i="4"/>
  <c r="X213" i="4"/>
  <c r="X214" i="4"/>
  <c r="X215" i="4"/>
  <c r="X216" i="4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X237" i="4"/>
  <c r="X238" i="4"/>
  <c r="X239" i="4"/>
  <c r="X240" i="4"/>
  <c r="X241" i="4"/>
  <c r="X242" i="4"/>
  <c r="X243" i="4"/>
  <c r="X244" i="4"/>
  <c r="X245" i="4"/>
  <c r="X246" i="4"/>
  <c r="X247" i="4"/>
  <c r="X248" i="4"/>
  <c r="X249" i="4"/>
  <c r="X250" i="4"/>
  <c r="X251" i="4"/>
  <c r="X252" i="4"/>
  <c r="X253" i="4"/>
  <c r="X254" i="4"/>
  <c r="X255" i="4"/>
  <c r="X256" i="4"/>
  <c r="X257" i="4"/>
  <c r="X258" i="4"/>
  <c r="X259" i="4"/>
  <c r="X260" i="4"/>
  <c r="X261" i="4"/>
  <c r="X262" i="4"/>
  <c r="X263" i="4"/>
  <c r="X264" i="4"/>
  <c r="X265" i="4"/>
  <c r="X266" i="4"/>
  <c r="X267" i="4"/>
  <c r="X268" i="4"/>
  <c r="X269" i="4"/>
  <c r="X270" i="4"/>
  <c r="X271" i="4"/>
  <c r="X272" i="4"/>
  <c r="X273" i="4"/>
  <c r="X274" i="4"/>
  <c r="X275" i="4"/>
  <c r="X276" i="4"/>
  <c r="X277" i="4"/>
  <c r="X278" i="4"/>
  <c r="X279" i="4"/>
  <c r="X280" i="4"/>
  <c r="X281" i="4"/>
  <c r="X282" i="4"/>
  <c r="X283" i="4"/>
  <c r="X284" i="4"/>
  <c r="X285" i="4"/>
  <c r="X286" i="4"/>
  <c r="X287" i="4"/>
  <c r="X288" i="4"/>
  <c r="X289" i="4"/>
  <c r="X290" i="4"/>
  <c r="X291" i="4"/>
  <c r="X292" i="4"/>
  <c r="X293" i="4"/>
  <c r="X294" i="4"/>
  <c r="X295" i="4"/>
  <c r="X296" i="4"/>
  <c r="X297" i="4"/>
  <c r="X298" i="4"/>
  <c r="X299" i="4"/>
  <c r="X300" i="4"/>
  <c r="X301" i="4"/>
  <c r="X302" i="4"/>
  <c r="X303" i="4"/>
  <c r="X304" i="4"/>
  <c r="X305" i="4"/>
  <c r="X306" i="4"/>
  <c r="X307" i="4"/>
  <c r="X308" i="4"/>
  <c r="X309" i="4"/>
  <c r="X310" i="4"/>
  <c r="X311" i="4"/>
  <c r="X312" i="4"/>
  <c r="X313" i="4"/>
  <c r="X314" i="4"/>
  <c r="X315" i="4"/>
  <c r="X316" i="4"/>
  <c r="X317" i="4"/>
  <c r="X318" i="4"/>
  <c r="X319" i="4"/>
  <c r="X320" i="4"/>
  <c r="X321" i="4"/>
  <c r="X322" i="4"/>
  <c r="X323" i="4"/>
  <c r="X324" i="4"/>
  <c r="X325" i="4"/>
  <c r="X326" i="4"/>
  <c r="X327" i="4"/>
  <c r="X328" i="4"/>
  <c r="X329" i="4"/>
  <c r="X330" i="4"/>
  <c r="X331" i="4"/>
  <c r="X332" i="4"/>
  <c r="X333" i="4"/>
  <c r="X334" i="4"/>
  <c r="X335" i="4"/>
  <c r="X336" i="4"/>
  <c r="X337" i="4"/>
  <c r="X338" i="4"/>
  <c r="X339" i="4"/>
  <c r="X340" i="4"/>
  <c r="X341" i="4"/>
  <c r="X342" i="4"/>
  <c r="X343" i="4"/>
  <c r="X344" i="4"/>
  <c r="X345" i="4"/>
  <c r="X346" i="4"/>
  <c r="X347" i="4"/>
  <c r="X348" i="4"/>
  <c r="X349" i="4"/>
  <c r="X350" i="4"/>
  <c r="X351" i="4"/>
  <c r="X352" i="4"/>
  <c r="X353" i="4"/>
  <c r="X354" i="4"/>
  <c r="X355" i="4"/>
  <c r="X356" i="4"/>
  <c r="X357" i="4"/>
  <c r="X358" i="4"/>
  <c r="X359" i="4"/>
  <c r="X360" i="4"/>
  <c r="X361" i="4"/>
  <c r="X362" i="4"/>
  <c r="X363" i="4"/>
  <c r="X364" i="4"/>
  <c r="X365" i="4"/>
  <c r="X366" i="4"/>
  <c r="X367" i="4"/>
  <c r="X368" i="4"/>
  <c r="X369" i="4"/>
  <c r="X370" i="4"/>
  <c r="X371" i="4"/>
  <c r="X372" i="4"/>
  <c r="X373" i="4"/>
  <c r="X374" i="4"/>
  <c r="X375" i="4"/>
  <c r="X376" i="4"/>
  <c r="X377" i="4"/>
  <c r="X378" i="4"/>
  <c r="X379" i="4"/>
  <c r="X380" i="4"/>
  <c r="X381" i="4"/>
  <c r="X382" i="4"/>
  <c r="G3" i="4" a="1"/>
  <c r="G3" i="4" s="1"/>
  <c r="G4" i="4" a="1"/>
  <c r="G4" i="4" s="1"/>
  <c r="G5" i="4" a="1"/>
  <c r="G5" i="4" s="1"/>
  <c r="G6" i="4" a="1"/>
  <c r="G6" i="4" s="1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 s="1"/>
  <c r="G15" i="4" a="1"/>
  <c r="G15" i="4" s="1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 s="1"/>
  <c r="G24" i="4" a="1"/>
  <c r="G24" i="4" s="1"/>
  <c r="G25" i="4" a="1"/>
  <c r="G25" i="4" s="1"/>
  <c r="G26" i="4" a="1"/>
  <c r="G26" i="4" s="1"/>
  <c r="G27" i="4" a="1"/>
  <c r="G27" i="4" s="1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 s="1"/>
  <c r="G36" i="4" a="1"/>
  <c r="G36" i="4" s="1"/>
  <c r="G37" i="4" a="1"/>
  <c r="G37" i="4" s="1"/>
  <c r="G38" i="4" a="1"/>
  <c r="G38" i="4" s="1"/>
  <c r="G39" i="4" a="1"/>
  <c r="G39" i="4" s="1"/>
  <c r="G40" i="4" a="1"/>
  <c r="G40" i="4" s="1"/>
  <c r="G41" i="4" a="1"/>
  <c r="G41" i="4" s="1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G47" i="4" a="1"/>
  <c r="G47" i="4" s="1"/>
  <c r="G48" i="4" a="1"/>
  <c r="G48" i="4" s="1"/>
  <c r="G49" i="4" a="1"/>
  <c r="G49" i="4" s="1"/>
  <c r="G50" i="4" a="1"/>
  <c r="G50" i="4" s="1"/>
  <c r="G51" i="4" a="1"/>
  <c r="G51" i="4" s="1"/>
  <c r="G52" i="4" a="1"/>
  <c r="G52" i="4" s="1"/>
  <c r="G53" i="4" a="1"/>
  <c r="G53" i="4" s="1"/>
  <c r="G54" i="4" a="1"/>
  <c r="G54" i="4" s="1"/>
  <c r="G55" i="4" a="1"/>
  <c r="G55" i="4" s="1"/>
  <c r="G56" i="4" a="1"/>
  <c r="G56" i="4" s="1"/>
  <c r="G57" i="4" a="1"/>
  <c r="G57" i="4" s="1"/>
  <c r="G58" i="4" a="1"/>
  <c r="G58" i="4" s="1"/>
  <c r="G59" i="4" a="1"/>
  <c r="G59" i="4" s="1"/>
  <c r="G60" i="4" a="1"/>
  <c r="G60" i="4" s="1"/>
  <c r="G61" i="4" a="1"/>
  <c r="G61" i="4" s="1"/>
  <c r="G62" i="4" a="1"/>
  <c r="G62" i="4" s="1"/>
  <c r="G63" i="4" a="1"/>
  <c r="G63" i="4" s="1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G72" i="4" a="1"/>
  <c r="G72" i="4" s="1"/>
  <c r="G73" i="4" a="1"/>
  <c r="G73" i="4" s="1"/>
  <c r="G74" i="4" a="1"/>
  <c r="G74" i="4" s="1"/>
  <c r="G75" i="4" a="1"/>
  <c r="G75" i="4" s="1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3" i="4" a="1"/>
  <c r="G83" i="4" s="1"/>
  <c r="G84" i="4" a="1"/>
  <c r="G84" i="4" s="1"/>
  <c r="G85" i="4" a="1"/>
  <c r="G85" i="4" s="1"/>
  <c r="G86" i="4" a="1"/>
  <c r="G86" i="4" s="1"/>
  <c r="G87" i="4" a="1"/>
  <c r="G87" i="4" s="1"/>
  <c r="G88" i="4" a="1"/>
  <c r="G88" i="4" s="1"/>
  <c r="G89" i="4" a="1"/>
  <c r="G89" i="4" s="1"/>
  <c r="G90" i="4" a="1"/>
  <c r="G90" i="4" s="1"/>
  <c r="G91" i="4" a="1"/>
  <c r="G91" i="4" s="1"/>
  <c r="G92" i="4" a="1"/>
  <c r="G92" i="4" s="1"/>
  <c r="G93" i="4" a="1"/>
  <c r="G93" i="4" s="1"/>
  <c r="G94" i="4" a="1"/>
  <c r="G94" i="4" s="1"/>
  <c r="G95" i="4" a="1"/>
  <c r="G95" i="4" s="1"/>
  <c r="G96" i="4" a="1"/>
  <c r="G96" i="4" s="1"/>
  <c r="G97" i="4" a="1"/>
  <c r="G97" i="4" s="1"/>
  <c r="G98" i="4" a="1"/>
  <c r="G98" i="4" s="1"/>
  <c r="G99" i="4" a="1"/>
  <c r="G99" i="4" s="1"/>
  <c r="G100" i="4" a="1"/>
  <c r="G100" i="4" s="1"/>
  <c r="G101" i="4" a="1"/>
  <c r="G101" i="4" s="1"/>
  <c r="G102" i="4" a="1"/>
  <c r="G102" i="4" s="1"/>
  <c r="G103" i="4" a="1"/>
  <c r="G103" i="4" s="1"/>
  <c r="G104" i="4" a="1"/>
  <c r="G104" i="4" s="1"/>
  <c r="G105" i="4" a="1"/>
  <c r="G105" i="4" s="1"/>
  <c r="G106" i="4" a="1"/>
  <c r="G106" i="4" s="1"/>
  <c r="G107" i="4" a="1"/>
  <c r="G107" i="4" s="1"/>
  <c r="G108" i="4" a="1"/>
  <c r="G108" i="4" s="1"/>
  <c r="G109" i="4" a="1"/>
  <c r="G109" i="4" s="1"/>
  <c r="G110" i="4" a="1"/>
  <c r="G110" i="4" s="1"/>
  <c r="G111" i="4" a="1"/>
  <c r="G111" i="4" s="1"/>
  <c r="G112" i="4" a="1"/>
  <c r="G112" i="4" s="1"/>
  <c r="G113" i="4" a="1"/>
  <c r="G113" i="4" s="1"/>
  <c r="G114" i="4" a="1"/>
  <c r="G114" i="4" s="1"/>
  <c r="G115" i="4" a="1"/>
  <c r="G115" i="4" s="1"/>
  <c r="G116" i="4" a="1"/>
  <c r="G116" i="4" s="1"/>
  <c r="G117" i="4" a="1"/>
  <c r="G117" i="4" s="1"/>
  <c r="G118" i="4" a="1"/>
  <c r="G118" i="4" s="1"/>
  <c r="G119" i="4" a="1"/>
  <c r="G119" i="4" s="1"/>
  <c r="G120" i="4" a="1"/>
  <c r="G120" i="4" s="1"/>
  <c r="G121" i="4" a="1"/>
  <c r="G121" i="4" s="1"/>
  <c r="G122" i="4" a="1"/>
  <c r="G122" i="4" s="1"/>
  <c r="G123" i="4" a="1"/>
  <c r="G123" i="4" s="1"/>
  <c r="G124" i="4" a="1"/>
  <c r="G124" i="4" s="1"/>
  <c r="G125" i="4" a="1"/>
  <c r="G125" i="4" s="1"/>
  <c r="G126" i="4" a="1"/>
  <c r="G126" i="4" s="1"/>
  <c r="G127" i="4" a="1"/>
  <c r="G127" i="4" s="1"/>
  <c r="G128" i="4" a="1"/>
  <c r="G128" i="4" s="1"/>
  <c r="G129" i="4" a="1"/>
  <c r="G129" i="4" s="1"/>
  <c r="G130" i="4" a="1"/>
  <c r="G130" i="4" s="1"/>
  <c r="G131" i="4" a="1"/>
  <c r="G131" i="4" s="1"/>
  <c r="G132" i="4" a="1"/>
  <c r="G132" i="4" s="1"/>
  <c r="G133" i="4" a="1"/>
  <c r="G133" i="4" s="1"/>
  <c r="G134" i="4" a="1"/>
  <c r="G134" i="4" s="1"/>
  <c r="G135" i="4" a="1"/>
  <c r="G135" i="4" s="1"/>
  <c r="G136" i="4" a="1"/>
  <c r="G136" i="4" s="1"/>
  <c r="G137" i="4" a="1"/>
  <c r="G137" i="4" s="1"/>
  <c r="G138" i="4" a="1"/>
  <c r="G138" i="4" s="1"/>
  <c r="G139" i="4" a="1"/>
  <c r="G139" i="4" s="1"/>
  <c r="G140" i="4" a="1"/>
  <c r="G140" i="4" s="1"/>
  <c r="G141" i="4" a="1"/>
  <c r="G141" i="4" s="1"/>
  <c r="G142" i="4" a="1"/>
  <c r="G142" i="4" s="1"/>
  <c r="G143" i="4" a="1"/>
  <c r="G143" i="4" s="1"/>
  <c r="G144" i="4" a="1"/>
  <c r="G144" i="4" s="1"/>
  <c r="G145" i="4" a="1"/>
  <c r="G145" i="4" s="1"/>
  <c r="G146" i="4" a="1"/>
  <c r="G146" i="4" s="1"/>
  <c r="G147" i="4" a="1"/>
  <c r="G147" i="4" s="1"/>
  <c r="G148" i="4" a="1"/>
  <c r="G148" i="4" s="1"/>
  <c r="G149" i="4" a="1"/>
  <c r="G149" i="4" s="1"/>
  <c r="G150" i="4" a="1"/>
  <c r="G150" i="4" s="1"/>
  <c r="G151" i="4" a="1"/>
  <c r="G151" i="4" s="1"/>
  <c r="G152" i="4" a="1"/>
  <c r="G152" i="4" s="1"/>
  <c r="G153" i="4" a="1"/>
  <c r="G153" i="4" s="1"/>
  <c r="G154" i="4" a="1"/>
  <c r="G154" i="4" s="1"/>
  <c r="G155" i="4" a="1"/>
  <c r="G155" i="4" s="1"/>
  <c r="G156" i="4" a="1"/>
  <c r="G156" i="4" s="1"/>
  <c r="G157" i="4" a="1"/>
  <c r="G157" i="4" s="1"/>
  <c r="G158" i="4" a="1"/>
  <c r="G158" i="4" s="1"/>
  <c r="G159" i="4" a="1"/>
  <c r="G159" i="4" s="1"/>
  <c r="G160" i="4" a="1"/>
  <c r="G160" i="4" s="1"/>
  <c r="G161" i="4" a="1"/>
  <c r="G161" i="4" s="1"/>
  <c r="G162" i="4" a="1"/>
  <c r="G162" i="4" s="1"/>
  <c r="G163" i="4" a="1"/>
  <c r="G163" i="4" s="1"/>
  <c r="G164" i="4" a="1"/>
  <c r="G164" i="4" s="1"/>
  <c r="G165" i="4" a="1"/>
  <c r="G165" i="4" s="1"/>
  <c r="G166" i="4" a="1"/>
  <c r="G166" i="4" s="1"/>
  <c r="G167" i="4" a="1"/>
  <c r="G167" i="4" s="1"/>
  <c r="G168" i="4" a="1"/>
  <c r="G168" i="4" s="1"/>
  <c r="G169" i="4" a="1"/>
  <c r="G169" i="4" s="1"/>
  <c r="G170" i="4" a="1"/>
  <c r="G170" i="4" s="1"/>
  <c r="G171" i="4" a="1"/>
  <c r="G171" i="4" s="1"/>
  <c r="G172" i="4" a="1"/>
  <c r="G172" i="4" s="1"/>
  <c r="G173" i="4" a="1"/>
  <c r="G173" i="4" s="1"/>
  <c r="G174" i="4" a="1"/>
  <c r="G174" i="4" s="1"/>
  <c r="G175" i="4" a="1"/>
  <c r="G175" i="4" s="1"/>
  <c r="G176" i="4" a="1"/>
  <c r="G176" i="4" s="1"/>
  <c r="G177" i="4" a="1"/>
  <c r="G177" i="4" s="1"/>
  <c r="G178" i="4" a="1"/>
  <c r="G178" i="4" s="1"/>
  <c r="G179" i="4" a="1"/>
  <c r="G179" i="4" s="1"/>
  <c r="G180" i="4" a="1"/>
  <c r="G180" i="4" s="1"/>
  <c r="G181" i="4" a="1"/>
  <c r="G181" i="4" s="1"/>
  <c r="G182" i="4" a="1"/>
  <c r="G182" i="4" s="1"/>
  <c r="G183" i="4" a="1"/>
  <c r="G183" i="4" s="1"/>
  <c r="G184" i="4" a="1"/>
  <c r="G184" i="4" s="1"/>
  <c r="G185" i="4" a="1"/>
  <c r="G185" i="4" s="1"/>
  <c r="G186" i="4" a="1"/>
  <c r="G186" i="4" s="1"/>
  <c r="G187" i="4" a="1"/>
  <c r="G187" i="4" s="1"/>
  <c r="G188" i="4" a="1"/>
  <c r="G188" i="4" s="1"/>
  <c r="G189" i="4" a="1"/>
  <c r="G189" i="4" s="1"/>
  <c r="G190" i="4" a="1"/>
  <c r="G190" i="4" s="1"/>
  <c r="G191" i="4" a="1"/>
  <c r="G191" i="4" s="1"/>
  <c r="G192" i="4" a="1"/>
  <c r="G192" i="4" s="1"/>
  <c r="G193" i="4" a="1"/>
  <c r="G193" i="4" s="1"/>
  <c r="G194" i="4" a="1"/>
  <c r="G194" i="4" s="1"/>
  <c r="G195" i="4" a="1"/>
  <c r="G195" i="4" s="1"/>
  <c r="G196" i="4" a="1"/>
  <c r="G196" i="4" s="1"/>
  <c r="G197" i="4" a="1"/>
  <c r="G197" i="4" s="1"/>
  <c r="G198" i="4" a="1"/>
  <c r="G198" i="4" s="1"/>
  <c r="G199" i="4" a="1"/>
  <c r="G199" i="4" s="1"/>
  <c r="G200" i="4" a="1"/>
  <c r="G200" i="4" s="1"/>
  <c r="G201" i="4" a="1"/>
  <c r="G201" i="4" s="1"/>
  <c r="G202" i="4" a="1"/>
  <c r="G202" i="4" s="1"/>
  <c r="G203" i="4" a="1"/>
  <c r="G203" i="4" s="1"/>
  <c r="G204" i="4" a="1"/>
  <c r="G204" i="4" s="1"/>
  <c r="G205" i="4" a="1"/>
  <c r="G205" i="4" s="1"/>
  <c r="G206" i="4" a="1"/>
  <c r="G206" i="4" s="1"/>
  <c r="G207" i="4" a="1"/>
  <c r="G207" i="4" s="1"/>
  <c r="G208" i="4" a="1"/>
  <c r="G208" i="4" s="1"/>
  <c r="G209" i="4" a="1"/>
  <c r="G209" i="4" s="1"/>
  <c r="G210" i="4" a="1"/>
  <c r="G210" i="4" s="1"/>
  <c r="G211" i="4" a="1"/>
  <c r="G211" i="4" s="1"/>
  <c r="G212" i="4" a="1"/>
  <c r="G212" i="4" s="1"/>
  <c r="G213" i="4" a="1"/>
  <c r="G213" i="4" s="1"/>
  <c r="G214" i="4" a="1"/>
  <c r="G214" i="4" s="1"/>
  <c r="G215" i="4" a="1"/>
  <c r="G215" i="4" s="1"/>
  <c r="G216" i="4" a="1"/>
  <c r="G216" i="4" s="1"/>
  <c r="G217" i="4" a="1"/>
  <c r="G217" i="4" s="1"/>
  <c r="G218" i="4" a="1"/>
  <c r="G218" i="4" s="1"/>
  <c r="G219" i="4" a="1"/>
  <c r="G219" i="4" s="1"/>
  <c r="G220" i="4" a="1"/>
  <c r="G220" i="4" s="1"/>
  <c r="G221" i="4" a="1"/>
  <c r="G221" i="4" s="1"/>
  <c r="G222" i="4" a="1"/>
  <c r="G222" i="4" s="1"/>
  <c r="G223" i="4" a="1"/>
  <c r="G223" i="4" s="1"/>
  <c r="G224" i="4" a="1"/>
  <c r="G224" i="4" s="1"/>
  <c r="G225" i="4" a="1"/>
  <c r="G225" i="4" s="1"/>
  <c r="G226" i="4" a="1"/>
  <c r="G226" i="4" s="1"/>
  <c r="G227" i="4" a="1"/>
  <c r="G227" i="4" s="1"/>
  <c r="G228" i="4" a="1"/>
  <c r="G228" i="4" s="1"/>
  <c r="G229" i="4" a="1"/>
  <c r="G229" i="4" s="1"/>
  <c r="G230" i="4" a="1"/>
  <c r="G230" i="4" s="1"/>
  <c r="G231" i="4" a="1"/>
  <c r="G231" i="4" s="1"/>
  <c r="G232" i="4" a="1"/>
  <c r="G232" i="4" s="1"/>
  <c r="G233" i="4" a="1"/>
  <c r="G233" i="4" s="1"/>
  <c r="G234" i="4" a="1"/>
  <c r="G234" i="4" s="1"/>
  <c r="G235" i="4" a="1"/>
  <c r="G235" i="4" s="1"/>
  <c r="G236" i="4" a="1"/>
  <c r="G236" i="4" s="1"/>
  <c r="G237" i="4" a="1"/>
  <c r="G237" i="4" s="1"/>
  <c r="G238" i="4" a="1"/>
  <c r="G238" i="4" s="1"/>
  <c r="G239" i="4" a="1"/>
  <c r="G239" i="4" s="1"/>
  <c r="G240" i="4" a="1"/>
  <c r="G240" i="4" s="1"/>
  <c r="G241" i="4" a="1"/>
  <c r="G241" i="4" s="1"/>
  <c r="G242" i="4" a="1"/>
  <c r="G242" i="4" s="1"/>
  <c r="G243" i="4" a="1"/>
  <c r="G243" i="4" s="1"/>
  <c r="G244" i="4" a="1"/>
  <c r="G244" i="4" s="1"/>
  <c r="G245" i="4" a="1"/>
  <c r="G245" i="4" s="1"/>
  <c r="G246" i="4" a="1"/>
  <c r="G246" i="4" s="1"/>
  <c r="G247" i="4" a="1"/>
  <c r="G247" i="4" s="1"/>
  <c r="G248" i="4" a="1"/>
  <c r="G248" i="4" s="1"/>
  <c r="G249" i="4" a="1"/>
  <c r="G249" i="4" s="1"/>
  <c r="G250" i="4" a="1"/>
  <c r="G250" i="4" s="1"/>
  <c r="G251" i="4" a="1"/>
  <c r="G251" i="4" s="1"/>
  <c r="G252" i="4" a="1"/>
  <c r="G252" i="4" s="1"/>
  <c r="G253" i="4" a="1"/>
  <c r="G253" i="4" s="1"/>
  <c r="G254" i="4" a="1"/>
  <c r="G254" i="4" s="1"/>
  <c r="G255" i="4" a="1"/>
  <c r="G255" i="4" s="1"/>
  <c r="G256" i="4" a="1"/>
  <c r="G256" i="4" s="1"/>
  <c r="G257" i="4" a="1"/>
  <c r="G257" i="4" s="1"/>
  <c r="G258" i="4" a="1"/>
  <c r="G258" i="4" s="1"/>
  <c r="G259" i="4" a="1"/>
  <c r="G259" i="4" s="1"/>
  <c r="G260" i="4" a="1"/>
  <c r="G260" i="4" s="1"/>
  <c r="G261" i="4" a="1"/>
  <c r="G261" i="4" s="1"/>
  <c r="G262" i="4" a="1"/>
  <c r="G262" i="4" s="1"/>
  <c r="G263" i="4" a="1"/>
  <c r="G263" i="4" s="1"/>
  <c r="G264" i="4" a="1"/>
  <c r="G264" i="4" s="1"/>
  <c r="G265" i="4" a="1"/>
  <c r="G265" i="4" s="1"/>
  <c r="G266" i="4" a="1"/>
  <c r="G266" i="4" s="1"/>
  <c r="G267" i="4" a="1"/>
  <c r="G267" i="4" s="1"/>
  <c r="G268" i="4" a="1"/>
  <c r="G268" i="4" s="1"/>
  <c r="G269" i="4" a="1"/>
  <c r="G269" i="4" s="1"/>
  <c r="G270" i="4" a="1"/>
  <c r="G270" i="4" s="1"/>
  <c r="G271" i="4" a="1"/>
  <c r="G271" i="4" s="1"/>
  <c r="G272" i="4" a="1"/>
  <c r="G272" i="4" s="1"/>
  <c r="G273" i="4" a="1"/>
  <c r="G273" i="4" s="1"/>
  <c r="G274" i="4" a="1"/>
  <c r="G274" i="4" s="1"/>
  <c r="G275" i="4" a="1"/>
  <c r="G275" i="4" s="1"/>
  <c r="G276" i="4" a="1"/>
  <c r="G276" i="4" s="1"/>
  <c r="G277" i="4" a="1"/>
  <c r="G277" i="4" s="1"/>
  <c r="G278" i="4" a="1"/>
  <c r="G278" i="4" s="1"/>
  <c r="G279" i="4" a="1"/>
  <c r="G279" i="4" s="1"/>
  <c r="G280" i="4" a="1"/>
  <c r="G280" i="4" s="1"/>
  <c r="G281" i="4" a="1"/>
  <c r="G281" i="4" s="1"/>
  <c r="G282" i="4" a="1"/>
  <c r="G282" i="4" s="1"/>
  <c r="G283" i="4" a="1"/>
  <c r="G283" i="4" s="1"/>
  <c r="G284" i="4" a="1"/>
  <c r="G284" i="4" s="1"/>
  <c r="G285" i="4" a="1"/>
  <c r="G285" i="4" s="1"/>
  <c r="G286" i="4" a="1"/>
  <c r="G286" i="4" s="1"/>
  <c r="G287" i="4" a="1"/>
  <c r="G287" i="4" s="1"/>
  <c r="G288" i="4" a="1"/>
  <c r="G288" i="4" s="1"/>
  <c r="G289" i="4" a="1"/>
  <c r="G289" i="4" s="1"/>
  <c r="G290" i="4" a="1"/>
  <c r="G290" i="4" s="1"/>
  <c r="G291" i="4" a="1"/>
  <c r="G291" i="4" s="1"/>
  <c r="G292" i="4" a="1"/>
  <c r="G292" i="4" s="1"/>
  <c r="G293" i="4" a="1"/>
  <c r="G293" i="4" s="1"/>
  <c r="G294" i="4" a="1"/>
  <c r="G294" i="4" s="1"/>
  <c r="G295" i="4" a="1"/>
  <c r="G295" i="4" s="1"/>
  <c r="G296" i="4" a="1"/>
  <c r="G296" i="4" s="1"/>
  <c r="G297" i="4" a="1"/>
  <c r="G297" i="4" s="1"/>
  <c r="G298" i="4" a="1"/>
  <c r="G298" i="4" s="1"/>
  <c r="G299" i="4" a="1"/>
  <c r="G299" i="4" s="1"/>
  <c r="G300" i="4" a="1"/>
  <c r="G300" i="4" s="1"/>
  <c r="G301" i="4" a="1"/>
  <c r="G301" i="4" s="1"/>
  <c r="G302" i="4" a="1"/>
  <c r="G302" i="4" s="1"/>
  <c r="G303" i="4" a="1"/>
  <c r="G303" i="4" s="1"/>
  <c r="G304" i="4" a="1"/>
  <c r="G304" i="4" s="1"/>
  <c r="G305" i="4" a="1"/>
  <c r="G305" i="4" s="1"/>
  <c r="G306" i="4" a="1"/>
  <c r="G306" i="4" s="1"/>
  <c r="G307" i="4" a="1"/>
  <c r="G307" i="4" s="1"/>
  <c r="G308" i="4" a="1"/>
  <c r="G308" i="4" s="1"/>
  <c r="G309" i="4" a="1"/>
  <c r="G309" i="4" s="1"/>
  <c r="G310" i="4" a="1"/>
  <c r="G310" i="4" s="1"/>
  <c r="G311" i="4" a="1"/>
  <c r="G311" i="4" s="1"/>
  <c r="G312" i="4" a="1"/>
  <c r="G312" i="4" s="1"/>
  <c r="G313" i="4" a="1"/>
  <c r="G313" i="4" s="1"/>
  <c r="G314" i="4" a="1"/>
  <c r="G314" i="4" s="1"/>
  <c r="G315" i="4" a="1"/>
  <c r="G315" i="4" s="1"/>
  <c r="G316" i="4" a="1"/>
  <c r="G316" i="4" s="1"/>
  <c r="G317" i="4" a="1"/>
  <c r="G317" i="4" s="1"/>
  <c r="G318" i="4" a="1"/>
  <c r="G318" i="4" s="1"/>
  <c r="G319" i="4" a="1"/>
  <c r="G319" i="4" s="1"/>
  <c r="G320" i="4" a="1"/>
  <c r="G320" i="4" s="1"/>
  <c r="G321" i="4" a="1"/>
  <c r="G321" i="4" s="1"/>
  <c r="G322" i="4" a="1"/>
  <c r="G322" i="4" s="1"/>
  <c r="G323" i="4" a="1"/>
  <c r="G323" i="4" s="1"/>
  <c r="G324" i="4" a="1"/>
  <c r="G324" i="4" s="1"/>
  <c r="G325" i="4" a="1"/>
  <c r="G325" i="4" s="1"/>
  <c r="G326" i="4" a="1"/>
  <c r="G326" i="4" s="1"/>
  <c r="G327" i="4" a="1"/>
  <c r="G327" i="4" s="1"/>
  <c r="G328" i="4" a="1"/>
  <c r="G328" i="4" s="1"/>
  <c r="G329" i="4" a="1"/>
  <c r="G329" i="4" s="1"/>
  <c r="G330" i="4" a="1"/>
  <c r="G330" i="4" s="1"/>
  <c r="G331" i="4" a="1"/>
  <c r="G331" i="4" s="1"/>
  <c r="G332" i="4" a="1"/>
  <c r="G332" i="4" s="1"/>
  <c r="G333" i="4" a="1"/>
  <c r="G333" i="4" s="1"/>
  <c r="G334" i="4" a="1"/>
  <c r="G334" i="4" s="1"/>
  <c r="G335" i="4" a="1"/>
  <c r="G335" i="4" s="1"/>
  <c r="G336" i="4" a="1"/>
  <c r="G336" i="4" s="1"/>
  <c r="G337" i="4" a="1"/>
  <c r="G337" i="4" s="1"/>
  <c r="G338" i="4" a="1"/>
  <c r="G338" i="4" s="1"/>
  <c r="G339" i="4" a="1"/>
  <c r="G339" i="4" s="1"/>
  <c r="G340" i="4" a="1"/>
  <c r="G340" i="4" s="1"/>
  <c r="G341" i="4" a="1"/>
  <c r="G341" i="4" s="1"/>
  <c r="G342" i="4" a="1"/>
  <c r="G342" i="4" s="1"/>
  <c r="G343" i="4" a="1"/>
  <c r="G343" i="4" s="1"/>
  <c r="G344" i="4" a="1"/>
  <c r="G344" i="4" s="1"/>
  <c r="G345" i="4" a="1"/>
  <c r="G345" i="4" s="1"/>
  <c r="G346" i="4" a="1"/>
  <c r="G346" i="4" s="1"/>
  <c r="G347" i="4" a="1"/>
  <c r="G347" i="4" s="1"/>
  <c r="G348" i="4" a="1"/>
  <c r="G348" i="4" s="1"/>
  <c r="G349" i="4" a="1"/>
  <c r="G349" i="4" s="1"/>
  <c r="G350" i="4" a="1"/>
  <c r="G350" i="4" s="1"/>
  <c r="G351" i="4" a="1"/>
  <c r="G351" i="4" s="1"/>
  <c r="G352" i="4" a="1"/>
  <c r="G352" i="4" s="1"/>
  <c r="G353" i="4" a="1"/>
  <c r="G353" i="4" s="1"/>
  <c r="G354" i="4" a="1"/>
  <c r="G354" i="4" s="1"/>
  <c r="G355" i="4" a="1"/>
  <c r="G355" i="4" s="1"/>
  <c r="G356" i="4" a="1"/>
  <c r="G356" i="4" s="1"/>
  <c r="G357" i="4" a="1"/>
  <c r="G357" i="4" s="1"/>
  <c r="G358" i="4" a="1"/>
  <c r="G358" i="4" s="1"/>
  <c r="G359" i="4" a="1"/>
  <c r="G359" i="4" s="1"/>
  <c r="G360" i="4" a="1"/>
  <c r="G360" i="4" s="1"/>
  <c r="G361" i="4" a="1"/>
  <c r="G361" i="4" s="1"/>
  <c r="G362" i="4" a="1"/>
  <c r="G362" i="4" s="1"/>
  <c r="G363" i="4" a="1"/>
  <c r="G363" i="4" s="1"/>
  <c r="G364" i="4" a="1"/>
  <c r="G364" i="4" s="1"/>
  <c r="G365" i="4" a="1"/>
  <c r="G365" i="4" s="1"/>
  <c r="G366" i="4" a="1"/>
  <c r="G366" i="4" s="1"/>
  <c r="G367" i="4" a="1"/>
  <c r="G367" i="4" s="1"/>
  <c r="G368" i="4" a="1"/>
  <c r="G368" i="4" s="1"/>
  <c r="G369" i="4" a="1"/>
  <c r="G369" i="4" s="1"/>
  <c r="G370" i="4" a="1"/>
  <c r="G370" i="4" s="1"/>
  <c r="G371" i="4" a="1"/>
  <c r="G371" i="4" s="1"/>
  <c r="G372" i="4" a="1"/>
  <c r="G372" i="4" s="1"/>
  <c r="G373" i="4" a="1"/>
  <c r="G373" i="4" s="1"/>
  <c r="G374" i="4" a="1"/>
  <c r="G374" i="4" s="1"/>
  <c r="G375" i="4" a="1"/>
  <c r="G375" i="4" s="1"/>
  <c r="G376" i="4" a="1"/>
  <c r="G376" i="4" s="1"/>
  <c r="G377" i="4" a="1"/>
  <c r="G377" i="4" s="1"/>
  <c r="G378" i="4" a="1"/>
  <c r="G378" i="4" s="1"/>
  <c r="G379" i="4" a="1"/>
  <c r="G379" i="4" s="1"/>
  <c r="G380" i="4" a="1"/>
  <c r="G380" i="4" s="1"/>
  <c r="G381" i="4" a="1"/>
  <c r="G381" i="4" s="1"/>
  <c r="G382" i="4" a="1"/>
  <c r="G382" i="4" s="1"/>
  <c r="G2" i="4" a="1"/>
  <c r="G2" i="4" s="1"/>
  <c r="P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2" i="4"/>
  <c r="P27" i="4"/>
  <c r="P28" i="4"/>
  <c r="P30" i="4"/>
  <c r="P31" i="4"/>
  <c r="P33" i="4"/>
  <c r="P34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7" i="4"/>
  <c r="P58" i="4"/>
  <c r="P64" i="4"/>
  <c r="P66" i="4"/>
  <c r="P67" i="4"/>
  <c r="P69" i="4"/>
  <c r="P70" i="4"/>
  <c r="P71" i="4"/>
  <c r="P72" i="4"/>
  <c r="P74" i="4"/>
  <c r="P75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9" i="4"/>
  <c r="P130" i="4"/>
  <c r="P131" i="4"/>
  <c r="P132" i="4"/>
  <c r="P133" i="4"/>
  <c r="P134" i="4"/>
  <c r="P145" i="4"/>
  <c r="P146" i="4"/>
  <c r="P147" i="4"/>
  <c r="P151" i="4"/>
  <c r="P152" i="4"/>
  <c r="P153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5" i="4"/>
  <c r="P176" i="4"/>
  <c r="P177" i="4"/>
  <c r="P178" i="4"/>
  <c r="P179" i="4"/>
  <c r="P180" i="4"/>
  <c r="P181" i="4"/>
  <c r="P182" i="4"/>
  <c r="P183" i="4"/>
  <c r="P184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4" i="4"/>
  <c r="P205" i="4"/>
  <c r="P206" i="4"/>
  <c r="P207" i="4"/>
  <c r="P208" i="4"/>
  <c r="P209" i="4"/>
  <c r="P210" i="4"/>
  <c r="P213" i="4"/>
  <c r="P214" i="4"/>
  <c r="P215" i="4"/>
  <c r="P216" i="4"/>
  <c r="P217" i="4"/>
  <c r="P218" i="4"/>
  <c r="P219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5" i="4"/>
  <c r="P296" i="4"/>
  <c r="P297" i="4"/>
  <c r="P298" i="4"/>
  <c r="P299" i="4"/>
  <c r="P300" i="4"/>
  <c r="P306" i="4"/>
  <c r="P307" i="4"/>
  <c r="P308" i="4"/>
  <c r="P309" i="4"/>
  <c r="P310" i="4"/>
  <c r="P311" i="4"/>
  <c r="P312" i="4"/>
  <c r="P313" i="4"/>
  <c r="P314" i="4"/>
  <c r="P315" i="4"/>
  <c r="P316" i="4"/>
  <c r="P317" i="4"/>
  <c r="P318" i="4"/>
  <c r="P319" i="4"/>
  <c r="P320" i="4"/>
  <c r="P321" i="4"/>
  <c r="P322" i="4"/>
  <c r="P323" i="4"/>
  <c r="P324" i="4"/>
  <c r="P325" i="4"/>
  <c r="P326" i="4"/>
  <c r="P327" i="4"/>
  <c r="P328" i="4"/>
  <c r="P329" i="4"/>
  <c r="P330" i="4"/>
  <c r="P331" i="4"/>
  <c r="P335" i="4"/>
  <c r="P336" i="4"/>
  <c r="P337" i="4"/>
  <c r="P338" i="4"/>
  <c r="P339" i="4"/>
  <c r="P340" i="4"/>
  <c r="P341" i="4"/>
  <c r="P342" i="4"/>
  <c r="P345" i="4"/>
  <c r="P346" i="4"/>
  <c r="P347" i="4"/>
  <c r="P348" i="4"/>
  <c r="P349" i="4"/>
  <c r="P350" i="4"/>
  <c r="P351" i="4"/>
  <c r="P352" i="4"/>
  <c r="P353" i="4"/>
  <c r="P357" i="4"/>
  <c r="P358" i="4"/>
  <c r="P359" i="4"/>
  <c r="P360" i="4"/>
  <c r="P361" i="4"/>
  <c r="P362" i="4"/>
  <c r="P363" i="4"/>
  <c r="P364" i="4"/>
  <c r="P365" i="4"/>
  <c r="P366" i="4"/>
  <c r="P367" i="4"/>
  <c r="P368" i="4"/>
  <c r="P369" i="4"/>
  <c r="P370" i="4"/>
  <c r="P371" i="4"/>
  <c r="P372" i="4"/>
  <c r="P373" i="4"/>
  <c r="P374" i="4"/>
  <c r="P375" i="4"/>
  <c r="P376" i="4"/>
  <c r="P377" i="4"/>
  <c r="P379" i="4"/>
  <c r="P380" i="4"/>
  <c r="P381" i="4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F12" i="7" s="1"/>
  <c r="E33" i="5"/>
  <c r="E34" i="5"/>
  <c r="E35" i="5"/>
  <c r="E36" i="5"/>
  <c r="E37" i="5"/>
  <c r="E38" i="5"/>
  <c r="E39" i="5"/>
  <c r="E40" i="5"/>
  <c r="F690" i="7" s="1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F7" i="7" s="1"/>
  <c r="E65" i="5"/>
  <c r="E66" i="5"/>
  <c r="E67" i="5"/>
  <c r="E68" i="5"/>
  <c r="E69" i="5"/>
  <c r="E70" i="5"/>
  <c r="E71" i="5"/>
  <c r="E72" i="5"/>
  <c r="E73" i="5"/>
  <c r="E2" i="5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01" i="7"/>
  <c r="J502" i="7"/>
  <c r="J503" i="7"/>
  <c r="J504" i="7"/>
  <c r="J505" i="7"/>
  <c r="J506" i="7"/>
  <c r="J507" i="7"/>
  <c r="J508" i="7"/>
  <c r="J509" i="7"/>
  <c r="J510" i="7"/>
  <c r="J511" i="7"/>
  <c r="J512" i="7"/>
  <c r="J513" i="7"/>
  <c r="J514" i="7"/>
  <c r="J515" i="7"/>
  <c r="J516" i="7"/>
  <c r="J517" i="7"/>
  <c r="J518" i="7"/>
  <c r="J519" i="7"/>
  <c r="J520" i="7"/>
  <c r="J521" i="7"/>
  <c r="J522" i="7"/>
  <c r="J523" i="7"/>
  <c r="J524" i="7"/>
  <c r="J525" i="7"/>
  <c r="J526" i="7"/>
  <c r="J527" i="7"/>
  <c r="J528" i="7"/>
  <c r="J529" i="7"/>
  <c r="J530" i="7"/>
  <c r="J531" i="7"/>
  <c r="J532" i="7"/>
  <c r="J533" i="7"/>
  <c r="J534" i="7"/>
  <c r="J535" i="7"/>
  <c r="J536" i="7"/>
  <c r="J537" i="7"/>
  <c r="J538" i="7"/>
  <c r="J539" i="7"/>
  <c r="J540" i="7"/>
  <c r="J541" i="7"/>
  <c r="J542" i="7"/>
  <c r="J543" i="7"/>
  <c r="J544" i="7"/>
  <c r="J545" i="7"/>
  <c r="J546" i="7"/>
  <c r="J547" i="7"/>
  <c r="J548" i="7"/>
  <c r="J549" i="7"/>
  <c r="J550" i="7"/>
  <c r="J551" i="7"/>
  <c r="J552" i="7"/>
  <c r="J553" i="7"/>
  <c r="J554" i="7"/>
  <c r="J555" i="7"/>
  <c r="J556" i="7"/>
  <c r="J557" i="7"/>
  <c r="J558" i="7"/>
  <c r="J559" i="7"/>
  <c r="J560" i="7"/>
  <c r="J561" i="7"/>
  <c r="J562" i="7"/>
  <c r="J563" i="7"/>
  <c r="J564" i="7"/>
  <c r="J565" i="7"/>
  <c r="J566" i="7"/>
  <c r="J567" i="7"/>
  <c r="J568" i="7"/>
  <c r="J569" i="7"/>
  <c r="J570" i="7"/>
  <c r="J571" i="7"/>
  <c r="J572" i="7"/>
  <c r="J573" i="7"/>
  <c r="J574" i="7"/>
  <c r="J575" i="7"/>
  <c r="J576" i="7"/>
  <c r="J577" i="7"/>
  <c r="J578" i="7"/>
  <c r="J579" i="7"/>
  <c r="J580" i="7"/>
  <c r="J581" i="7"/>
  <c r="J582" i="7"/>
  <c r="J583" i="7"/>
  <c r="J584" i="7"/>
  <c r="J585" i="7"/>
  <c r="J586" i="7"/>
  <c r="J587" i="7"/>
  <c r="J588" i="7"/>
  <c r="J589" i="7"/>
  <c r="J590" i="7"/>
  <c r="J591" i="7"/>
  <c r="J592" i="7"/>
  <c r="J593" i="7"/>
  <c r="J594" i="7"/>
  <c r="J595" i="7"/>
  <c r="J596" i="7"/>
  <c r="J597" i="7"/>
  <c r="J598" i="7"/>
  <c r="J599" i="7"/>
  <c r="J600" i="7"/>
  <c r="J601" i="7"/>
  <c r="J602" i="7"/>
  <c r="J603" i="7"/>
  <c r="J604" i="7"/>
  <c r="J605" i="7"/>
  <c r="J606" i="7"/>
  <c r="J607" i="7"/>
  <c r="J608" i="7"/>
  <c r="J609" i="7"/>
  <c r="J610" i="7"/>
  <c r="J611" i="7"/>
  <c r="J612" i="7"/>
  <c r="J613" i="7"/>
  <c r="J614" i="7"/>
  <c r="J615" i="7"/>
  <c r="J616" i="7"/>
  <c r="J617" i="7"/>
  <c r="J618" i="7"/>
  <c r="J619" i="7"/>
  <c r="J620" i="7"/>
  <c r="J621" i="7"/>
  <c r="J622" i="7"/>
  <c r="J623" i="7"/>
  <c r="J624" i="7"/>
  <c r="J625" i="7"/>
  <c r="J626" i="7"/>
  <c r="J627" i="7"/>
  <c r="J628" i="7"/>
  <c r="J629" i="7"/>
  <c r="J630" i="7"/>
  <c r="J631" i="7"/>
  <c r="J632" i="7"/>
  <c r="J633" i="7"/>
  <c r="J634" i="7"/>
  <c r="J635" i="7"/>
  <c r="J636" i="7"/>
  <c r="J637" i="7"/>
  <c r="J638" i="7"/>
  <c r="J639" i="7"/>
  <c r="J640" i="7"/>
  <c r="J641" i="7"/>
  <c r="J642" i="7"/>
  <c r="J643" i="7"/>
  <c r="J644" i="7"/>
  <c r="J645" i="7"/>
  <c r="J646" i="7"/>
  <c r="J647" i="7"/>
  <c r="J648" i="7"/>
  <c r="J649" i="7"/>
  <c r="J650" i="7"/>
  <c r="J651" i="7"/>
  <c r="J652" i="7"/>
  <c r="J653" i="7"/>
  <c r="J654" i="7"/>
  <c r="J655" i="7"/>
  <c r="J656" i="7"/>
  <c r="J657" i="7"/>
  <c r="J658" i="7"/>
  <c r="J659" i="7"/>
  <c r="J660" i="7"/>
  <c r="J661" i="7"/>
  <c r="J662" i="7"/>
  <c r="J663" i="7"/>
  <c r="J664" i="7"/>
  <c r="J665" i="7"/>
  <c r="J666" i="7"/>
  <c r="J667" i="7"/>
  <c r="J668" i="7"/>
  <c r="J669" i="7"/>
  <c r="J670" i="7"/>
  <c r="J671" i="7"/>
  <c r="J672" i="7"/>
  <c r="J673" i="7"/>
  <c r="J674" i="7"/>
  <c r="J675" i="7"/>
  <c r="J676" i="7"/>
  <c r="J677" i="7"/>
  <c r="J678" i="7"/>
  <c r="J679" i="7"/>
  <c r="J680" i="7"/>
  <c r="J681" i="7"/>
  <c r="J682" i="7"/>
  <c r="J683" i="7"/>
  <c r="J684" i="7"/>
  <c r="J685" i="7"/>
  <c r="J686" i="7"/>
  <c r="J687" i="7"/>
  <c r="J688" i="7"/>
  <c r="J689" i="7"/>
  <c r="J690" i="7"/>
  <c r="J691" i="7"/>
  <c r="J692" i="7"/>
  <c r="J693" i="7"/>
  <c r="J694" i="7"/>
  <c r="J695" i="7"/>
  <c r="J696" i="7"/>
  <c r="J697" i="7"/>
  <c r="J698" i="7"/>
  <c r="J699" i="7"/>
  <c r="J700" i="7"/>
  <c r="J701" i="7"/>
  <c r="J702" i="7"/>
  <c r="J703" i="7"/>
  <c r="J704" i="7"/>
  <c r="J705" i="7"/>
  <c r="J706" i="7"/>
  <c r="J707" i="7"/>
  <c r="J708" i="7"/>
  <c r="J709" i="7"/>
  <c r="J710" i="7"/>
  <c r="J711" i="7"/>
  <c r="J712" i="7"/>
  <c r="J713" i="7"/>
  <c r="J714" i="7"/>
  <c r="J715" i="7"/>
  <c r="J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7" i="7"/>
  <c r="I398" i="7"/>
  <c r="I399" i="7"/>
  <c r="I400" i="7"/>
  <c r="I401" i="7"/>
  <c r="I402" i="7"/>
  <c r="I403" i="7"/>
  <c r="I404" i="7"/>
  <c r="I405" i="7"/>
  <c r="I406" i="7"/>
  <c r="I407" i="7"/>
  <c r="I408" i="7"/>
  <c r="I409" i="7"/>
  <c r="I410" i="7"/>
  <c r="I411" i="7"/>
  <c r="I412" i="7"/>
  <c r="I413" i="7"/>
  <c r="I414" i="7"/>
  <c r="I415" i="7"/>
  <c r="I416" i="7"/>
  <c r="I417" i="7"/>
  <c r="I418" i="7"/>
  <c r="I419" i="7"/>
  <c r="I420" i="7"/>
  <c r="I421" i="7"/>
  <c r="I422" i="7"/>
  <c r="I423" i="7"/>
  <c r="I424" i="7"/>
  <c r="I425" i="7"/>
  <c r="I426" i="7"/>
  <c r="I427" i="7"/>
  <c r="I428" i="7"/>
  <c r="I429" i="7"/>
  <c r="I430" i="7"/>
  <c r="I431" i="7"/>
  <c r="I432" i="7"/>
  <c r="I433" i="7"/>
  <c r="I434" i="7"/>
  <c r="I435" i="7"/>
  <c r="I436" i="7"/>
  <c r="I437" i="7"/>
  <c r="I438" i="7"/>
  <c r="I439" i="7"/>
  <c r="I440" i="7"/>
  <c r="I441" i="7"/>
  <c r="I442" i="7"/>
  <c r="I443" i="7"/>
  <c r="I444" i="7"/>
  <c r="I445" i="7"/>
  <c r="I446" i="7"/>
  <c r="I447" i="7"/>
  <c r="I448" i="7"/>
  <c r="I449" i="7"/>
  <c r="I450" i="7"/>
  <c r="I451" i="7"/>
  <c r="I452" i="7"/>
  <c r="I453" i="7"/>
  <c r="I454" i="7"/>
  <c r="I455" i="7"/>
  <c r="I456" i="7"/>
  <c r="I457" i="7"/>
  <c r="I458" i="7"/>
  <c r="I459" i="7"/>
  <c r="I460" i="7"/>
  <c r="I461" i="7"/>
  <c r="I462" i="7"/>
  <c r="I463" i="7"/>
  <c r="I464" i="7"/>
  <c r="I465" i="7"/>
  <c r="I466" i="7"/>
  <c r="I467" i="7"/>
  <c r="I468" i="7"/>
  <c r="I469" i="7"/>
  <c r="I470" i="7"/>
  <c r="I471" i="7"/>
  <c r="I472" i="7"/>
  <c r="I473" i="7"/>
  <c r="I474" i="7"/>
  <c r="I475" i="7"/>
  <c r="I476" i="7"/>
  <c r="I477" i="7"/>
  <c r="I478" i="7"/>
  <c r="I479" i="7"/>
  <c r="I480" i="7"/>
  <c r="I481" i="7"/>
  <c r="I482" i="7"/>
  <c r="I483" i="7"/>
  <c r="I484" i="7"/>
  <c r="I485" i="7"/>
  <c r="I486" i="7"/>
  <c r="I487" i="7"/>
  <c r="I488" i="7"/>
  <c r="I489" i="7"/>
  <c r="I490" i="7"/>
  <c r="I491" i="7"/>
  <c r="I492" i="7"/>
  <c r="I493" i="7"/>
  <c r="I494" i="7"/>
  <c r="I495" i="7"/>
  <c r="I496" i="7"/>
  <c r="I497" i="7"/>
  <c r="I498" i="7"/>
  <c r="I499" i="7"/>
  <c r="I500" i="7"/>
  <c r="I501" i="7"/>
  <c r="I502" i="7"/>
  <c r="I503" i="7"/>
  <c r="I504" i="7"/>
  <c r="I505" i="7"/>
  <c r="I506" i="7"/>
  <c r="I507" i="7"/>
  <c r="I508" i="7"/>
  <c r="I509" i="7"/>
  <c r="I510" i="7"/>
  <c r="I511" i="7"/>
  <c r="I512" i="7"/>
  <c r="I513" i="7"/>
  <c r="I514" i="7"/>
  <c r="I515" i="7"/>
  <c r="I516" i="7"/>
  <c r="I517" i="7"/>
  <c r="I518" i="7"/>
  <c r="I519" i="7"/>
  <c r="I520" i="7"/>
  <c r="I521" i="7"/>
  <c r="I522" i="7"/>
  <c r="I523" i="7"/>
  <c r="I524" i="7"/>
  <c r="I525" i="7"/>
  <c r="I526" i="7"/>
  <c r="I527" i="7"/>
  <c r="I528" i="7"/>
  <c r="I529" i="7"/>
  <c r="I530" i="7"/>
  <c r="I531" i="7"/>
  <c r="I532" i="7"/>
  <c r="I533" i="7"/>
  <c r="I534" i="7"/>
  <c r="I535" i="7"/>
  <c r="I536" i="7"/>
  <c r="I537" i="7"/>
  <c r="I538" i="7"/>
  <c r="I539" i="7"/>
  <c r="I540" i="7"/>
  <c r="I541" i="7"/>
  <c r="I542" i="7"/>
  <c r="I543" i="7"/>
  <c r="I544" i="7"/>
  <c r="I545" i="7"/>
  <c r="I546" i="7"/>
  <c r="I547" i="7"/>
  <c r="I548" i="7"/>
  <c r="I549" i="7"/>
  <c r="I550" i="7"/>
  <c r="I551" i="7"/>
  <c r="I552" i="7"/>
  <c r="I553" i="7"/>
  <c r="I554" i="7"/>
  <c r="I555" i="7"/>
  <c r="I556" i="7"/>
  <c r="I557" i="7"/>
  <c r="I558" i="7"/>
  <c r="I559" i="7"/>
  <c r="I560" i="7"/>
  <c r="I561" i="7"/>
  <c r="I562" i="7"/>
  <c r="I563" i="7"/>
  <c r="I564" i="7"/>
  <c r="I565" i="7"/>
  <c r="I566" i="7"/>
  <c r="I567" i="7"/>
  <c r="I568" i="7"/>
  <c r="I569" i="7"/>
  <c r="I570" i="7"/>
  <c r="I571" i="7"/>
  <c r="I572" i="7"/>
  <c r="I573" i="7"/>
  <c r="I574" i="7"/>
  <c r="I575" i="7"/>
  <c r="I576" i="7"/>
  <c r="I577" i="7"/>
  <c r="I578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7" i="7"/>
  <c r="I598" i="7"/>
  <c r="I599" i="7"/>
  <c r="I600" i="7"/>
  <c r="I601" i="7"/>
  <c r="I602" i="7"/>
  <c r="I603" i="7"/>
  <c r="I604" i="7"/>
  <c r="I605" i="7"/>
  <c r="I606" i="7"/>
  <c r="I607" i="7"/>
  <c r="I608" i="7"/>
  <c r="I609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629" i="7"/>
  <c r="I630" i="7"/>
  <c r="I631" i="7"/>
  <c r="I632" i="7"/>
  <c r="I633" i="7"/>
  <c r="I634" i="7"/>
  <c r="I635" i="7"/>
  <c r="I636" i="7"/>
  <c r="I637" i="7"/>
  <c r="I638" i="7"/>
  <c r="I639" i="7"/>
  <c r="I640" i="7"/>
  <c r="I641" i="7"/>
  <c r="I642" i="7"/>
  <c r="I643" i="7"/>
  <c r="I644" i="7"/>
  <c r="I645" i="7"/>
  <c r="I646" i="7"/>
  <c r="I647" i="7"/>
  <c r="I648" i="7"/>
  <c r="I649" i="7"/>
  <c r="I650" i="7"/>
  <c r="I651" i="7"/>
  <c r="I652" i="7"/>
  <c r="I653" i="7"/>
  <c r="I654" i="7"/>
  <c r="I655" i="7"/>
  <c r="I656" i="7"/>
  <c r="I657" i="7"/>
  <c r="I658" i="7"/>
  <c r="I659" i="7"/>
  <c r="I660" i="7"/>
  <c r="I661" i="7"/>
  <c r="I662" i="7"/>
  <c r="I663" i="7"/>
  <c r="I664" i="7"/>
  <c r="I665" i="7"/>
  <c r="I666" i="7"/>
  <c r="I667" i="7"/>
  <c r="I668" i="7"/>
  <c r="I669" i="7"/>
  <c r="I670" i="7"/>
  <c r="I671" i="7"/>
  <c r="I672" i="7"/>
  <c r="I673" i="7"/>
  <c r="I674" i="7"/>
  <c r="I675" i="7"/>
  <c r="I676" i="7"/>
  <c r="I677" i="7"/>
  <c r="I678" i="7"/>
  <c r="I679" i="7"/>
  <c r="I680" i="7"/>
  <c r="I681" i="7"/>
  <c r="I682" i="7"/>
  <c r="I683" i="7"/>
  <c r="I684" i="7"/>
  <c r="I685" i="7"/>
  <c r="I686" i="7"/>
  <c r="I687" i="7"/>
  <c r="I688" i="7"/>
  <c r="I689" i="7"/>
  <c r="I690" i="7"/>
  <c r="I691" i="7"/>
  <c r="I692" i="7"/>
  <c r="I693" i="7"/>
  <c r="I694" i="7"/>
  <c r="I695" i="7"/>
  <c r="I696" i="7"/>
  <c r="I697" i="7"/>
  <c r="I698" i="7"/>
  <c r="I699" i="7"/>
  <c r="I700" i="7"/>
  <c r="I701" i="7"/>
  <c r="I702" i="7"/>
  <c r="I703" i="7"/>
  <c r="I704" i="7"/>
  <c r="I705" i="7"/>
  <c r="I706" i="7"/>
  <c r="I707" i="7"/>
  <c r="I708" i="7"/>
  <c r="I709" i="7"/>
  <c r="I710" i="7"/>
  <c r="I711" i="7"/>
  <c r="I712" i="7"/>
  <c r="I713" i="7"/>
  <c r="I714" i="7"/>
  <c r="I715" i="7"/>
  <c r="I2" i="7"/>
  <c r="F6" i="7"/>
  <c r="F14" i="7"/>
  <c r="F22" i="7"/>
  <c r="F35" i="7"/>
  <c r="F51" i="7"/>
  <c r="F67" i="7"/>
  <c r="F79" i="7"/>
  <c r="F92" i="7"/>
  <c r="F96" i="7"/>
  <c r="F104" i="7"/>
  <c r="F116" i="7"/>
  <c r="F128" i="7"/>
  <c r="F141" i="7"/>
  <c r="F152" i="7"/>
  <c r="F165" i="7"/>
  <c r="F176" i="7"/>
  <c r="F177" i="7"/>
  <c r="F181" i="7"/>
  <c r="F189" i="7"/>
  <c r="F201" i="7"/>
  <c r="F211" i="7"/>
  <c r="F214" i="7"/>
  <c r="F225" i="7"/>
  <c r="F238" i="7"/>
  <c r="F251" i="7"/>
  <c r="F262" i="7"/>
  <c r="F264" i="7"/>
  <c r="F271" i="7"/>
  <c r="F272" i="7"/>
  <c r="F278" i="7"/>
  <c r="F279" i="7"/>
  <c r="F286" i="7"/>
  <c r="F297" i="7"/>
  <c r="F309" i="7"/>
  <c r="F318" i="7"/>
  <c r="F323" i="7"/>
  <c r="F334" i="7"/>
  <c r="F345" i="7"/>
  <c r="F359" i="7"/>
  <c r="F366" i="7"/>
  <c r="F371" i="7"/>
  <c r="F382" i="7"/>
  <c r="F390" i="7"/>
  <c r="F391" i="7"/>
  <c r="F396" i="7"/>
  <c r="F407" i="7"/>
  <c r="F419" i="7"/>
  <c r="F432" i="7"/>
  <c r="F433" i="7"/>
  <c r="F444" i="7"/>
  <c r="F445" i="7"/>
  <c r="F455" i="7"/>
  <c r="F457" i="7"/>
  <c r="F469" i="7"/>
  <c r="F470" i="7"/>
  <c r="F480" i="7"/>
  <c r="F481" i="7"/>
  <c r="F483" i="7"/>
  <c r="F492" i="7"/>
  <c r="F494" i="7"/>
  <c r="F505" i="7"/>
  <c r="F507" i="7"/>
  <c r="F517" i="7"/>
  <c r="F518" i="7"/>
  <c r="F528" i="7"/>
  <c r="F531" i="7"/>
  <c r="F542" i="7"/>
  <c r="F543" i="7"/>
  <c r="F553" i="7"/>
  <c r="F555" i="7"/>
  <c r="F565" i="7"/>
  <c r="F567" i="7"/>
  <c r="F579" i="7"/>
  <c r="F580" i="7"/>
  <c r="F590" i="7"/>
  <c r="F591" i="7"/>
  <c r="F599" i="7"/>
  <c r="F601" i="7"/>
  <c r="F604" i="7"/>
  <c r="F611" i="7"/>
  <c r="F615" i="7"/>
  <c r="F616" i="7"/>
  <c r="F624" i="7"/>
  <c r="F627" i="7"/>
  <c r="F628" i="7"/>
  <c r="F636" i="7"/>
  <c r="F638" i="7"/>
  <c r="F640" i="7"/>
  <c r="F647" i="7"/>
  <c r="F652" i="7"/>
  <c r="F653" i="7"/>
  <c r="F661" i="7"/>
  <c r="F663" i="7"/>
  <c r="F664" i="7"/>
  <c r="F672" i="7"/>
  <c r="F675" i="7"/>
  <c r="F677" i="7"/>
  <c r="F684" i="7"/>
  <c r="F688" i="7"/>
  <c r="F689" i="7"/>
  <c r="F696" i="7"/>
  <c r="F698" i="7"/>
  <c r="F699" i="7"/>
  <c r="F706" i="7"/>
  <c r="F708" i="7"/>
  <c r="F710" i="7"/>
  <c r="F2" i="7"/>
  <c r="G2" i="7"/>
  <c r="H2" i="7"/>
  <c r="G3" i="7"/>
  <c r="H3" i="7"/>
  <c r="G4" i="7"/>
  <c r="H4" i="7"/>
  <c r="G5" i="7"/>
  <c r="H5" i="7"/>
  <c r="G6" i="7"/>
  <c r="H6" i="7"/>
  <c r="G7" i="7"/>
  <c r="H7" i="7"/>
  <c r="G8" i="7"/>
  <c r="H8" i="7"/>
  <c r="G9" i="7"/>
  <c r="H9" i="7"/>
  <c r="G10" i="7"/>
  <c r="H10" i="7"/>
  <c r="G11" i="7"/>
  <c r="H11" i="7"/>
  <c r="G12" i="7"/>
  <c r="H12" i="7"/>
  <c r="G13" i="7"/>
  <c r="H13" i="7"/>
  <c r="G14" i="7"/>
  <c r="H14" i="7"/>
  <c r="G15" i="7"/>
  <c r="H15" i="7"/>
  <c r="G16" i="7"/>
  <c r="H16" i="7"/>
  <c r="G17" i="7"/>
  <c r="H17" i="7"/>
  <c r="G18" i="7"/>
  <c r="H18" i="7"/>
  <c r="G19" i="7"/>
  <c r="H19" i="7"/>
  <c r="G20" i="7"/>
  <c r="H20" i="7"/>
  <c r="G21" i="7"/>
  <c r="H21" i="7"/>
  <c r="G22" i="7"/>
  <c r="H22" i="7"/>
  <c r="G23" i="7"/>
  <c r="H23" i="7"/>
  <c r="G24" i="7"/>
  <c r="H24" i="7"/>
  <c r="G25" i="7"/>
  <c r="H25" i="7"/>
  <c r="G26" i="7"/>
  <c r="H26" i="7"/>
  <c r="G27" i="7"/>
  <c r="H27" i="7"/>
  <c r="G28" i="7"/>
  <c r="H28" i="7"/>
  <c r="G29" i="7"/>
  <c r="H29" i="7"/>
  <c r="G30" i="7"/>
  <c r="H30" i="7"/>
  <c r="G31" i="7"/>
  <c r="H31" i="7"/>
  <c r="G32" i="7"/>
  <c r="H32" i="7"/>
  <c r="G33" i="7"/>
  <c r="H33" i="7"/>
  <c r="G34" i="7"/>
  <c r="H34" i="7"/>
  <c r="G35" i="7"/>
  <c r="H35" i="7"/>
  <c r="G36" i="7"/>
  <c r="H36" i="7"/>
  <c r="G37" i="7"/>
  <c r="H37" i="7"/>
  <c r="G38" i="7"/>
  <c r="H38" i="7"/>
  <c r="G39" i="7"/>
  <c r="H39" i="7"/>
  <c r="G40" i="7"/>
  <c r="H40" i="7"/>
  <c r="G41" i="7"/>
  <c r="H41" i="7"/>
  <c r="G42" i="7"/>
  <c r="H42" i="7"/>
  <c r="G43" i="7"/>
  <c r="H43" i="7"/>
  <c r="G44" i="7"/>
  <c r="H44" i="7"/>
  <c r="G45" i="7"/>
  <c r="H45" i="7"/>
  <c r="G46" i="7"/>
  <c r="H46" i="7"/>
  <c r="G47" i="7"/>
  <c r="H47" i="7"/>
  <c r="G48" i="7"/>
  <c r="H48" i="7"/>
  <c r="G49" i="7"/>
  <c r="H49" i="7"/>
  <c r="G50" i="7"/>
  <c r="H50" i="7"/>
  <c r="G51" i="7"/>
  <c r="H51" i="7"/>
  <c r="G52" i="7"/>
  <c r="H52" i="7"/>
  <c r="G53" i="7"/>
  <c r="H53" i="7"/>
  <c r="G54" i="7"/>
  <c r="H54" i="7"/>
  <c r="G55" i="7"/>
  <c r="H55" i="7"/>
  <c r="G56" i="7"/>
  <c r="H56" i="7"/>
  <c r="G57" i="7"/>
  <c r="H57" i="7"/>
  <c r="G58" i="7"/>
  <c r="H58" i="7"/>
  <c r="G59" i="7"/>
  <c r="H59" i="7"/>
  <c r="G60" i="7"/>
  <c r="H60" i="7"/>
  <c r="G61" i="7"/>
  <c r="H61" i="7"/>
  <c r="G62" i="7"/>
  <c r="H62" i="7"/>
  <c r="G63" i="7"/>
  <c r="H63" i="7"/>
  <c r="G64" i="7"/>
  <c r="H64" i="7"/>
  <c r="G65" i="7"/>
  <c r="H65" i="7"/>
  <c r="G66" i="7"/>
  <c r="H66" i="7"/>
  <c r="G67" i="7"/>
  <c r="H67" i="7"/>
  <c r="G68" i="7"/>
  <c r="H68" i="7"/>
  <c r="G69" i="7"/>
  <c r="H69" i="7"/>
  <c r="G70" i="7"/>
  <c r="H70" i="7"/>
  <c r="G71" i="7"/>
  <c r="H71" i="7"/>
  <c r="G72" i="7"/>
  <c r="H72" i="7"/>
  <c r="G73" i="7"/>
  <c r="H73" i="7"/>
  <c r="G74" i="7"/>
  <c r="H74" i="7"/>
  <c r="G75" i="7"/>
  <c r="H75" i="7"/>
  <c r="G76" i="7"/>
  <c r="H76" i="7"/>
  <c r="G77" i="7"/>
  <c r="H77" i="7"/>
  <c r="G78" i="7"/>
  <c r="H78" i="7"/>
  <c r="G79" i="7"/>
  <c r="H79" i="7"/>
  <c r="G80" i="7"/>
  <c r="H80" i="7"/>
  <c r="G81" i="7"/>
  <c r="H81" i="7"/>
  <c r="G82" i="7"/>
  <c r="H82" i="7"/>
  <c r="G83" i="7"/>
  <c r="H83" i="7"/>
  <c r="G84" i="7"/>
  <c r="H84" i="7"/>
  <c r="G85" i="7"/>
  <c r="H85" i="7"/>
  <c r="G86" i="7"/>
  <c r="H86" i="7"/>
  <c r="G87" i="7"/>
  <c r="H87" i="7"/>
  <c r="G88" i="7"/>
  <c r="H88" i="7"/>
  <c r="G89" i="7"/>
  <c r="H89" i="7"/>
  <c r="G90" i="7"/>
  <c r="H90" i="7"/>
  <c r="G91" i="7"/>
  <c r="H91" i="7"/>
  <c r="G92" i="7"/>
  <c r="H92" i="7"/>
  <c r="G93" i="7"/>
  <c r="H93" i="7"/>
  <c r="G94" i="7"/>
  <c r="H94" i="7"/>
  <c r="G95" i="7"/>
  <c r="H95" i="7"/>
  <c r="G96" i="7"/>
  <c r="H96" i="7"/>
  <c r="G97" i="7"/>
  <c r="H97" i="7"/>
  <c r="G98" i="7"/>
  <c r="H98" i="7"/>
  <c r="G99" i="7"/>
  <c r="H99" i="7"/>
  <c r="G100" i="7"/>
  <c r="H100" i="7"/>
  <c r="G101" i="7"/>
  <c r="H101" i="7"/>
  <c r="G102" i="7"/>
  <c r="H102" i="7"/>
  <c r="G103" i="7"/>
  <c r="H103" i="7"/>
  <c r="G104" i="7"/>
  <c r="H104" i="7"/>
  <c r="G105" i="7"/>
  <c r="H105" i="7"/>
  <c r="G106" i="7"/>
  <c r="H106" i="7"/>
  <c r="G107" i="7"/>
  <c r="H107" i="7"/>
  <c r="G108" i="7"/>
  <c r="H108" i="7"/>
  <c r="G109" i="7"/>
  <c r="H109" i="7"/>
  <c r="G110" i="7"/>
  <c r="H110" i="7"/>
  <c r="G111" i="7"/>
  <c r="H111" i="7"/>
  <c r="G112" i="7"/>
  <c r="H112" i="7"/>
  <c r="G113" i="7"/>
  <c r="H113" i="7"/>
  <c r="G114" i="7"/>
  <c r="H114" i="7"/>
  <c r="G115" i="7"/>
  <c r="H115" i="7"/>
  <c r="G116" i="7"/>
  <c r="H116" i="7"/>
  <c r="G117" i="7"/>
  <c r="H117" i="7"/>
  <c r="G118" i="7"/>
  <c r="H118" i="7"/>
  <c r="G119" i="7"/>
  <c r="H119" i="7"/>
  <c r="G120" i="7"/>
  <c r="H120" i="7"/>
  <c r="G121" i="7"/>
  <c r="H121" i="7"/>
  <c r="G122" i="7"/>
  <c r="H122" i="7"/>
  <c r="G123" i="7"/>
  <c r="H123" i="7"/>
  <c r="G124" i="7"/>
  <c r="H124" i="7"/>
  <c r="G125" i="7"/>
  <c r="H125" i="7"/>
  <c r="G126" i="7"/>
  <c r="H126" i="7"/>
  <c r="G127" i="7"/>
  <c r="H127" i="7"/>
  <c r="G128" i="7"/>
  <c r="H128" i="7"/>
  <c r="G129" i="7"/>
  <c r="H129" i="7"/>
  <c r="G130" i="7"/>
  <c r="H130" i="7"/>
  <c r="G131" i="7"/>
  <c r="H131" i="7"/>
  <c r="G132" i="7"/>
  <c r="H132" i="7"/>
  <c r="G133" i="7"/>
  <c r="H133" i="7"/>
  <c r="G134" i="7"/>
  <c r="H134" i="7"/>
  <c r="G135" i="7"/>
  <c r="H135" i="7"/>
  <c r="G136" i="7"/>
  <c r="H136" i="7"/>
  <c r="G137" i="7"/>
  <c r="H137" i="7"/>
  <c r="G138" i="7"/>
  <c r="H138" i="7"/>
  <c r="G139" i="7"/>
  <c r="H139" i="7"/>
  <c r="G140" i="7"/>
  <c r="H140" i="7"/>
  <c r="G141" i="7"/>
  <c r="H141" i="7"/>
  <c r="G142" i="7"/>
  <c r="H142" i="7"/>
  <c r="G143" i="7"/>
  <c r="H143" i="7"/>
  <c r="G144" i="7"/>
  <c r="H144" i="7"/>
  <c r="G145" i="7"/>
  <c r="H145" i="7"/>
  <c r="G146" i="7"/>
  <c r="H146" i="7"/>
  <c r="G147" i="7"/>
  <c r="H147" i="7"/>
  <c r="G148" i="7"/>
  <c r="H148" i="7"/>
  <c r="G149" i="7"/>
  <c r="H149" i="7"/>
  <c r="G150" i="7"/>
  <c r="H150" i="7"/>
  <c r="G151" i="7"/>
  <c r="H151" i="7"/>
  <c r="G152" i="7"/>
  <c r="H152" i="7"/>
  <c r="G153" i="7"/>
  <c r="H153" i="7"/>
  <c r="G154" i="7"/>
  <c r="H154" i="7"/>
  <c r="G155" i="7"/>
  <c r="H155" i="7"/>
  <c r="G156" i="7"/>
  <c r="H156" i="7"/>
  <c r="G157" i="7"/>
  <c r="H157" i="7"/>
  <c r="G158" i="7"/>
  <c r="H158" i="7"/>
  <c r="G159" i="7"/>
  <c r="H159" i="7"/>
  <c r="G160" i="7"/>
  <c r="H160" i="7"/>
  <c r="G161" i="7"/>
  <c r="H161" i="7"/>
  <c r="G162" i="7"/>
  <c r="H162" i="7"/>
  <c r="G163" i="7"/>
  <c r="H163" i="7"/>
  <c r="G164" i="7"/>
  <c r="H164" i="7"/>
  <c r="G165" i="7"/>
  <c r="H165" i="7"/>
  <c r="G166" i="7"/>
  <c r="H166" i="7"/>
  <c r="G167" i="7"/>
  <c r="H167" i="7"/>
  <c r="G168" i="7"/>
  <c r="H168" i="7"/>
  <c r="G169" i="7"/>
  <c r="H169" i="7"/>
  <c r="G170" i="7"/>
  <c r="H170" i="7"/>
  <c r="G171" i="7"/>
  <c r="H171" i="7"/>
  <c r="G172" i="7"/>
  <c r="H172" i="7"/>
  <c r="G173" i="7"/>
  <c r="H173" i="7"/>
  <c r="G174" i="7"/>
  <c r="H174" i="7"/>
  <c r="G175" i="7"/>
  <c r="H175" i="7"/>
  <c r="G176" i="7"/>
  <c r="H176" i="7"/>
  <c r="G177" i="7"/>
  <c r="H177" i="7"/>
  <c r="G178" i="7"/>
  <c r="H178" i="7"/>
  <c r="G179" i="7"/>
  <c r="H179" i="7"/>
  <c r="G180" i="7"/>
  <c r="H180" i="7"/>
  <c r="G181" i="7"/>
  <c r="H181" i="7"/>
  <c r="G182" i="7"/>
  <c r="H182" i="7"/>
  <c r="G183" i="7"/>
  <c r="H183" i="7"/>
  <c r="G184" i="7"/>
  <c r="H184" i="7"/>
  <c r="G185" i="7"/>
  <c r="H185" i="7"/>
  <c r="G186" i="7"/>
  <c r="H186" i="7"/>
  <c r="G187" i="7"/>
  <c r="H187" i="7"/>
  <c r="G188" i="7"/>
  <c r="H188" i="7"/>
  <c r="G189" i="7"/>
  <c r="H189" i="7"/>
  <c r="G190" i="7"/>
  <c r="H190" i="7"/>
  <c r="G191" i="7"/>
  <c r="H191" i="7"/>
  <c r="G192" i="7"/>
  <c r="H192" i="7"/>
  <c r="G193" i="7"/>
  <c r="H193" i="7"/>
  <c r="G194" i="7"/>
  <c r="H194" i="7"/>
  <c r="G195" i="7"/>
  <c r="H195" i="7"/>
  <c r="G196" i="7"/>
  <c r="H196" i="7"/>
  <c r="G197" i="7"/>
  <c r="H197" i="7"/>
  <c r="G198" i="7"/>
  <c r="H198" i="7"/>
  <c r="G199" i="7"/>
  <c r="H199" i="7"/>
  <c r="G200" i="7"/>
  <c r="H200" i="7"/>
  <c r="G201" i="7"/>
  <c r="H201" i="7"/>
  <c r="G202" i="7"/>
  <c r="H202" i="7"/>
  <c r="G203" i="7"/>
  <c r="H203" i="7"/>
  <c r="G204" i="7"/>
  <c r="H204" i="7"/>
  <c r="G205" i="7"/>
  <c r="H205" i="7"/>
  <c r="G206" i="7"/>
  <c r="H206" i="7"/>
  <c r="G207" i="7"/>
  <c r="H207" i="7"/>
  <c r="G208" i="7"/>
  <c r="H208" i="7"/>
  <c r="G209" i="7"/>
  <c r="H209" i="7"/>
  <c r="G210" i="7"/>
  <c r="H210" i="7"/>
  <c r="G211" i="7"/>
  <c r="H211" i="7"/>
  <c r="G212" i="7"/>
  <c r="H212" i="7"/>
  <c r="G213" i="7"/>
  <c r="H213" i="7"/>
  <c r="G214" i="7"/>
  <c r="H214" i="7"/>
  <c r="G215" i="7"/>
  <c r="H215" i="7"/>
  <c r="G216" i="7"/>
  <c r="H216" i="7"/>
  <c r="G217" i="7"/>
  <c r="H217" i="7"/>
  <c r="G218" i="7"/>
  <c r="H218" i="7"/>
  <c r="G219" i="7"/>
  <c r="H219" i="7"/>
  <c r="G220" i="7"/>
  <c r="H220" i="7"/>
  <c r="G221" i="7"/>
  <c r="H221" i="7"/>
  <c r="G222" i="7"/>
  <c r="H222" i="7"/>
  <c r="G223" i="7"/>
  <c r="H223" i="7"/>
  <c r="G224" i="7"/>
  <c r="H224" i="7"/>
  <c r="G225" i="7"/>
  <c r="H225" i="7"/>
  <c r="G226" i="7"/>
  <c r="H226" i="7"/>
  <c r="G227" i="7"/>
  <c r="H227" i="7"/>
  <c r="G228" i="7"/>
  <c r="H228" i="7"/>
  <c r="G229" i="7"/>
  <c r="H229" i="7"/>
  <c r="G230" i="7"/>
  <c r="H230" i="7"/>
  <c r="G231" i="7"/>
  <c r="H231" i="7"/>
  <c r="G232" i="7"/>
  <c r="H232" i="7"/>
  <c r="G233" i="7"/>
  <c r="H233" i="7"/>
  <c r="G234" i="7"/>
  <c r="H234" i="7"/>
  <c r="G235" i="7"/>
  <c r="H235" i="7"/>
  <c r="G236" i="7"/>
  <c r="H236" i="7"/>
  <c r="G237" i="7"/>
  <c r="H237" i="7"/>
  <c r="G238" i="7"/>
  <c r="H238" i="7"/>
  <c r="G239" i="7"/>
  <c r="H239" i="7"/>
  <c r="G240" i="7"/>
  <c r="H240" i="7"/>
  <c r="G241" i="7"/>
  <c r="H241" i="7"/>
  <c r="G242" i="7"/>
  <c r="H242" i="7"/>
  <c r="G243" i="7"/>
  <c r="H243" i="7"/>
  <c r="G244" i="7"/>
  <c r="H244" i="7"/>
  <c r="G245" i="7"/>
  <c r="H245" i="7"/>
  <c r="G246" i="7"/>
  <c r="H246" i="7"/>
  <c r="G247" i="7"/>
  <c r="H247" i="7"/>
  <c r="G248" i="7"/>
  <c r="H248" i="7"/>
  <c r="G249" i="7"/>
  <c r="H249" i="7"/>
  <c r="G250" i="7"/>
  <c r="H250" i="7"/>
  <c r="G251" i="7"/>
  <c r="H251" i="7"/>
  <c r="G252" i="7"/>
  <c r="H252" i="7"/>
  <c r="G253" i="7"/>
  <c r="H253" i="7"/>
  <c r="G254" i="7"/>
  <c r="H254" i="7"/>
  <c r="G255" i="7"/>
  <c r="H255" i="7"/>
  <c r="G256" i="7"/>
  <c r="H256" i="7"/>
  <c r="G257" i="7"/>
  <c r="H257" i="7"/>
  <c r="G258" i="7"/>
  <c r="H258" i="7"/>
  <c r="G259" i="7"/>
  <c r="H259" i="7"/>
  <c r="G260" i="7"/>
  <c r="H260" i="7"/>
  <c r="G261" i="7"/>
  <c r="H261" i="7"/>
  <c r="G262" i="7"/>
  <c r="H262" i="7"/>
  <c r="G263" i="7"/>
  <c r="H263" i="7"/>
  <c r="G264" i="7"/>
  <c r="H264" i="7"/>
  <c r="G265" i="7"/>
  <c r="H265" i="7"/>
  <c r="G266" i="7"/>
  <c r="H266" i="7"/>
  <c r="G267" i="7"/>
  <c r="H267" i="7"/>
  <c r="G268" i="7"/>
  <c r="H268" i="7"/>
  <c r="G269" i="7"/>
  <c r="H269" i="7"/>
  <c r="G270" i="7"/>
  <c r="H270" i="7"/>
  <c r="G271" i="7"/>
  <c r="H271" i="7"/>
  <c r="G272" i="7"/>
  <c r="H272" i="7"/>
  <c r="G273" i="7"/>
  <c r="H273" i="7"/>
  <c r="G274" i="7"/>
  <c r="H274" i="7"/>
  <c r="G275" i="7"/>
  <c r="H275" i="7"/>
  <c r="G276" i="7"/>
  <c r="H276" i="7"/>
  <c r="G277" i="7"/>
  <c r="H277" i="7"/>
  <c r="G278" i="7"/>
  <c r="H278" i="7"/>
  <c r="G279" i="7"/>
  <c r="H279" i="7"/>
  <c r="G280" i="7"/>
  <c r="H280" i="7"/>
  <c r="G281" i="7"/>
  <c r="H281" i="7"/>
  <c r="G282" i="7"/>
  <c r="H282" i="7"/>
  <c r="G283" i="7"/>
  <c r="H283" i="7"/>
  <c r="G284" i="7"/>
  <c r="H284" i="7"/>
  <c r="G285" i="7"/>
  <c r="H285" i="7"/>
  <c r="G286" i="7"/>
  <c r="H286" i="7"/>
  <c r="G287" i="7"/>
  <c r="H287" i="7"/>
  <c r="G288" i="7"/>
  <c r="H288" i="7"/>
  <c r="G289" i="7"/>
  <c r="H289" i="7"/>
  <c r="G290" i="7"/>
  <c r="H290" i="7"/>
  <c r="G291" i="7"/>
  <c r="H291" i="7"/>
  <c r="G292" i="7"/>
  <c r="H292" i="7"/>
  <c r="G293" i="7"/>
  <c r="H293" i="7"/>
  <c r="G294" i="7"/>
  <c r="H294" i="7"/>
  <c r="G295" i="7"/>
  <c r="H295" i="7"/>
  <c r="G296" i="7"/>
  <c r="H296" i="7"/>
  <c r="G297" i="7"/>
  <c r="H297" i="7"/>
  <c r="G298" i="7"/>
  <c r="H298" i="7"/>
  <c r="G299" i="7"/>
  <c r="H299" i="7"/>
  <c r="G300" i="7"/>
  <c r="H300" i="7"/>
  <c r="G301" i="7"/>
  <c r="H301" i="7"/>
  <c r="G302" i="7"/>
  <c r="H302" i="7"/>
  <c r="G303" i="7"/>
  <c r="H303" i="7"/>
  <c r="G304" i="7"/>
  <c r="H304" i="7"/>
  <c r="G305" i="7"/>
  <c r="H305" i="7"/>
  <c r="G306" i="7"/>
  <c r="H306" i="7"/>
  <c r="G307" i="7"/>
  <c r="H307" i="7"/>
  <c r="G308" i="7"/>
  <c r="H308" i="7"/>
  <c r="G309" i="7"/>
  <c r="H309" i="7"/>
  <c r="G310" i="7"/>
  <c r="H310" i="7"/>
  <c r="G311" i="7"/>
  <c r="H311" i="7"/>
  <c r="G312" i="7"/>
  <c r="H312" i="7"/>
  <c r="G313" i="7"/>
  <c r="H313" i="7"/>
  <c r="G314" i="7"/>
  <c r="H314" i="7"/>
  <c r="G315" i="7"/>
  <c r="H315" i="7"/>
  <c r="G316" i="7"/>
  <c r="H316" i="7"/>
  <c r="G317" i="7"/>
  <c r="H317" i="7"/>
  <c r="G318" i="7"/>
  <c r="H318" i="7"/>
  <c r="G319" i="7"/>
  <c r="H319" i="7"/>
  <c r="G320" i="7"/>
  <c r="H320" i="7"/>
  <c r="G321" i="7"/>
  <c r="H321" i="7"/>
  <c r="G322" i="7"/>
  <c r="H322" i="7"/>
  <c r="G323" i="7"/>
  <c r="H323" i="7"/>
  <c r="G324" i="7"/>
  <c r="H324" i="7"/>
  <c r="G325" i="7"/>
  <c r="H325" i="7"/>
  <c r="G326" i="7"/>
  <c r="H326" i="7"/>
  <c r="G327" i="7"/>
  <c r="H327" i="7"/>
  <c r="G328" i="7"/>
  <c r="H328" i="7"/>
  <c r="G329" i="7"/>
  <c r="H329" i="7"/>
  <c r="G330" i="7"/>
  <c r="H330" i="7"/>
  <c r="G331" i="7"/>
  <c r="H331" i="7"/>
  <c r="G332" i="7"/>
  <c r="H332" i="7"/>
  <c r="G333" i="7"/>
  <c r="H333" i="7"/>
  <c r="G334" i="7"/>
  <c r="H334" i="7"/>
  <c r="G335" i="7"/>
  <c r="H335" i="7"/>
  <c r="G336" i="7"/>
  <c r="H336" i="7"/>
  <c r="G337" i="7"/>
  <c r="H337" i="7"/>
  <c r="G338" i="7"/>
  <c r="H338" i="7"/>
  <c r="G339" i="7"/>
  <c r="H339" i="7"/>
  <c r="G340" i="7"/>
  <c r="H340" i="7"/>
  <c r="G341" i="7"/>
  <c r="H341" i="7"/>
  <c r="G342" i="7"/>
  <c r="H342" i="7"/>
  <c r="G343" i="7"/>
  <c r="H343" i="7"/>
  <c r="G344" i="7"/>
  <c r="H344" i="7"/>
  <c r="G345" i="7"/>
  <c r="H345" i="7"/>
  <c r="G346" i="7"/>
  <c r="H346" i="7"/>
  <c r="G347" i="7"/>
  <c r="H347" i="7"/>
  <c r="G348" i="7"/>
  <c r="H348" i="7"/>
  <c r="G349" i="7"/>
  <c r="H349" i="7"/>
  <c r="G350" i="7"/>
  <c r="H350" i="7"/>
  <c r="G351" i="7"/>
  <c r="H351" i="7"/>
  <c r="G352" i="7"/>
  <c r="H352" i="7"/>
  <c r="G353" i="7"/>
  <c r="H353" i="7"/>
  <c r="G354" i="7"/>
  <c r="H354" i="7"/>
  <c r="G355" i="7"/>
  <c r="H355" i="7"/>
  <c r="G356" i="7"/>
  <c r="H356" i="7"/>
  <c r="G357" i="7"/>
  <c r="H357" i="7"/>
  <c r="G358" i="7"/>
  <c r="H358" i="7"/>
  <c r="G359" i="7"/>
  <c r="H359" i="7"/>
  <c r="G360" i="7"/>
  <c r="H360" i="7"/>
  <c r="G361" i="7"/>
  <c r="H361" i="7"/>
  <c r="G362" i="7"/>
  <c r="H362" i="7"/>
  <c r="G363" i="7"/>
  <c r="H363" i="7"/>
  <c r="G364" i="7"/>
  <c r="H364" i="7"/>
  <c r="G365" i="7"/>
  <c r="H365" i="7"/>
  <c r="G366" i="7"/>
  <c r="H366" i="7"/>
  <c r="G367" i="7"/>
  <c r="H367" i="7"/>
  <c r="G368" i="7"/>
  <c r="H368" i="7"/>
  <c r="G369" i="7"/>
  <c r="H369" i="7"/>
  <c r="G370" i="7"/>
  <c r="H370" i="7"/>
  <c r="G371" i="7"/>
  <c r="H371" i="7"/>
  <c r="G372" i="7"/>
  <c r="H372" i="7"/>
  <c r="G373" i="7"/>
  <c r="H373" i="7"/>
  <c r="G374" i="7"/>
  <c r="H374" i="7"/>
  <c r="G375" i="7"/>
  <c r="H375" i="7"/>
  <c r="G376" i="7"/>
  <c r="H376" i="7"/>
  <c r="G377" i="7"/>
  <c r="H377" i="7"/>
  <c r="G378" i="7"/>
  <c r="H378" i="7"/>
  <c r="G379" i="7"/>
  <c r="H379" i="7"/>
  <c r="G380" i="7"/>
  <c r="H380" i="7"/>
  <c r="G381" i="7"/>
  <c r="H381" i="7"/>
  <c r="G382" i="7"/>
  <c r="H382" i="7"/>
  <c r="G383" i="7"/>
  <c r="H383" i="7"/>
  <c r="G384" i="7"/>
  <c r="H384" i="7"/>
  <c r="G385" i="7"/>
  <c r="H385" i="7"/>
  <c r="G386" i="7"/>
  <c r="H386" i="7"/>
  <c r="G387" i="7"/>
  <c r="H387" i="7"/>
  <c r="G388" i="7"/>
  <c r="H388" i="7"/>
  <c r="G389" i="7"/>
  <c r="H389" i="7"/>
  <c r="G390" i="7"/>
  <c r="H390" i="7"/>
  <c r="G391" i="7"/>
  <c r="H391" i="7"/>
  <c r="G392" i="7"/>
  <c r="H392" i="7"/>
  <c r="G393" i="7"/>
  <c r="H393" i="7"/>
  <c r="G394" i="7"/>
  <c r="H394" i="7"/>
  <c r="G395" i="7"/>
  <c r="H395" i="7"/>
  <c r="G396" i="7"/>
  <c r="H396" i="7"/>
  <c r="G397" i="7"/>
  <c r="H397" i="7"/>
  <c r="G398" i="7"/>
  <c r="H398" i="7"/>
  <c r="G399" i="7"/>
  <c r="H399" i="7"/>
  <c r="G400" i="7"/>
  <c r="H400" i="7"/>
  <c r="G401" i="7"/>
  <c r="H401" i="7"/>
  <c r="G402" i="7"/>
  <c r="H402" i="7"/>
  <c r="G403" i="7"/>
  <c r="H403" i="7"/>
  <c r="G404" i="7"/>
  <c r="H404" i="7"/>
  <c r="G405" i="7"/>
  <c r="H405" i="7"/>
  <c r="G406" i="7"/>
  <c r="H406" i="7"/>
  <c r="G407" i="7"/>
  <c r="H407" i="7"/>
  <c r="G408" i="7"/>
  <c r="H408" i="7"/>
  <c r="G409" i="7"/>
  <c r="H409" i="7"/>
  <c r="G410" i="7"/>
  <c r="H410" i="7"/>
  <c r="G411" i="7"/>
  <c r="H411" i="7"/>
  <c r="G412" i="7"/>
  <c r="H412" i="7"/>
  <c r="G413" i="7"/>
  <c r="H413" i="7"/>
  <c r="G414" i="7"/>
  <c r="H414" i="7"/>
  <c r="G415" i="7"/>
  <c r="H415" i="7"/>
  <c r="G416" i="7"/>
  <c r="H416" i="7"/>
  <c r="G417" i="7"/>
  <c r="H417" i="7"/>
  <c r="G418" i="7"/>
  <c r="H418" i="7"/>
  <c r="G419" i="7"/>
  <c r="H419" i="7"/>
  <c r="G420" i="7"/>
  <c r="H420" i="7"/>
  <c r="G421" i="7"/>
  <c r="H421" i="7"/>
  <c r="G422" i="7"/>
  <c r="H422" i="7"/>
  <c r="G423" i="7"/>
  <c r="H423" i="7"/>
  <c r="G424" i="7"/>
  <c r="H424" i="7"/>
  <c r="G425" i="7"/>
  <c r="H425" i="7"/>
  <c r="G426" i="7"/>
  <c r="H426" i="7"/>
  <c r="G427" i="7"/>
  <c r="H427" i="7"/>
  <c r="G428" i="7"/>
  <c r="H428" i="7"/>
  <c r="G429" i="7"/>
  <c r="H429" i="7"/>
  <c r="G430" i="7"/>
  <c r="H430" i="7"/>
  <c r="G431" i="7"/>
  <c r="H431" i="7"/>
  <c r="G432" i="7"/>
  <c r="H432" i="7"/>
  <c r="G433" i="7"/>
  <c r="H433" i="7"/>
  <c r="G434" i="7"/>
  <c r="H434" i="7"/>
  <c r="G435" i="7"/>
  <c r="H435" i="7"/>
  <c r="G436" i="7"/>
  <c r="H436" i="7"/>
  <c r="G437" i="7"/>
  <c r="H437" i="7"/>
  <c r="G438" i="7"/>
  <c r="H438" i="7"/>
  <c r="G439" i="7"/>
  <c r="H439" i="7"/>
  <c r="G440" i="7"/>
  <c r="H440" i="7"/>
  <c r="G441" i="7"/>
  <c r="H441" i="7"/>
  <c r="G442" i="7"/>
  <c r="H442" i="7"/>
  <c r="G443" i="7"/>
  <c r="H443" i="7"/>
  <c r="G444" i="7"/>
  <c r="H444" i="7"/>
  <c r="G445" i="7"/>
  <c r="H445" i="7"/>
  <c r="G446" i="7"/>
  <c r="H446" i="7"/>
  <c r="G447" i="7"/>
  <c r="H447" i="7"/>
  <c r="G448" i="7"/>
  <c r="H448" i="7"/>
  <c r="G449" i="7"/>
  <c r="H449" i="7"/>
  <c r="G450" i="7"/>
  <c r="H450" i="7"/>
  <c r="G451" i="7"/>
  <c r="H451" i="7"/>
  <c r="G452" i="7"/>
  <c r="H452" i="7"/>
  <c r="G453" i="7"/>
  <c r="H453" i="7"/>
  <c r="G454" i="7"/>
  <c r="H454" i="7"/>
  <c r="G455" i="7"/>
  <c r="H455" i="7"/>
  <c r="G456" i="7"/>
  <c r="H456" i="7"/>
  <c r="G457" i="7"/>
  <c r="H457" i="7"/>
  <c r="G458" i="7"/>
  <c r="H458" i="7"/>
  <c r="G459" i="7"/>
  <c r="H459" i="7"/>
  <c r="G460" i="7"/>
  <c r="H460" i="7"/>
  <c r="G461" i="7"/>
  <c r="H461" i="7"/>
  <c r="G462" i="7"/>
  <c r="H462" i="7"/>
  <c r="G463" i="7"/>
  <c r="H463" i="7"/>
  <c r="G464" i="7"/>
  <c r="H464" i="7"/>
  <c r="G465" i="7"/>
  <c r="H465" i="7"/>
  <c r="G466" i="7"/>
  <c r="H466" i="7"/>
  <c r="G467" i="7"/>
  <c r="H467" i="7"/>
  <c r="G468" i="7"/>
  <c r="H468" i="7"/>
  <c r="G469" i="7"/>
  <c r="H469" i="7"/>
  <c r="G470" i="7"/>
  <c r="H470" i="7"/>
  <c r="G471" i="7"/>
  <c r="H471" i="7"/>
  <c r="G472" i="7"/>
  <c r="H472" i="7"/>
  <c r="G473" i="7"/>
  <c r="H473" i="7"/>
  <c r="G474" i="7"/>
  <c r="H474" i="7"/>
  <c r="G475" i="7"/>
  <c r="H475" i="7"/>
  <c r="G476" i="7"/>
  <c r="H476" i="7"/>
  <c r="G477" i="7"/>
  <c r="H477" i="7"/>
  <c r="G478" i="7"/>
  <c r="H478" i="7"/>
  <c r="G479" i="7"/>
  <c r="H479" i="7"/>
  <c r="G480" i="7"/>
  <c r="H480" i="7"/>
  <c r="G481" i="7"/>
  <c r="H481" i="7"/>
  <c r="G482" i="7"/>
  <c r="H482" i="7"/>
  <c r="G483" i="7"/>
  <c r="H483" i="7"/>
  <c r="G484" i="7"/>
  <c r="H484" i="7"/>
  <c r="G485" i="7"/>
  <c r="H485" i="7"/>
  <c r="G486" i="7"/>
  <c r="H486" i="7"/>
  <c r="G487" i="7"/>
  <c r="H487" i="7"/>
  <c r="G488" i="7"/>
  <c r="H488" i="7"/>
  <c r="G489" i="7"/>
  <c r="H489" i="7"/>
  <c r="G490" i="7"/>
  <c r="H490" i="7"/>
  <c r="G491" i="7"/>
  <c r="H491" i="7"/>
  <c r="G492" i="7"/>
  <c r="H492" i="7"/>
  <c r="G493" i="7"/>
  <c r="H493" i="7"/>
  <c r="G494" i="7"/>
  <c r="H494" i="7"/>
  <c r="G495" i="7"/>
  <c r="H495" i="7"/>
  <c r="G496" i="7"/>
  <c r="H496" i="7"/>
  <c r="G497" i="7"/>
  <c r="H497" i="7"/>
  <c r="G498" i="7"/>
  <c r="H498" i="7"/>
  <c r="G499" i="7"/>
  <c r="H499" i="7"/>
  <c r="G500" i="7"/>
  <c r="H500" i="7"/>
  <c r="G501" i="7"/>
  <c r="H501" i="7"/>
  <c r="G502" i="7"/>
  <c r="H502" i="7"/>
  <c r="G503" i="7"/>
  <c r="H503" i="7"/>
  <c r="G504" i="7"/>
  <c r="H504" i="7"/>
  <c r="G505" i="7"/>
  <c r="H505" i="7"/>
  <c r="G506" i="7"/>
  <c r="H506" i="7"/>
  <c r="G507" i="7"/>
  <c r="H507" i="7"/>
  <c r="G508" i="7"/>
  <c r="H508" i="7"/>
  <c r="G509" i="7"/>
  <c r="H509" i="7"/>
  <c r="G510" i="7"/>
  <c r="H510" i="7"/>
  <c r="G511" i="7"/>
  <c r="H511" i="7"/>
  <c r="G512" i="7"/>
  <c r="H512" i="7"/>
  <c r="G513" i="7"/>
  <c r="H513" i="7"/>
  <c r="G514" i="7"/>
  <c r="H514" i="7"/>
  <c r="G515" i="7"/>
  <c r="H515" i="7"/>
  <c r="G516" i="7"/>
  <c r="H516" i="7"/>
  <c r="G517" i="7"/>
  <c r="H517" i="7"/>
  <c r="G518" i="7"/>
  <c r="H518" i="7"/>
  <c r="G519" i="7"/>
  <c r="H519" i="7"/>
  <c r="G520" i="7"/>
  <c r="H520" i="7"/>
  <c r="G521" i="7"/>
  <c r="H521" i="7"/>
  <c r="G522" i="7"/>
  <c r="H522" i="7"/>
  <c r="G523" i="7"/>
  <c r="H523" i="7"/>
  <c r="G524" i="7"/>
  <c r="H524" i="7"/>
  <c r="G525" i="7"/>
  <c r="H525" i="7"/>
  <c r="G526" i="7"/>
  <c r="H526" i="7"/>
  <c r="G527" i="7"/>
  <c r="H527" i="7"/>
  <c r="G528" i="7"/>
  <c r="H528" i="7"/>
  <c r="G529" i="7"/>
  <c r="H529" i="7"/>
  <c r="G530" i="7"/>
  <c r="H530" i="7"/>
  <c r="G531" i="7"/>
  <c r="H531" i="7"/>
  <c r="G532" i="7"/>
  <c r="H532" i="7"/>
  <c r="G533" i="7"/>
  <c r="H533" i="7"/>
  <c r="G534" i="7"/>
  <c r="H534" i="7"/>
  <c r="G535" i="7"/>
  <c r="H535" i="7"/>
  <c r="G536" i="7"/>
  <c r="H536" i="7"/>
  <c r="G537" i="7"/>
  <c r="H537" i="7"/>
  <c r="G538" i="7"/>
  <c r="H538" i="7"/>
  <c r="G539" i="7"/>
  <c r="H539" i="7"/>
  <c r="G540" i="7"/>
  <c r="H540" i="7"/>
  <c r="G541" i="7"/>
  <c r="H541" i="7"/>
  <c r="G542" i="7"/>
  <c r="H542" i="7"/>
  <c r="G543" i="7"/>
  <c r="H543" i="7"/>
  <c r="G544" i="7"/>
  <c r="H544" i="7"/>
  <c r="G545" i="7"/>
  <c r="H545" i="7"/>
  <c r="G546" i="7"/>
  <c r="H546" i="7"/>
  <c r="G547" i="7"/>
  <c r="H547" i="7"/>
  <c r="G548" i="7"/>
  <c r="H548" i="7"/>
  <c r="G549" i="7"/>
  <c r="H549" i="7"/>
  <c r="G550" i="7"/>
  <c r="H550" i="7"/>
  <c r="G551" i="7"/>
  <c r="H551" i="7"/>
  <c r="G552" i="7"/>
  <c r="H552" i="7"/>
  <c r="G553" i="7"/>
  <c r="H553" i="7"/>
  <c r="G554" i="7"/>
  <c r="H554" i="7"/>
  <c r="G555" i="7"/>
  <c r="H555" i="7"/>
  <c r="G556" i="7"/>
  <c r="H556" i="7"/>
  <c r="G557" i="7"/>
  <c r="H557" i="7"/>
  <c r="G558" i="7"/>
  <c r="H558" i="7"/>
  <c r="G559" i="7"/>
  <c r="H559" i="7"/>
  <c r="G560" i="7"/>
  <c r="H560" i="7"/>
  <c r="G561" i="7"/>
  <c r="H561" i="7"/>
  <c r="G562" i="7"/>
  <c r="H562" i="7"/>
  <c r="G563" i="7"/>
  <c r="H563" i="7"/>
  <c r="G564" i="7"/>
  <c r="H564" i="7"/>
  <c r="G565" i="7"/>
  <c r="H565" i="7"/>
  <c r="G566" i="7"/>
  <c r="H566" i="7"/>
  <c r="G567" i="7"/>
  <c r="H567" i="7"/>
  <c r="G568" i="7"/>
  <c r="H568" i="7"/>
  <c r="G569" i="7"/>
  <c r="H569" i="7"/>
  <c r="G570" i="7"/>
  <c r="H570" i="7"/>
  <c r="G571" i="7"/>
  <c r="H571" i="7"/>
  <c r="G572" i="7"/>
  <c r="H572" i="7"/>
  <c r="G573" i="7"/>
  <c r="H573" i="7"/>
  <c r="G574" i="7"/>
  <c r="H574" i="7"/>
  <c r="G575" i="7"/>
  <c r="H575" i="7"/>
  <c r="G576" i="7"/>
  <c r="H576" i="7"/>
  <c r="G577" i="7"/>
  <c r="H577" i="7"/>
  <c r="G578" i="7"/>
  <c r="H578" i="7"/>
  <c r="G579" i="7"/>
  <c r="H579" i="7"/>
  <c r="G580" i="7"/>
  <c r="H580" i="7"/>
  <c r="G581" i="7"/>
  <c r="H581" i="7"/>
  <c r="G582" i="7"/>
  <c r="H582" i="7"/>
  <c r="G583" i="7"/>
  <c r="H583" i="7"/>
  <c r="G584" i="7"/>
  <c r="H584" i="7"/>
  <c r="G585" i="7"/>
  <c r="H585" i="7"/>
  <c r="G586" i="7"/>
  <c r="H586" i="7"/>
  <c r="G587" i="7"/>
  <c r="H587" i="7"/>
  <c r="G588" i="7"/>
  <c r="H588" i="7"/>
  <c r="G589" i="7"/>
  <c r="H589" i="7"/>
  <c r="G590" i="7"/>
  <c r="H590" i="7"/>
  <c r="G591" i="7"/>
  <c r="H591" i="7"/>
  <c r="G592" i="7"/>
  <c r="H592" i="7"/>
  <c r="G593" i="7"/>
  <c r="H593" i="7"/>
  <c r="G594" i="7"/>
  <c r="H594" i="7"/>
  <c r="G595" i="7"/>
  <c r="H595" i="7"/>
  <c r="G596" i="7"/>
  <c r="H596" i="7"/>
  <c r="G597" i="7"/>
  <c r="H597" i="7"/>
  <c r="G598" i="7"/>
  <c r="H598" i="7"/>
  <c r="G599" i="7"/>
  <c r="H599" i="7"/>
  <c r="G600" i="7"/>
  <c r="H600" i="7"/>
  <c r="G601" i="7"/>
  <c r="H601" i="7"/>
  <c r="G602" i="7"/>
  <c r="H602" i="7"/>
  <c r="G603" i="7"/>
  <c r="H603" i="7"/>
  <c r="G604" i="7"/>
  <c r="H604" i="7"/>
  <c r="G605" i="7"/>
  <c r="H605" i="7"/>
  <c r="G606" i="7"/>
  <c r="H606" i="7"/>
  <c r="G607" i="7"/>
  <c r="H607" i="7"/>
  <c r="G608" i="7"/>
  <c r="H608" i="7"/>
  <c r="G609" i="7"/>
  <c r="H609" i="7"/>
  <c r="G610" i="7"/>
  <c r="H610" i="7"/>
  <c r="G611" i="7"/>
  <c r="H611" i="7"/>
  <c r="G612" i="7"/>
  <c r="H612" i="7"/>
  <c r="G613" i="7"/>
  <c r="H613" i="7"/>
  <c r="G614" i="7"/>
  <c r="H614" i="7"/>
  <c r="G615" i="7"/>
  <c r="H615" i="7"/>
  <c r="G616" i="7"/>
  <c r="H616" i="7"/>
  <c r="G617" i="7"/>
  <c r="H617" i="7"/>
  <c r="G618" i="7"/>
  <c r="H618" i="7"/>
  <c r="G619" i="7"/>
  <c r="H619" i="7"/>
  <c r="G620" i="7"/>
  <c r="H620" i="7"/>
  <c r="G621" i="7"/>
  <c r="H621" i="7"/>
  <c r="G622" i="7"/>
  <c r="H622" i="7"/>
  <c r="G623" i="7"/>
  <c r="H623" i="7"/>
  <c r="G624" i="7"/>
  <c r="H624" i="7"/>
  <c r="G625" i="7"/>
  <c r="H625" i="7"/>
  <c r="G626" i="7"/>
  <c r="H626" i="7"/>
  <c r="G627" i="7"/>
  <c r="H627" i="7"/>
  <c r="G628" i="7"/>
  <c r="H628" i="7"/>
  <c r="G629" i="7"/>
  <c r="H629" i="7"/>
  <c r="G630" i="7"/>
  <c r="H630" i="7"/>
  <c r="G631" i="7"/>
  <c r="H631" i="7"/>
  <c r="G632" i="7"/>
  <c r="H632" i="7"/>
  <c r="G633" i="7"/>
  <c r="H633" i="7"/>
  <c r="G634" i="7"/>
  <c r="H634" i="7"/>
  <c r="G635" i="7"/>
  <c r="H635" i="7"/>
  <c r="G636" i="7"/>
  <c r="H636" i="7"/>
  <c r="G637" i="7"/>
  <c r="H637" i="7"/>
  <c r="G638" i="7"/>
  <c r="H638" i="7"/>
  <c r="G639" i="7"/>
  <c r="H639" i="7"/>
  <c r="G640" i="7"/>
  <c r="H640" i="7"/>
  <c r="G641" i="7"/>
  <c r="H641" i="7"/>
  <c r="G642" i="7"/>
  <c r="H642" i="7"/>
  <c r="G643" i="7"/>
  <c r="H643" i="7"/>
  <c r="G644" i="7"/>
  <c r="H644" i="7"/>
  <c r="G645" i="7"/>
  <c r="H645" i="7"/>
  <c r="G646" i="7"/>
  <c r="H646" i="7"/>
  <c r="G647" i="7"/>
  <c r="H647" i="7"/>
  <c r="G648" i="7"/>
  <c r="H648" i="7"/>
  <c r="G649" i="7"/>
  <c r="H649" i="7"/>
  <c r="G650" i="7"/>
  <c r="H650" i="7"/>
  <c r="G651" i="7"/>
  <c r="H651" i="7"/>
  <c r="G652" i="7"/>
  <c r="H652" i="7"/>
  <c r="G653" i="7"/>
  <c r="H653" i="7"/>
  <c r="G654" i="7"/>
  <c r="H654" i="7"/>
  <c r="G655" i="7"/>
  <c r="H655" i="7"/>
  <c r="G656" i="7"/>
  <c r="H656" i="7"/>
  <c r="G657" i="7"/>
  <c r="H657" i="7"/>
  <c r="G658" i="7"/>
  <c r="H658" i="7"/>
  <c r="G659" i="7"/>
  <c r="H659" i="7"/>
  <c r="G660" i="7"/>
  <c r="H660" i="7"/>
  <c r="G661" i="7"/>
  <c r="H661" i="7"/>
  <c r="G662" i="7"/>
  <c r="H662" i="7"/>
  <c r="G663" i="7"/>
  <c r="H663" i="7"/>
  <c r="G664" i="7"/>
  <c r="H664" i="7"/>
  <c r="G665" i="7"/>
  <c r="H665" i="7"/>
  <c r="G666" i="7"/>
  <c r="H666" i="7"/>
  <c r="G667" i="7"/>
  <c r="H667" i="7"/>
  <c r="G668" i="7"/>
  <c r="H668" i="7"/>
  <c r="G669" i="7"/>
  <c r="H669" i="7"/>
  <c r="G670" i="7"/>
  <c r="H670" i="7"/>
  <c r="G671" i="7"/>
  <c r="H671" i="7"/>
  <c r="G672" i="7"/>
  <c r="H672" i="7"/>
  <c r="G673" i="7"/>
  <c r="H673" i="7"/>
  <c r="G674" i="7"/>
  <c r="H674" i="7"/>
  <c r="G675" i="7"/>
  <c r="H675" i="7"/>
  <c r="G676" i="7"/>
  <c r="H676" i="7"/>
  <c r="G677" i="7"/>
  <c r="H677" i="7"/>
  <c r="G678" i="7"/>
  <c r="H678" i="7"/>
  <c r="G679" i="7"/>
  <c r="H679" i="7"/>
  <c r="G680" i="7"/>
  <c r="H680" i="7"/>
  <c r="G681" i="7"/>
  <c r="H681" i="7"/>
  <c r="G682" i="7"/>
  <c r="H682" i="7"/>
  <c r="G683" i="7"/>
  <c r="H683" i="7"/>
  <c r="G684" i="7"/>
  <c r="H684" i="7"/>
  <c r="G685" i="7"/>
  <c r="H685" i="7"/>
  <c r="G686" i="7"/>
  <c r="H686" i="7"/>
  <c r="G687" i="7"/>
  <c r="H687" i="7"/>
  <c r="G688" i="7"/>
  <c r="H688" i="7"/>
  <c r="G689" i="7"/>
  <c r="H689" i="7"/>
  <c r="G690" i="7"/>
  <c r="H690" i="7"/>
  <c r="G691" i="7"/>
  <c r="H691" i="7"/>
  <c r="G692" i="7"/>
  <c r="H692" i="7"/>
  <c r="G693" i="7"/>
  <c r="H693" i="7"/>
  <c r="G694" i="7"/>
  <c r="H694" i="7"/>
  <c r="G695" i="7"/>
  <c r="H695" i="7"/>
  <c r="G696" i="7"/>
  <c r="H696" i="7"/>
  <c r="G697" i="7"/>
  <c r="H697" i="7"/>
  <c r="G698" i="7"/>
  <c r="H698" i="7"/>
  <c r="G699" i="7"/>
  <c r="H699" i="7"/>
  <c r="G700" i="7"/>
  <c r="H700" i="7"/>
  <c r="G701" i="7"/>
  <c r="H701" i="7"/>
  <c r="G702" i="7"/>
  <c r="H702" i="7"/>
  <c r="G703" i="7"/>
  <c r="H703" i="7"/>
  <c r="G704" i="7"/>
  <c r="H704" i="7"/>
  <c r="G705" i="7"/>
  <c r="H705" i="7"/>
  <c r="G706" i="7"/>
  <c r="H706" i="7"/>
  <c r="G707" i="7"/>
  <c r="H707" i="7"/>
  <c r="G708" i="7"/>
  <c r="H708" i="7"/>
  <c r="G709" i="7"/>
  <c r="H709" i="7"/>
  <c r="G710" i="7"/>
  <c r="H710" i="7"/>
  <c r="G711" i="7"/>
  <c r="H711" i="7"/>
  <c r="G712" i="7"/>
  <c r="H712" i="7"/>
  <c r="G713" i="7"/>
  <c r="H713" i="7"/>
  <c r="G714" i="7"/>
  <c r="H714" i="7"/>
  <c r="G715" i="7"/>
  <c r="H715" i="7"/>
  <c r="P228" i="4" l="1"/>
  <c r="P141" i="4"/>
  <c r="P140" i="4"/>
  <c r="P293" i="4"/>
  <c r="F707" i="7"/>
  <c r="F697" i="7"/>
  <c r="F686" i="7"/>
  <c r="F673" i="7"/>
  <c r="F662" i="7"/>
  <c r="F649" i="7"/>
  <c r="F637" i="7"/>
  <c r="F625" i="7"/>
  <c r="F613" i="7"/>
  <c r="F600" i="7"/>
  <c r="F589" i="7"/>
  <c r="F576" i="7"/>
  <c r="F564" i="7"/>
  <c r="F552" i="7"/>
  <c r="F540" i="7"/>
  <c r="F527" i="7"/>
  <c r="F516" i="7"/>
  <c r="F503" i="7"/>
  <c r="F491" i="7"/>
  <c r="F479" i="7"/>
  <c r="F467" i="7"/>
  <c r="F454" i="7"/>
  <c r="F443" i="7"/>
  <c r="F430" i="7"/>
  <c r="F417" i="7"/>
  <c r="F406" i="7"/>
  <c r="F393" i="7"/>
  <c r="F381" i="7"/>
  <c r="F369" i="7"/>
  <c r="F357" i="7"/>
  <c r="F344" i="7"/>
  <c r="F333" i="7"/>
  <c r="F320" i="7"/>
  <c r="F308" i="7"/>
  <c r="F296" i="7"/>
  <c r="F284" i="7"/>
  <c r="F261" i="7"/>
  <c r="F249" i="7"/>
  <c r="F236" i="7"/>
  <c r="F224" i="7"/>
  <c r="F213" i="7"/>
  <c r="F199" i="7"/>
  <c r="F188" i="7"/>
  <c r="F163" i="7"/>
  <c r="F151" i="7"/>
  <c r="F140" i="7"/>
  <c r="F126" i="7"/>
  <c r="F115" i="7"/>
  <c r="F103" i="7"/>
  <c r="F89" i="7"/>
  <c r="F78" i="7"/>
  <c r="F62" i="7"/>
  <c r="F49" i="7"/>
  <c r="F33" i="7"/>
  <c r="F21" i="7"/>
  <c r="F5" i="7"/>
  <c r="F563" i="7"/>
  <c r="F537" i="7"/>
  <c r="F515" i="7"/>
  <c r="F489" i="7"/>
  <c r="F464" i="7"/>
  <c r="F441" i="7"/>
  <c r="F416" i="7"/>
  <c r="F380" i="7"/>
  <c r="F355" i="7"/>
  <c r="F295" i="7"/>
  <c r="F270" i="7"/>
  <c r="F247" i="7"/>
  <c r="F223" i="7"/>
  <c r="F198" i="7"/>
  <c r="F174" i="7"/>
  <c r="F150" i="7"/>
  <c r="F125" i="7"/>
  <c r="F101" i="7"/>
  <c r="F32" i="7"/>
  <c r="F9" i="7"/>
  <c r="F246" i="7"/>
  <c r="F588" i="7"/>
  <c r="F574" i="7"/>
  <c r="F551" i="7"/>
  <c r="F526" i="7"/>
  <c r="F501" i="7"/>
  <c r="F478" i="7"/>
  <c r="F453" i="7"/>
  <c r="F428" i="7"/>
  <c r="F405" i="7"/>
  <c r="F368" i="7"/>
  <c r="F343" i="7"/>
  <c r="F332" i="7"/>
  <c r="F307" i="7"/>
  <c r="F281" i="7"/>
  <c r="F260" i="7"/>
  <c r="F235" i="7"/>
  <c r="F187" i="7"/>
  <c r="F161" i="7"/>
  <c r="F137" i="7"/>
  <c r="F113" i="7"/>
  <c r="F88" i="7"/>
  <c r="F77" i="7"/>
  <c r="F61" i="7"/>
  <c r="F48" i="7"/>
  <c r="F16" i="7"/>
  <c r="F4" i="7"/>
  <c r="F715" i="7"/>
  <c r="F705" i="7"/>
  <c r="F694" i="7"/>
  <c r="F683" i="7"/>
  <c r="F671" i="7"/>
  <c r="F659" i="7"/>
  <c r="F646" i="7"/>
  <c r="F635" i="7"/>
  <c r="F622" i="7"/>
  <c r="F609" i="7"/>
  <c r="F598" i="7"/>
  <c r="F585" i="7"/>
  <c r="F573" i="7"/>
  <c r="F561" i="7"/>
  <c r="F549" i="7"/>
  <c r="F536" i="7"/>
  <c r="F525" i="7"/>
  <c r="F512" i="7"/>
  <c r="F500" i="7"/>
  <c r="F488" i="7"/>
  <c r="F476" i="7"/>
  <c r="F463" i="7"/>
  <c r="F452" i="7"/>
  <c r="F439" i="7"/>
  <c r="F427" i="7"/>
  <c r="F415" i="7"/>
  <c r="F403" i="7"/>
  <c r="F379" i="7"/>
  <c r="F353" i="7"/>
  <c r="F342" i="7"/>
  <c r="F329" i="7"/>
  <c r="F317" i="7"/>
  <c r="F305" i="7"/>
  <c r="F293" i="7"/>
  <c r="F280" i="7"/>
  <c r="F269" i="7"/>
  <c r="F259" i="7"/>
  <c r="F245" i="7"/>
  <c r="F233" i="7"/>
  <c r="F222" i="7"/>
  <c r="F208" i="7"/>
  <c r="F197" i="7"/>
  <c r="F185" i="7"/>
  <c r="F172" i="7"/>
  <c r="F160" i="7"/>
  <c r="F149" i="7"/>
  <c r="F135" i="7"/>
  <c r="F124" i="7"/>
  <c r="F112" i="7"/>
  <c r="F99" i="7"/>
  <c r="F87" i="7"/>
  <c r="F76" i="7"/>
  <c r="F60" i="7"/>
  <c r="F44" i="7"/>
  <c r="F31" i="7"/>
  <c r="F15" i="7"/>
  <c r="F3" i="7"/>
  <c r="F714" i="7"/>
  <c r="F704" i="7"/>
  <c r="F692" i="7"/>
  <c r="F681" i="7"/>
  <c r="F670" i="7"/>
  <c r="F656" i="7"/>
  <c r="F645" i="7"/>
  <c r="F633" i="7"/>
  <c r="F620" i="7"/>
  <c r="F608" i="7"/>
  <c r="F597" i="7"/>
  <c r="F583" i="7"/>
  <c r="F572" i="7"/>
  <c r="F560" i="7"/>
  <c r="F547" i="7"/>
  <c r="F535" i="7"/>
  <c r="F524" i="7"/>
  <c r="F510" i="7"/>
  <c r="F499" i="7"/>
  <c r="F487" i="7"/>
  <c r="F473" i="7"/>
  <c r="F462" i="7"/>
  <c r="F451" i="7"/>
  <c r="F437" i="7"/>
  <c r="F425" i="7"/>
  <c r="F414" i="7"/>
  <c r="F400" i="7"/>
  <c r="F389" i="7"/>
  <c r="F377" i="7"/>
  <c r="F364" i="7"/>
  <c r="F352" i="7"/>
  <c r="F341" i="7"/>
  <c r="F327" i="7"/>
  <c r="F316" i="7"/>
  <c r="F304" i="7"/>
  <c r="F291" i="7"/>
  <c r="F268" i="7"/>
  <c r="F256" i="7"/>
  <c r="F244" i="7"/>
  <c r="F232" i="7"/>
  <c r="F220" i="7"/>
  <c r="F207" i="7"/>
  <c r="F196" i="7"/>
  <c r="F183" i="7"/>
  <c r="F171" i="7"/>
  <c r="F159" i="7"/>
  <c r="F147" i="7"/>
  <c r="F134" i="7"/>
  <c r="F123" i="7"/>
  <c r="F110" i="7"/>
  <c r="F97" i="7"/>
  <c r="F86" i="7"/>
  <c r="F71" i="7"/>
  <c r="F59" i="7"/>
  <c r="F43" i="7"/>
  <c r="F30" i="7"/>
  <c r="F702" i="7"/>
  <c r="F680" i="7"/>
  <c r="F655" i="7"/>
  <c r="F631" i="7"/>
  <c r="F607" i="7"/>
  <c r="F582" i="7"/>
  <c r="F558" i="7"/>
  <c r="F534" i="7"/>
  <c r="F509" i="7"/>
  <c r="F485" i="7"/>
  <c r="F461" i="7"/>
  <c r="F436" i="7"/>
  <c r="F424" i="7"/>
  <c r="F412" i="7"/>
  <c r="F399" i="7"/>
  <c r="F388" i="7"/>
  <c r="F375" i="7"/>
  <c r="F363" i="7"/>
  <c r="F339" i="7"/>
  <c r="F326" i="7"/>
  <c r="F315" i="7"/>
  <c r="F302" i="7"/>
  <c r="F289" i="7"/>
  <c r="F265" i="7"/>
  <c r="F254" i="7"/>
  <c r="F243" i="7"/>
  <c r="F231" i="7"/>
  <c r="F217" i="7"/>
  <c r="F206" i="7"/>
  <c r="F195" i="7"/>
  <c r="F169" i="7"/>
  <c r="F158" i="7"/>
  <c r="F144" i="7"/>
  <c r="F133" i="7"/>
  <c r="F121" i="7"/>
  <c r="F108" i="7"/>
  <c r="F85" i="7"/>
  <c r="F70" i="7"/>
  <c r="F57" i="7"/>
  <c r="F41" i="7"/>
  <c r="F25" i="7"/>
  <c r="F13" i="7"/>
  <c r="F713" i="7"/>
  <c r="F691" i="7"/>
  <c r="F668" i="7"/>
  <c r="F644" i="7"/>
  <c r="F619" i="7"/>
  <c r="F595" i="7"/>
  <c r="F571" i="7"/>
  <c r="F545" i="7"/>
  <c r="F521" i="7"/>
  <c r="F497" i="7"/>
  <c r="F472" i="7"/>
  <c r="F448" i="7"/>
  <c r="F351" i="7"/>
  <c r="F712" i="7"/>
  <c r="F700" i="7"/>
  <c r="F679" i="7"/>
  <c r="F665" i="7"/>
  <c r="F654" i="7"/>
  <c r="F643" i="7"/>
  <c r="F629" i="7"/>
  <c r="F617" i="7"/>
  <c r="F606" i="7"/>
  <c r="F592" i="7"/>
  <c r="F581" i="7"/>
  <c r="F569" i="7"/>
  <c r="F556" i="7"/>
  <c r="F544" i="7"/>
  <c r="F533" i="7"/>
  <c r="F519" i="7"/>
  <c r="F508" i="7"/>
  <c r="F496" i="7"/>
  <c r="F471" i="7"/>
  <c r="F460" i="7"/>
  <c r="F446" i="7"/>
  <c r="F435" i="7"/>
  <c r="F423" i="7"/>
  <c r="F409" i="7"/>
  <c r="F398" i="7"/>
  <c r="F387" i="7"/>
  <c r="F373" i="7"/>
  <c r="F361" i="7"/>
  <c r="F350" i="7"/>
  <c r="F336" i="7"/>
  <c r="F325" i="7"/>
  <c r="F313" i="7"/>
  <c r="F300" i="7"/>
  <c r="F288" i="7"/>
  <c r="F277" i="7"/>
  <c r="F253" i="7"/>
  <c r="F241" i="7"/>
  <c r="F229" i="7"/>
  <c r="F216" i="7"/>
  <c r="F205" i="7"/>
  <c r="F192" i="7"/>
  <c r="F180" i="7"/>
  <c r="F168" i="7"/>
  <c r="F156" i="7"/>
  <c r="F143" i="7"/>
  <c r="F132" i="7"/>
  <c r="F119" i="7"/>
  <c r="F107" i="7"/>
  <c r="F95" i="7"/>
  <c r="F83" i="7"/>
  <c r="F69" i="7"/>
  <c r="F53" i="7"/>
  <c r="F40" i="7"/>
  <c r="F24" i="7"/>
  <c r="F421" i="7"/>
  <c r="F408" i="7"/>
  <c r="F397" i="7"/>
  <c r="F384" i="7"/>
  <c r="F372" i="7"/>
  <c r="F360" i="7"/>
  <c r="F348" i="7"/>
  <c r="F335" i="7"/>
  <c r="F324" i="7"/>
  <c r="F311" i="7"/>
  <c r="F299" i="7"/>
  <c r="F287" i="7"/>
  <c r="F275" i="7"/>
  <c r="F263" i="7"/>
  <c r="F252" i="7"/>
  <c r="F240" i="7"/>
  <c r="F227" i="7"/>
  <c r="F215" i="7"/>
  <c r="F204" i="7"/>
  <c r="F190" i="7"/>
  <c r="F179" i="7"/>
  <c r="F167" i="7"/>
  <c r="F153" i="7"/>
  <c r="F142" i="7"/>
  <c r="F131" i="7"/>
  <c r="F117" i="7"/>
  <c r="F105" i="7"/>
  <c r="F94" i="7"/>
  <c r="F80" i="7"/>
  <c r="F68" i="7"/>
  <c r="F52" i="7"/>
  <c r="F39" i="7"/>
  <c r="F23" i="7"/>
  <c r="F10" i="7"/>
  <c r="F18" i="7"/>
  <c r="F26" i="7"/>
  <c r="F34" i="7"/>
  <c r="F42" i="7"/>
  <c r="F50" i="7"/>
  <c r="F58" i="7"/>
  <c r="F66" i="7"/>
  <c r="F74" i="7"/>
  <c r="F82" i="7"/>
  <c r="F90" i="7"/>
  <c r="F98" i="7"/>
  <c r="F106" i="7"/>
  <c r="F114" i="7"/>
  <c r="F122" i="7"/>
  <c r="F130" i="7"/>
  <c r="F138" i="7"/>
  <c r="F146" i="7"/>
  <c r="F154" i="7"/>
  <c r="F162" i="7"/>
  <c r="F170" i="7"/>
  <c r="F178" i="7"/>
  <c r="F186" i="7"/>
  <c r="F194" i="7"/>
  <c r="F202" i="7"/>
  <c r="F210" i="7"/>
  <c r="F218" i="7"/>
  <c r="F226" i="7"/>
  <c r="F234" i="7"/>
  <c r="F242" i="7"/>
  <c r="F250" i="7"/>
  <c r="F258" i="7"/>
  <c r="F266" i="7"/>
  <c r="F274" i="7"/>
  <c r="F282" i="7"/>
  <c r="F290" i="7"/>
  <c r="F298" i="7"/>
  <c r="F306" i="7"/>
  <c r="F314" i="7"/>
  <c r="F322" i="7"/>
  <c r="F330" i="7"/>
  <c r="F338" i="7"/>
  <c r="F346" i="7"/>
  <c r="F354" i="7"/>
  <c r="F362" i="7"/>
  <c r="F370" i="7"/>
  <c r="F378" i="7"/>
  <c r="F386" i="7"/>
  <c r="F394" i="7"/>
  <c r="F402" i="7"/>
  <c r="F410" i="7"/>
  <c r="F418" i="7"/>
  <c r="F426" i="7"/>
  <c r="F434" i="7"/>
  <c r="F442" i="7"/>
  <c r="F450" i="7"/>
  <c r="F458" i="7"/>
  <c r="F466" i="7"/>
  <c r="F474" i="7"/>
  <c r="F482" i="7"/>
  <c r="F490" i="7"/>
  <c r="F498" i="7"/>
  <c r="F506" i="7"/>
  <c r="F514" i="7"/>
  <c r="F522" i="7"/>
  <c r="F530" i="7"/>
  <c r="F538" i="7"/>
  <c r="F546" i="7"/>
  <c r="F554" i="7"/>
  <c r="F562" i="7"/>
  <c r="F570" i="7"/>
  <c r="F578" i="7"/>
  <c r="F586" i="7"/>
  <c r="F594" i="7"/>
  <c r="F602" i="7"/>
  <c r="F610" i="7"/>
  <c r="F618" i="7"/>
  <c r="F626" i="7"/>
  <c r="F634" i="7"/>
  <c r="F642" i="7"/>
  <c r="F650" i="7"/>
  <c r="F658" i="7"/>
  <c r="F666" i="7"/>
  <c r="F674" i="7"/>
  <c r="F682" i="7"/>
  <c r="F711" i="7"/>
  <c r="F703" i="7"/>
  <c r="F695" i="7"/>
  <c r="F687" i="7"/>
  <c r="F678" i="7"/>
  <c r="F669" i="7"/>
  <c r="F660" i="7"/>
  <c r="F651" i="7"/>
  <c r="F641" i="7"/>
  <c r="F632" i="7"/>
  <c r="F623" i="7"/>
  <c r="F614" i="7"/>
  <c r="F605" i="7"/>
  <c r="F596" i="7"/>
  <c r="F587" i="7"/>
  <c r="F577" i="7"/>
  <c r="F568" i="7"/>
  <c r="F559" i="7"/>
  <c r="F550" i="7"/>
  <c r="F541" i="7"/>
  <c r="F532" i="7"/>
  <c r="F523" i="7"/>
  <c r="F513" i="7"/>
  <c r="F504" i="7"/>
  <c r="F495" i="7"/>
  <c r="F486" i="7"/>
  <c r="F477" i="7"/>
  <c r="F468" i="7"/>
  <c r="F459" i="7"/>
  <c r="F449" i="7"/>
  <c r="F440" i="7"/>
  <c r="F431" i="7"/>
  <c r="F422" i="7"/>
  <c r="F413" i="7"/>
  <c r="F404" i="7"/>
  <c r="F395" i="7"/>
  <c r="F385" i="7"/>
  <c r="F376" i="7"/>
  <c r="F367" i="7"/>
  <c r="F358" i="7"/>
  <c r="F349" i="7"/>
  <c r="F340" i="7"/>
  <c r="F331" i="7"/>
  <c r="F321" i="7"/>
  <c r="F312" i="7"/>
  <c r="F303" i="7"/>
  <c r="F294" i="7"/>
  <c r="F285" i="7"/>
  <c r="F276" i="7"/>
  <c r="F267" i="7"/>
  <c r="F257" i="7"/>
  <c r="F248" i="7"/>
  <c r="F239" i="7"/>
  <c r="F230" i="7"/>
  <c r="F221" i="7"/>
  <c r="F212" i="7"/>
  <c r="F203" i="7"/>
  <c r="F193" i="7"/>
  <c r="F184" i="7"/>
  <c r="F175" i="7"/>
  <c r="F166" i="7"/>
  <c r="F157" i="7"/>
  <c r="F148" i="7"/>
  <c r="F139" i="7"/>
  <c r="F129" i="7"/>
  <c r="F120" i="7"/>
  <c r="F111" i="7"/>
  <c r="F102" i="7"/>
  <c r="F93" i="7"/>
  <c r="F84" i="7"/>
  <c r="F75" i="7"/>
  <c r="F65" i="7"/>
  <c r="F56" i="7"/>
  <c r="F47" i="7"/>
  <c r="F38" i="7"/>
  <c r="F29" i="7"/>
  <c r="F20" i="7"/>
  <c r="F11" i="7"/>
  <c r="F73" i="7"/>
  <c r="F64" i="7"/>
  <c r="F55" i="7"/>
  <c r="F46" i="7"/>
  <c r="F37" i="7"/>
  <c r="F28" i="7"/>
  <c r="F19" i="7"/>
  <c r="F709" i="7"/>
  <c r="F701" i="7"/>
  <c r="F693" i="7"/>
  <c r="F685" i="7"/>
  <c r="F676" i="7"/>
  <c r="F667" i="7"/>
  <c r="F657" i="7"/>
  <c r="F648" i="7"/>
  <c r="F639" i="7"/>
  <c r="F630" i="7"/>
  <c r="F621" i="7"/>
  <c r="F612" i="7"/>
  <c r="F603" i="7"/>
  <c r="F593" i="7"/>
  <c r="F584" i="7"/>
  <c r="F575" i="7"/>
  <c r="F566" i="7"/>
  <c r="F557" i="7"/>
  <c r="F548" i="7"/>
  <c r="F539" i="7"/>
  <c r="F529" i="7"/>
  <c r="F520" i="7"/>
  <c r="F511" i="7"/>
  <c r="F502" i="7"/>
  <c r="F493" i="7"/>
  <c r="F484" i="7"/>
  <c r="F475" i="7"/>
  <c r="F465" i="7"/>
  <c r="F456" i="7"/>
  <c r="F447" i="7"/>
  <c r="F438" i="7"/>
  <c r="F429" i="7"/>
  <c r="F420" i="7"/>
  <c r="F411" i="7"/>
  <c r="F401" i="7"/>
  <c r="F392" i="7"/>
  <c r="F383" i="7"/>
  <c r="F374" i="7"/>
  <c r="F365" i="7"/>
  <c r="F356" i="7"/>
  <c r="F347" i="7"/>
  <c r="F337" i="7"/>
  <c r="F328" i="7"/>
  <c r="F319" i="7"/>
  <c r="F310" i="7"/>
  <c r="F301" i="7"/>
  <c r="F292" i="7"/>
  <c r="F283" i="7"/>
  <c r="F273" i="7"/>
  <c r="F255" i="7"/>
  <c r="F237" i="7"/>
  <c r="F228" i="7"/>
  <c r="F219" i="7"/>
  <c r="F209" i="7"/>
  <c r="F200" i="7"/>
  <c r="F191" i="7"/>
  <c r="F182" i="7"/>
  <c r="F173" i="7"/>
  <c r="F164" i="7"/>
  <c r="F155" i="7"/>
  <c r="F145" i="7"/>
  <c r="F136" i="7"/>
  <c r="F127" i="7"/>
  <c r="F118" i="7"/>
  <c r="F109" i="7"/>
  <c r="F100" i="7"/>
  <c r="F91" i="7"/>
  <c r="F81" i="7"/>
  <c r="F72" i="7"/>
  <c r="F63" i="7"/>
  <c r="F54" i="7"/>
  <c r="F45" i="7"/>
  <c r="F36" i="7"/>
  <c r="F27" i="7"/>
  <c r="F17" i="7"/>
  <c r="F8" i="7"/>
  <c r="P149" i="4"/>
  <c r="P148" i="4"/>
  <c r="P150" i="4"/>
  <c r="P173" i="4"/>
  <c r="P174" i="4"/>
  <c r="P185" i="4"/>
  <c r="P186" i="4"/>
  <c r="P187" i="4"/>
  <c r="P188" i="4"/>
  <c r="P201" i="4"/>
  <c r="P202" i="4"/>
  <c r="P203" i="4"/>
  <c r="P275" i="4"/>
  <c r="P276" i="4"/>
  <c r="P303" i="4"/>
  <c r="P304" i="4"/>
  <c r="P305" i="4"/>
  <c r="P277" i="4"/>
  <c r="P332" i="4"/>
  <c r="P333" i="4"/>
  <c r="P334" i="4"/>
  <c r="P354" i="4"/>
  <c r="P355" i="4"/>
  <c r="P356" i="4"/>
  <c r="P226" i="4" l="1"/>
  <c r="P343" i="4"/>
  <c r="P144" i="4"/>
  <c r="P294" i="4"/>
  <c r="P220" i="4"/>
  <c r="P212" i="4"/>
  <c r="P232" i="4"/>
  <c r="P136" i="4"/>
  <c r="P229" i="4"/>
  <c r="P223" i="4"/>
  <c r="P139" i="4"/>
  <c r="P224" i="4"/>
  <c r="P221" i="4"/>
  <c r="P138" i="4"/>
  <c r="P235" i="4"/>
  <c r="P344" i="4"/>
  <c r="P154" i="4"/>
  <c r="P301" i="4"/>
  <c r="P142" i="4"/>
  <c r="P227" i="4"/>
  <c r="P233" i="4"/>
  <c r="P137" i="4"/>
  <c r="P230" i="4"/>
  <c r="P225" i="4"/>
  <c r="P302" i="4"/>
  <c r="P222" i="4"/>
  <c r="P234" i="4"/>
  <c r="P378" i="4"/>
  <c r="P211" i="4"/>
  <c r="P231" i="4"/>
  <c r="P143" i="4"/>
  <c r="P63" i="4"/>
  <c r="P54" i="4"/>
  <c r="P35" i="4"/>
  <c r="P128" i="4"/>
  <c r="P26" i="4"/>
  <c r="P135" i="4"/>
  <c r="P56" i="4"/>
  <c r="P23" i="4"/>
  <c r="P20" i="4"/>
  <c r="P21" i="4" l="1"/>
  <c r="P76" i="4"/>
  <c r="P24" i="4"/>
  <c r="P55" i="4"/>
  <c r="P29" i="4"/>
  <c r="P59" i="4"/>
  <c r="P60" i="4"/>
  <c r="P73" i="4"/>
  <c r="P68" i="4"/>
  <c r="P62" i="4"/>
  <c r="P65" i="4"/>
  <c r="P32" i="4"/>
  <c r="P61" i="4"/>
  <c r="P25" i="4"/>
</calcChain>
</file>

<file path=xl/sharedStrings.xml><?xml version="1.0" encoding="utf-8"?>
<sst xmlns="http://schemas.openxmlformats.org/spreadsheetml/2006/main" count="3617" uniqueCount="2480">
  <si>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</si>
  <si>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</si>
  <si>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</si>
  <si>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</si>
  <si>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</si>
  <si>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</si>
  <si>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</si>
  <si>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</si>
  <si>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</si>
  <si>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</si>
  <si>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</si>
  <si>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</si>
  <si>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</si>
  <si>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</si>
  <si>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</si>
  <si>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</si>
  <si>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</si>
  <si>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</si>
  <si>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</si>
  <si>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</si>
  <si>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</si>
  <si>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</si>
  <si>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</si>
  <si>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</si>
  <si>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</si>
  <si>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</si>
  <si>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</si>
  <si>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</si>
  <si>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</si>
  <si>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</si>
  <si>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</si>
  <si>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</si>
  <si>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</si>
  <si>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</si>
  <si>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</si>
  <si>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</si>
  <si>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</si>
  <si>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</si>
  <si>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</si>
  <si>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</si>
  <si>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</si>
  <si>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</si>
  <si>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</si>
  <si>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</si>
  <si>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</si>
  <si>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</si>
  <si>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</si>
  <si>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</si>
  <si>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</si>
  <si>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</si>
  <si>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</si>
  <si>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</si>
  <si>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</si>
  <si>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</si>
  <si>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</si>
  <si>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</si>
  <si>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</si>
  <si>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</si>
  <si>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</si>
  <si>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</si>
  <si>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</si>
  <si>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</si>
  <si>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</si>
  <si>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</si>
  <si>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</si>
  <si>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</si>
  <si>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</si>
  <si>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</si>
  <si>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</si>
  <si>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</si>
  <si>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</si>
  <si>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</si>
  <si>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</si>
  <si>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</si>
  <si>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</si>
  <si>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</si>
  <si>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</si>
  <si>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</si>
  <si>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</si>
  <si>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</si>
  <si>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</si>
  <si>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</si>
  <si>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</si>
  <si>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</si>
  <si>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</si>
  <si>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</si>
  <si>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</si>
  <si>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</si>
  <si>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</si>
  <si>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</si>
  <si>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</si>
  <si>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</si>
  <si>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LiBSets DLC id</t>
  </si>
  <si>
    <t>ESO ingame setId</t>
  </si>
  <si>
    <t>Wayshrine ingame nodeId EP</t>
  </si>
  <si>
    <t>Wayshrine ingame nodeId AD</t>
  </si>
  <si>
    <t>Wayshrine ingame nodeId DC</t>
  </si>
  <si>
    <t>Included in base game</t>
  </si>
  <si>
    <t>DLC or CHAPTER Id</t>
  </si>
  <si>
    <t>LibSets lua table "craftedSets" generated code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</si>
  <si>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</si>
  <si>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</si>
  <si>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</si>
  <si>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</si>
  <si>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</si>
  <si>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</si>
  <si>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</si>
  <si>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</si>
  <si>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</si>
  <si>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</si>
  <si>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</si>
  <si>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</si>
  <si>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</si>
  <si>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</si>
  <si>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</si>
  <si>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</si>
  <si>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</si>
  <si>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</si>
  <si>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</si>
  <si>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</si>
  <si>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</si>
  <si>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</si>
  <si>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</si>
  <si>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</si>
  <si>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</si>
  <si>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</si>
  <si>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</si>
  <si>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</si>
  <si>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</si>
  <si>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</si>
  <si>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</si>
  <si>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</si>
  <si>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</si>
  <si>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</si>
  <si>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</si>
  <si>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</si>
  <si>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</si>
  <si>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</si>
  <si>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</si>
  <si>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</si>
  <si>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</si>
  <si>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</si>
  <si>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Dungeon ESO internal ID (dungeon finder)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</si>
  <si>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</si>
  <si>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</si>
  <si>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</si>
  <si>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</si>
  <si>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</si>
  <si>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</si>
  <si>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</si>
  <si>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</si>
  <si>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</si>
  <si>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</si>
  <si>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</si>
  <si>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</si>
  <si>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</si>
  <si>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</si>
  <si>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</si>
  <si>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</si>
  <si>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</si>
  <si>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</si>
  <si>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</si>
  <si>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</si>
  <si>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</si>
  <si>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</si>
  <si>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</si>
  <si>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</si>
  <si>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</si>
  <si>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</si>
  <si>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</si>
  <si>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</si>
  <si>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</si>
  <si>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</si>
  <si>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</si>
  <si>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</si>
  <si>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</si>
  <si>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</si>
  <si>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</si>
  <si>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</si>
  <si>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</si>
  <si>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</si>
  <si>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</si>
  <si>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</si>
  <si>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</si>
  <si>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</si>
  <si>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</si>
  <si>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</si>
  <si>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</si>
  <si>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</si>
  <si>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</si>
  <si>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</si>
  <si>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</si>
  <si>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</si>
  <si>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</si>
  <si>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</si>
  <si>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</si>
  <si>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</si>
  <si>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</si>
  <si>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</si>
  <si>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</si>
  <si>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</si>
  <si>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</si>
  <si>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</si>
  <si>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</si>
  <si>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</si>
  <si>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</si>
  <si>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</si>
  <si>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</si>
  <si>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</si>
  <si>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</si>
  <si>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</si>
  <si>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</si>
  <si>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</si>
  <si>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</si>
  <si>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</si>
  <si>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</si>
  <si>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</si>
  <si>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</si>
  <si>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</si>
  <si>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</si>
  <si>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</si>
  <si>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</si>
  <si>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</si>
  <si>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</si>
  <si>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</si>
  <si>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</si>
  <si>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</si>
  <si>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</si>
  <si>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</si>
  <si>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</si>
  <si>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</si>
  <si>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</si>
  <si>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</si>
  <si>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</si>
  <si>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</si>
  <si>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</si>
  <si>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</si>
  <si>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</si>
  <si>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</si>
  <si>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</si>
  <si>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</si>
  <si>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</si>
  <si>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</si>
  <si>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</si>
  <si>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</si>
  <si>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</si>
  <si>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</si>
  <si>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</si>
  <si>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</si>
  <si>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</si>
  <si>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</si>
  <si>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</si>
  <si>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</si>
  <si>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</si>
  <si>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</si>
  <si>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</si>
  <si>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</si>
  <si>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</si>
  <si>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</si>
  <si>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</si>
  <si>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</si>
  <si>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</si>
  <si>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</si>
  <si>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</si>
  <si>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</si>
  <si>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</si>
  <si>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</si>
  <si>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</si>
  <si>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</si>
  <si>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</si>
  <si>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</si>
  <si>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</si>
  <si>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</si>
  <si>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</si>
  <si>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</si>
  <si>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</si>
  <si>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</si>
  <si>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</si>
  <si>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</si>
  <si>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</si>
  <si>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</si>
  <si>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</si>
  <si>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</si>
  <si>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</si>
  <si>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</si>
  <si>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</si>
  <si>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</si>
  <si>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</si>
  <si>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</si>
  <si>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</si>
  <si>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</si>
  <si>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</si>
  <si>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</si>
  <si>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</si>
  <si>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</si>
  <si>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</si>
  <si>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</si>
  <si>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</si>
  <si>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</si>
  <si>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</si>
  <si>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</si>
  <si>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</si>
  <si>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</si>
  <si>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</si>
  <si>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</si>
  <si>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</si>
  <si>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</si>
  <si>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</si>
  <si>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</si>
  <si>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</si>
  <si>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</si>
  <si>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</si>
  <si>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</si>
  <si>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</si>
  <si>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</si>
  <si>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</si>
  <si>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</si>
  <si>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</si>
  <si>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</si>
  <si>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</si>
  <si>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</si>
  <si>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</si>
  <si>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</si>
  <si>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</si>
  <si>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</si>
  <si>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</si>
  <si>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</si>
  <si>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</si>
  <si>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</si>
  <si>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</si>
  <si>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</si>
  <si>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</si>
  <si>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</si>
  <si>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</si>
  <si>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</si>
  <si>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</si>
  <si>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</si>
  <si>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</si>
  <si>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</si>
  <si>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</si>
  <si>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</si>
  <si>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</si>
  <si>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</si>
  <si>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</si>
  <si>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</si>
  <si>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</si>
  <si>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</si>
  <si>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</si>
  <si>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</si>
  <si>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</si>
  <si>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</si>
  <si>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</si>
  <si>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</si>
  <si>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</si>
  <si>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</si>
  <si>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</si>
  <si>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</si>
  <si>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</si>
  <si>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</si>
  <si>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</si>
  <si>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</si>
  <si>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</si>
  <si>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</si>
  <si>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</si>
  <si>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</si>
  <si>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</si>
  <si>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</si>
  <si>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</si>
  <si>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</si>
  <si>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</si>
  <si>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</si>
  <si>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</si>
  <si>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</si>
  <si>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</si>
  <si>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</si>
  <si>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</si>
  <si>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</si>
  <si>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</si>
  <si>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</si>
  <si>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</si>
  <si>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</si>
  <si>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</si>
  <si>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</si>
  <si>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</si>
  <si>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</si>
  <si>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</si>
  <si>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</si>
  <si>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</si>
  <si>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</si>
  <si>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</si>
  <si>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</si>
  <si>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</si>
  <si>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</si>
  <si>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</si>
  <si>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</si>
  <si>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</si>
  <si>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</si>
  <si>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</si>
  <si>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</si>
  <si>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</si>
  <si>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</si>
  <si>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</si>
  <si>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</si>
  <si>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</si>
  <si>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</si>
  <si>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</si>
  <si>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</si>
  <si>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</si>
  <si>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</si>
  <si>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</si>
  <si>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</si>
  <si>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</si>
  <si>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</si>
  <si>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</si>
  <si>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</si>
  <si>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</si>
  <si>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</si>
  <si>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</si>
  <si>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</si>
  <si>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</si>
  <si>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</si>
  <si>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</si>
  <si>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</si>
  <si>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</si>
  <si>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</si>
  <si>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</si>
  <si>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</si>
  <si>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</si>
  <si>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WIP Ayleid BG backup_extra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</si>
  <si>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</si>
  <si>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</si>
  <si>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</si>
  <si>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</si>
  <si>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</si>
  <si>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</si>
  <si>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</si>
  <si>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</si>
  <si>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</si>
  <si>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</si>
  <si>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</si>
  <si>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</si>
  <si>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</si>
  <si>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</si>
  <si>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</si>
  <si>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</si>
  <si>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</si>
  <si>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</si>
  <si>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</si>
  <si>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</si>
  <si>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</si>
  <si>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</si>
  <si>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</si>
  <si>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</si>
  <si>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</si>
  <si>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</si>
  <si>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</si>
  <si>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</si>
  <si>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</si>
  <si>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</si>
  <si>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</si>
  <si>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</si>
  <si>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</si>
  <si>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</si>
  <si>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</si>
  <si>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</si>
  <si>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</si>
  <si>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</si>
  <si>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</si>
  <si>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</si>
  <si>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</si>
  <si>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</si>
  <si>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</si>
  <si>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</si>
  <si>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</si>
  <si>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</si>
  <si>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</si>
  <si>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</si>
  <si>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</si>
  <si>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</si>
  <si>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</si>
  <si>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</si>
  <si>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</si>
  <si>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</si>
  <si>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</si>
  <si>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</si>
  <si>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</si>
  <si>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</si>
  <si>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</si>
  <si>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</si>
  <si>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</si>
  <si>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</si>
  <si>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</si>
  <si>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</si>
  <si>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</si>
  <si>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</si>
  <si>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</si>
  <si>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</si>
  <si>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</si>
  <si>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</si>
  <si>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</si>
  <si>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</si>
  <si>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</si>
  <si>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</si>
  <si>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</si>
  <si>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</si>
  <si>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</si>
  <si>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</si>
  <si>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</si>
  <si>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</si>
  <si>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</si>
  <si>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</si>
  <si>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</si>
  <si>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</si>
  <si>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</si>
  <si>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</si>
  <si>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</si>
  <si>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</si>
  <si>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</si>
  <si>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</si>
  <si>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</si>
  <si>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</si>
  <si>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</si>
  <si>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</si>
  <si>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</si>
  <si>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</si>
  <si>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</si>
  <si>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</si>
  <si>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</si>
  <si>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</si>
  <si>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</si>
  <si>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</si>
  <si>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</si>
  <si>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</si>
  <si>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</si>
  <si>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</si>
  <si>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</si>
  <si>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</si>
  <si>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</si>
  <si>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</si>
  <si>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</si>
  <si>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</si>
  <si>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</si>
  <si>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</si>
  <si>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</si>
  <si>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</si>
  <si>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</si>
  <si>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</si>
  <si>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</si>
  <si>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</si>
  <si>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</si>
  <si>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</si>
  <si>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</si>
  <si>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</si>
  <si>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</si>
  <si>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</si>
  <si>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</si>
  <si>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Bandit 14</t>
  </si>
  <si>
    <t>Bandit 15</t>
  </si>
  <si>
    <t>Bandit 16</t>
  </si>
  <si>
    <t>Bandit 17</t>
  </si>
  <si>
    <t>Bandit 18</t>
  </si>
  <si>
    <t>Orsinium Outlaws Refuge</t>
  </si>
  <si>
    <t>Bandit 20</t>
  </si>
  <si>
    <t>Bandit 21</t>
  </si>
  <si>
    <t>Bandit 22</t>
  </si>
  <si>
    <t>Bandit 23</t>
  </si>
  <si>
    <t>Bandit 24</t>
  </si>
  <si>
    <t>Bandit 25</t>
  </si>
  <si>
    <t>Bandit 26</t>
  </si>
  <si>
    <t>Bandit 27</t>
  </si>
  <si>
    <t>Bandit 28</t>
  </si>
  <si>
    <t>Bandit 29</t>
  </si>
  <si>
    <t>Bandit 30</t>
  </si>
  <si>
    <t>Bandit 31</t>
  </si>
  <si>
    <t>Bandit 32</t>
  </si>
  <si>
    <t>Bandit 33</t>
  </si>
  <si>
    <t>Bandit 34</t>
  </si>
  <si>
    <t>Bandit 35</t>
  </si>
  <si>
    <t>Bandit 36</t>
  </si>
  <si>
    <t>Bandit 37</t>
  </si>
  <si>
    <t>Bandit 38</t>
  </si>
  <si>
    <t>Bandit 39</t>
  </si>
  <si>
    <t>Bandit 40</t>
  </si>
  <si>
    <t>Bandit 41</t>
  </si>
  <si>
    <t>Bandit 42</t>
  </si>
  <si>
    <t>Bandit 43</t>
  </si>
  <si>
    <t>Bandit 44</t>
  </si>
  <si>
    <t>Bandit 45</t>
  </si>
  <si>
    <t>Bandit 46</t>
  </si>
  <si>
    <t>Bandit 47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</si>
  <si>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</si>
  <si>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</si>
  <si>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</si>
  <si>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</si>
  <si>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</si>
  <si>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</si>
  <si>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</si>
  <si>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</si>
  <si>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</si>
  <si>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</si>
  <si>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</si>
  <si>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</si>
  <si>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</si>
  <si>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</si>
  <si>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</si>
  <si>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</si>
  <si>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</si>
  <si>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</si>
  <si>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</si>
  <si>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</si>
  <si>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</si>
  <si>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</si>
  <si>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</si>
  <si>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</si>
  <si>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</si>
  <si>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</si>
  <si>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</si>
  <si>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</si>
  <si>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</si>
  <si>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</si>
  <si>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</si>
  <si>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</si>
  <si>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</si>
  <si>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</si>
  <si>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</si>
  <si>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</si>
  <si>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</si>
  <si>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</si>
  <si>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</si>
  <si>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</si>
  <si>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</si>
  <si>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</si>
  <si>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</si>
  <si>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</si>
  <si>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</si>
  <si>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</si>
  <si>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</si>
  <si>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</si>
  <si>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</si>
  <si>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</si>
  <si>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</si>
  <si>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</si>
  <si>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</si>
  <si>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</si>
  <si>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</si>
  <si>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</si>
  <si>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</si>
  <si>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</si>
  <si>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</si>
  <si>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</si>
  <si>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</si>
  <si>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</si>
  <si>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</si>
  <si>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</si>
  <si>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</si>
  <si>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</si>
  <si>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</si>
  <si>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</si>
  <si>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</si>
  <si>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</si>
  <si>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</si>
  <si>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</si>
  <si>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</si>
  <si>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</si>
  <si>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</si>
  <si>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</si>
  <si>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</si>
  <si>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</si>
  <si>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</si>
  <si>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Rahni'Za School of Warriors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</si>
  <si>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</si>
  <si>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</si>
  <si>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</si>
  <si>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</si>
  <si>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</si>
  <si>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</si>
  <si>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</si>
  <si>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</si>
  <si>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</si>
  <si>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</si>
  <si>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</si>
  <si>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</si>
  <si>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</si>
  <si>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</si>
  <si>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</si>
  <si>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</si>
  <si>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</si>
  <si>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</si>
  <si>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</si>
  <si>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</si>
  <si>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</si>
  <si>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</si>
  <si>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</si>
  <si>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</si>
  <si>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</si>
  <si>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</si>
  <si>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</si>
  <si>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</si>
  <si>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</si>
  <si>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</si>
  <si>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</si>
  <si>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</si>
  <si>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</si>
  <si>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</si>
  <si>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</si>
  <si>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</si>
  <si>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</si>
  <si>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</si>
  <si>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</si>
  <si>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</si>
  <si>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</si>
  <si>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</si>
  <si>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</si>
  <si>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</si>
  <si>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</si>
  <si>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</si>
  <si>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</si>
  <si>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</si>
  <si>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</si>
  <si>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</si>
  <si>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</si>
  <si>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</si>
  <si>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</si>
  <si>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</si>
  <si>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</si>
  <si>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</si>
  <si>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</si>
  <si>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</si>
  <si>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</si>
  <si>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</si>
  <si>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</si>
  <si>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</si>
  <si>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</si>
  <si>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</si>
  <si>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</si>
  <si>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</si>
  <si>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</si>
  <si>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</si>
  <si>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</si>
  <si>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</si>
  <si>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</si>
  <si>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</si>
  <si>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</si>
  <si>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</si>
  <si>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</si>
  <si>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</si>
  <si>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</si>
  <si>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</si>
  <si>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</si>
  <si>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</si>
  <si>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</si>
  <si>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</si>
  <si>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</si>
  <si>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</si>
  <si>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</si>
  <si>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</si>
  <si>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</si>
  <si>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</si>
  <si>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</si>
  <si>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</si>
  <si>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</si>
  <si>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</si>
  <si>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</si>
  <si>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</si>
  <si>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</si>
  <si>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</si>
  <si>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</si>
  <si>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</si>
  <si>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</si>
  <si>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</si>
  <si>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</si>
  <si>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</si>
  <si>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</si>
  <si>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</si>
  <si>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</si>
  <si>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</si>
  <si>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</si>
  <si>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</si>
  <si>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</si>
  <si>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</si>
  <si>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</si>
  <si>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</si>
  <si>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</si>
  <si>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</si>
  <si>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</si>
  <si>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</si>
  <si>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</si>
  <si>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</si>
  <si>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</si>
  <si>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</si>
  <si>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</si>
  <si>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</si>
  <si>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</si>
  <si>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</si>
  <si>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</si>
  <si>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</si>
  <si>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</si>
  <si>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</si>
  <si>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</si>
  <si>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</si>
  <si>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</si>
  <si>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</si>
  <si>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</si>
  <si>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</si>
  <si>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</si>
  <si>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</si>
  <si>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</si>
  <si>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</si>
  <si>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</si>
  <si>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</si>
  <si>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</si>
  <si>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</si>
  <si>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</si>
  <si>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</si>
  <si>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</si>
  <si>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</si>
  <si>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</si>
  <si>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</si>
  <si>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</si>
  <si>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</si>
  <si>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</si>
  <si>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</si>
  <si>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</si>
  <si>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</si>
  <si>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</si>
  <si>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</si>
  <si>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</si>
  <si>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</si>
  <si>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</si>
  <si>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</si>
  <si>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</si>
  <si>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</si>
  <si>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</si>
  <si>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</si>
  <si>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</si>
  <si>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</si>
  <si>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</si>
  <si>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</si>
  <si>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</si>
  <si>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</si>
  <si>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</si>
  <si>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</si>
  <si>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</si>
  <si>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</si>
  <si>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</si>
  <si>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</si>
  <si>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</si>
  <si>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</si>
  <si>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</si>
  <si>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</si>
  <si>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</si>
  <si>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</si>
  <si>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</si>
  <si>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</si>
  <si>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</si>
  <si>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</si>
  <si>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</si>
  <si>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</si>
  <si>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</si>
  <si>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</si>
  <si>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</si>
  <si>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</si>
  <si>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</si>
  <si>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</si>
  <si>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</si>
  <si>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</si>
  <si>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</si>
  <si>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</si>
  <si>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</si>
  <si>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</si>
  <si>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</si>
  <si>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</si>
  <si>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</si>
  <si>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</si>
  <si>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</si>
  <si>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</si>
  <si>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</si>
  <si>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</si>
  <si>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</si>
  <si>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</si>
  <si>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</si>
  <si>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</si>
  <si>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</si>
  <si>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</si>
  <si>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</si>
  <si>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</si>
  <si>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</si>
  <si>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</si>
  <si>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</si>
  <si>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</si>
  <si>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</si>
  <si>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</si>
  <si>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</si>
  <si>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</si>
  <si>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</si>
  <si>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</si>
  <si>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</si>
  <si>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</si>
  <si>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</si>
  <si>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</si>
  <si>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</si>
  <si>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</si>
  <si>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</si>
  <si>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</si>
  <si>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</si>
  <si>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</si>
  <si>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</si>
  <si>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</si>
  <si>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</si>
  <si>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</si>
  <si>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</si>
  <si>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</si>
  <si>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</si>
  <si>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</si>
  <si>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</si>
  <si>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</si>
  <si>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</si>
  <si>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</si>
  <si>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</si>
  <si>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</si>
  <si>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</si>
  <si>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</si>
  <si>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</si>
  <si>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</si>
  <si>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</si>
  <si>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</si>
  <si>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</si>
  <si>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</si>
  <si>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</si>
  <si>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</si>
  <si>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</si>
  <si>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</si>
  <si>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</si>
  <si>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</si>
  <si>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</si>
  <si>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</si>
  <si>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</si>
  <si>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</si>
  <si>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</si>
  <si>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</si>
  <si>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</si>
  <si>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</si>
  <si>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</si>
  <si>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</si>
  <si>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</si>
  <si>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</si>
  <si>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</si>
  <si>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</si>
  <si>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</si>
  <si>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</si>
  <si>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</si>
  <si>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</si>
  <si>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</si>
  <si>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</si>
  <si>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</si>
  <si>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</si>
  <si>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</si>
  <si>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</si>
  <si>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</si>
  <si>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</si>
  <si>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</si>
  <si>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</si>
  <si>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</si>
  <si>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</si>
  <si>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</si>
  <si>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</si>
  <si>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</si>
  <si>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</si>
  <si>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</si>
  <si>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</si>
  <si>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</si>
  <si>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</si>
  <si>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</si>
  <si>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</si>
  <si>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</si>
  <si>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</si>
  <si>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</si>
  <si>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</si>
  <si>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</si>
  <si>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</si>
  <si>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</si>
  <si>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</si>
  <si>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</si>
  <si>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</si>
  <si>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</si>
  <si>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</si>
  <si>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</si>
  <si>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</si>
  <si>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</si>
  <si>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</si>
  <si>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</si>
  <si>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</si>
  <si>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</si>
  <si>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</si>
  <si>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</si>
  <si>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</si>
  <si>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</si>
  <si>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</si>
  <si>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</si>
  <si>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</si>
  <si>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</si>
  <si>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</si>
  <si>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</si>
  <si>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</si>
  <si>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</si>
  <si>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</si>
  <si>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</si>
  <si>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</si>
  <si>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</si>
  <si>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</si>
  <si>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</si>
  <si>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</si>
  <si>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</si>
  <si>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</si>
  <si>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</si>
  <si>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</si>
  <si>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</si>
  <si>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</si>
  <si>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</si>
  <si>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</si>
  <si>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</si>
  <si>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</si>
  <si>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</si>
  <si>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</si>
  <si>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</si>
  <si>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</si>
  <si>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</si>
  <si>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</si>
  <si>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</si>
  <si>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</si>
  <si>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</si>
  <si>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</si>
  <si>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</si>
  <si>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</si>
  <si>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</si>
  <si>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</si>
  <si>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</si>
  <si>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</si>
  <si>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</si>
  <si>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</si>
  <si>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</si>
  <si>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</si>
  <si>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</si>
  <si>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</si>
  <si>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</si>
  <si>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</si>
  <si>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</si>
  <si>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</si>
  <si>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</si>
  <si>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</si>
  <si>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</si>
  <si>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</si>
  <si>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</si>
  <si>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</si>
  <si>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</si>
  <si>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</si>
  <si>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</si>
  <si>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</si>
  <si>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</si>
  <si>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</si>
  <si>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</si>
  <si>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</si>
  <si>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</si>
  <si>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</si>
  <si>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</si>
  <si>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</si>
  <si>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</si>
  <si>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</si>
  <si>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</si>
  <si>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</si>
  <si>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</si>
  <si>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</si>
  <si>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</si>
  <si>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</si>
  <si>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</si>
  <si>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</si>
  <si>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</si>
  <si>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</si>
  <si>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</si>
  <si>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</si>
  <si>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</si>
  <si>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</si>
  <si>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</si>
  <si>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</si>
  <si>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</si>
  <si>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</si>
  <si>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</si>
  <si>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</si>
  <si>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</si>
  <si>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</si>
  <si>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</si>
  <si>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</si>
  <si>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</si>
  <si>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</si>
  <si>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</si>
  <si>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</si>
  <si>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</si>
  <si>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</si>
  <si>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</si>
  <si>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</si>
  <si>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</si>
  <si>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</si>
  <si>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</si>
  <si>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</si>
  <si>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</si>
  <si>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</si>
  <si>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</si>
  <si>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</si>
  <si>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</si>
  <si>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</si>
  <si>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</si>
  <si>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</si>
  <si>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</si>
  <si>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</si>
  <si>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</si>
  <si>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</si>
  <si>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</si>
  <si>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</si>
  <si>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</si>
  <si>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</si>
  <si>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</si>
  <si>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</si>
  <si>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</si>
  <si>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</si>
  <si>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</si>
  <si>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</si>
  <si>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</si>
  <si>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</si>
  <si>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</si>
  <si>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</si>
  <si>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</si>
  <si>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</si>
  <si>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</si>
  <si>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</si>
  <si>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</si>
  <si>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</si>
  <si>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</si>
  <si>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</si>
  <si>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</si>
  <si>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</si>
  <si>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</si>
  <si>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</si>
  <si>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</si>
  <si>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</si>
  <si>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</si>
  <si>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</si>
  <si>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</si>
  <si>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</si>
  <si>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</si>
  <si>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</si>
  <si>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</si>
  <si>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</si>
  <si>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</si>
  <si>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</si>
  <si>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</si>
  <si>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</si>
  <si>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</si>
  <si>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</si>
  <si>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</si>
  <si>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</si>
  <si>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</si>
  <si>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</si>
  <si>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</si>
  <si>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</si>
  <si>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</si>
  <si>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</si>
  <si>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</si>
  <si>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</si>
  <si>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</si>
  <si>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</si>
  <si>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</si>
  <si>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</si>
  <si>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</si>
  <si>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</si>
  <si>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</si>
  <si>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</si>
  <si>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</si>
  <si>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</si>
  <si>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</si>
  <si>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</si>
  <si>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</si>
  <si>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</si>
  <si>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</si>
  <si>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</si>
  <si>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</si>
  <si>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</si>
  <si>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</si>
  <si>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</si>
  <si>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</si>
  <si>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</si>
  <si>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</si>
  <si>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</si>
  <si>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</si>
  <si>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</si>
  <si>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</si>
  <si>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</si>
  <si>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</si>
  <si>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</si>
  <si>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</si>
  <si>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</si>
  <si>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</si>
  <si>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</si>
  <si>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</si>
  <si>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</si>
  <si>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</si>
  <si>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</si>
  <si>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</si>
  <si>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</si>
  <si>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</si>
  <si>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</si>
  <si>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</si>
  <si>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</si>
  <si>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</si>
  <si>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</si>
  <si>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</si>
  <si>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</si>
  <si>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</si>
  <si>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</si>
  <si>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</si>
  <si>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</si>
  <si>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</si>
  <si>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</si>
  <si>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</si>
  <si>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</si>
  <si>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</si>
  <si>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</si>
  <si>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</si>
  <si>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</si>
  <si>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</si>
  <si>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</si>
  <si>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</si>
  <si>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</si>
  <si>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</si>
  <si>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</si>
  <si>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</si>
  <si>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</si>
  <si>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</si>
  <si>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</si>
  <si>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</si>
  <si>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</si>
  <si>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</si>
  <si>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</si>
  <si>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</si>
  <si>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</si>
  <si>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</si>
  <si>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</si>
  <si>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</si>
  <si>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</si>
  <si>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</si>
  <si>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</si>
  <si>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</si>
  <si>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</si>
  <si>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</si>
  <si>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</si>
  <si>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</si>
  <si>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</si>
  <si>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</si>
  <si>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</si>
  <si>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</si>
  <si>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</si>
  <si>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</si>
  <si>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</si>
  <si>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</si>
  <si>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</si>
  <si>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</si>
  <si>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</si>
  <si>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</si>
  <si>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</si>
  <si>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</si>
  <si>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</si>
  <si>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</si>
  <si>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</si>
  <si>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</si>
  <si>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</si>
  <si>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</si>
  <si>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</si>
  <si>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</si>
  <si>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</si>
  <si>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</si>
  <si>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</si>
  <si>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</si>
  <si>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</si>
  <si>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</si>
  <si>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</si>
  <si>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</si>
  <si>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</si>
  <si>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</si>
  <si>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</si>
  <si>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</si>
  <si>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</si>
  <si>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</si>
  <si>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</si>
  <si>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</si>
  <si>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</si>
  <si>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</si>
  <si>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</si>
  <si>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</si>
  <si>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</si>
  <si>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</si>
  <si>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Rahni'Za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</si>
  <si>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</si>
  <si>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</si>
  <si>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</si>
  <si>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</si>
  <si>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</si>
  <si>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</si>
  <si>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</si>
  <si>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</si>
  <si>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</si>
  <si>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</si>
  <si>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</si>
  <si>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</si>
  <si>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</si>
  <si>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</si>
  <si>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</si>
  <si>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</si>
  <si>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</si>
  <si>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</si>
  <si>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</si>
  <si>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</si>
  <si>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</si>
  <si>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</si>
  <si>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</si>
  <si>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</si>
  <si>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</si>
  <si>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</si>
  <si>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</si>
  <si>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</si>
  <si>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</si>
  <si>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</si>
  <si>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</si>
  <si>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</si>
  <si>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</si>
  <si>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</si>
  <si>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</si>
  <si>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</si>
  <si>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</si>
  <si>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</si>
  <si>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</si>
  <si>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</si>
  <si>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</si>
  <si>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</si>
  <si>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</si>
  <si>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</si>
  <si>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</si>
  <si>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</si>
  <si>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</si>
  <si>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</si>
  <si>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</si>
  <si>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</si>
  <si>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</si>
  <si>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</si>
  <si>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</si>
  <si>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</si>
  <si>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</si>
  <si>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</si>
  <si>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</si>
  <si>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</si>
  <si>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</si>
  <si>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</si>
  <si>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</si>
  <si>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</si>
  <si>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</si>
  <si>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</si>
  <si>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</si>
  <si>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</si>
  <si>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</si>
  <si>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</si>
  <si>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</si>
  <si>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</si>
  <si>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</si>
  <si>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</si>
  <si>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</si>
  <si>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</si>
  <si>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</si>
  <si>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</si>
  <si>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</si>
  <si>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</si>
  <si>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</si>
  <si>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</si>
  <si>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</si>
  <si>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</si>
  <si>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</si>
  <si>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</si>
  <si>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</si>
  <si>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</si>
  <si>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</si>
  <si>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</si>
  <si>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</si>
  <si>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</si>
  <si>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</si>
  <si>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ESO internal zoneId (for SVERWEIS formulas)</t>
  </si>
  <si>
    <t>ESO internal parent zoneId (for SVERWEIS formulas)</t>
  </si>
  <si>
    <t>Orsinium</t>
  </si>
  <si>
    <t>Morrowind</t>
  </si>
  <si>
    <t>Elsweyr</t>
  </si>
  <si>
    <t>Traits researched
to craft this set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</si>
  <si>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</si>
  <si>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</si>
  <si>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</si>
  <si>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</si>
  <si>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</si>
  <si>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</si>
  <si>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</si>
  <si>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</si>
  <si>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</si>
  <si>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</si>
  <si>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</si>
  <si>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</si>
  <si>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</si>
  <si>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</si>
  <si>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</si>
  <si>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</si>
  <si>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</si>
  <si>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</si>
  <si>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</si>
  <si>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</si>
  <si>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</si>
  <si>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</si>
  <si>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</si>
  <si>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</si>
  <si>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</si>
  <si>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</si>
  <si>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</si>
  <si>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</si>
  <si>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</si>
  <si>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</si>
  <si>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</si>
  <si>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</si>
  <si>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</si>
  <si>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</si>
  <si>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</si>
  <si>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</si>
  <si>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</si>
  <si>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</si>
  <si>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</si>
  <si>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</si>
  <si>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</si>
  <si>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</si>
  <si>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</si>
  <si>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</si>
  <si>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</si>
  <si>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</si>
  <si>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</si>
  <si>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</si>
  <si>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</si>
  <si>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</si>
  <si>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</si>
  <si>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</si>
  <si>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</si>
  <si>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</si>
  <si>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</si>
  <si>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</si>
  <si>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</si>
  <si>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</si>
  <si>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</si>
  <si>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</si>
  <si>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</si>
  <si>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</si>
  <si>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</si>
  <si>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</si>
  <si>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</si>
  <si>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</si>
  <si>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</si>
  <si>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</si>
  <si>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</si>
  <si>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</si>
  <si>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</si>
  <si>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</si>
  <si>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</si>
  <si>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</si>
  <si>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</si>
  <si>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</si>
  <si>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</si>
  <si>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</si>
  <si>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</si>
  <si>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</si>
  <si>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</si>
  <si>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</si>
  <si>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</si>
  <si>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</si>
  <si>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</si>
  <si>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</si>
  <si>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</si>
  <si>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</si>
  <si>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</si>
  <si>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</si>
  <si>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</si>
  <si>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</si>
  <si>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</si>
  <si>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</si>
  <si>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</si>
  <si>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</si>
  <si>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</si>
  <si>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</si>
  <si>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</si>
  <si>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</si>
  <si>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</si>
  <si>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</si>
  <si>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</si>
  <si>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</si>
  <si>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</si>
  <si>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</si>
  <si>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</si>
  <si>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</si>
  <si>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</si>
  <si>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</si>
  <si>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</si>
  <si>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</si>
  <si>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</si>
  <si>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</si>
  <si>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</si>
  <si>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</si>
  <si>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</si>
  <si>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</si>
  <si>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</si>
  <si>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</si>
  <si>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</si>
  <si>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</si>
  <si>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</si>
  <si>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</si>
  <si>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</si>
  <si>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</si>
  <si>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</si>
  <si>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</si>
  <si>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</si>
  <si>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</si>
  <si>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</si>
  <si>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</si>
  <si>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</si>
  <si>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</si>
  <si>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</si>
  <si>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</si>
  <si>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</si>
  <si>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</si>
  <si>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</si>
  <si>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</si>
  <si>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</si>
  <si>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</si>
  <si>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</si>
  <si>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</si>
  <si>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</si>
  <si>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</si>
  <si>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</si>
  <si>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</si>
  <si>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</si>
  <si>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</si>
  <si>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</si>
  <si>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</si>
  <si>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</si>
  <si>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</si>
  <si>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</si>
  <si>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</si>
  <si>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</si>
  <si>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</si>
  <si>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</si>
  <si>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</si>
  <si>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</si>
  <si>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</si>
  <si>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</si>
  <si>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</si>
  <si>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</si>
  <si>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</si>
  <si>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</si>
  <si>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</si>
  <si>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</si>
  <si>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</si>
  <si>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</si>
  <si>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</si>
  <si>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</si>
  <si>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</si>
  <si>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</si>
  <si>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</si>
  <si>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</si>
  <si>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</si>
  <si>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</si>
  <si>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</si>
  <si>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</si>
  <si>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</si>
  <si>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</si>
  <si>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</si>
  <si>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</si>
  <si>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</si>
  <si>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</si>
  <si>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</si>
  <si>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</si>
  <si>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</si>
  <si>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</si>
  <si>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</si>
  <si>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</si>
  <si>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</si>
  <si>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</si>
  <si>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</si>
  <si>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</si>
  <si>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</si>
  <si>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</si>
  <si>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</si>
  <si>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</si>
  <si>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</si>
  <si>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</si>
  <si>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</si>
  <si>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</si>
  <si>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</si>
  <si>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</si>
  <si>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</si>
  <si>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</si>
  <si>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</si>
  <si>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</si>
  <si>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</si>
  <si>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</si>
  <si>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</si>
  <si>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</si>
  <si>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</si>
  <si>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</si>
  <si>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</si>
  <si>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</si>
  <si>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</si>
  <si>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</si>
  <si>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</si>
  <si>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</si>
  <si>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</si>
  <si>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</si>
  <si>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</si>
  <si>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</si>
  <si>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</si>
  <si>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</si>
  <si>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</si>
  <si>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</si>
  <si>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</si>
  <si>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</si>
  <si>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</si>
  <si>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</si>
  <si>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</si>
  <si>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</si>
  <si>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</si>
  <si>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</si>
  <si>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</si>
  <si>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</si>
  <si>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</si>
  <si>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</si>
  <si>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</si>
  <si>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</si>
  <si>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</si>
  <si>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</si>
  <si>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</si>
  <si>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</si>
  <si>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</si>
  <si>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</si>
  <si>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</si>
  <si>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</si>
  <si>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</si>
  <si>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</si>
  <si>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</si>
  <si>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</si>
  <si>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</si>
  <si>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</si>
  <si>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</si>
  <si>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</si>
  <si>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</si>
  <si>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</si>
  <si>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</si>
  <si>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</si>
  <si>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</si>
  <si>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</si>
  <si>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</si>
  <si>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</si>
  <si>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</si>
  <si>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</si>
  <si>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</si>
  <si>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</si>
  <si>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</si>
  <si>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</si>
  <si>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</si>
  <si>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</si>
  <si>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</si>
  <si>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</si>
  <si>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</si>
  <si>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Relics of the Physician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</si>
  <si>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</si>
  <si>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</si>
  <si>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</si>
  <si>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</si>
  <si>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</si>
  <si>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</si>
  <si>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</si>
  <si>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</si>
  <si>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</si>
  <si>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</si>
  <si>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</si>
  <si>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</si>
  <si>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</si>
  <si>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</si>
  <si>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</si>
  <si>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</si>
  <si>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</si>
  <si>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</si>
  <si>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</si>
  <si>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</si>
  <si>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</si>
  <si>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</si>
  <si>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</si>
  <si>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</si>
  <si>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</si>
  <si>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</si>
  <si>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</si>
  <si>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</si>
  <si>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</si>
  <si>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</si>
  <si>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</si>
  <si>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</si>
  <si>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</si>
  <si>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</si>
  <si>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</si>
  <si>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</si>
  <si>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</si>
  <si>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</si>
  <si>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</si>
  <si>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</si>
  <si>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</si>
  <si>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</si>
  <si>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</si>
  <si>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</si>
  <si>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</si>
  <si>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</si>
  <si>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</si>
  <si>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</si>
  <si>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</si>
  <si>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</si>
  <si>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</si>
  <si>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</si>
  <si>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</si>
  <si>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</si>
  <si>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</si>
  <si>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</si>
  <si>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</si>
  <si>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</si>
  <si>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</si>
  <si>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</si>
  <si>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</si>
  <si>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</si>
  <si>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</si>
  <si>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</si>
  <si>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</si>
  <si>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</si>
  <si>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</si>
  <si>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</si>
  <si>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</si>
  <si>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</si>
  <si>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</si>
  <si>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</si>
  <si>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</si>
  <si>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</si>
  <si>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</si>
  <si>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</si>
  <si>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</si>
  <si>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</si>
  <si>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</si>
  <si>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</si>
  <si>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</si>
  <si>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</si>
  <si>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</si>
  <si>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</si>
  <si>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</si>
  <si>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</si>
  <si>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</si>
  <si>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</si>
  <si>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</si>
  <si>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</si>
  <si>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</si>
  <si>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</si>
  <si>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</si>
  <si>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</si>
  <si>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</si>
  <si>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</si>
  <si>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</si>
  <si>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</si>
  <si>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</si>
  <si>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</si>
  <si>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</si>
  <si>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</si>
  <si>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</si>
  <si>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</si>
  <si>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</si>
  <si>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</si>
  <si>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</si>
  <si>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</si>
  <si>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</si>
  <si>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</si>
  <si>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</si>
  <si>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</si>
  <si>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</si>
  <si>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</si>
  <si>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</si>
  <si>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</si>
  <si>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</si>
  <si>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</si>
  <si>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</si>
  <si>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</si>
  <si>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</si>
  <si>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</si>
  <si>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</si>
  <si>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</si>
  <si>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</si>
  <si>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</si>
  <si>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</si>
  <si>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</si>
  <si>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</si>
  <si>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</si>
  <si>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</si>
  <si>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</si>
  <si>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</si>
  <si>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</si>
  <si>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</si>
  <si>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</si>
  <si>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</si>
  <si>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</si>
  <si>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</si>
  <si>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</si>
  <si>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</si>
  <si>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</si>
  <si>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</si>
  <si>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</si>
  <si>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</si>
  <si>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</si>
  <si>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</si>
  <si>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</si>
  <si>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</si>
  <si>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</si>
  <si>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</si>
  <si>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</si>
  <si>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</si>
  <si>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</si>
  <si>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</si>
  <si>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</si>
  <si>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</si>
  <si>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</si>
  <si>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</si>
  <si>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</si>
  <si>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</si>
  <si>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</si>
  <si>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</si>
  <si>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</si>
  <si>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</si>
  <si>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</si>
  <si>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</si>
  <si>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</si>
  <si>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</si>
  <si>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</si>
  <si>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</si>
  <si>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</si>
  <si>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</si>
  <si>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</si>
  <si>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</si>
  <si>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</si>
  <si>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</si>
  <si>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</si>
  <si>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</si>
  <si>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</si>
  <si>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</si>
  <si>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</si>
  <si>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</si>
  <si>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</si>
  <si>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</si>
  <si>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</si>
  <si>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</si>
  <si>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</si>
  <si>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</si>
  <si>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</si>
  <si>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</si>
  <si>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</si>
  <si>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</si>
  <si>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</si>
  <si>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</si>
  <si>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</si>
  <si>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</si>
  <si>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</si>
  <si>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</si>
  <si>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</si>
  <si>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</si>
  <si>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</si>
  <si>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</si>
  <si>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</si>
  <si>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</si>
  <si>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</si>
  <si>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</si>
  <si>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</si>
  <si>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</si>
  <si>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</si>
  <si>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</si>
  <si>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</si>
  <si>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</si>
  <si>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</si>
  <si>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</si>
  <si>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</si>
  <si>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</si>
  <si>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</si>
  <si>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</si>
  <si>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</si>
  <si>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</si>
  <si>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</si>
  <si>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</si>
  <si>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</si>
  <si>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</si>
  <si>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</si>
  <si>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</si>
  <si>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</si>
  <si>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</si>
  <si>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</si>
  <si>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</si>
  <si>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</si>
  <si>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</si>
  <si>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</si>
  <si>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</si>
  <si>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</si>
  <si>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</si>
  <si>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</si>
  <si>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</si>
  <si>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</si>
  <si>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</si>
  <si>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</si>
  <si>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</si>
  <si>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</si>
  <si>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</si>
  <si>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</si>
  <si>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</si>
  <si>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</si>
  <si>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</si>
  <si>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</si>
  <si>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</si>
  <si>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</si>
  <si>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</si>
  <si>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</si>
  <si>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</si>
  <si>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</si>
  <si>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</si>
  <si>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</si>
  <si>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</si>
  <si>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</si>
  <si>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</si>
  <si>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</si>
  <si>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</si>
  <si>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</si>
  <si>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</si>
  <si>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</si>
  <si>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</si>
  <si>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</si>
  <si>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</si>
  <si>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</si>
  <si>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</si>
  <si>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</si>
  <si>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</si>
  <si>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</si>
  <si>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</si>
  <si>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</si>
  <si>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</si>
  <si>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</si>
  <si>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</si>
  <si>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</si>
  <si>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</si>
  <si>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</si>
  <si>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</si>
  <si>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</si>
  <si>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</si>
  <si>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</si>
  <si>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</si>
  <si>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</si>
  <si>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</si>
  <si>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</si>
  <si>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</si>
  <si>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</si>
  <si>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</si>
  <si>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</si>
  <si>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</si>
  <si>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</si>
  <si>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</si>
  <si>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</si>
  <si>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</si>
  <si>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</si>
  <si>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</si>
  <si>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</si>
  <si>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</si>
  <si>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</si>
  <si>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</si>
  <si>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</si>
  <si>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</si>
  <si>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</si>
  <si>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</si>
  <si>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</si>
  <si>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</si>
  <si>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</si>
  <si>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</si>
  <si>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</si>
  <si>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</si>
  <si>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</si>
  <si>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</si>
  <si>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</si>
  <si>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</si>
  <si>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</si>
  <si>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</si>
  <si>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</si>
  <si>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</si>
  <si>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</si>
  <si>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</si>
  <si>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</si>
  <si>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</si>
  <si>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</si>
  <si>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</si>
  <si>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</si>
  <si>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</si>
  <si>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</si>
  <si>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</si>
  <si>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</si>
  <si>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</si>
  <si>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</si>
  <si>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</si>
  <si>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</si>
  <si>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</si>
  <si>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</si>
  <si>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</si>
  <si>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</si>
  <si>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</si>
  <si>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</si>
  <si>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</si>
  <si>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</si>
  <si>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</si>
  <si>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</si>
  <si>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</si>
  <si>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</si>
  <si>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</si>
  <si>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</si>
  <si>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</si>
  <si>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</si>
  <si>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</si>
  <si>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</si>
  <si>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</si>
  <si>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</si>
  <si>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</si>
  <si>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</si>
  <si>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</si>
  <si>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</si>
  <si>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</si>
  <si>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</si>
  <si>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</si>
  <si>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</si>
  <si>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</si>
  <si>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</si>
  <si>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</si>
  <si>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</si>
  <si>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</si>
  <si>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</si>
  <si>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</si>
  <si>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</si>
  <si>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</si>
  <si>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</si>
  <si>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</si>
  <si>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</si>
  <si>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</si>
  <si>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</si>
  <si>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</si>
  <si>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</si>
  <si>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</si>
  <si>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</si>
  <si>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</si>
  <si>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</si>
  <si>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</si>
  <si>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</si>
  <si>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</si>
  <si>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</si>
  <si>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</si>
  <si>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</si>
  <si>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</si>
  <si>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</si>
  <si>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</si>
  <si>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</si>
  <si>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</si>
  <si>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</si>
  <si>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</si>
  <si>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</si>
  <si>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</si>
  <si>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</si>
  <si>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</si>
  <si>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</si>
  <si>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</si>
  <si>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</si>
  <si>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</si>
  <si>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</si>
  <si>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</si>
  <si>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</si>
  <si>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</si>
  <si>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</si>
  <si>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</si>
  <si>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</si>
  <si>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</si>
  <si>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</si>
  <si>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</si>
  <si>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</si>
  <si>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</si>
  <si>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</si>
  <si>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</si>
  <si>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</si>
  <si>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</si>
  <si>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</si>
  <si>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</si>
  <si>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</si>
  <si>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</si>
  <si>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</si>
  <si>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</si>
  <si>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</si>
  <si>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</si>
  <si>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</si>
  <si>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</si>
  <si>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</si>
  <si>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</si>
  <si>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</si>
  <si>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</si>
  <si>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</si>
  <si>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</si>
  <si>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</si>
  <si>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</si>
  <si>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</si>
  <si>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</si>
  <si>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</si>
  <si>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</si>
  <si>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</si>
  <si>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</si>
  <si>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</si>
  <si>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</si>
  <si>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</si>
  <si>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</si>
  <si>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</si>
  <si>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</si>
  <si>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</si>
  <si>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</si>
  <si>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</si>
  <si>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</si>
  <si>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</si>
  <si>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</si>
  <si>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</si>
  <si>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</si>
  <si>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</si>
  <si>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</si>
  <si>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</si>
  <si>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</si>
  <si>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</si>
  <si>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</si>
  <si>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</si>
  <si>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</si>
  <si>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</si>
  <si>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</si>
  <si>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</si>
  <si>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</si>
  <si>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</si>
  <si>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</si>
  <si>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</si>
  <si>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</si>
  <si>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</si>
  <si>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</si>
  <si>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</si>
  <si>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</si>
  <si>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</si>
  <si>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</si>
  <si>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</si>
  <si>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</si>
  <si>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</si>
  <si>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</si>
  <si>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</si>
  <si>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</si>
  <si>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</si>
  <si>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</si>
  <si>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</si>
  <si>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</si>
  <si>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</si>
  <si>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</si>
  <si>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</si>
  <si>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</si>
  <si>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</si>
  <si>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</si>
  <si>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</si>
  <si>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</si>
  <si>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</si>
  <si>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</si>
  <si>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</si>
  <si>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</si>
  <si>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</si>
  <si>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</si>
  <si>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</si>
  <si>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</si>
  <si>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</si>
  <si>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</si>
  <si>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</si>
  <si>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</si>
  <si>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</si>
  <si>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</si>
  <si>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</si>
  <si>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</si>
  <si>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</si>
  <si>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</si>
  <si>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</si>
  <si>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</si>
  <si>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</si>
  <si>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</si>
  <si>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</si>
  <si>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</si>
  <si>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</si>
  <si>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</si>
  <si>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</si>
  <si>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</si>
  <si>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</si>
  <si>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</si>
  <si>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</si>
  <si>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</si>
  <si>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</si>
  <si>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</si>
  <si>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</si>
  <si>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</si>
  <si>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</si>
  <si>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</si>
  <si>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</si>
  <si>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</si>
  <si>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</si>
  <si>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</si>
  <si>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</si>
  <si>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</si>
  <si>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</si>
  <si>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</si>
  <si>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</si>
  <si>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</si>
  <si>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</si>
  <si>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</si>
  <si>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</si>
  <si>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</si>
  <si>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</si>
  <si>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</si>
  <si>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</si>
  <si>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</si>
  <si>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</si>
  <si>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</si>
  <si>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</si>
  <si>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</si>
  <si>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</si>
  <si>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</si>
  <si>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</si>
  <si>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</si>
  <si>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</si>
  <si>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</si>
  <si>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</si>
  <si>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</si>
  <si>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</si>
  <si>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</si>
  <si>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</si>
  <si>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</si>
  <si>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</si>
  <si>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</si>
  <si>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</si>
  <si>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</si>
  <si>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</si>
  <si>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</si>
  <si>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</si>
  <si>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</si>
  <si>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</si>
  <si>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</si>
  <si>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</si>
  <si>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</si>
  <si>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</si>
  <si>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</si>
  <si>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</si>
  <si>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</si>
  <si>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</si>
  <si>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</si>
  <si>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</si>
  <si>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</si>
  <si>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</si>
  <si>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</si>
  <si>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</si>
  <si>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</si>
  <si>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</si>
  <si>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</si>
  <si>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</si>
  <si>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</si>
  <si>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</si>
  <si>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</si>
  <si>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</si>
  <si>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</si>
  <si>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</si>
  <si>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</si>
  <si>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</si>
  <si>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</si>
  <si>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</si>
  <si>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</si>
  <si>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</si>
  <si>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</si>
  <si>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</si>
  <si>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</si>
  <si>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</si>
  <si>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</si>
  <si>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</si>
  <si>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</si>
  <si>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</si>
  <si>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</si>
  <si>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</si>
  <si>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</si>
  <si>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</si>
  <si>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</si>
  <si>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</si>
  <si>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</si>
  <si>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</si>
  <si>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</si>
  <si>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</si>
  <si>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</si>
  <si>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</si>
  <si>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</si>
  <si>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</si>
  <si>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</si>
  <si>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</si>
  <si>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</si>
  <si>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</si>
  <si>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</si>
  <si>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</si>
  <si>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</si>
  <si>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</si>
  <si>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</si>
  <si>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</si>
  <si>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</si>
  <si>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</si>
  <si>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</si>
  <si>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</si>
  <si>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</si>
  <si>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</si>
  <si>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</si>
  <si>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</si>
  <si>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</si>
  <si>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</si>
  <si>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</si>
  <si>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</si>
  <si>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</si>
  <si>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</si>
  <si>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</si>
  <si>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</si>
  <si>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</si>
  <si>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</si>
  <si>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</si>
  <si>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</si>
  <si>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</si>
  <si>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</si>
  <si>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</si>
  <si>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</si>
  <si>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</si>
  <si>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</si>
  <si>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</si>
  <si>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</si>
  <si>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</si>
  <si>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</si>
  <si>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</si>
  <si>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</si>
  <si>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</si>
  <si>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</si>
  <si>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</si>
  <si>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</si>
  <si>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</si>
  <si>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</si>
  <si>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</si>
  <si>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</si>
  <si>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</si>
  <si>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</si>
  <si>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</si>
  <si>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</si>
  <si>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</si>
  <si>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</si>
  <si>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</si>
  <si>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</si>
  <si>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</si>
  <si>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</si>
  <si>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</si>
  <si>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</si>
  <si>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</si>
  <si>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</si>
  <si>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</si>
  <si>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</si>
  <si>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</si>
  <si>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</si>
  <si>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</si>
  <si>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</si>
  <si>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</si>
  <si>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</si>
  <si>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</si>
  <si>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</si>
  <si>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</si>
  <si>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</si>
  <si>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</si>
  <si>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</si>
  <si>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</si>
  <si>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</si>
  <si>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</si>
  <si>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</si>
  <si>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</si>
  <si>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</si>
  <si>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</si>
  <si>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</si>
  <si>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</si>
  <si>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</si>
  <si>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</si>
  <si>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</si>
  <si>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</si>
  <si>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</si>
  <si>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</si>
  <si>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</si>
  <si>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</si>
  <si>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</si>
  <si>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</si>
  <si>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</si>
  <si>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</si>
  <si>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</si>
  <si>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</si>
  <si>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</si>
  <si>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</si>
  <si>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</si>
  <si>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</si>
  <si>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</si>
  <si>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</si>
  <si>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</si>
  <si>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</si>
  <si>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</si>
  <si>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</si>
  <si>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</si>
  <si>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</si>
  <si>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</si>
  <si>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</si>
  <si>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</si>
  <si>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</si>
  <si>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</si>
  <si>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</si>
  <si>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</si>
  <si>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</si>
  <si>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</si>
  <si>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</si>
  <si>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</si>
  <si>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</si>
  <si>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</si>
  <si>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</si>
  <si>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</si>
  <si>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</si>
  <si>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</si>
  <si>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</si>
  <si>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</si>
  <si>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</si>
  <si>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</si>
  <si>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</si>
  <si>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</si>
  <si>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</si>
  <si>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</si>
  <si>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</si>
  <si>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</si>
  <si>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</si>
  <si>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</si>
  <si>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</si>
  <si>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</si>
  <si>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</si>
  <si>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</si>
  <si>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</si>
  <si>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</si>
  <si>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</si>
  <si>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</si>
  <si>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SetType</t>
  </si>
  <si>
    <t>Monster SetIds</t>
  </si>
  <si>
    <t>Trial SetIds</t>
  </si>
  <si>
    <t>Arena SetIds</t>
  </si>
  <si>
    <t>Overland SetIds</t>
  </si>
  <si>
    <t>Undaunted chest
ID (Shoulder)</t>
  </si>
  <si>
    <t>Veteran dungeon needed for drop</t>
  </si>
  <si>
    <t>ESO drop zone ID 1</t>
  </si>
  <si>
    <t>ESO drop zone ID 2</t>
  </si>
  <si>
    <t>ESO drop zone ID 3</t>
  </si>
  <si>
    <t>MultiTrial Set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</si>
  <si>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</si>
  <si>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</si>
  <si>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</si>
  <si>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</si>
  <si>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;J2;}</t>
  </si>
  <si>
    <t xml:space="preserve"> traitsNeeded=";K2;"</t>
  </si>
  <si>
    <t xml:space="preserve"> dlcId=";O2;)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</si>
</sst>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9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1" fillId="2" borderId="0" xfId="1" applyNumberFormat="1"/>
    <xf numFmtId="0" fontId="0" fillId="0" borderId="0" xfId="0" applyNumberFormat="1"/>
    <xf numFmtId="0" fontId="1" fillId="2" borderId="0" xfId="1"/>
    <xf numFmtId="0" fontId="2" fillId="3" borderId="0" xfId="2"/>
    <xf numFmtId="0" fontId="5" fillId="2" borderId="0" xfId="1" applyFont="1"/>
    <xf numFmtId="0" fontId="3" fillId="4" borderId="1" xfId="3" applyFont="1"/>
    <xf numFmtId="0" fontId="6" fillId="3" borderId="0" xfId="2" applyFont="1" applyAlignment="1">
      <alignment vertical="center"/>
    </xf>
    <xf numFmtId="0" fontId="5" fillId="2" borderId="0" xfId="1" applyNumberFormat="1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</cellXfs>
  <cellStyles count="4">
    <cellStyle name="Berechnung" xfId="3" builtinId="22"/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2"/>
  <sheetViews>
    <sheetView tabSelected="1" zoomScaleNormal="100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T11" sqref="T11"/>
    </sheetView>
  </sheetViews>
  <sheetFormatPr baseColWidth="10" defaultRowHeight="15" x14ac:dyDescent="0.25"/>
  <cols>
    <col min="1" max="1" width="16.42578125" style="6" bestFit="1" customWidth="1"/>
    <col min="2" max="2" width="35.7109375" bestFit="1" customWidth="1"/>
    <col min="3" max="3" width="29.28515625" bestFit="1" customWidth="1"/>
    <col min="4" max="4" width="39.140625" bestFit="1" customWidth="1"/>
    <col min="5" max="5" width="10.85546875" bestFit="1" customWidth="1"/>
    <col min="6" max="6" width="11.5703125" bestFit="1" customWidth="1"/>
    <col min="8" max="8" width="29.5703125" bestFit="1" customWidth="1"/>
    <col min="9" max="9" width="30" bestFit="1" customWidth="1"/>
    <col min="10" max="10" width="29.85546875" bestFit="1" customWidth="1"/>
    <col min="11" max="11" width="18.5703125" bestFit="1" customWidth="1"/>
    <col min="12" max="12" width="19.85546875" style="3" bestFit="1" customWidth="1"/>
    <col min="13" max="14" width="19.85546875" style="3" customWidth="1"/>
    <col min="15" max="15" width="15" style="3" customWidth="1"/>
    <col min="16" max="16" width="20.85546875" bestFit="1" customWidth="1"/>
    <col min="17" max="17" width="15.85546875" customWidth="1"/>
    <col min="18" max="18" width="18.5703125" customWidth="1"/>
    <col min="19" max="19" width="14.85546875" bestFit="1" customWidth="1"/>
    <col min="20" max="20" width="54.7109375" style="7" bestFit="1" customWidth="1"/>
    <col min="21" max="21" width="44.85546875" style="7" bestFit="1" customWidth="1"/>
    <col min="22" max="23" width="114.28515625" style="7" customWidth="1"/>
    <col min="24" max="24" width="63.5703125" style="7" bestFit="1" customWidth="1"/>
  </cols>
  <sheetData>
    <row r="1" spans="1:25" s="1" customFormat="1" ht="45" x14ac:dyDescent="0.25">
      <c r="A1" s="8" t="s">
        <v>93</v>
      </c>
      <c r="B1" s="1" t="s">
        <v>81</v>
      </c>
      <c r="C1" s="1" t="s">
        <v>82</v>
      </c>
      <c r="D1" s="1" t="s">
        <v>89</v>
      </c>
      <c r="E1" s="1" t="s">
        <v>90</v>
      </c>
      <c r="F1" s="1" t="s">
        <v>91</v>
      </c>
      <c r="G1" s="1" t="s">
        <v>2462</v>
      </c>
      <c r="H1" s="1" t="s">
        <v>94</v>
      </c>
      <c r="I1" s="1" t="s">
        <v>95</v>
      </c>
      <c r="J1" s="1" t="s">
        <v>96</v>
      </c>
      <c r="K1" s="16" t="s">
        <v>1396</v>
      </c>
      <c r="L1" s="18" t="s">
        <v>2469</v>
      </c>
      <c r="M1" s="18" t="s">
        <v>2470</v>
      </c>
      <c r="N1" s="18" t="s">
        <v>2471</v>
      </c>
      <c r="O1" s="3" t="s">
        <v>92</v>
      </c>
      <c r="P1" s="1" t="s">
        <v>75</v>
      </c>
      <c r="Q1" s="16" t="s">
        <v>2467</v>
      </c>
      <c r="R1" s="16" t="s">
        <v>2468</v>
      </c>
      <c r="S1" s="16" t="s">
        <v>2472</v>
      </c>
      <c r="T1" s="10" t="s">
        <v>2473</v>
      </c>
      <c r="U1" s="10" t="s">
        <v>2474</v>
      </c>
      <c r="V1" s="10" t="s">
        <v>2475</v>
      </c>
      <c r="W1" s="10" t="s">
        <v>2476</v>
      </c>
      <c r="X1" s="10" t="s">
        <v>99</v>
      </c>
    </row>
    <row r="2" spans="1:25" x14ac:dyDescent="0.25">
      <c r="A2" s="17">
        <v>19</v>
      </c>
      <c r="B2" t="s">
        <v>1397</v>
      </c>
      <c r="C2" t="s">
        <v>1399</v>
      </c>
      <c r="D2" t="s">
        <v>1398</v>
      </c>
      <c r="G2" t="str">
        <f t="array" ref="G2">IF(VALUE(K2)&gt;0,"Crafted",IF(OR(EXACT(A2,'LibSets constants'!$G$2:$G$99)),"Monster",IF(OR(EXACT(A2,'LibSets constants'!$I$2:$I$99)),"Trial",IF(OR(EXACT(A2,'LibSets constants'!$K$2:$K$99)),"Arena",IF(OR(EXACT(A2,'LibSets constants'!$M$2:$M$99)),"Overland","")))))</f>
        <v>Trial</v>
      </c>
      <c r="H2">
        <v>-1</v>
      </c>
      <c r="I2">
        <v>-1</v>
      </c>
      <c r="J2">
        <v>-1</v>
      </c>
      <c r="K2">
        <v>0</v>
      </c>
      <c r="L2" s="3">
        <v>1</v>
      </c>
      <c r="M2" s="3">
        <v>2</v>
      </c>
      <c r="N2" s="3">
        <v>3</v>
      </c>
      <c r="O2" s="3">
        <v>0</v>
      </c>
      <c r="P2" t="str">
        <f>VLOOKUP(O2,'LibSets constants'!$A$2:$B$16,2,FALSE)</f>
        <v>Included in base game</v>
      </c>
      <c r="R2" t="s">
        <v>105</v>
      </c>
      <c r="S2" t="s">
        <v>105</v>
      </c>
      <c r="T2" s="7" t="str">
        <f>CONCATENATE("[",A2,"] = {wayshrines={",H2,",",I2,",",J2,"}")&amp;IF(VALUE(K2)&gt;0,CONCATENATE(", traitsNeeded=",K2),"")&amp;CONCATENATE(", dlcId=",O2,)</f>
        <v>[19] = {wayshrines={-1,-1,-1}, dlcId=0</v>
      </c>
      <c r="U2" s="7" t="str">
        <f>IF(VALUE(L2)&gt;0,CONCATENATE(", zoneIds={",L2),"")&amp;IF(VALUE(M2)&gt;0,CONCATENATE(",",M2),"")&amp;IF(VALUE(N2)&gt;0,CONCATENATE(",",N2),"")&amp;IF(VALUE(L2)&gt;0,CONCATENATE("},",""),"")</f>
        <v>, zoneIds={1,2,3},</v>
      </c>
      <c r="W2" s="7" t="s">
        <v>2477</v>
      </c>
      <c r="X2" s="7" t="s">
        <v>2478</v>
      </c>
      <c r="Y2" t="s">
        <v>2479</v>
      </c>
    </row>
    <row r="3" spans="1:25" x14ac:dyDescent="0.25">
      <c r="A3" s="17">
        <v>20</v>
      </c>
      <c r="B3" t="s">
        <v>1400</v>
      </c>
      <c r="C3" t="s">
        <v>1402</v>
      </c>
      <c r="D3" t="s">
        <v>1401</v>
      </c>
      <c r="G3" t="str">
        <f t="array" ref="G3">IF(VALUE(K3)&gt;0,"Crafted",IF(OR(EXACT(A3,'LibSets constants'!$G$2:$G$99)),"Monster",IF(OR(EXACT(A3,'LibSets constants'!$I$2:$I$99)),"Trial",IF(OR(EXACT(A3,'LibSets constants'!$K$2:$K$99)),"Arena",IF(OR(EXACT(A3,'LibSets constants'!$M$2:$M$99)),"Overland","")))))</f>
        <v>Arena</v>
      </c>
      <c r="H3">
        <v>-1</v>
      </c>
      <c r="I3">
        <v>-1</v>
      </c>
      <c r="J3">
        <v>-1</v>
      </c>
      <c r="K3">
        <v>0</v>
      </c>
      <c r="O3" s="3">
        <v>0</v>
      </c>
      <c r="P3" t="str">
        <f>VLOOKUP(O3,'LibSets constants'!$A$2:$B$16,2,FALSE)</f>
        <v>Included in base game</v>
      </c>
      <c r="R3" t="s">
        <v>105</v>
      </c>
      <c r="S3" t="s">
        <v>105</v>
      </c>
      <c r="T3" s="7" t="str">
        <f t="shared" ref="T3:T66" si="0">CONCATENATE("[",A3,"] = {wayshrines={",H3,",",I3,",",J3,"}")&amp;IF(VALUE(K3)&gt;0,CONCATENATE(", traitsNeeded=",K3),"")&amp;CONCATENATE(", dlcId=",O3,)</f>
        <v>[20] = {wayshrines={-1,-1,-1}, dlcId=0</v>
      </c>
      <c r="U3" s="7" t="str">
        <f t="shared" ref="U3:U66" si="1">IF(VALUE(L3)&gt;0,CONCATENATE(", zoneIds={",L3),"")&amp;IF(VALUE(M3)&gt;0,CONCATENATE(",",M3),"")&amp;IF(VALUE(N3)&gt;0,CONCATENATE(",",N3),"")&amp;IF(VALUE(L3)&gt;0,CONCATENATE("},",""),"")</f>
        <v/>
      </c>
      <c r="W3" s="7" t="str">
        <f t="shared" ref="W3:W66" si="2">CONCATENATE(" --",C3," / ",B3)</f>
        <v xml:space="preserve"> --Witchman Armor / Hexenwerk</v>
      </c>
      <c r="X3" s="7" t="str">
        <f>IF(VALUE(K3)&gt;0,CONCATENATE("[",A3,"] = true,        --",C3, " / ", B3), "")</f>
        <v/>
      </c>
    </row>
    <row r="4" spans="1:25" x14ac:dyDescent="0.25">
      <c r="A4" s="17">
        <v>21</v>
      </c>
      <c r="B4" t="s">
        <v>1403</v>
      </c>
      <c r="C4" t="s">
        <v>1405</v>
      </c>
      <c r="D4" t="s">
        <v>1404</v>
      </c>
      <c r="G4" t="str">
        <f t="array" ref="G4">IF(VALUE(K4)&gt;0,"Crafted",IF(OR(EXACT(A4,'LibSets constants'!$G$2:$G$99)),"Monster",IF(OR(EXACT(A4,'LibSets constants'!$I$2:$I$99)),"Trial",IF(OR(EXACT(A4,'LibSets constants'!$K$2:$K$99)),"Arena",IF(OR(EXACT(A4,'LibSets constants'!$M$2:$M$99)),"Overland","")))))</f>
        <v>Overland</v>
      </c>
      <c r="H4">
        <v>-1</v>
      </c>
      <c r="I4">
        <v>-1</v>
      </c>
      <c r="J4">
        <v>-1</v>
      </c>
      <c r="K4">
        <v>0</v>
      </c>
      <c r="O4" s="3">
        <v>0</v>
      </c>
      <c r="P4" t="str">
        <f>VLOOKUP(O4,'LibSets constants'!$A$2:$B$16,2,FALSE)</f>
        <v>Included in base game</v>
      </c>
      <c r="R4" t="s">
        <v>105</v>
      </c>
      <c r="S4" t="s">
        <v>105</v>
      </c>
      <c r="T4" s="7" t="str">
        <f t="shared" si="0"/>
        <v>[21] = {wayshrines={-1,-1,-1}, dlcId=0</v>
      </c>
      <c r="U4" s="7" t="str">
        <f t="shared" si="1"/>
        <v/>
      </c>
      <c r="W4" s="7" t="str">
        <f t="shared" si="2"/>
        <v xml:space="preserve"> --Akaviri Dragonguard / Akavirische Drachengarde</v>
      </c>
      <c r="X4" s="7" t="str">
        <f>IF(VALUE(K4)&gt;0,CONCATENATE("[",A4,"] = true,        --",C4, " / ", B4), "")</f>
        <v/>
      </c>
    </row>
    <row r="5" spans="1:25" x14ac:dyDescent="0.25">
      <c r="A5" s="17">
        <v>22</v>
      </c>
      <c r="B5" t="s">
        <v>1406</v>
      </c>
      <c r="C5" t="s">
        <v>1408</v>
      </c>
      <c r="D5" t="s">
        <v>1407</v>
      </c>
      <c r="G5" t="str">
        <f t="array" ref="G5">IF(VALUE(K5)&gt;0,"Crafted",IF(OR(EXACT(A5,'LibSets constants'!$G$2:$G$99)),"Monster",IF(OR(EXACT(A5,'LibSets constants'!$I$2:$I$99)),"Trial",IF(OR(EXACT(A5,'LibSets constants'!$K$2:$K$99)),"Arena",IF(OR(EXACT(A5,'LibSets constants'!$M$2:$M$99)),"Overland","")))))</f>
        <v>Overland</v>
      </c>
      <c r="H5">
        <v>-1</v>
      </c>
      <c r="I5">
        <v>-1</v>
      </c>
      <c r="J5">
        <v>-1</v>
      </c>
      <c r="K5">
        <v>0</v>
      </c>
      <c r="O5" s="3">
        <v>0</v>
      </c>
      <c r="P5" t="str">
        <f>VLOOKUP(O5,'LibSets constants'!$A$2:$B$16,2,FALSE)</f>
        <v>Included in base game</v>
      </c>
      <c r="R5" t="s">
        <v>105</v>
      </c>
      <c r="S5" t="s">
        <v>105</v>
      </c>
      <c r="T5" s="7" t="str">
        <f t="shared" si="0"/>
        <v>[22] = {wayshrines={-1,-1,-1}, dlcId=0</v>
      </c>
      <c r="U5" s="7" t="str">
        <f t="shared" si="1"/>
        <v/>
      </c>
      <c r="W5" s="7" t="str">
        <f t="shared" si="2"/>
        <v xml:space="preserve"> --Dreamer's Mantle / Mantel des Träumers</v>
      </c>
      <c r="X5" s="7" t="str">
        <f>IF(VALUE(K5)&gt;0,CONCATENATE("[",A5,"] = true,        --",C5, " / ", B5), "")</f>
        <v/>
      </c>
    </row>
    <row r="6" spans="1:25" x14ac:dyDescent="0.25">
      <c r="A6" s="17">
        <v>23</v>
      </c>
      <c r="B6" t="s">
        <v>1409</v>
      </c>
      <c r="C6" t="s">
        <v>1411</v>
      </c>
      <c r="D6" t="s">
        <v>1410</v>
      </c>
      <c r="G6" t="str">
        <f t="array" ref="G6">IF(VALUE(K6)&gt;0,"Crafted",IF(OR(EXACT(A6,'LibSets constants'!$G$2:$G$99)),"Monster",IF(OR(EXACT(A6,'LibSets constants'!$I$2:$I$99)),"Trial",IF(OR(EXACT(A6,'LibSets constants'!$K$2:$K$99)),"Arena",IF(OR(EXACT(A6,'LibSets constants'!$M$2:$M$99)),"Overland","")))))</f>
        <v>Overland</v>
      </c>
      <c r="H6">
        <v>-1</v>
      </c>
      <c r="I6">
        <v>-1</v>
      </c>
      <c r="J6">
        <v>-1</v>
      </c>
      <c r="K6">
        <v>0</v>
      </c>
      <c r="O6" s="3">
        <v>0</v>
      </c>
      <c r="P6" t="str">
        <f>VLOOKUP(O6,'LibSets constants'!$A$2:$B$16,2,FALSE)</f>
        <v>Included in base game</v>
      </c>
      <c r="R6" t="s">
        <v>105</v>
      </c>
      <c r="S6" t="s">
        <v>105</v>
      </c>
      <c r="T6" s="7" t="str">
        <f t="shared" si="0"/>
        <v>[23] = {wayshrines={-1,-1,-1}, dlcId=0</v>
      </c>
      <c r="U6" s="7" t="str">
        <f t="shared" si="1"/>
        <v/>
      </c>
      <c r="W6" s="7" t="str">
        <f t="shared" si="2"/>
        <v xml:space="preserve"> --Archer's Mind / Schützensinn</v>
      </c>
      <c r="X6" s="7" t="str">
        <f>IF(VALUE(K6)&gt;0,CONCATENATE("[",A6,"] = true,        --",C6, " / ", B6), "")</f>
        <v/>
      </c>
    </row>
    <row r="7" spans="1:25" x14ac:dyDescent="0.25">
      <c r="A7" s="17">
        <v>24</v>
      </c>
      <c r="B7" t="s">
        <v>1412</v>
      </c>
      <c r="C7" t="s">
        <v>1414</v>
      </c>
      <c r="D7" t="s">
        <v>1413</v>
      </c>
      <c r="G7" t="str">
        <f t="array" ref="G7">IF(VALUE(K7)&gt;0,"Crafted",IF(OR(EXACT(A7,'LibSets constants'!$G$2:$G$99)),"Monster",IF(OR(EXACT(A7,'LibSets constants'!$I$2:$I$99)),"Trial",IF(OR(EXACT(A7,'LibSets constants'!$K$2:$K$99)),"Arena",IF(OR(EXACT(A7,'LibSets constants'!$M$2:$M$99)),"Overland","")))))</f>
        <v>Overland</v>
      </c>
      <c r="H7">
        <v>-1</v>
      </c>
      <c r="I7">
        <v>-1</v>
      </c>
      <c r="J7">
        <v>-1</v>
      </c>
      <c r="K7">
        <v>0</v>
      </c>
      <c r="O7" s="3">
        <v>0</v>
      </c>
      <c r="P7" t="str">
        <f>VLOOKUP(O7,'LibSets constants'!$A$2:$B$16,2,FALSE)</f>
        <v>Included in base game</v>
      </c>
      <c r="R7" t="s">
        <v>105</v>
      </c>
      <c r="S7" t="s">
        <v>105</v>
      </c>
      <c r="T7" s="7" t="str">
        <f t="shared" si="0"/>
        <v>[24] = {wayshrines={-1,-1,-1}, dlcId=0</v>
      </c>
      <c r="U7" s="7" t="str">
        <f t="shared" si="1"/>
        <v/>
      </c>
      <c r="W7" s="7" t="str">
        <f t="shared" si="2"/>
        <v xml:space="preserve"> --Footman's Fortune / Geschick des Fußsoldaten</v>
      </c>
      <c r="X7" s="7" t="str">
        <f>IF(VALUE(K7)&gt;0,CONCATENATE("[",A7,"] = true,        --",C7, " / ", B7), "")</f>
        <v/>
      </c>
    </row>
    <row r="8" spans="1:25" x14ac:dyDescent="0.25">
      <c r="A8" s="17">
        <v>25</v>
      </c>
      <c r="B8" t="s">
        <v>1415</v>
      </c>
      <c r="C8" t="s">
        <v>1417</v>
      </c>
      <c r="D8" t="s">
        <v>1416</v>
      </c>
      <c r="G8" t="str">
        <f t="array" ref="G8">IF(VALUE(K8)&gt;0,"Crafted",IF(OR(EXACT(A8,'LibSets constants'!$G$2:$G$99)),"Monster",IF(OR(EXACT(A8,'LibSets constants'!$I$2:$I$99)),"Trial",IF(OR(EXACT(A8,'LibSets constants'!$K$2:$K$99)),"Arena",IF(OR(EXACT(A8,'LibSets constants'!$M$2:$M$99)),"Overland","")))))</f>
        <v>Overland</v>
      </c>
      <c r="H8">
        <v>-1</v>
      </c>
      <c r="I8">
        <v>-1</v>
      </c>
      <c r="J8">
        <v>-1</v>
      </c>
      <c r="K8">
        <v>0</v>
      </c>
      <c r="O8" s="3">
        <v>0</v>
      </c>
      <c r="P8" t="str">
        <f>VLOOKUP(O8,'LibSets constants'!$A$2:$B$16,2,FALSE)</f>
        <v>Included in base game</v>
      </c>
      <c r="R8" t="s">
        <v>105</v>
      </c>
      <c r="S8" t="s">
        <v>105</v>
      </c>
      <c r="T8" s="7" t="str">
        <f t="shared" si="0"/>
        <v>[25] = {wayshrines={-1,-1,-1}, dlcId=0</v>
      </c>
      <c r="U8" s="7" t="str">
        <f t="shared" si="1"/>
        <v/>
      </c>
      <c r="W8" s="7" t="str">
        <f t="shared" si="2"/>
        <v xml:space="preserve"> --Desert Rose / Wüstenrose</v>
      </c>
      <c r="X8" s="7" t="str">
        <f>IF(VALUE(K8)&gt;0,CONCATENATE("[",A8,"] = true,        --",C8, " / ", B8), "")</f>
        <v/>
      </c>
    </row>
    <row r="9" spans="1:25" x14ac:dyDescent="0.25">
      <c r="A9" s="17">
        <v>26</v>
      </c>
      <c r="B9" t="s">
        <v>1418</v>
      </c>
      <c r="C9" t="s">
        <v>1420</v>
      </c>
      <c r="D9" t="s">
        <v>1419</v>
      </c>
      <c r="G9" t="str">
        <f t="array" ref="G9">IF(VALUE(K9)&gt;0,"Crafted",IF(OR(EXACT(A9,'LibSets constants'!$G$2:$G$99)),"Monster",IF(OR(EXACT(A9,'LibSets constants'!$I$2:$I$99)),"Trial",IF(OR(EXACT(A9,'LibSets constants'!$K$2:$K$99)),"Arena",IF(OR(EXACT(A9,'LibSets constants'!$M$2:$M$99)),"Overland","")))))</f>
        <v>Overland</v>
      </c>
      <c r="H9">
        <v>-1</v>
      </c>
      <c r="I9">
        <v>-1</v>
      </c>
      <c r="J9">
        <v>-1</v>
      </c>
      <c r="K9">
        <v>0</v>
      </c>
      <c r="O9" s="3">
        <v>0</v>
      </c>
      <c r="P9" t="str">
        <f>VLOOKUP(O9,'LibSets constants'!$A$2:$B$16,2,FALSE)</f>
        <v>Included in base game</v>
      </c>
      <c r="R9" t="s">
        <v>105</v>
      </c>
      <c r="S9" t="s">
        <v>105</v>
      </c>
      <c r="T9" s="7" t="str">
        <f t="shared" si="0"/>
        <v>[26] = {wayshrines={-1,-1,-1}, dlcId=0</v>
      </c>
      <c r="U9" s="7" t="str">
        <f t="shared" si="1"/>
        <v/>
      </c>
      <c r="W9" s="7" t="str">
        <f t="shared" si="2"/>
        <v xml:space="preserve"> --Prisoner's Rags / Lumpen des Gefangenen</v>
      </c>
      <c r="X9" s="7" t="str">
        <f>IF(VALUE(K9)&gt;0,CONCATENATE("[",A9,"] = true,        --",C9, " / ", B9), "")</f>
        <v/>
      </c>
    </row>
    <row r="10" spans="1:25" x14ac:dyDescent="0.25">
      <c r="A10" s="17">
        <v>27</v>
      </c>
      <c r="B10" t="s">
        <v>1421</v>
      </c>
      <c r="C10" t="s">
        <v>1423</v>
      </c>
      <c r="D10" t="s">
        <v>1422</v>
      </c>
      <c r="G10" t="str">
        <f t="array" ref="G10">IF(VALUE(K10)&gt;0,"Crafted",IF(OR(EXACT(A10,'LibSets constants'!$G$2:$G$99)),"Monster",IF(OR(EXACT(A10,'LibSets constants'!$I$2:$I$99)),"Trial",IF(OR(EXACT(A10,'LibSets constants'!$K$2:$K$99)),"Arena",IF(OR(EXACT(A10,'LibSets constants'!$M$2:$M$99)),"Overland","")))))</f>
        <v>Overland</v>
      </c>
      <c r="H10">
        <v>-1</v>
      </c>
      <c r="I10">
        <v>-1</v>
      </c>
      <c r="J10">
        <v>-1</v>
      </c>
      <c r="K10">
        <v>0</v>
      </c>
      <c r="O10" s="3">
        <v>0</v>
      </c>
      <c r="P10" t="str">
        <f>VLOOKUP(O10,'LibSets constants'!$A$2:$B$16,2,FALSE)</f>
        <v>Included in base game</v>
      </c>
      <c r="R10" t="s">
        <v>105</v>
      </c>
      <c r="S10" t="s">
        <v>105</v>
      </c>
      <c r="T10" s="7" t="str">
        <f t="shared" si="0"/>
        <v>[27] = {wayshrines={-1,-1,-1}, dlcId=0</v>
      </c>
      <c r="U10" s="7" t="str">
        <f t="shared" si="1"/>
        <v/>
      </c>
      <c r="W10" s="7" t="str">
        <f t="shared" si="2"/>
        <v xml:space="preserve"> --Fiord's Legacy / Fiords Erbe</v>
      </c>
      <c r="X10" s="7" t="str">
        <f>IF(VALUE(K10)&gt;0,CONCATENATE("[",A10,"] = true,        --",C10, " / ", B10), "")</f>
        <v/>
      </c>
    </row>
    <row r="11" spans="1:25" x14ac:dyDescent="0.25">
      <c r="A11" s="17">
        <v>28</v>
      </c>
      <c r="B11" t="s">
        <v>1424</v>
      </c>
      <c r="C11" t="s">
        <v>1426</v>
      </c>
      <c r="D11" t="s">
        <v>1425</v>
      </c>
      <c r="G11" t="str">
        <f t="array" ref="G11">IF(VALUE(K11)&gt;0,"Crafted",IF(OR(EXACT(A11,'LibSets constants'!$G$2:$G$99)),"Monster",IF(OR(EXACT(A11,'LibSets constants'!$I$2:$I$99)),"Trial",IF(OR(EXACT(A11,'LibSets constants'!$K$2:$K$99)),"Arena",IF(OR(EXACT(A11,'LibSets constants'!$M$2:$M$99)),"Overland","")))))</f>
        <v/>
      </c>
      <c r="H11">
        <v>-1</v>
      </c>
      <c r="I11">
        <v>-1</v>
      </c>
      <c r="J11">
        <v>-1</v>
      </c>
      <c r="K11">
        <v>0</v>
      </c>
      <c r="O11" s="3">
        <v>0</v>
      </c>
      <c r="P11" t="str">
        <f>VLOOKUP(O11,'LibSets constants'!$A$2:$B$16,2,FALSE)</f>
        <v>Included in base game</v>
      </c>
      <c r="R11" t="s">
        <v>105</v>
      </c>
      <c r="S11" t="s">
        <v>105</v>
      </c>
      <c r="T11" s="7" t="str">
        <f t="shared" si="0"/>
        <v>[28] = {wayshrines={-1,-1,-1}, dlcId=0</v>
      </c>
      <c r="U11" s="7" t="str">
        <f t="shared" si="1"/>
        <v/>
      </c>
      <c r="W11" s="7" t="str">
        <f t="shared" si="2"/>
        <v xml:space="preserve"> --Barkskin / Borkenhaut</v>
      </c>
      <c r="X11" s="7" t="str">
        <f>IF(VALUE(K11)&gt;0,CONCATENATE("[",A11,"] = true,        --",C11, " / ", B11), "")</f>
        <v/>
      </c>
    </row>
    <row r="12" spans="1:25" x14ac:dyDescent="0.25">
      <c r="A12" s="17">
        <v>29</v>
      </c>
      <c r="B12" t="s">
        <v>1427</v>
      </c>
      <c r="C12" t="s">
        <v>1429</v>
      </c>
      <c r="D12" t="s">
        <v>1428</v>
      </c>
      <c r="G12" t="str">
        <f t="array" ref="G12">IF(VALUE(K12)&gt;0,"Crafted",IF(OR(EXACT(A12,'LibSets constants'!$G$2:$G$99)),"Monster",IF(OR(EXACT(A12,'LibSets constants'!$I$2:$I$99)),"Trial",IF(OR(EXACT(A12,'LibSets constants'!$K$2:$K$99)),"Arena",IF(OR(EXACT(A12,'LibSets constants'!$M$2:$M$99)),"Overland","")))))</f>
        <v/>
      </c>
      <c r="H12">
        <v>-1</v>
      </c>
      <c r="I12">
        <v>-1</v>
      </c>
      <c r="J12">
        <v>-1</v>
      </c>
      <c r="K12">
        <v>0</v>
      </c>
      <c r="O12" s="3">
        <v>0</v>
      </c>
      <c r="P12" t="str">
        <f>VLOOKUP(O12,'LibSets constants'!$A$2:$B$16,2,FALSE)</f>
        <v>Included in base game</v>
      </c>
      <c r="R12" t="s">
        <v>105</v>
      </c>
      <c r="S12" t="s">
        <v>105</v>
      </c>
      <c r="T12" s="7" t="str">
        <f t="shared" si="0"/>
        <v>[29] = {wayshrines={-1,-1,-1}, dlcId=0</v>
      </c>
      <c r="U12" s="7" t="str">
        <f t="shared" si="1"/>
        <v/>
      </c>
      <c r="W12" s="7" t="str">
        <f t="shared" si="2"/>
        <v xml:space="preserve"> --Sergeant's Mail / Rüstung des Feldwebels</v>
      </c>
      <c r="X12" s="7" t="str">
        <f>IF(VALUE(K12)&gt;0,CONCATENATE("[",A12,"] = true,        --",C12, " / ", B12), "")</f>
        <v/>
      </c>
    </row>
    <row r="13" spans="1:25" x14ac:dyDescent="0.25">
      <c r="A13" s="17">
        <v>30</v>
      </c>
      <c r="B13" t="s">
        <v>1430</v>
      </c>
      <c r="C13" t="s">
        <v>1432</v>
      </c>
      <c r="D13" t="s">
        <v>1431</v>
      </c>
      <c r="G13" t="str">
        <f t="array" ref="G13">IF(VALUE(K13)&gt;0,"Crafted",IF(OR(EXACT(A13,'LibSets constants'!$G$2:$G$99)),"Monster",IF(OR(EXACT(A13,'LibSets constants'!$I$2:$I$99)),"Trial",IF(OR(EXACT(A13,'LibSets constants'!$K$2:$K$99)),"Arena",IF(OR(EXACT(A13,'LibSets constants'!$M$2:$M$99)),"Overland","")))))</f>
        <v>Overland</v>
      </c>
      <c r="H13">
        <v>-1</v>
      </c>
      <c r="I13">
        <v>-1</v>
      </c>
      <c r="J13">
        <v>-1</v>
      </c>
      <c r="K13">
        <v>0</v>
      </c>
      <c r="O13" s="3">
        <v>0</v>
      </c>
      <c r="P13" t="str">
        <f>VLOOKUP(O13,'LibSets constants'!$A$2:$B$16,2,FALSE)</f>
        <v>Included in base game</v>
      </c>
      <c r="R13" t="s">
        <v>105</v>
      </c>
      <c r="S13" t="s">
        <v>105</v>
      </c>
      <c r="T13" s="7" t="str">
        <f t="shared" si="0"/>
        <v>[30] = {wayshrines={-1,-1,-1}, dlcId=0</v>
      </c>
      <c r="U13" s="7" t="str">
        <f t="shared" si="1"/>
        <v/>
      </c>
      <c r="W13" s="7" t="str">
        <f t="shared" si="2"/>
        <v xml:space="preserve"> --Thunderbug's Carapace / Donnerkäferpanzer</v>
      </c>
      <c r="X13" s="7" t="str">
        <f>IF(VALUE(K13)&gt;0,CONCATENATE("[",A13,"] = true,        --",C13, " / ", B13), "")</f>
        <v/>
      </c>
    </row>
    <row r="14" spans="1:25" x14ac:dyDescent="0.25">
      <c r="A14" s="17">
        <v>31</v>
      </c>
      <c r="B14" t="s">
        <v>1433</v>
      </c>
      <c r="C14" t="s">
        <v>1435</v>
      </c>
      <c r="D14" t="s">
        <v>1434</v>
      </c>
      <c r="G14" t="str">
        <f t="array" ref="G14">IF(VALUE(K14)&gt;0,"Crafted",IF(OR(EXACT(A14,'LibSets constants'!$G$2:$G$99)),"Monster",IF(OR(EXACT(A14,'LibSets constants'!$I$2:$I$99)),"Trial",IF(OR(EXACT(A14,'LibSets constants'!$K$2:$K$99)),"Arena",IF(OR(EXACT(A14,'LibSets constants'!$M$2:$M$99)),"Overland","")))))</f>
        <v>Overland</v>
      </c>
      <c r="H14">
        <v>-1</v>
      </c>
      <c r="I14">
        <v>-1</v>
      </c>
      <c r="J14">
        <v>-1</v>
      </c>
      <c r="K14">
        <v>0</v>
      </c>
      <c r="O14" s="3">
        <v>0</v>
      </c>
      <c r="P14" t="str">
        <f>VLOOKUP(O14,'LibSets constants'!$A$2:$B$16,2,FALSE)</f>
        <v>Included in base game</v>
      </c>
      <c r="R14" t="s">
        <v>105</v>
      </c>
      <c r="S14" t="s">
        <v>105</v>
      </c>
      <c r="T14" s="7" t="str">
        <f t="shared" si="0"/>
        <v>[31] = {wayshrines={-1,-1,-1}, dlcId=0</v>
      </c>
      <c r="U14" s="7" t="str">
        <f t="shared" si="1"/>
        <v/>
      </c>
      <c r="W14" s="7" t="str">
        <f t="shared" si="2"/>
        <v xml:space="preserve"> --Silks of the Sun / Sonnenseide</v>
      </c>
      <c r="X14" s="7" t="str">
        <f>IF(VALUE(K14)&gt;0,CONCATENATE("[",A14,"] = true,        --",C14, " / ", B14), "")</f>
        <v/>
      </c>
    </row>
    <row r="15" spans="1:25" x14ac:dyDescent="0.25">
      <c r="A15" s="17">
        <v>32</v>
      </c>
      <c r="B15" t="s">
        <v>1436</v>
      </c>
      <c r="C15" t="s">
        <v>1438</v>
      </c>
      <c r="D15" t="s">
        <v>1437</v>
      </c>
      <c r="G15" t="str">
        <f t="array" ref="G15">IF(VALUE(K15)&gt;0,"Crafted",IF(OR(EXACT(A15,'LibSets constants'!$G$2:$G$99)),"Monster",IF(OR(EXACT(A15,'LibSets constants'!$I$2:$I$99)),"Trial",IF(OR(EXACT(A15,'LibSets constants'!$K$2:$K$99)),"Arena",IF(OR(EXACT(A15,'LibSets constants'!$M$2:$M$99)),"Overland","")))))</f>
        <v>Overland</v>
      </c>
      <c r="H15">
        <v>-1</v>
      </c>
      <c r="I15">
        <v>-1</v>
      </c>
      <c r="J15">
        <v>-1</v>
      </c>
      <c r="K15">
        <v>0</v>
      </c>
      <c r="O15" s="3">
        <v>0</v>
      </c>
      <c r="P15" t="str">
        <f>VLOOKUP(O15,'LibSets constants'!$A$2:$B$16,2,FALSE)</f>
        <v>Included in base game</v>
      </c>
      <c r="R15" t="s">
        <v>105</v>
      </c>
      <c r="S15" t="s">
        <v>105</v>
      </c>
      <c r="T15" s="7" t="str">
        <f t="shared" si="0"/>
        <v>[32] = {wayshrines={-1,-1,-1}, dlcId=0</v>
      </c>
      <c r="U15" s="7" t="str">
        <f t="shared" si="1"/>
        <v/>
      </c>
      <c r="W15" s="7" t="str">
        <f t="shared" si="2"/>
        <v xml:space="preserve"> --Healer's Habit / Bräuche des Heilers</v>
      </c>
      <c r="X15" s="7" t="str">
        <f>IF(VALUE(K15)&gt;0,CONCATENATE("[",A15,"] = true,        --",C15, " / ", B15), "")</f>
        <v/>
      </c>
    </row>
    <row r="16" spans="1:25" x14ac:dyDescent="0.25">
      <c r="A16" s="17">
        <v>33</v>
      </c>
      <c r="B16" t="s">
        <v>1439</v>
      </c>
      <c r="C16" t="s">
        <v>1441</v>
      </c>
      <c r="D16" t="s">
        <v>1440</v>
      </c>
      <c r="G16" t="str">
        <f t="array" ref="G16">IF(VALUE(K16)&gt;0,"Crafted",IF(OR(EXACT(A16,'LibSets constants'!$G$2:$G$99)),"Monster",IF(OR(EXACT(A16,'LibSets constants'!$I$2:$I$99)),"Trial",IF(OR(EXACT(A16,'LibSets constants'!$K$2:$K$99)),"Arena",IF(OR(EXACT(A16,'LibSets constants'!$M$2:$M$99)),"Overland","")))))</f>
        <v/>
      </c>
      <c r="H16">
        <v>-1</v>
      </c>
      <c r="I16">
        <v>-1</v>
      </c>
      <c r="J16">
        <v>-1</v>
      </c>
      <c r="K16">
        <v>0</v>
      </c>
      <c r="O16" s="3">
        <v>0</v>
      </c>
      <c r="P16" t="str">
        <f>VLOOKUP(O16,'LibSets constants'!$A$2:$B$16,2,FALSE)</f>
        <v>Included in base game</v>
      </c>
      <c r="R16" t="s">
        <v>105</v>
      </c>
      <c r="S16" t="s">
        <v>105</v>
      </c>
      <c r="T16" s="7" t="str">
        <f t="shared" si="0"/>
        <v>[33] = {wayshrines={-1,-1,-1}, dlcId=0</v>
      </c>
      <c r="U16" s="7" t="str">
        <f t="shared" si="1"/>
        <v/>
      </c>
      <c r="W16" s="7" t="str">
        <f t="shared" si="2"/>
        <v xml:space="preserve"> --Viper's Sting / Vipernbiss</v>
      </c>
      <c r="X16" s="7" t="str">
        <f>IF(VALUE(K16)&gt;0,CONCATENATE("[",A16,"] = true,        --",C16, " / ", B16), "")</f>
        <v/>
      </c>
    </row>
    <row r="17" spans="1:24" x14ac:dyDescent="0.25">
      <c r="A17" s="17">
        <v>34</v>
      </c>
      <c r="B17" t="s">
        <v>1442</v>
      </c>
      <c r="C17" t="s">
        <v>1444</v>
      </c>
      <c r="D17" t="s">
        <v>1443</v>
      </c>
      <c r="G17" t="str">
        <f t="array" ref="G17">IF(VALUE(K17)&gt;0,"Crafted",IF(OR(EXACT(A17,'LibSets constants'!$G$2:$G$99)),"Monster",IF(OR(EXACT(A17,'LibSets constants'!$I$2:$I$99)),"Trial",IF(OR(EXACT(A17,'LibSets constants'!$K$2:$K$99)),"Arena",IF(OR(EXACT(A17,'LibSets constants'!$M$2:$M$99)),"Overland","")))))</f>
        <v>Overland</v>
      </c>
      <c r="H17">
        <v>-1</v>
      </c>
      <c r="I17">
        <v>-1</v>
      </c>
      <c r="J17">
        <v>-1</v>
      </c>
      <c r="K17">
        <v>0</v>
      </c>
      <c r="O17" s="3">
        <v>0</v>
      </c>
      <c r="P17" t="str">
        <f>VLOOKUP(O17,'LibSets constants'!$A$2:$B$16,2,FALSE)</f>
        <v>Included in base game</v>
      </c>
      <c r="R17" t="s">
        <v>105</v>
      </c>
      <c r="S17" t="s">
        <v>105</v>
      </c>
      <c r="T17" s="7" t="str">
        <f t="shared" si="0"/>
        <v>[34] = {wayshrines={-1,-1,-1}, dlcId=0</v>
      </c>
      <c r="U17" s="7" t="str">
        <f t="shared" si="1"/>
        <v/>
      </c>
      <c r="W17" s="7" t="str">
        <f t="shared" si="2"/>
        <v xml:space="preserve"> --Night Mother's Embrace / Umarmung der Mutter der Nacht</v>
      </c>
      <c r="X17" s="7" t="str">
        <f>IF(VALUE(K17)&gt;0,CONCATENATE("[",A17,"] = true,        --",C17, " / ", B17), "")</f>
        <v/>
      </c>
    </row>
    <row r="18" spans="1:24" x14ac:dyDescent="0.25">
      <c r="A18" s="17">
        <v>35</v>
      </c>
      <c r="B18" t="s">
        <v>1445</v>
      </c>
      <c r="C18" t="s">
        <v>1447</v>
      </c>
      <c r="D18" t="s">
        <v>1446</v>
      </c>
      <c r="G18" t="str">
        <f t="array" ref="G18">IF(VALUE(K18)&gt;0,"Crafted",IF(OR(EXACT(A18,'LibSets constants'!$G$2:$G$99)),"Monster",IF(OR(EXACT(A18,'LibSets constants'!$I$2:$I$99)),"Trial",IF(OR(EXACT(A18,'LibSets constants'!$K$2:$K$99)),"Arena",IF(OR(EXACT(A18,'LibSets constants'!$M$2:$M$99)),"Overland","")))))</f>
        <v/>
      </c>
      <c r="H18">
        <v>-1</v>
      </c>
      <c r="I18">
        <v>-1</v>
      </c>
      <c r="J18">
        <v>-1</v>
      </c>
      <c r="K18">
        <v>0</v>
      </c>
      <c r="O18" s="3">
        <v>0</v>
      </c>
      <c r="P18" t="str">
        <f>VLOOKUP(O18,'LibSets constants'!$A$2:$B$16,2,FALSE)</f>
        <v>Included in base game</v>
      </c>
      <c r="R18" t="s">
        <v>105</v>
      </c>
      <c r="S18" t="s">
        <v>105</v>
      </c>
      <c r="T18" s="7" t="str">
        <f t="shared" si="0"/>
        <v>[35] = {wayshrines={-1,-1,-1}, dlcId=0</v>
      </c>
      <c r="U18" s="7" t="str">
        <f t="shared" si="1"/>
        <v/>
      </c>
      <c r="W18" s="7" t="str">
        <f t="shared" si="2"/>
        <v xml:space="preserve"> --Knightmare / Albtraumritter</v>
      </c>
      <c r="X18" s="7" t="str">
        <f>IF(VALUE(K18)&gt;0,CONCATENATE("[",A18,"] = true,        --",C18, " / ", B18), "")</f>
        <v/>
      </c>
    </row>
    <row r="19" spans="1:24" x14ac:dyDescent="0.25">
      <c r="A19" s="17">
        <v>36</v>
      </c>
      <c r="B19" t="s">
        <v>1448</v>
      </c>
      <c r="C19" t="s">
        <v>1450</v>
      </c>
      <c r="D19" t="s">
        <v>1449</v>
      </c>
      <c r="G19" t="str">
        <f t="array" ref="G19">IF(VALUE(K19)&gt;0,"Crafted",IF(OR(EXACT(A19,'LibSets constants'!$G$2:$G$99)),"Monster",IF(OR(EXACT(A19,'LibSets constants'!$I$2:$I$99)),"Trial",IF(OR(EXACT(A19,'LibSets constants'!$K$2:$K$99)),"Arena",IF(OR(EXACT(A19,'LibSets constants'!$M$2:$M$99)),"Overland","")))))</f>
        <v>Overland</v>
      </c>
      <c r="H19">
        <v>-1</v>
      </c>
      <c r="I19">
        <v>-1</v>
      </c>
      <c r="J19">
        <v>-1</v>
      </c>
      <c r="K19">
        <v>0</v>
      </c>
      <c r="O19" s="3">
        <v>0</v>
      </c>
      <c r="P19" t="str">
        <f>VLOOKUP(O19,'LibSets constants'!$A$2:$B$16,2,FALSE)</f>
        <v>Included in base game</v>
      </c>
      <c r="R19" t="s">
        <v>105</v>
      </c>
      <c r="S19" t="s">
        <v>105</v>
      </c>
      <c r="T19" s="7" t="str">
        <f t="shared" si="0"/>
        <v>[36] = {wayshrines={-1,-1,-1}, dlcId=0</v>
      </c>
      <c r="U19" s="7" t="str">
        <f t="shared" si="1"/>
        <v/>
      </c>
      <c r="W19" s="7" t="str">
        <f t="shared" si="2"/>
        <v xml:space="preserve"> --Armor of the Veiled Heritance / Rüstung des Schleiererbes</v>
      </c>
      <c r="X19" s="7" t="str">
        <f>IF(VALUE(K19)&gt;0,CONCATENATE("[",A19,"] = true,        --",C19, " / ", B19), "")</f>
        <v/>
      </c>
    </row>
    <row r="20" spans="1:24" x14ac:dyDescent="0.25">
      <c r="A20" s="6">
        <v>37</v>
      </c>
      <c r="B20" t="s">
        <v>86</v>
      </c>
      <c r="C20" t="s">
        <v>1452</v>
      </c>
      <c r="D20" t="s">
        <v>1451</v>
      </c>
      <c r="G20" t="str">
        <f t="array" ref="G20">IF(VALUE(K20)&gt;0,"Crafted",IF(OR(EXACT(A20,'LibSets constants'!$G$2:$G$99)),"Monster",IF(OR(EXACT(A20,'LibSets constants'!$I$2:$I$99)),"Trial",IF(OR(EXACT(A20,'LibSets constants'!$K$2:$K$99)),"Arena",IF(OR(EXACT(A20,'LibSets constants'!$M$2:$M$99)),"Overland","")))))</f>
        <v>Crafted</v>
      </c>
      <c r="H20">
        <v>1</v>
      </c>
      <c r="I20">
        <v>177</v>
      </c>
      <c r="J20">
        <v>71</v>
      </c>
      <c r="K20">
        <v>2</v>
      </c>
      <c r="O20" s="3">
        <v>0</v>
      </c>
      <c r="P20" t="str">
        <f>VLOOKUP(O20,'LibSets constants'!$A$2:$B$16,2,FALSE)</f>
        <v>Included in base game</v>
      </c>
      <c r="R20" t="s">
        <v>105</v>
      </c>
      <c r="S20" t="s">
        <v>105</v>
      </c>
      <c r="T20" s="7" t="str">
        <f t="shared" si="0"/>
        <v>[37] = {wayshrines={1,177,71}, traitsNeeded=2, dlcId=0</v>
      </c>
      <c r="U20" s="7" t="str">
        <f t="shared" si="1"/>
        <v/>
      </c>
      <c r="W20" s="7" t="str">
        <f t="shared" si="2"/>
        <v xml:space="preserve"> --Death's Wind / Todeswind </v>
      </c>
      <c r="X20" s="7" t="str">
        <f>IF(VALUE(K20)&gt;0,CONCATENATE("[",A20,"] = true,        --",C20, " / ", B20), "")</f>
        <v xml:space="preserve">[37] = true,        --Death's Wind / Todeswind </v>
      </c>
    </row>
    <row r="21" spans="1:24" x14ac:dyDescent="0.25">
      <c r="A21" s="6">
        <v>38</v>
      </c>
      <c r="B21" t="s">
        <v>88</v>
      </c>
      <c r="C21" t="s">
        <v>1454</v>
      </c>
      <c r="D21" t="s">
        <v>1453</v>
      </c>
      <c r="G21" t="str">
        <f t="array" ref="G21">IF(VALUE(K21)&gt;0,"Crafted",IF(OR(EXACT(A21,'LibSets constants'!$G$2:$G$99)),"Monster",IF(OR(EXACT(A21,'LibSets constants'!$I$2:$I$99)),"Trial",IF(OR(EXACT(A21,'LibSets constants'!$K$2:$K$99)),"Arena",IF(OR(EXACT(A21,'LibSets constants'!$M$2:$M$99)),"Overland","")))))</f>
        <v>Crafted</v>
      </c>
      <c r="H21">
        <v>15</v>
      </c>
      <c r="I21">
        <v>169</v>
      </c>
      <c r="J21">
        <v>205</v>
      </c>
      <c r="K21">
        <v>3</v>
      </c>
      <c r="O21" s="3">
        <v>0</v>
      </c>
      <c r="P21" t="str">
        <f>VLOOKUP(O21,'LibSets constants'!$A$2:$B$16,2,FALSE)</f>
        <v>Included in base game</v>
      </c>
      <c r="R21" t="s">
        <v>105</v>
      </c>
      <c r="S21" t="s">
        <v>105</v>
      </c>
      <c r="T21" s="7" t="str">
        <f t="shared" si="0"/>
        <v>[38] = {wayshrines={15,169,205}, traitsNeeded=3, dlcId=0</v>
      </c>
      <c r="U21" s="7" t="str">
        <f t="shared" si="1"/>
        <v/>
      </c>
      <c r="W21" s="7" t="str">
        <f t="shared" si="2"/>
        <v xml:space="preserve"> --Twilight's Embrace / Zwielichtkuss </v>
      </c>
      <c r="X21" s="7" t="str">
        <f>IF(VALUE(K21)&gt;0,CONCATENATE("[",A21,"] = true,        --",C21, " / ", B21), "")</f>
        <v xml:space="preserve">[38] = true,        --Twilight's Embrace / Zwielichtkuss </v>
      </c>
    </row>
    <row r="22" spans="1:24" x14ac:dyDescent="0.25">
      <c r="A22" s="17">
        <v>39</v>
      </c>
      <c r="B22" t="s">
        <v>1455</v>
      </c>
      <c r="C22" t="s">
        <v>1457</v>
      </c>
      <c r="D22" t="s">
        <v>1456</v>
      </c>
      <c r="G22" t="str">
        <f t="array" ref="G22">IF(VALUE(K22)&gt;0,"Crafted",IF(OR(EXACT(A22,'LibSets constants'!$G$2:$G$99)),"Monster",IF(OR(EXACT(A22,'LibSets constants'!$I$2:$I$99)),"Trial",IF(OR(EXACT(A22,'LibSets constants'!$K$2:$K$99)),"Arena",IF(OR(EXACT(A22,'LibSets constants'!$M$2:$M$99)),"Overland","")))))</f>
        <v>Overland</v>
      </c>
      <c r="H22">
        <v>-1</v>
      </c>
      <c r="I22">
        <v>-1</v>
      </c>
      <c r="J22">
        <v>-1</v>
      </c>
      <c r="K22">
        <v>0</v>
      </c>
      <c r="O22" s="3">
        <v>0</v>
      </c>
      <c r="P22" t="str">
        <f>VLOOKUP(O22,'LibSets constants'!$A$2:$B$16,2,FALSE)</f>
        <v>Included in base game</v>
      </c>
      <c r="R22" t="s">
        <v>105</v>
      </c>
      <c r="S22" t="s">
        <v>105</v>
      </c>
      <c r="T22" s="7" t="str">
        <f t="shared" si="0"/>
        <v>[39] = {wayshrines={-1,-1,-1}, dlcId=0</v>
      </c>
      <c r="U22" s="7" t="str">
        <f t="shared" si="1"/>
        <v/>
      </c>
      <c r="W22" s="7" t="str">
        <f t="shared" si="2"/>
        <v xml:space="preserve"> --Alessian Order / Alessianischer Orden</v>
      </c>
      <c r="X22" s="7" t="str">
        <f>IF(VALUE(K22)&gt;0,CONCATENATE("[",A22,"] = true,        --",C22, " / ", B22), "")</f>
        <v/>
      </c>
    </row>
    <row r="23" spans="1:24" x14ac:dyDescent="0.25">
      <c r="A23" s="6">
        <v>40</v>
      </c>
      <c r="B23" t="s">
        <v>85</v>
      </c>
      <c r="C23" t="s">
        <v>1459</v>
      </c>
      <c r="D23" t="s">
        <v>1458</v>
      </c>
      <c r="G23" t="str">
        <f t="array" ref="G23">IF(VALUE(K23)&gt;0,"Crafted",IF(OR(EXACT(A23,'LibSets constants'!$G$2:$G$99)),"Monster",IF(OR(EXACT(A23,'LibSets constants'!$I$2:$I$99)),"Trial",IF(OR(EXACT(A23,'LibSets constants'!$K$2:$K$99)),"Arena",IF(OR(EXACT(A23,'LibSets constants'!$M$2:$M$99)),"Overland","")))))</f>
        <v>Crafted</v>
      </c>
      <c r="H23">
        <v>216</v>
      </c>
      <c r="I23">
        <v>121</v>
      </c>
      <c r="J23">
        <v>65</v>
      </c>
      <c r="K23">
        <v>2</v>
      </c>
      <c r="O23" s="3">
        <v>0</v>
      </c>
      <c r="P23" t="str">
        <f>VLOOKUP(O23,'LibSets constants'!$A$2:$B$16,2,FALSE)</f>
        <v>Included in base game</v>
      </c>
      <c r="R23" t="s">
        <v>105</v>
      </c>
      <c r="S23" t="s">
        <v>105</v>
      </c>
      <c r="T23" s="7" t="str">
        <f t="shared" si="0"/>
        <v>[40] = {wayshrines={216,121,65}, traitsNeeded=2, dlcId=0</v>
      </c>
      <c r="U23" s="7" t="str">
        <f t="shared" si="1"/>
        <v/>
      </c>
      <c r="W23" s="7" t="str">
        <f t="shared" si="2"/>
        <v xml:space="preserve"> --Night's Silence / Stille der Nacht </v>
      </c>
      <c r="X23" s="7" t="str">
        <f>IF(VALUE(K23)&gt;0,CONCATENATE("[",A23,"] = true,        --",C23, " / ", B23), "")</f>
        <v xml:space="preserve">[40] = true,        --Night's Silence / Stille der Nacht </v>
      </c>
    </row>
    <row r="24" spans="1:24" x14ac:dyDescent="0.25">
      <c r="A24" s="6">
        <v>41</v>
      </c>
      <c r="B24" t="s">
        <v>87</v>
      </c>
      <c r="C24" t="s">
        <v>1461</v>
      </c>
      <c r="D24" t="s">
        <v>1460</v>
      </c>
      <c r="G24" t="str">
        <f t="array" ref="G24">IF(VALUE(K24)&gt;0,"Crafted",IF(OR(EXACT(A24,'LibSets constants'!$G$2:$G$99)),"Monster",IF(OR(EXACT(A24,'LibSets constants'!$I$2:$I$99)),"Trial",IF(OR(EXACT(A24,'LibSets constants'!$K$2:$K$99)),"Arena",IF(OR(EXACT(A24,'LibSets constants'!$M$2:$M$99)),"Overland","")))))</f>
        <v>Crafted</v>
      </c>
      <c r="H24">
        <v>82</v>
      </c>
      <c r="I24">
        <v>151</v>
      </c>
      <c r="J24">
        <v>78</v>
      </c>
      <c r="K24">
        <v>4</v>
      </c>
      <c r="O24" s="3">
        <v>0</v>
      </c>
      <c r="P24" t="str">
        <f>VLOOKUP(O24,'LibSets constants'!$A$2:$B$16,2,FALSE)</f>
        <v>Included in base game</v>
      </c>
      <c r="R24" t="s">
        <v>105</v>
      </c>
      <c r="S24" t="s">
        <v>105</v>
      </c>
      <c r="T24" s="7" t="str">
        <f t="shared" si="0"/>
        <v>[41] = {wayshrines={82,151,78}, traitsNeeded=4, dlcId=0</v>
      </c>
      <c r="U24" s="7" t="str">
        <f t="shared" si="1"/>
        <v/>
      </c>
      <c r="W24" s="7" t="str">
        <f t="shared" si="2"/>
        <v xml:space="preserve"> --Whitestrake's Retribution / Weißplankes Vergeltung </v>
      </c>
      <c r="X24" s="7" t="str">
        <f>IF(VALUE(K24)&gt;0,CONCATENATE("[",A24,"] = true,        --",C24, " / ", B24), "")</f>
        <v xml:space="preserve">[41] = true,        --Whitestrake's Retribution / Weißplankes Vergeltung </v>
      </c>
    </row>
    <row r="25" spans="1:24" x14ac:dyDescent="0.25">
      <c r="A25" s="6">
        <v>43</v>
      </c>
      <c r="B25" t="s">
        <v>84</v>
      </c>
      <c r="C25" t="s">
        <v>1463</v>
      </c>
      <c r="D25" t="s">
        <v>1462</v>
      </c>
      <c r="G25" t="str">
        <f t="array" ref="G25">IF(VALUE(K25)&gt;0,"Crafted",IF(OR(EXACT(A25,'LibSets constants'!$G$2:$G$99)),"Monster",IF(OR(EXACT(A25,'LibSets constants'!$I$2:$I$99)),"Trial",IF(OR(EXACT(A25,'LibSets constants'!$K$2:$K$99)),"Arena",IF(OR(EXACT(A25,'LibSets constants'!$M$2:$M$99)),"Overland","")))))</f>
        <v>Crafted</v>
      </c>
      <c r="H25">
        <v>23</v>
      </c>
      <c r="I25">
        <v>164</v>
      </c>
      <c r="J25">
        <v>32</v>
      </c>
      <c r="K25">
        <v>3</v>
      </c>
      <c r="O25" s="3">
        <v>0</v>
      </c>
      <c r="P25" t="str">
        <f>VLOOKUP(O25,'LibSets constants'!$A$2:$B$16,2,FALSE)</f>
        <v>Included in base game</v>
      </c>
      <c r="R25" t="s">
        <v>105</v>
      </c>
      <c r="S25" t="s">
        <v>105</v>
      </c>
      <c r="T25" s="7" t="str">
        <f t="shared" si="0"/>
        <v>[43] = {wayshrines={23,164,32}, traitsNeeded=3, dlcId=0</v>
      </c>
      <c r="U25" s="7" t="str">
        <f t="shared" si="1"/>
        <v/>
      </c>
      <c r="W25" s="7" t="str">
        <f t="shared" si="2"/>
        <v xml:space="preserve"> --Armor of the Seducer / Rüstung der Verführung </v>
      </c>
      <c r="X25" s="7" t="str">
        <f>IF(VALUE(K25)&gt;0,CONCATENATE("[",A25,"] = true,        --",C25, " / ", B25), "")</f>
        <v xml:space="preserve">[43] = true,        --Armor of the Seducer / Rüstung der Verführung </v>
      </c>
    </row>
    <row r="26" spans="1:24" x14ac:dyDescent="0.25">
      <c r="A26" s="6">
        <v>44</v>
      </c>
      <c r="B26" t="s">
        <v>83</v>
      </c>
      <c r="C26" t="s">
        <v>1465</v>
      </c>
      <c r="D26" t="s">
        <v>1464</v>
      </c>
      <c r="G26" t="str">
        <f t="array" ref="G26">IF(VALUE(K26)&gt;0,"Crafted",IF(OR(EXACT(A26,'LibSets constants'!$G$2:$G$99)),"Monster",IF(OR(EXACT(A26,'LibSets constants'!$I$2:$I$99)),"Trial",IF(OR(EXACT(A26,'LibSets constants'!$K$2:$K$99)),"Arena",IF(OR(EXACT(A26,'LibSets constants'!$M$2:$M$99)),"Overland","")))))</f>
        <v>Crafted</v>
      </c>
      <c r="H26">
        <v>58</v>
      </c>
      <c r="I26">
        <v>101</v>
      </c>
      <c r="J26">
        <v>93</v>
      </c>
      <c r="K26">
        <v>5</v>
      </c>
      <c r="O26" s="3">
        <v>0</v>
      </c>
      <c r="P26" t="str">
        <f>VLOOKUP(O26,'LibSets constants'!$A$2:$B$16,2,FALSE)</f>
        <v>Included in base game</v>
      </c>
      <c r="R26" t="s">
        <v>105</v>
      </c>
      <c r="S26" t="s">
        <v>105</v>
      </c>
      <c r="T26" s="7" t="str">
        <f t="shared" si="0"/>
        <v>[44] = {wayshrines={58,101,93}, traitsNeeded=5, dlcId=0</v>
      </c>
      <c r="U26" s="7" t="str">
        <f t="shared" si="1"/>
        <v/>
      </c>
      <c r="W26" s="7" t="str">
        <f t="shared" si="2"/>
        <v xml:space="preserve"> --Vampire's Kiss / Kuss des Vampirs </v>
      </c>
      <c r="X26" s="7" t="str">
        <f>IF(VALUE(K26)&gt;0,CONCATENATE("[",A26,"] = true,        --",C26, " / ", B26), "")</f>
        <v xml:space="preserve">[44] = true,        --Vampire's Kiss / Kuss des Vampirs </v>
      </c>
    </row>
    <row r="27" spans="1:24" x14ac:dyDescent="0.25">
      <c r="A27" s="17">
        <v>46</v>
      </c>
      <c r="B27" t="s">
        <v>1466</v>
      </c>
      <c r="C27" t="s">
        <v>1468</v>
      </c>
      <c r="D27" t="s">
        <v>1467</v>
      </c>
      <c r="G27" t="str">
        <f t="array" ref="G27">IF(VALUE(K27)&gt;0,"Crafted",IF(OR(EXACT(A27,'LibSets constants'!$G$2:$G$99)),"Monster",IF(OR(EXACT(A27,'LibSets constants'!$I$2:$I$99)),"Trial",IF(OR(EXACT(A27,'LibSets constants'!$K$2:$K$99)),"Arena",IF(OR(EXACT(A27,'LibSets constants'!$M$2:$M$99)),"Overland","")))))</f>
        <v/>
      </c>
      <c r="H27">
        <v>-1</v>
      </c>
      <c r="I27">
        <v>-1</v>
      </c>
      <c r="J27">
        <v>-1</v>
      </c>
      <c r="K27">
        <v>0</v>
      </c>
      <c r="O27" s="3">
        <v>0</v>
      </c>
      <c r="P27" t="str">
        <f>VLOOKUP(O27,'LibSets constants'!$A$2:$B$16,2,FALSE)</f>
        <v>Included in base game</v>
      </c>
      <c r="R27" t="s">
        <v>105</v>
      </c>
      <c r="S27" t="s">
        <v>105</v>
      </c>
      <c r="T27" s="7" t="str">
        <f t="shared" si="0"/>
        <v>[46] = {wayshrines={-1,-1,-1}, dlcId=0</v>
      </c>
      <c r="U27" s="7" t="str">
        <f t="shared" si="1"/>
        <v/>
      </c>
      <c r="W27" s="7" t="str">
        <f t="shared" si="2"/>
        <v xml:space="preserve"> --Noble Duelist's Silks / Seide des edlen Duellanten</v>
      </c>
      <c r="X27" s="7" t="str">
        <f>IF(VALUE(K27)&gt;0,CONCATENATE("[",A27,"] = true,        --",C27, " / ", B27), "")</f>
        <v/>
      </c>
    </row>
    <row r="28" spans="1:24" x14ac:dyDescent="0.25">
      <c r="A28" s="17">
        <v>47</v>
      </c>
      <c r="B28" t="s">
        <v>1469</v>
      </c>
      <c r="C28" t="s">
        <v>1471</v>
      </c>
      <c r="D28" t="s">
        <v>1470</v>
      </c>
      <c r="G28" t="str">
        <f t="array" ref="G28">IF(VALUE(K28)&gt;0,"Crafted",IF(OR(EXACT(A28,'LibSets constants'!$G$2:$G$99)),"Monster",IF(OR(EXACT(A28,'LibSets constants'!$I$2:$I$99)),"Trial",IF(OR(EXACT(A28,'LibSets constants'!$K$2:$K$99)),"Arena",IF(OR(EXACT(A28,'LibSets constants'!$M$2:$M$99)),"Overland","")))))</f>
        <v>Overland</v>
      </c>
      <c r="H28">
        <v>-1</v>
      </c>
      <c r="I28">
        <v>-1</v>
      </c>
      <c r="J28">
        <v>-1</v>
      </c>
      <c r="K28">
        <v>0</v>
      </c>
      <c r="O28" s="3">
        <v>0</v>
      </c>
      <c r="P28" t="str">
        <f>VLOOKUP(O28,'LibSets constants'!$A$2:$B$16,2,FALSE)</f>
        <v>Included in base game</v>
      </c>
      <c r="R28" t="s">
        <v>105</v>
      </c>
      <c r="S28" t="s">
        <v>105</v>
      </c>
      <c r="T28" s="7" t="str">
        <f t="shared" si="0"/>
        <v>[47] = {wayshrines={-1,-1,-1}, dlcId=0</v>
      </c>
      <c r="U28" s="7" t="str">
        <f t="shared" si="1"/>
        <v/>
      </c>
      <c r="W28" s="7" t="str">
        <f t="shared" si="2"/>
        <v xml:space="preserve"> --Robes of the Withered Hand / Roben der Verdorrten Hand</v>
      </c>
      <c r="X28" s="7" t="str">
        <f>IF(VALUE(K28)&gt;0,CONCATENATE("[",A28,"] = true,        --",C28, " / ", B28), "")</f>
        <v/>
      </c>
    </row>
    <row r="29" spans="1:24" x14ac:dyDescent="0.25">
      <c r="A29" s="6">
        <v>48</v>
      </c>
      <c r="B29" t="s">
        <v>1472</v>
      </c>
      <c r="C29" t="s">
        <v>1474</v>
      </c>
      <c r="D29" t="s">
        <v>1473</v>
      </c>
      <c r="G29" t="str">
        <f t="array" ref="G29">IF(VALUE(K29)&gt;0,"Crafted",IF(OR(EXACT(A29,'LibSets constants'!$G$2:$G$99)),"Monster",IF(OR(EXACT(A29,'LibSets constants'!$I$2:$I$99)),"Trial",IF(OR(EXACT(A29,'LibSets constants'!$K$2:$K$99)),"Arena",IF(OR(EXACT(A29,'LibSets constants'!$M$2:$M$99)),"Overland","")))))</f>
        <v>Crafted</v>
      </c>
      <c r="H29">
        <v>13</v>
      </c>
      <c r="I29">
        <v>148</v>
      </c>
      <c r="J29">
        <v>48</v>
      </c>
      <c r="K29">
        <v>4</v>
      </c>
      <c r="O29" s="3">
        <v>0</v>
      </c>
      <c r="P29" t="str">
        <f>VLOOKUP(O29,'LibSets constants'!$A$2:$B$16,2,FALSE)</f>
        <v>Included in base game</v>
      </c>
      <c r="R29" t="s">
        <v>105</v>
      </c>
      <c r="S29" t="s">
        <v>105</v>
      </c>
      <c r="T29" s="7" t="str">
        <f t="shared" si="0"/>
        <v>[48] = {wayshrines={13,148,48}, traitsNeeded=4, dlcId=0</v>
      </c>
      <c r="U29" s="7" t="str">
        <f t="shared" si="1"/>
        <v/>
      </c>
      <c r="W29" s="7" t="str">
        <f t="shared" si="2"/>
        <v xml:space="preserve"> --Magnus' Gift / Magnus' Gabe</v>
      </c>
      <c r="X29" s="7" t="str">
        <f>IF(VALUE(K29)&gt;0,CONCATENATE("[",A29,"] = true,        --",C29, " / ", B29), "")</f>
        <v>[48] = true,        --Magnus' Gift / Magnus' Gabe</v>
      </c>
    </row>
    <row r="30" spans="1:24" x14ac:dyDescent="0.25">
      <c r="A30" s="17">
        <v>49</v>
      </c>
      <c r="B30" t="s">
        <v>1475</v>
      </c>
      <c r="C30" t="s">
        <v>1477</v>
      </c>
      <c r="D30" t="s">
        <v>1476</v>
      </c>
      <c r="G30" t="str">
        <f t="array" ref="G30">IF(VALUE(K30)&gt;0,"Crafted",IF(OR(EXACT(A30,'LibSets constants'!$G$2:$G$99)),"Monster",IF(OR(EXACT(A30,'LibSets constants'!$I$2:$I$99)),"Trial",IF(OR(EXACT(A30,'LibSets constants'!$K$2:$K$99)),"Arena",IF(OR(EXACT(A30,'LibSets constants'!$M$2:$M$99)),"Overland","")))))</f>
        <v>Overland</v>
      </c>
      <c r="H30">
        <v>-1</v>
      </c>
      <c r="I30">
        <v>-1</v>
      </c>
      <c r="J30">
        <v>-1</v>
      </c>
      <c r="K30">
        <v>0</v>
      </c>
      <c r="O30" s="3">
        <v>0</v>
      </c>
      <c r="P30" t="str">
        <f>VLOOKUP(O30,'LibSets constants'!$A$2:$B$16,2,FALSE)</f>
        <v>Included in base game</v>
      </c>
      <c r="R30" t="s">
        <v>105</v>
      </c>
      <c r="S30" t="s">
        <v>105</v>
      </c>
      <c r="T30" s="7" t="str">
        <f t="shared" si="0"/>
        <v>[49] = {wayshrines={-1,-1,-1}, dlcId=0</v>
      </c>
      <c r="U30" s="7" t="str">
        <f t="shared" si="1"/>
        <v/>
      </c>
      <c r="W30" s="7" t="str">
        <f t="shared" si="2"/>
        <v xml:space="preserve"> --Shadow of the Red Mountain / Schatten des Roten Berges</v>
      </c>
      <c r="X30" s="7" t="str">
        <f>IF(VALUE(K30)&gt;0,CONCATENATE("[",A30,"] = true,        --",C30, " / ", B30), "")</f>
        <v/>
      </c>
    </row>
    <row r="31" spans="1:24" x14ac:dyDescent="0.25">
      <c r="A31" s="17">
        <v>50</v>
      </c>
      <c r="B31" t="s">
        <v>1478</v>
      </c>
      <c r="C31" t="s">
        <v>1480</v>
      </c>
      <c r="D31" t="s">
        <v>1479</v>
      </c>
      <c r="G31" t="str">
        <f t="array" ref="G31">IF(VALUE(K31)&gt;0,"Crafted",IF(OR(EXACT(A31,'LibSets constants'!$G$2:$G$99)),"Monster",IF(OR(EXACT(A31,'LibSets constants'!$I$2:$I$99)),"Trial",IF(OR(EXACT(A31,'LibSets constants'!$K$2:$K$99)),"Arena",IF(OR(EXACT(A31,'LibSets constants'!$M$2:$M$99)),"Overland","")))))</f>
        <v>Overland</v>
      </c>
      <c r="H31">
        <v>-1</v>
      </c>
      <c r="I31">
        <v>-1</v>
      </c>
      <c r="J31">
        <v>-1</v>
      </c>
      <c r="K31">
        <v>0</v>
      </c>
      <c r="O31" s="3">
        <v>0</v>
      </c>
      <c r="P31" t="str">
        <f>VLOOKUP(O31,'LibSets constants'!$A$2:$B$16,2,FALSE)</f>
        <v>Included in base game</v>
      </c>
      <c r="R31" t="s">
        <v>105</v>
      </c>
      <c r="S31" t="s">
        <v>105</v>
      </c>
      <c r="T31" s="7" t="str">
        <f t="shared" si="0"/>
        <v>[50] = {wayshrines={-1,-1,-1}, dlcId=0</v>
      </c>
      <c r="U31" s="7" t="str">
        <f t="shared" si="1"/>
        <v/>
      </c>
      <c r="W31" s="7" t="str">
        <f t="shared" si="2"/>
        <v xml:space="preserve"> --The Morag Tong / Morag Tong</v>
      </c>
      <c r="X31" s="7" t="str">
        <f>IF(VALUE(K31)&gt;0,CONCATENATE("[",A31,"] = true,        --",C31, " / ", B31), "")</f>
        <v/>
      </c>
    </row>
    <row r="32" spans="1:24" x14ac:dyDescent="0.25">
      <c r="A32" s="6">
        <v>51</v>
      </c>
      <c r="B32" t="s">
        <v>1481</v>
      </c>
      <c r="C32" t="s">
        <v>1483</v>
      </c>
      <c r="D32" t="s">
        <v>1482</v>
      </c>
      <c r="G32" t="str">
        <f t="array" ref="G32">IF(VALUE(K32)&gt;0,"Crafted",IF(OR(EXACT(A32,'LibSets constants'!$G$2:$G$99)),"Monster",IF(OR(EXACT(A32,'LibSets constants'!$I$2:$I$99)),"Trial",IF(OR(EXACT(A32,'LibSets constants'!$K$2:$K$99)),"Arena",IF(OR(EXACT(A32,'LibSets constants'!$M$2:$M$99)),"Overland","")))))</f>
        <v>Crafted</v>
      </c>
      <c r="H32">
        <v>34</v>
      </c>
      <c r="I32">
        <v>156</v>
      </c>
      <c r="J32">
        <v>118</v>
      </c>
      <c r="K32">
        <v>6</v>
      </c>
      <c r="O32" s="3">
        <v>0</v>
      </c>
      <c r="P32" t="str">
        <f>VLOOKUP(O32,'LibSets constants'!$A$2:$B$16,2,FALSE)</f>
        <v>Included in base game</v>
      </c>
      <c r="R32" t="s">
        <v>105</v>
      </c>
      <c r="S32" t="s">
        <v>105</v>
      </c>
      <c r="T32" s="7" t="str">
        <f t="shared" si="0"/>
        <v>[51] = {wayshrines={34,156,118}, traitsNeeded=6, dlcId=0</v>
      </c>
      <c r="U32" s="7" t="str">
        <f t="shared" si="1"/>
        <v/>
      </c>
      <c r="W32" s="7" t="str">
        <f t="shared" si="2"/>
        <v xml:space="preserve"> --Night Mother's Gaze / Blick der Mutter der Nacht</v>
      </c>
      <c r="X32" s="7" t="str">
        <f>IF(VALUE(K32)&gt;0,CONCATENATE("[",A32,"] = true,        --",C32, " / ", B32), "")</f>
        <v>[51] = true,        --Night Mother's Gaze / Blick der Mutter der Nacht</v>
      </c>
    </row>
    <row r="33" spans="1:24" x14ac:dyDescent="0.25">
      <c r="A33" s="17">
        <v>52</v>
      </c>
      <c r="B33" t="s">
        <v>1484</v>
      </c>
      <c r="C33" t="s">
        <v>1486</v>
      </c>
      <c r="D33" t="s">
        <v>1485</v>
      </c>
      <c r="G33" t="str">
        <f t="array" ref="G33">IF(VALUE(K33)&gt;0,"Crafted",IF(OR(EXACT(A33,'LibSets constants'!$G$2:$G$99)),"Monster",IF(OR(EXACT(A33,'LibSets constants'!$I$2:$I$99)),"Trial",IF(OR(EXACT(A33,'LibSets constants'!$K$2:$K$99)),"Arena",IF(OR(EXACT(A33,'LibSets constants'!$M$2:$M$99)),"Overland","")))))</f>
        <v>Overland</v>
      </c>
      <c r="H33">
        <v>-1</v>
      </c>
      <c r="I33">
        <v>-1</v>
      </c>
      <c r="J33">
        <v>-1</v>
      </c>
      <c r="K33">
        <v>0</v>
      </c>
      <c r="O33" s="3">
        <v>0</v>
      </c>
      <c r="P33" t="str">
        <f>VLOOKUP(O33,'LibSets constants'!$A$2:$B$16,2,FALSE)</f>
        <v>Included in base game</v>
      </c>
      <c r="R33" t="s">
        <v>105</v>
      </c>
      <c r="S33" t="s">
        <v>105</v>
      </c>
      <c r="T33" s="7" t="str">
        <f t="shared" si="0"/>
        <v>[52] = {wayshrines={-1,-1,-1}, dlcId=0</v>
      </c>
      <c r="U33" s="7" t="str">
        <f t="shared" si="1"/>
        <v/>
      </c>
      <c r="W33" s="7" t="str">
        <f t="shared" si="2"/>
        <v xml:space="preserve"> --Beckoning Steel / Klingender Stahl</v>
      </c>
      <c r="X33" s="7" t="str">
        <f>IF(VALUE(K33)&gt;0,CONCATENATE("[",A33,"] = true,        --",C33, " / ", B33), "")</f>
        <v/>
      </c>
    </row>
    <row r="34" spans="1:24" x14ac:dyDescent="0.25">
      <c r="A34" s="17">
        <v>53</v>
      </c>
      <c r="B34" t="s">
        <v>1487</v>
      </c>
      <c r="C34" t="s">
        <v>1489</v>
      </c>
      <c r="D34" t="s">
        <v>1488</v>
      </c>
      <c r="G34" t="str">
        <f t="array" ref="G34">IF(VALUE(K34)&gt;0,"Crafted",IF(OR(EXACT(A34,'LibSets constants'!$G$2:$G$99)),"Monster",IF(OR(EXACT(A34,'LibSets constants'!$I$2:$I$99)),"Trial",IF(OR(EXACT(A34,'LibSets constants'!$K$2:$K$99)),"Arena",IF(OR(EXACT(A34,'LibSets constants'!$M$2:$M$99)),"Overland","")))))</f>
        <v/>
      </c>
      <c r="H34">
        <v>-1</v>
      </c>
      <c r="I34">
        <v>-1</v>
      </c>
      <c r="J34">
        <v>-1</v>
      </c>
      <c r="K34">
        <v>0</v>
      </c>
      <c r="O34" s="3">
        <v>0</v>
      </c>
      <c r="P34" t="str">
        <f>VLOOKUP(O34,'LibSets constants'!$A$2:$B$16,2,FALSE)</f>
        <v>Included in base game</v>
      </c>
      <c r="R34" t="s">
        <v>105</v>
      </c>
      <c r="S34" t="s">
        <v>105</v>
      </c>
      <c r="T34" s="7" t="str">
        <f t="shared" si="0"/>
        <v>[53] = {wayshrines={-1,-1,-1}, dlcId=0</v>
      </c>
      <c r="U34" s="7" t="str">
        <f t="shared" si="1"/>
        <v/>
      </c>
      <c r="W34" s="7" t="str">
        <f t="shared" si="2"/>
        <v xml:space="preserve"> --The Ice Furnace / Eisschmiede</v>
      </c>
      <c r="X34" s="7" t="str">
        <f>IF(VALUE(K34)&gt;0,CONCATENATE("[",A34,"] = true,        --",C34, " / ", B34), "")</f>
        <v/>
      </c>
    </row>
    <row r="35" spans="1:24" x14ac:dyDescent="0.25">
      <c r="A35" s="6">
        <v>54</v>
      </c>
      <c r="B35" t="s">
        <v>1490</v>
      </c>
      <c r="C35" t="s">
        <v>1492</v>
      </c>
      <c r="D35" t="s">
        <v>1491</v>
      </c>
      <c r="G35" t="str">
        <f t="array" ref="G35">IF(VALUE(K35)&gt;0,"Crafted",IF(OR(EXACT(A35,'LibSets constants'!$G$2:$G$99)),"Monster",IF(OR(EXACT(A35,'LibSets constants'!$I$2:$I$99)),"Trial",IF(OR(EXACT(A35,'LibSets constants'!$K$2:$K$99)),"Arena",IF(OR(EXACT(A35,'LibSets constants'!$M$2:$M$99)),"Overland","")))))</f>
        <v>Crafted</v>
      </c>
      <c r="H35">
        <v>7</v>
      </c>
      <c r="I35">
        <v>175</v>
      </c>
      <c r="J35">
        <v>77</v>
      </c>
      <c r="K35">
        <v>2</v>
      </c>
      <c r="O35" s="3">
        <v>0</v>
      </c>
      <c r="P35" t="str">
        <f>VLOOKUP(O35,'LibSets constants'!$A$2:$B$16,2,FALSE)</f>
        <v>Included in base game</v>
      </c>
      <c r="R35" t="s">
        <v>105</v>
      </c>
      <c r="S35" t="s">
        <v>105</v>
      </c>
      <c r="T35" s="7" t="str">
        <f t="shared" si="0"/>
        <v>[54] = {wayshrines={7,175,77}, traitsNeeded=2, dlcId=0</v>
      </c>
      <c r="U35" s="7" t="str">
        <f t="shared" si="1"/>
        <v/>
      </c>
      <c r="W35" s="7" t="str">
        <f t="shared" si="2"/>
        <v xml:space="preserve"> --Ashen Grip / Aschengriff</v>
      </c>
      <c r="X35" s="7" t="str">
        <f>IF(VALUE(K35)&gt;0,CONCATENATE("[",A35,"] = true,        --",C35, " / ", B35), "")</f>
        <v>[54] = true,        --Ashen Grip / Aschengriff</v>
      </c>
    </row>
    <row r="36" spans="1:24" x14ac:dyDescent="0.25">
      <c r="A36" s="17">
        <v>55</v>
      </c>
      <c r="B36" t="s">
        <v>1493</v>
      </c>
      <c r="C36" t="s">
        <v>1495</v>
      </c>
      <c r="D36" t="s">
        <v>1494</v>
      </c>
      <c r="G36" t="str">
        <f t="array" ref="G36">IF(VALUE(K36)&gt;0,"Crafted",IF(OR(EXACT(A36,'LibSets constants'!$G$2:$G$99)),"Monster",IF(OR(EXACT(A36,'LibSets constants'!$I$2:$I$99)),"Trial",IF(OR(EXACT(A36,'LibSets constants'!$K$2:$K$99)),"Arena",IF(OR(EXACT(A36,'LibSets constants'!$M$2:$M$99)),"Overland","")))))</f>
        <v/>
      </c>
      <c r="H36">
        <v>-1</v>
      </c>
      <c r="I36">
        <v>-1</v>
      </c>
      <c r="J36">
        <v>-1</v>
      </c>
      <c r="K36">
        <v>0</v>
      </c>
      <c r="O36" s="3">
        <v>0</v>
      </c>
      <c r="P36" t="str">
        <f>VLOOKUP(O36,'LibSets constants'!$A$2:$B$16,2,FALSE)</f>
        <v>Included in base game</v>
      </c>
      <c r="R36" t="s">
        <v>105</v>
      </c>
      <c r="S36" t="s">
        <v>105</v>
      </c>
      <c r="T36" s="7" t="str">
        <f t="shared" si="0"/>
        <v>[55] = {wayshrines={-1,-1,-1}, dlcId=0</v>
      </c>
      <c r="U36" s="7" t="str">
        <f t="shared" si="1"/>
        <v/>
      </c>
      <c r="W36" s="7" t="str">
        <f t="shared" si="2"/>
        <v xml:space="preserve"> --Prayer Shawl / Gebetstuch</v>
      </c>
      <c r="X36" s="7" t="str">
        <f>IF(VALUE(K36)&gt;0,CONCATENATE("[",A36,"] = true,        --",C36, " / ", B36), "")</f>
        <v/>
      </c>
    </row>
    <row r="37" spans="1:24" x14ac:dyDescent="0.25">
      <c r="A37" s="17">
        <v>56</v>
      </c>
      <c r="B37" t="s">
        <v>1496</v>
      </c>
      <c r="C37" t="s">
        <v>1498</v>
      </c>
      <c r="D37" t="s">
        <v>1497</v>
      </c>
      <c r="G37" t="str">
        <f t="array" ref="G37">IF(VALUE(K37)&gt;0,"Crafted",IF(OR(EXACT(A37,'LibSets constants'!$G$2:$G$99)),"Monster",IF(OR(EXACT(A37,'LibSets constants'!$I$2:$I$99)),"Trial",IF(OR(EXACT(A37,'LibSets constants'!$K$2:$K$99)),"Arena",IF(OR(EXACT(A37,'LibSets constants'!$M$2:$M$99)),"Overland","")))))</f>
        <v>Overland</v>
      </c>
      <c r="H37">
        <v>-1</v>
      </c>
      <c r="I37">
        <v>-1</v>
      </c>
      <c r="J37">
        <v>-1</v>
      </c>
      <c r="K37">
        <v>0</v>
      </c>
      <c r="O37" s="3">
        <v>0</v>
      </c>
      <c r="P37" t="str">
        <f>VLOOKUP(O37,'LibSets constants'!$A$2:$B$16,2,FALSE)</f>
        <v>Included in base game</v>
      </c>
      <c r="R37" t="s">
        <v>105</v>
      </c>
      <c r="S37" t="s">
        <v>105</v>
      </c>
      <c r="T37" s="7" t="str">
        <f t="shared" si="0"/>
        <v>[56] = {wayshrines={-1,-1,-1}, dlcId=0</v>
      </c>
      <c r="U37" s="7" t="str">
        <f t="shared" si="1"/>
        <v/>
      </c>
      <c r="W37" s="7" t="str">
        <f t="shared" si="2"/>
        <v xml:space="preserve"> --Stendarr's Embrace / Stendarrs Umarmung</v>
      </c>
      <c r="X37" s="7" t="str">
        <f>IF(VALUE(K37)&gt;0,CONCATENATE("[",A37,"] = true,        --",C37, " / ", B37), "")</f>
        <v/>
      </c>
    </row>
    <row r="38" spans="1:24" x14ac:dyDescent="0.25">
      <c r="A38" s="17">
        <v>57</v>
      </c>
      <c r="B38" t="s">
        <v>1499</v>
      </c>
      <c r="C38" t="s">
        <v>1501</v>
      </c>
      <c r="D38" t="s">
        <v>1500</v>
      </c>
      <c r="G38" t="str">
        <f t="array" ref="G38">IF(VALUE(K38)&gt;0,"Crafted",IF(OR(EXACT(A38,'LibSets constants'!$G$2:$G$99)),"Monster",IF(OR(EXACT(A38,'LibSets constants'!$I$2:$I$99)),"Trial",IF(OR(EXACT(A38,'LibSets constants'!$K$2:$K$99)),"Arena",IF(OR(EXACT(A38,'LibSets constants'!$M$2:$M$99)),"Overland","")))))</f>
        <v>Overland</v>
      </c>
      <c r="H38">
        <v>-1</v>
      </c>
      <c r="I38">
        <v>-1</v>
      </c>
      <c r="J38">
        <v>-1</v>
      </c>
      <c r="K38">
        <v>0</v>
      </c>
      <c r="O38" s="3">
        <v>0</v>
      </c>
      <c r="P38" t="str">
        <f>VLOOKUP(O38,'LibSets constants'!$A$2:$B$16,2,FALSE)</f>
        <v>Included in base game</v>
      </c>
      <c r="R38" t="s">
        <v>105</v>
      </c>
      <c r="S38" t="s">
        <v>105</v>
      </c>
      <c r="T38" s="7" t="str">
        <f t="shared" si="0"/>
        <v>[57] = {wayshrines={-1,-1,-1}, dlcId=0</v>
      </c>
      <c r="U38" s="7" t="str">
        <f t="shared" si="1"/>
        <v/>
      </c>
      <c r="W38" s="7" t="str">
        <f t="shared" si="2"/>
        <v xml:space="preserve"> --Syrabane's Grip / Syrabanns Griff</v>
      </c>
      <c r="X38" s="7" t="str">
        <f>IF(VALUE(K38)&gt;0,CONCATENATE("[",A38,"] = true,        --",C38, " / ", B38), "")</f>
        <v/>
      </c>
    </row>
    <row r="39" spans="1:24" x14ac:dyDescent="0.25">
      <c r="A39" s="17">
        <v>58</v>
      </c>
      <c r="B39" t="s">
        <v>1502</v>
      </c>
      <c r="C39" t="s">
        <v>1504</v>
      </c>
      <c r="D39" t="s">
        <v>1503</v>
      </c>
      <c r="G39" t="str">
        <f t="array" ref="G39">IF(VALUE(K39)&gt;0,"Crafted",IF(OR(EXACT(A39,'LibSets constants'!$G$2:$G$99)),"Monster",IF(OR(EXACT(A39,'LibSets constants'!$I$2:$I$99)),"Trial",IF(OR(EXACT(A39,'LibSets constants'!$K$2:$K$99)),"Arena",IF(OR(EXACT(A39,'LibSets constants'!$M$2:$M$99)),"Overland","")))))</f>
        <v>Overland</v>
      </c>
      <c r="H39">
        <v>-1</v>
      </c>
      <c r="I39">
        <v>-1</v>
      </c>
      <c r="J39">
        <v>-1</v>
      </c>
      <c r="K39">
        <v>0</v>
      </c>
      <c r="O39" s="3">
        <v>0</v>
      </c>
      <c r="P39" t="str">
        <f>VLOOKUP(O39,'LibSets constants'!$A$2:$B$16,2,FALSE)</f>
        <v>Included in base game</v>
      </c>
      <c r="R39" t="s">
        <v>105</v>
      </c>
      <c r="S39" t="s">
        <v>105</v>
      </c>
      <c r="T39" s="7" t="str">
        <f t="shared" si="0"/>
        <v>[58] = {wayshrines={-1,-1,-1}, dlcId=0</v>
      </c>
      <c r="U39" s="7" t="str">
        <f t="shared" si="1"/>
        <v/>
      </c>
      <c r="W39" s="7" t="str">
        <f t="shared" si="2"/>
        <v xml:space="preserve"> --Hide of the Werewolf / Fell des Werwolfs</v>
      </c>
      <c r="X39" s="7" t="str">
        <f>IF(VALUE(K39)&gt;0,CONCATENATE("[",A39,"] = true,        --",C39, " / ", B39), "")</f>
        <v/>
      </c>
    </row>
    <row r="40" spans="1:24" x14ac:dyDescent="0.25">
      <c r="A40" s="17">
        <v>59</v>
      </c>
      <c r="B40" t="s">
        <v>1505</v>
      </c>
      <c r="C40" t="s">
        <v>1507</v>
      </c>
      <c r="D40" t="s">
        <v>1506</v>
      </c>
      <c r="G40" t="str">
        <f t="array" ref="G40">IF(VALUE(K40)&gt;0,"Crafted",IF(OR(EXACT(A40,'LibSets constants'!$G$2:$G$99)),"Monster",IF(OR(EXACT(A40,'LibSets constants'!$I$2:$I$99)),"Trial",IF(OR(EXACT(A40,'LibSets constants'!$K$2:$K$99)),"Arena",IF(OR(EXACT(A40,'LibSets constants'!$M$2:$M$99)),"Overland","")))))</f>
        <v>Overland</v>
      </c>
      <c r="H40">
        <v>-1</v>
      </c>
      <c r="I40">
        <v>-1</v>
      </c>
      <c r="J40">
        <v>-1</v>
      </c>
      <c r="K40">
        <v>0</v>
      </c>
      <c r="O40" s="3">
        <v>0</v>
      </c>
      <c r="P40" t="str">
        <f>VLOOKUP(O40,'LibSets constants'!$A$2:$B$16,2,FALSE)</f>
        <v>Included in base game</v>
      </c>
      <c r="R40" t="s">
        <v>105</v>
      </c>
      <c r="S40" t="s">
        <v>105</v>
      </c>
      <c r="T40" s="7" t="str">
        <f t="shared" si="0"/>
        <v>[59] = {wayshrines={-1,-1,-1}, dlcId=0</v>
      </c>
      <c r="U40" s="7" t="str">
        <f t="shared" si="1"/>
        <v/>
      </c>
      <c r="W40" s="7" t="str">
        <f t="shared" si="2"/>
        <v xml:space="preserve"> --Kyne's Kiss / Kynes Kuss</v>
      </c>
      <c r="X40" s="7" t="str">
        <f>IF(VALUE(K40)&gt;0,CONCATENATE("[",A40,"] = true,        --",C40, " / ", B40), "")</f>
        <v/>
      </c>
    </row>
    <row r="41" spans="1:24" x14ac:dyDescent="0.25">
      <c r="A41" s="17">
        <v>60</v>
      </c>
      <c r="B41" t="s">
        <v>1508</v>
      </c>
      <c r="C41" t="s">
        <v>1510</v>
      </c>
      <c r="D41" t="s">
        <v>1509</v>
      </c>
      <c r="G41" t="str">
        <f t="array" ref="G41">IF(VALUE(K41)&gt;0,"Crafted",IF(OR(EXACT(A41,'LibSets constants'!$G$2:$G$99)),"Monster",IF(OR(EXACT(A41,'LibSets constants'!$I$2:$I$99)),"Trial",IF(OR(EXACT(A41,'LibSets constants'!$K$2:$K$99)),"Arena",IF(OR(EXACT(A41,'LibSets constants'!$M$2:$M$99)),"Overland","")))))</f>
        <v>Overland</v>
      </c>
      <c r="H41">
        <v>-1</v>
      </c>
      <c r="I41">
        <v>-1</v>
      </c>
      <c r="J41">
        <v>-1</v>
      </c>
      <c r="K41">
        <v>0</v>
      </c>
      <c r="O41" s="3">
        <v>0</v>
      </c>
      <c r="P41" t="str">
        <f>VLOOKUP(O41,'LibSets constants'!$A$2:$B$16,2,FALSE)</f>
        <v>Included in base game</v>
      </c>
      <c r="R41" t="s">
        <v>105</v>
      </c>
      <c r="S41" t="s">
        <v>105</v>
      </c>
      <c r="T41" s="7" t="str">
        <f t="shared" si="0"/>
        <v>[60] = {wayshrines={-1,-1,-1}, dlcId=0</v>
      </c>
      <c r="U41" s="7" t="str">
        <f t="shared" si="1"/>
        <v/>
      </c>
      <c r="W41" s="7" t="str">
        <f t="shared" si="2"/>
        <v xml:space="preserve"> --Darkstride / Dunkelschritt</v>
      </c>
      <c r="X41" s="7" t="str">
        <f>IF(VALUE(K41)&gt;0,CONCATENATE("[",A41,"] = true,        --",C41, " / ", B41), "")</f>
        <v/>
      </c>
    </row>
    <row r="42" spans="1:24" x14ac:dyDescent="0.25">
      <c r="A42" s="17">
        <v>61</v>
      </c>
      <c r="B42" t="s">
        <v>1511</v>
      </c>
      <c r="C42" t="s">
        <v>1513</v>
      </c>
      <c r="D42" t="s">
        <v>1512</v>
      </c>
      <c r="G42" t="str">
        <f t="array" ref="G42">IF(VALUE(K42)&gt;0,"Crafted",IF(OR(EXACT(A42,'LibSets constants'!$G$2:$G$99)),"Monster",IF(OR(EXACT(A42,'LibSets constants'!$I$2:$I$99)),"Trial",IF(OR(EXACT(A42,'LibSets constants'!$K$2:$K$99)),"Arena",IF(OR(EXACT(A42,'LibSets constants'!$M$2:$M$99)),"Overland","")))))</f>
        <v/>
      </c>
      <c r="H42">
        <v>-1</v>
      </c>
      <c r="I42">
        <v>-1</v>
      </c>
      <c r="J42">
        <v>-1</v>
      </c>
      <c r="K42">
        <v>0</v>
      </c>
      <c r="O42" s="3">
        <v>0</v>
      </c>
      <c r="P42" t="str">
        <f>VLOOKUP(O42,'LibSets constants'!$A$2:$B$16,2,FALSE)</f>
        <v>Included in base game</v>
      </c>
      <c r="R42" t="s">
        <v>105</v>
      </c>
      <c r="S42" t="s">
        <v>105</v>
      </c>
      <c r="T42" s="7" t="str">
        <f t="shared" si="0"/>
        <v>[61] = {wayshrines={-1,-1,-1}, dlcId=0</v>
      </c>
      <c r="U42" s="7" t="str">
        <f t="shared" si="1"/>
        <v/>
      </c>
      <c r="W42" s="7" t="str">
        <f t="shared" si="2"/>
        <v xml:space="preserve"> --Dreugh King Slayer / Dreughkönigsschlächter</v>
      </c>
      <c r="X42" s="7" t="str">
        <f>IF(VALUE(K42)&gt;0,CONCATENATE("[",A42,"] = true,        --",C42, " / ", B42), "")</f>
        <v/>
      </c>
    </row>
    <row r="43" spans="1:24" x14ac:dyDescent="0.25">
      <c r="A43" s="17">
        <v>62</v>
      </c>
      <c r="B43" t="s">
        <v>1514</v>
      </c>
      <c r="C43" t="s">
        <v>1516</v>
      </c>
      <c r="D43" t="s">
        <v>1515</v>
      </c>
      <c r="G43" t="str">
        <f t="array" ref="G43">IF(VALUE(K43)&gt;0,"Crafted",IF(OR(EXACT(A43,'LibSets constants'!$G$2:$G$99)),"Monster",IF(OR(EXACT(A43,'LibSets constants'!$I$2:$I$99)),"Trial",IF(OR(EXACT(A43,'LibSets constants'!$K$2:$K$99)),"Arena",IF(OR(EXACT(A43,'LibSets constants'!$M$2:$M$99)),"Overland","")))))</f>
        <v>Overland</v>
      </c>
      <c r="H43">
        <v>-1</v>
      </c>
      <c r="I43">
        <v>-1</v>
      </c>
      <c r="J43">
        <v>-1</v>
      </c>
      <c r="K43">
        <v>0</v>
      </c>
      <c r="O43" s="3">
        <v>0</v>
      </c>
      <c r="P43" t="str">
        <f>VLOOKUP(O43,'LibSets constants'!$A$2:$B$16,2,FALSE)</f>
        <v>Included in base game</v>
      </c>
      <c r="R43" t="s">
        <v>105</v>
      </c>
      <c r="S43" t="s">
        <v>105</v>
      </c>
      <c r="T43" s="7" t="str">
        <f t="shared" si="0"/>
        <v>[62] = {wayshrines={-1,-1,-1}, dlcId=0</v>
      </c>
      <c r="U43" s="7" t="str">
        <f t="shared" si="1"/>
        <v/>
      </c>
      <c r="W43" s="7" t="str">
        <f t="shared" si="2"/>
        <v xml:space="preserve"> --Hatchling's Shell / Schlüpflingspanzer</v>
      </c>
      <c r="X43" s="7" t="str">
        <f>IF(VALUE(K43)&gt;0,CONCATENATE("[",A43,"] = true,        --",C43, " / ", B43), "")</f>
        <v/>
      </c>
    </row>
    <row r="44" spans="1:24" x14ac:dyDescent="0.25">
      <c r="A44" s="17">
        <v>63</v>
      </c>
      <c r="B44" t="s">
        <v>1517</v>
      </c>
      <c r="C44" t="s">
        <v>1519</v>
      </c>
      <c r="D44" t="s">
        <v>1518</v>
      </c>
      <c r="G44" t="str">
        <f t="array" ref="G44">IF(VALUE(K44)&gt;0,"Crafted",IF(OR(EXACT(A44,'LibSets constants'!$G$2:$G$99)),"Monster",IF(OR(EXACT(A44,'LibSets constants'!$I$2:$I$99)),"Trial",IF(OR(EXACT(A44,'LibSets constants'!$K$2:$K$99)),"Arena",IF(OR(EXACT(A44,'LibSets constants'!$M$2:$M$99)),"Overland","")))))</f>
        <v>Overland</v>
      </c>
      <c r="H44">
        <v>-1</v>
      </c>
      <c r="I44">
        <v>-1</v>
      </c>
      <c r="J44">
        <v>-1</v>
      </c>
      <c r="K44">
        <v>0</v>
      </c>
      <c r="O44" s="3">
        <v>0</v>
      </c>
      <c r="P44" t="str">
        <f>VLOOKUP(O44,'LibSets constants'!$A$2:$B$16,2,FALSE)</f>
        <v>Included in base game</v>
      </c>
      <c r="R44" t="s">
        <v>105</v>
      </c>
      <c r="S44" t="s">
        <v>105</v>
      </c>
      <c r="T44" s="7" t="str">
        <f t="shared" si="0"/>
        <v>[63] = {wayshrines={-1,-1,-1}, dlcId=0</v>
      </c>
      <c r="U44" s="7" t="str">
        <f t="shared" si="1"/>
        <v/>
      </c>
      <c r="W44" s="7" t="str">
        <f t="shared" si="2"/>
        <v xml:space="preserve"> --The Juggernaut / Koloss</v>
      </c>
      <c r="X44" s="7" t="str">
        <f>IF(VALUE(K44)&gt;0,CONCATENATE("[",A44,"] = true,        --",C44, " / ", B44), "")</f>
        <v/>
      </c>
    </row>
    <row r="45" spans="1:24" x14ac:dyDescent="0.25">
      <c r="A45" s="17">
        <v>64</v>
      </c>
      <c r="B45" t="s">
        <v>1520</v>
      </c>
      <c r="C45" t="s">
        <v>1522</v>
      </c>
      <c r="D45" t="s">
        <v>1521</v>
      </c>
      <c r="G45" t="str">
        <f t="array" ref="G45">IF(VALUE(K45)&gt;0,"Crafted",IF(OR(EXACT(A45,'LibSets constants'!$G$2:$G$99)),"Monster",IF(OR(EXACT(A45,'LibSets constants'!$I$2:$I$99)),"Trial",IF(OR(EXACT(A45,'LibSets constants'!$K$2:$K$99)),"Arena",IF(OR(EXACT(A45,'LibSets constants'!$M$2:$M$99)),"Overland","")))))</f>
        <v>Overland</v>
      </c>
      <c r="H45">
        <v>-1</v>
      </c>
      <c r="I45">
        <v>-1</v>
      </c>
      <c r="J45">
        <v>-1</v>
      </c>
      <c r="K45">
        <v>0</v>
      </c>
      <c r="O45" s="3">
        <v>0</v>
      </c>
      <c r="P45" t="str">
        <f>VLOOKUP(O45,'LibSets constants'!$A$2:$B$16,2,FALSE)</f>
        <v>Included in base game</v>
      </c>
      <c r="R45" t="s">
        <v>105</v>
      </c>
      <c r="S45" t="s">
        <v>105</v>
      </c>
      <c r="T45" s="7" t="str">
        <f t="shared" si="0"/>
        <v>[64] = {wayshrines={-1,-1,-1}, dlcId=0</v>
      </c>
      <c r="U45" s="7" t="str">
        <f t="shared" si="1"/>
        <v/>
      </c>
      <c r="W45" s="7" t="str">
        <f t="shared" si="2"/>
        <v xml:space="preserve"> --Shadow Dancer's Raiment / Kleidung des Schattentänzers</v>
      </c>
      <c r="X45" s="7" t="str">
        <f>IF(VALUE(K45)&gt;0,CONCATENATE("[",A45,"] = true,        --",C45, " / ", B45), "")</f>
        <v/>
      </c>
    </row>
    <row r="46" spans="1:24" x14ac:dyDescent="0.25">
      <c r="A46" s="17">
        <v>65</v>
      </c>
      <c r="B46" t="s">
        <v>1523</v>
      </c>
      <c r="C46" t="s">
        <v>1525</v>
      </c>
      <c r="D46" t="s">
        <v>1524</v>
      </c>
      <c r="G46" t="str">
        <f t="array" ref="G46">IF(VALUE(K46)&gt;0,"Crafted",IF(OR(EXACT(A46,'LibSets constants'!$G$2:$G$99)),"Monster",IF(OR(EXACT(A46,'LibSets constants'!$I$2:$I$99)),"Trial",IF(OR(EXACT(A46,'LibSets constants'!$K$2:$K$99)),"Arena",IF(OR(EXACT(A46,'LibSets constants'!$M$2:$M$99)),"Overland","")))))</f>
        <v>Overland</v>
      </c>
      <c r="H46">
        <v>-1</v>
      </c>
      <c r="I46">
        <v>-1</v>
      </c>
      <c r="J46">
        <v>-1</v>
      </c>
      <c r="K46">
        <v>0</v>
      </c>
      <c r="O46" s="3">
        <v>0</v>
      </c>
      <c r="P46" t="str">
        <f>VLOOKUP(O46,'LibSets constants'!$A$2:$B$16,2,FALSE)</f>
        <v>Included in base game</v>
      </c>
      <c r="R46" t="s">
        <v>105</v>
      </c>
      <c r="S46" t="s">
        <v>105</v>
      </c>
      <c r="T46" s="7" t="str">
        <f t="shared" si="0"/>
        <v>[65] = {wayshrines={-1,-1,-1}, dlcId=0</v>
      </c>
      <c r="U46" s="7" t="str">
        <f t="shared" si="1"/>
        <v/>
      </c>
      <c r="W46" s="7" t="str">
        <f t="shared" si="2"/>
        <v xml:space="preserve"> --Bloodthorn's Touch / Spur eines Blutdorns</v>
      </c>
      <c r="X46" s="7" t="str">
        <f>IF(VALUE(K46)&gt;0,CONCATENATE("[",A46,"] = true,        --",C46, " / ", B46), "")</f>
        <v/>
      </c>
    </row>
    <row r="47" spans="1:24" x14ac:dyDescent="0.25">
      <c r="A47" s="17">
        <v>66</v>
      </c>
      <c r="B47" t="s">
        <v>1526</v>
      </c>
      <c r="C47" t="s">
        <v>1528</v>
      </c>
      <c r="D47" t="s">
        <v>1527</v>
      </c>
      <c r="G47" t="str">
        <f t="array" ref="G47">IF(VALUE(K47)&gt;0,"Crafted",IF(OR(EXACT(A47,'LibSets constants'!$G$2:$G$99)),"Monster",IF(OR(EXACT(A47,'LibSets constants'!$I$2:$I$99)),"Trial",IF(OR(EXACT(A47,'LibSets constants'!$K$2:$K$99)),"Arena",IF(OR(EXACT(A47,'LibSets constants'!$M$2:$M$99)),"Overland","")))))</f>
        <v>Overland</v>
      </c>
      <c r="H47">
        <v>-1</v>
      </c>
      <c r="I47">
        <v>-1</v>
      </c>
      <c r="J47">
        <v>-1</v>
      </c>
      <c r="K47">
        <v>0</v>
      </c>
      <c r="O47" s="3">
        <v>0</v>
      </c>
      <c r="P47" t="str">
        <f>VLOOKUP(O47,'LibSets constants'!$A$2:$B$16,2,FALSE)</f>
        <v>Included in base game</v>
      </c>
      <c r="R47" t="s">
        <v>105</v>
      </c>
      <c r="S47" t="s">
        <v>105</v>
      </c>
      <c r="T47" s="7" t="str">
        <f t="shared" si="0"/>
        <v>[66] = {wayshrines={-1,-1,-1}, dlcId=0</v>
      </c>
      <c r="U47" s="7" t="str">
        <f t="shared" si="1"/>
        <v/>
      </c>
      <c r="W47" s="7" t="str">
        <f t="shared" si="2"/>
        <v xml:space="preserve"> --Robes of the Hist / Roben des Hist</v>
      </c>
      <c r="X47" s="7" t="str">
        <f>IF(VALUE(K47)&gt;0,CONCATENATE("[",A47,"] = true,        --",C47, " / ", B47), "")</f>
        <v/>
      </c>
    </row>
    <row r="48" spans="1:24" x14ac:dyDescent="0.25">
      <c r="A48" s="17">
        <v>67</v>
      </c>
      <c r="B48" t="s">
        <v>1529</v>
      </c>
      <c r="C48" t="s">
        <v>1531</v>
      </c>
      <c r="D48" t="s">
        <v>1530</v>
      </c>
      <c r="G48" t="str">
        <f t="array" ref="G48">IF(VALUE(K48)&gt;0,"Crafted",IF(OR(EXACT(A48,'LibSets constants'!$G$2:$G$99)),"Monster",IF(OR(EXACT(A48,'LibSets constants'!$I$2:$I$99)),"Trial",IF(OR(EXACT(A48,'LibSets constants'!$K$2:$K$99)),"Arena",IF(OR(EXACT(A48,'LibSets constants'!$M$2:$M$99)),"Overland","")))))</f>
        <v>Overland</v>
      </c>
      <c r="H48">
        <v>-1</v>
      </c>
      <c r="I48">
        <v>-1</v>
      </c>
      <c r="J48">
        <v>-1</v>
      </c>
      <c r="K48">
        <v>0</v>
      </c>
      <c r="O48" s="3">
        <v>0</v>
      </c>
      <c r="P48" t="str">
        <f>VLOOKUP(O48,'LibSets constants'!$A$2:$B$16,2,FALSE)</f>
        <v>Included in base game</v>
      </c>
      <c r="R48" t="s">
        <v>105</v>
      </c>
      <c r="S48" t="s">
        <v>105</v>
      </c>
      <c r="T48" s="7" t="str">
        <f t="shared" si="0"/>
        <v>[67] = {wayshrines={-1,-1,-1}, dlcId=0</v>
      </c>
      <c r="U48" s="7" t="str">
        <f t="shared" si="1"/>
        <v/>
      </c>
      <c r="W48" s="7" t="str">
        <f t="shared" si="2"/>
        <v xml:space="preserve"> --Shadow Walker / Schattengänger</v>
      </c>
      <c r="X48" s="7" t="str">
        <f>IF(VALUE(K48)&gt;0,CONCATENATE("[",A48,"] = true,        --",C48, " / ", B48), "")</f>
        <v/>
      </c>
    </row>
    <row r="49" spans="1:24" x14ac:dyDescent="0.25">
      <c r="A49" s="17">
        <v>68</v>
      </c>
      <c r="B49" t="s">
        <v>1532</v>
      </c>
      <c r="C49" t="s">
        <v>1534</v>
      </c>
      <c r="D49" t="s">
        <v>1533</v>
      </c>
      <c r="G49" t="str">
        <f t="array" ref="G49">IF(VALUE(K49)&gt;0,"Crafted",IF(OR(EXACT(A49,'LibSets constants'!$G$2:$G$99)),"Monster",IF(OR(EXACT(A49,'LibSets constants'!$I$2:$I$99)),"Trial",IF(OR(EXACT(A49,'LibSets constants'!$K$2:$K$99)),"Arena",IF(OR(EXACT(A49,'LibSets constants'!$M$2:$M$99)),"Overland","")))))</f>
        <v>Overland</v>
      </c>
      <c r="H49">
        <v>-1</v>
      </c>
      <c r="I49">
        <v>-1</v>
      </c>
      <c r="J49">
        <v>-1</v>
      </c>
      <c r="K49">
        <v>0</v>
      </c>
      <c r="O49" s="3">
        <v>0</v>
      </c>
      <c r="P49" t="str">
        <f>VLOOKUP(O49,'LibSets constants'!$A$2:$B$16,2,FALSE)</f>
        <v>Included in base game</v>
      </c>
      <c r="R49" t="s">
        <v>105</v>
      </c>
      <c r="S49" t="s">
        <v>105</v>
      </c>
      <c r="T49" s="7" t="str">
        <f t="shared" si="0"/>
        <v>[68] = {wayshrines={-1,-1,-1}, dlcId=0</v>
      </c>
      <c r="U49" s="7" t="str">
        <f t="shared" si="1"/>
        <v/>
      </c>
      <c r="W49" s="7" t="str">
        <f t="shared" si="2"/>
        <v xml:space="preserve"> --Stygian / Stygier</v>
      </c>
      <c r="X49" s="7" t="str">
        <f>IF(VALUE(K49)&gt;0,CONCATENATE("[",A49,"] = true,        --",C49, " / ", B49), "")</f>
        <v/>
      </c>
    </row>
    <row r="50" spans="1:24" x14ac:dyDescent="0.25">
      <c r="A50" s="17">
        <v>69</v>
      </c>
      <c r="B50" t="s">
        <v>1535</v>
      </c>
      <c r="C50" t="s">
        <v>1537</v>
      </c>
      <c r="D50" t="s">
        <v>1536</v>
      </c>
      <c r="G50" t="str">
        <f t="array" ref="G50">IF(VALUE(K50)&gt;0,"Crafted",IF(OR(EXACT(A50,'LibSets constants'!$G$2:$G$99)),"Monster",IF(OR(EXACT(A50,'LibSets constants'!$I$2:$I$99)),"Trial",IF(OR(EXACT(A50,'LibSets constants'!$K$2:$K$99)),"Arena",IF(OR(EXACT(A50,'LibSets constants'!$M$2:$M$99)),"Overland","")))))</f>
        <v>Overland</v>
      </c>
      <c r="H50">
        <v>-1</v>
      </c>
      <c r="I50">
        <v>-1</v>
      </c>
      <c r="J50">
        <v>-1</v>
      </c>
      <c r="K50">
        <v>0</v>
      </c>
      <c r="O50" s="3">
        <v>0</v>
      </c>
      <c r="P50" t="str">
        <f>VLOOKUP(O50,'LibSets constants'!$A$2:$B$16,2,FALSE)</f>
        <v>Included in base game</v>
      </c>
      <c r="R50" t="s">
        <v>105</v>
      </c>
      <c r="S50" t="s">
        <v>105</v>
      </c>
      <c r="T50" s="7" t="str">
        <f t="shared" si="0"/>
        <v>[69] = {wayshrines={-1,-1,-1}, dlcId=0</v>
      </c>
      <c r="U50" s="7" t="str">
        <f t="shared" si="1"/>
        <v/>
      </c>
      <c r="W50" s="7" t="str">
        <f t="shared" si="2"/>
        <v xml:space="preserve"> --Ranger's Gait / Laufstil des Waldläufers</v>
      </c>
      <c r="X50" s="7" t="str">
        <f>IF(VALUE(K50)&gt;0,CONCATENATE("[",A50,"] = true,        --",C50, " / ", B50), "")</f>
        <v/>
      </c>
    </row>
    <row r="51" spans="1:24" x14ac:dyDescent="0.25">
      <c r="A51" s="17">
        <v>70</v>
      </c>
      <c r="B51" t="s">
        <v>1538</v>
      </c>
      <c r="C51" t="s">
        <v>1540</v>
      </c>
      <c r="D51" t="s">
        <v>1539</v>
      </c>
      <c r="G51" t="str">
        <f t="array" ref="G51">IF(VALUE(K51)&gt;0,"Crafted",IF(OR(EXACT(A51,'LibSets constants'!$G$2:$G$99)),"Monster",IF(OR(EXACT(A51,'LibSets constants'!$I$2:$I$99)),"Trial",IF(OR(EXACT(A51,'LibSets constants'!$K$2:$K$99)),"Arena",IF(OR(EXACT(A51,'LibSets constants'!$M$2:$M$99)),"Overland","")))))</f>
        <v>Overland</v>
      </c>
      <c r="H51">
        <v>-1</v>
      </c>
      <c r="I51">
        <v>-1</v>
      </c>
      <c r="J51">
        <v>-1</v>
      </c>
      <c r="K51">
        <v>0</v>
      </c>
      <c r="O51" s="3">
        <v>0</v>
      </c>
      <c r="P51" t="str">
        <f>VLOOKUP(O51,'LibSets constants'!$A$2:$B$16,2,FALSE)</f>
        <v>Included in base game</v>
      </c>
      <c r="R51" t="s">
        <v>105</v>
      </c>
      <c r="S51" t="s">
        <v>105</v>
      </c>
      <c r="T51" s="7" t="str">
        <f t="shared" si="0"/>
        <v>[70] = {wayshrines={-1,-1,-1}, dlcId=0</v>
      </c>
      <c r="U51" s="7" t="str">
        <f t="shared" si="1"/>
        <v/>
      </c>
      <c r="W51" s="7" t="str">
        <f t="shared" si="2"/>
        <v xml:space="preserve"> --Seventh Legion Brute / Rohling der siebten Legion</v>
      </c>
      <c r="X51" s="7" t="str">
        <f>IF(VALUE(K51)&gt;0,CONCATENATE("[",A51,"] = true,        --",C51, " / ", B51), "")</f>
        <v/>
      </c>
    </row>
    <row r="52" spans="1:24" x14ac:dyDescent="0.25">
      <c r="A52" s="17">
        <v>71</v>
      </c>
      <c r="B52" t="s">
        <v>1541</v>
      </c>
      <c r="C52" t="s">
        <v>1543</v>
      </c>
      <c r="D52" t="s">
        <v>1542</v>
      </c>
      <c r="G52" t="str">
        <f t="array" ref="G52">IF(VALUE(K52)&gt;0,"Crafted",IF(OR(EXACT(A52,'LibSets constants'!$G$2:$G$99)),"Monster",IF(OR(EXACT(A52,'LibSets constants'!$I$2:$I$99)),"Trial",IF(OR(EXACT(A52,'LibSets constants'!$K$2:$K$99)),"Arena",IF(OR(EXACT(A52,'LibSets constants'!$M$2:$M$99)),"Overland","")))))</f>
        <v/>
      </c>
      <c r="H52">
        <v>-1</v>
      </c>
      <c r="I52">
        <v>-1</v>
      </c>
      <c r="J52">
        <v>-1</v>
      </c>
      <c r="K52">
        <v>0</v>
      </c>
      <c r="O52" s="3">
        <v>0</v>
      </c>
      <c r="P52" t="str">
        <f>VLOOKUP(O52,'LibSets constants'!$A$2:$B$16,2,FALSE)</f>
        <v>Included in base game</v>
      </c>
      <c r="R52" t="s">
        <v>105</v>
      </c>
      <c r="S52" t="s">
        <v>105</v>
      </c>
      <c r="T52" s="7" t="str">
        <f t="shared" si="0"/>
        <v>[71] = {wayshrines={-1,-1,-1}, dlcId=0</v>
      </c>
      <c r="U52" s="7" t="str">
        <f t="shared" si="1"/>
        <v/>
      </c>
      <c r="W52" s="7" t="str">
        <f t="shared" si="2"/>
        <v xml:space="preserve"> --Durok's Bane / Duroks Fluch</v>
      </c>
      <c r="X52" s="7" t="str">
        <f>IF(VALUE(K52)&gt;0,CONCATENATE("[",A52,"] = true,        --",C52, " / ", B52), "")</f>
        <v/>
      </c>
    </row>
    <row r="53" spans="1:24" x14ac:dyDescent="0.25">
      <c r="A53" s="17">
        <v>72</v>
      </c>
      <c r="B53" t="s">
        <v>1544</v>
      </c>
      <c r="C53" t="s">
        <v>1546</v>
      </c>
      <c r="D53" t="s">
        <v>1545</v>
      </c>
      <c r="G53" t="str">
        <f t="array" ref="G53">IF(VALUE(K53)&gt;0,"Crafted",IF(OR(EXACT(A53,'LibSets constants'!$G$2:$G$99)),"Monster",IF(OR(EXACT(A53,'LibSets constants'!$I$2:$I$99)),"Trial",IF(OR(EXACT(A53,'LibSets constants'!$K$2:$K$99)),"Arena",IF(OR(EXACT(A53,'LibSets constants'!$M$2:$M$99)),"Overland","")))))</f>
        <v/>
      </c>
      <c r="H53">
        <v>-1</v>
      </c>
      <c r="I53">
        <v>-1</v>
      </c>
      <c r="J53">
        <v>-1</v>
      </c>
      <c r="K53">
        <v>0</v>
      </c>
      <c r="O53" s="3">
        <v>0</v>
      </c>
      <c r="P53" t="str">
        <f>VLOOKUP(O53,'LibSets constants'!$A$2:$B$16,2,FALSE)</f>
        <v>Included in base game</v>
      </c>
      <c r="R53" t="s">
        <v>105</v>
      </c>
      <c r="S53" t="s">
        <v>105</v>
      </c>
      <c r="T53" s="7" t="str">
        <f t="shared" si="0"/>
        <v>[72] = {wayshrines={-1,-1,-1}, dlcId=0</v>
      </c>
      <c r="U53" s="7" t="str">
        <f t="shared" si="1"/>
        <v/>
      </c>
      <c r="W53" s="7" t="str">
        <f t="shared" si="2"/>
        <v xml:space="preserve"> --Nikulas' Heavy Armor / Nikulas' schwere Rüstung</v>
      </c>
      <c r="X53" s="7" t="str">
        <f>IF(VALUE(K53)&gt;0,CONCATENATE("[",A53,"] = true,        --",C53, " / ", B53), "")</f>
        <v/>
      </c>
    </row>
    <row r="54" spans="1:24" x14ac:dyDescent="0.25">
      <c r="A54" s="6">
        <v>73</v>
      </c>
      <c r="B54" t="s">
        <v>1547</v>
      </c>
      <c r="C54" t="s">
        <v>1549</v>
      </c>
      <c r="D54" t="s">
        <v>1548</v>
      </c>
      <c r="G54" t="str">
        <f t="array" ref="G54">IF(VALUE(K54)&gt;0,"Crafted",IF(OR(EXACT(A54,'LibSets constants'!$G$2:$G$99)),"Monster",IF(OR(EXACT(A54,'LibSets constants'!$I$2:$I$99)),"Trial",IF(OR(EXACT(A54,'LibSets constants'!$K$2:$K$99)),"Arena",IF(OR(EXACT(A54,'LibSets constants'!$M$2:$M$99)),"Overland","")))))</f>
        <v>Crafted</v>
      </c>
      <c r="H54">
        <v>135</v>
      </c>
      <c r="I54">
        <v>135</v>
      </c>
      <c r="J54">
        <v>135</v>
      </c>
      <c r="K54">
        <v>8</v>
      </c>
      <c r="O54" s="3">
        <v>0</v>
      </c>
      <c r="P54" t="str">
        <f>VLOOKUP(O54,'LibSets constants'!$A$2:$B$16,2,FALSE)</f>
        <v>Included in base game</v>
      </c>
      <c r="R54" t="s">
        <v>105</v>
      </c>
      <c r="S54" t="s">
        <v>105</v>
      </c>
      <c r="T54" s="7" t="str">
        <f t="shared" si="0"/>
        <v>[73] = {wayshrines={135,135,135}, traitsNeeded=8, dlcId=0</v>
      </c>
      <c r="U54" s="7" t="str">
        <f t="shared" si="1"/>
        <v/>
      </c>
      <c r="W54" s="7" t="str">
        <f t="shared" si="2"/>
        <v xml:space="preserve"> --Oblivion's Foe / Erinnerung</v>
      </c>
      <c r="X54" s="7" t="str">
        <f>IF(VALUE(K54)&gt;0,CONCATENATE("[",A54,"] = true,        --",C54, " / ", B54), "")</f>
        <v>[73] = true,        --Oblivion's Foe / Erinnerung</v>
      </c>
    </row>
    <row r="55" spans="1:24" x14ac:dyDescent="0.25">
      <c r="A55" s="6">
        <v>74</v>
      </c>
      <c r="B55" t="s">
        <v>1550</v>
      </c>
      <c r="C55" t="s">
        <v>1552</v>
      </c>
      <c r="D55" t="s">
        <v>1551</v>
      </c>
      <c r="G55" t="str">
        <f t="array" ref="G55">IF(VALUE(K55)&gt;0,"Crafted",IF(OR(EXACT(A55,'LibSets constants'!$G$2:$G$99)),"Monster",IF(OR(EXACT(A55,'LibSets constants'!$I$2:$I$99)),"Trial",IF(OR(EXACT(A55,'LibSets constants'!$K$2:$K$99)),"Arena",IF(OR(EXACT(A55,'LibSets constants'!$M$2:$M$99)),"Overland","")))))</f>
        <v>Crafted</v>
      </c>
      <c r="H55">
        <v>133</v>
      </c>
      <c r="I55">
        <v>133</v>
      </c>
      <c r="J55">
        <v>133</v>
      </c>
      <c r="K55">
        <v>8</v>
      </c>
      <c r="O55" s="3">
        <v>0</v>
      </c>
      <c r="P55" t="str">
        <f>VLOOKUP(O55,'LibSets constants'!$A$2:$B$16,2,FALSE)</f>
        <v>Included in base game</v>
      </c>
      <c r="R55" t="s">
        <v>105</v>
      </c>
      <c r="S55" t="s">
        <v>105</v>
      </c>
      <c r="T55" s="7" t="str">
        <f t="shared" si="0"/>
        <v>[74] = {wayshrines={133,133,133}, traitsNeeded=8, dlcId=0</v>
      </c>
      <c r="U55" s="7" t="str">
        <f t="shared" si="1"/>
        <v/>
      </c>
      <c r="W55" s="7" t="str">
        <f t="shared" si="2"/>
        <v xml:space="preserve"> --Spectre's Eye / Schemenauge</v>
      </c>
      <c r="X55" s="7" t="str">
        <f>IF(VALUE(K55)&gt;0,CONCATENATE("[",A55,"] = true,        --",C55, " / ", B55), "")</f>
        <v>[74] = true,        --Spectre's Eye / Schemenauge</v>
      </c>
    </row>
    <row r="56" spans="1:24" x14ac:dyDescent="0.25">
      <c r="A56" s="6">
        <v>75</v>
      </c>
      <c r="B56" t="s">
        <v>1553</v>
      </c>
      <c r="C56" t="s">
        <v>1555</v>
      </c>
      <c r="D56" t="s">
        <v>1554</v>
      </c>
      <c r="G56" t="str">
        <f t="array" ref="G56">IF(VALUE(K56)&gt;0,"Crafted",IF(OR(EXACT(A56,'LibSets constants'!$G$2:$G$99)),"Monster",IF(OR(EXACT(A56,'LibSets constants'!$I$2:$I$99)),"Trial",IF(OR(EXACT(A56,'LibSets constants'!$K$2:$K$99)),"Arena",IF(OR(EXACT(A56,'LibSets constants'!$M$2:$M$99)),"Overland","")))))</f>
        <v>Crafted</v>
      </c>
      <c r="H56">
        <v>19</v>
      </c>
      <c r="I56">
        <v>165</v>
      </c>
      <c r="J56">
        <v>24</v>
      </c>
      <c r="K56">
        <v>3</v>
      </c>
      <c r="O56" s="3">
        <v>0</v>
      </c>
      <c r="P56" t="str">
        <f>VLOOKUP(O56,'LibSets constants'!$A$2:$B$16,2,FALSE)</f>
        <v>Included in base game</v>
      </c>
      <c r="R56" t="s">
        <v>105</v>
      </c>
      <c r="S56" t="s">
        <v>105</v>
      </c>
      <c r="T56" s="7" t="str">
        <f t="shared" si="0"/>
        <v>[75] = {wayshrines={19,165,24}, traitsNeeded=3, dlcId=0</v>
      </c>
      <c r="U56" s="7" t="str">
        <f t="shared" si="1"/>
        <v/>
      </c>
      <c r="W56" s="7" t="str">
        <f t="shared" si="2"/>
        <v xml:space="preserve"> --Torug's Pact / Torugs Pakt</v>
      </c>
      <c r="X56" s="7" t="str">
        <f>IF(VALUE(K56)&gt;0,CONCATENATE("[",A56,"] = true,        --",C56, " / ", B56), "")</f>
        <v>[75] = true,        --Torug's Pact / Torugs Pakt</v>
      </c>
    </row>
    <row r="57" spans="1:24" x14ac:dyDescent="0.25">
      <c r="A57" s="17">
        <v>76</v>
      </c>
      <c r="B57" t="s">
        <v>1556</v>
      </c>
      <c r="C57" t="s">
        <v>1558</v>
      </c>
      <c r="D57" t="s">
        <v>1557</v>
      </c>
      <c r="G57" t="str">
        <f t="array" ref="G57">IF(VALUE(K57)&gt;0,"Crafted",IF(OR(EXACT(A57,'LibSets constants'!$G$2:$G$99)),"Monster",IF(OR(EXACT(A57,'LibSets constants'!$I$2:$I$99)),"Trial",IF(OR(EXACT(A57,'LibSets constants'!$K$2:$K$99)),"Arena",IF(OR(EXACT(A57,'LibSets constants'!$M$2:$M$99)),"Overland","")))))</f>
        <v>Overland</v>
      </c>
      <c r="H57">
        <v>-1</v>
      </c>
      <c r="I57">
        <v>-1</v>
      </c>
      <c r="J57">
        <v>-1</v>
      </c>
      <c r="K57">
        <v>0</v>
      </c>
      <c r="O57" s="3">
        <v>0</v>
      </c>
      <c r="P57" t="str">
        <f>VLOOKUP(O57,'LibSets constants'!$A$2:$B$16,2,FALSE)</f>
        <v>Included in base game</v>
      </c>
      <c r="R57" t="s">
        <v>105</v>
      </c>
      <c r="S57" t="s">
        <v>105</v>
      </c>
      <c r="T57" s="7" t="str">
        <f t="shared" si="0"/>
        <v>[76] = {wayshrines={-1,-1,-1}, dlcId=0</v>
      </c>
      <c r="U57" s="7" t="str">
        <f t="shared" si="1"/>
        <v/>
      </c>
      <c r="W57" s="7" t="str">
        <f t="shared" si="2"/>
        <v xml:space="preserve"> --Robes of Alteration Mastery / Roben der Veränderungsbeherrschung</v>
      </c>
      <c r="X57" s="7" t="str">
        <f>IF(VALUE(K57)&gt;0,CONCATENATE("[",A57,"] = true,        --",C57, " / ", B57), "")</f>
        <v/>
      </c>
    </row>
    <row r="58" spans="1:24" x14ac:dyDescent="0.25">
      <c r="A58" s="17">
        <v>77</v>
      </c>
      <c r="B58" t="s">
        <v>1559</v>
      </c>
      <c r="C58" t="s">
        <v>1561</v>
      </c>
      <c r="D58" t="s">
        <v>1560</v>
      </c>
      <c r="G58" t="str">
        <f t="array" ref="G58">IF(VALUE(K58)&gt;0,"Crafted",IF(OR(EXACT(A58,'LibSets constants'!$G$2:$G$99)),"Monster",IF(OR(EXACT(A58,'LibSets constants'!$I$2:$I$99)),"Trial",IF(OR(EXACT(A58,'LibSets constants'!$K$2:$K$99)),"Arena",IF(OR(EXACT(A58,'LibSets constants'!$M$2:$M$99)),"Overland","")))))</f>
        <v/>
      </c>
      <c r="H58">
        <v>-1</v>
      </c>
      <c r="I58">
        <v>-1</v>
      </c>
      <c r="J58">
        <v>-1</v>
      </c>
      <c r="K58">
        <v>0</v>
      </c>
      <c r="O58" s="3">
        <v>0</v>
      </c>
      <c r="P58" t="str">
        <f>VLOOKUP(O58,'LibSets constants'!$A$2:$B$16,2,FALSE)</f>
        <v>Included in base game</v>
      </c>
      <c r="R58" t="s">
        <v>105</v>
      </c>
      <c r="S58" t="s">
        <v>105</v>
      </c>
      <c r="T58" s="7" t="str">
        <f t="shared" si="0"/>
        <v>[77] = {wayshrines={-1,-1,-1}, dlcId=0</v>
      </c>
      <c r="U58" s="7" t="str">
        <f t="shared" si="1"/>
        <v/>
      </c>
      <c r="W58" s="7" t="str">
        <f t="shared" si="2"/>
        <v xml:space="preserve"> --Crusader / Glaubenskrieger</v>
      </c>
      <c r="X58" s="7" t="str">
        <f>IF(VALUE(K58)&gt;0,CONCATENATE("[",A58,"] = true,        --",C58, " / ", B58), "")</f>
        <v/>
      </c>
    </row>
    <row r="59" spans="1:24" x14ac:dyDescent="0.25">
      <c r="A59" s="6">
        <v>78</v>
      </c>
      <c r="B59" t="s">
        <v>1562</v>
      </c>
      <c r="C59" t="s">
        <v>1564</v>
      </c>
      <c r="D59" t="s">
        <v>1563</v>
      </c>
      <c r="G59" t="str">
        <f t="array" ref="G59">IF(VALUE(K59)&gt;0,"Crafted",IF(OR(EXACT(A59,'LibSets constants'!$G$2:$G$99)),"Monster",IF(OR(EXACT(A59,'LibSets constants'!$I$2:$I$99)),"Trial",IF(OR(EXACT(A59,'LibSets constants'!$K$2:$K$99)),"Arena",IF(OR(EXACT(A59,'LibSets constants'!$M$2:$M$99)),"Overland","")))))</f>
        <v>Crafted</v>
      </c>
      <c r="H59">
        <v>9</v>
      </c>
      <c r="I59">
        <v>154</v>
      </c>
      <c r="J59">
        <v>51</v>
      </c>
      <c r="K59">
        <v>4</v>
      </c>
      <c r="O59" s="3">
        <v>0</v>
      </c>
      <c r="P59" t="str">
        <f>VLOOKUP(O59,'LibSets constants'!$A$2:$B$16,2,FALSE)</f>
        <v>Included in base game</v>
      </c>
      <c r="R59" t="s">
        <v>105</v>
      </c>
      <c r="S59" t="s">
        <v>105</v>
      </c>
      <c r="T59" s="7" t="str">
        <f t="shared" si="0"/>
        <v>[78] = {wayshrines={9,154,51}, traitsNeeded=4, dlcId=0</v>
      </c>
      <c r="U59" s="7" t="str">
        <f t="shared" si="1"/>
        <v/>
      </c>
      <c r="W59" s="7" t="str">
        <f t="shared" si="2"/>
        <v xml:space="preserve"> --Hist Bark / Histrinde</v>
      </c>
      <c r="X59" s="7" t="str">
        <f>IF(VALUE(K59)&gt;0,CONCATENATE("[",A59,"] = true,        --",C59, " / ", B59), "")</f>
        <v>[78] = true,        --Hist Bark / Histrinde</v>
      </c>
    </row>
    <row r="60" spans="1:24" x14ac:dyDescent="0.25">
      <c r="A60" s="6">
        <v>79</v>
      </c>
      <c r="B60" t="s">
        <v>1565</v>
      </c>
      <c r="C60" t="s">
        <v>1567</v>
      </c>
      <c r="D60" t="s">
        <v>1566</v>
      </c>
      <c r="G60" t="str">
        <f t="array" ref="G60">IF(VALUE(K60)&gt;0,"Crafted",IF(OR(EXACT(A60,'LibSets constants'!$G$2:$G$99)),"Monster",IF(OR(EXACT(A60,'LibSets constants'!$I$2:$I$99)),"Trial",IF(OR(EXACT(A60,'LibSets constants'!$K$2:$K$99)),"Arena",IF(OR(EXACT(A60,'LibSets constants'!$M$2:$M$99)),"Overland","")))))</f>
        <v>Crafted</v>
      </c>
      <c r="H60">
        <v>35</v>
      </c>
      <c r="I60">
        <v>144</v>
      </c>
      <c r="J60">
        <v>111</v>
      </c>
      <c r="K60">
        <v>6</v>
      </c>
      <c r="O60" s="3">
        <v>0</v>
      </c>
      <c r="P60" t="str">
        <f>VLOOKUP(O60,'LibSets constants'!$A$2:$B$16,2,FALSE)</f>
        <v>Included in base game</v>
      </c>
      <c r="R60" t="s">
        <v>105</v>
      </c>
      <c r="S60" t="s">
        <v>105</v>
      </c>
      <c r="T60" s="7" t="str">
        <f t="shared" si="0"/>
        <v>[79] = {wayshrines={35,144,111}, traitsNeeded=6, dlcId=0</v>
      </c>
      <c r="U60" s="7" t="str">
        <f t="shared" si="1"/>
        <v/>
      </c>
      <c r="W60" s="7" t="str">
        <f t="shared" si="2"/>
        <v xml:space="preserve"> --Willow's Path / Weidenpfad</v>
      </c>
      <c r="X60" s="7" t="str">
        <f>IF(VALUE(K60)&gt;0,CONCATENATE("[",A60,"] = true,        --",C60, " / ", B60), "")</f>
        <v>[79] = true,        --Willow's Path / Weidenpfad</v>
      </c>
    </row>
    <row r="61" spans="1:24" x14ac:dyDescent="0.25">
      <c r="A61" s="6">
        <v>80</v>
      </c>
      <c r="B61" t="s">
        <v>1568</v>
      </c>
      <c r="C61" t="s">
        <v>1570</v>
      </c>
      <c r="D61" t="s">
        <v>1569</v>
      </c>
      <c r="G61" t="str">
        <f t="array" ref="G61">IF(VALUE(K61)&gt;0,"Crafted",IF(OR(EXACT(A61,'LibSets constants'!$G$2:$G$99)),"Monster",IF(OR(EXACT(A61,'LibSets constants'!$I$2:$I$99)),"Trial",IF(OR(EXACT(A61,'LibSets constants'!$K$2:$K$99)),"Arena",IF(OR(EXACT(A61,'LibSets constants'!$M$2:$M$99)),"Overland","")))))</f>
        <v>Crafted</v>
      </c>
      <c r="H61">
        <v>39</v>
      </c>
      <c r="I61">
        <v>161</v>
      </c>
      <c r="J61">
        <v>113</v>
      </c>
      <c r="K61">
        <v>6</v>
      </c>
      <c r="O61" s="3">
        <v>0</v>
      </c>
      <c r="P61" t="str">
        <f>VLOOKUP(O61,'LibSets constants'!$A$2:$B$16,2,FALSE)</f>
        <v>Included in base game</v>
      </c>
      <c r="R61" t="s">
        <v>105</v>
      </c>
      <c r="S61" t="s">
        <v>105</v>
      </c>
      <c r="T61" s="7" t="str">
        <f t="shared" si="0"/>
        <v>[80] = {wayshrines={39,161,113}, traitsNeeded=6, dlcId=0</v>
      </c>
      <c r="U61" s="7" t="str">
        <f t="shared" si="1"/>
        <v/>
      </c>
      <c r="W61" s="7" t="str">
        <f t="shared" si="2"/>
        <v xml:space="preserve"> --Hunding's Rage / Hundings Zorn</v>
      </c>
      <c r="X61" s="7" t="str">
        <f>IF(VALUE(K61)&gt;0,CONCATENATE("[",A61,"] = true,        --",C61, " / ", B61), "")</f>
        <v>[80] = true,        --Hunding's Rage / Hundings Zorn</v>
      </c>
    </row>
    <row r="62" spans="1:24" x14ac:dyDescent="0.25">
      <c r="A62" s="6">
        <v>81</v>
      </c>
      <c r="B62" t="s">
        <v>1571</v>
      </c>
      <c r="C62" t="s">
        <v>1573</v>
      </c>
      <c r="D62" t="s">
        <v>1572</v>
      </c>
      <c r="G62" t="str">
        <f t="array" ref="G62">IF(VALUE(K62)&gt;0,"Crafted",IF(OR(EXACT(A62,'LibSets constants'!$G$2:$G$99)),"Monster",IF(OR(EXACT(A62,'LibSets constants'!$I$2:$I$99)),"Trial",IF(OR(EXACT(A62,'LibSets constants'!$K$2:$K$99)),"Arena",IF(OR(EXACT(A62,'LibSets constants'!$M$2:$M$99)),"Overland","")))))</f>
        <v>Crafted</v>
      </c>
      <c r="H62">
        <v>137</v>
      </c>
      <c r="I62">
        <v>103</v>
      </c>
      <c r="J62">
        <v>89</v>
      </c>
      <c r="K62">
        <v>5</v>
      </c>
      <c r="O62" s="3">
        <v>0</v>
      </c>
      <c r="P62" t="str">
        <f>VLOOKUP(O62,'LibSets constants'!$A$2:$B$16,2,FALSE)</f>
        <v>Included in base game</v>
      </c>
      <c r="R62" t="s">
        <v>105</v>
      </c>
      <c r="S62" t="s">
        <v>105</v>
      </c>
      <c r="T62" s="7" t="str">
        <f t="shared" si="0"/>
        <v>[81] = {wayshrines={137,103,89}, traitsNeeded=5, dlcId=0</v>
      </c>
      <c r="U62" s="7" t="str">
        <f t="shared" si="1"/>
        <v/>
      </c>
      <c r="W62" s="7" t="str">
        <f t="shared" si="2"/>
        <v xml:space="preserve"> --Song of Lamae / Lied der Lamien</v>
      </c>
      <c r="X62" s="7" t="str">
        <f>IF(VALUE(K62)&gt;0,CONCATENATE("[",A62,"] = true,        --",C62, " / ", B62), "")</f>
        <v>[81] = true,        --Song of Lamae / Lied der Lamien</v>
      </c>
    </row>
    <row r="63" spans="1:24" x14ac:dyDescent="0.25">
      <c r="A63" s="6">
        <v>82</v>
      </c>
      <c r="B63" t="s">
        <v>1574</v>
      </c>
      <c r="C63" t="s">
        <v>1576</v>
      </c>
      <c r="D63" t="s">
        <v>1575</v>
      </c>
      <c r="G63" t="str">
        <f t="array" ref="G63">IF(VALUE(K63)&gt;0,"Crafted",IF(OR(EXACT(A63,'LibSets constants'!$G$2:$G$99)),"Monster",IF(OR(EXACT(A63,'LibSets constants'!$I$2:$I$99)),"Trial",IF(OR(EXACT(A63,'LibSets constants'!$K$2:$K$99)),"Arena",IF(OR(EXACT(A63,'LibSets constants'!$M$2:$M$99)),"Overland","")))))</f>
        <v>Crafted</v>
      </c>
      <c r="H63">
        <v>155</v>
      </c>
      <c r="I63">
        <v>105</v>
      </c>
      <c r="J63">
        <v>95</v>
      </c>
      <c r="K63">
        <v>5</v>
      </c>
      <c r="O63" s="3">
        <v>0</v>
      </c>
      <c r="P63" t="str">
        <f>VLOOKUP(O63,'LibSets constants'!$A$2:$B$16,2,FALSE)</f>
        <v>Included in base game</v>
      </c>
      <c r="R63" t="s">
        <v>105</v>
      </c>
      <c r="S63" t="s">
        <v>105</v>
      </c>
      <c r="T63" s="7" t="str">
        <f t="shared" si="0"/>
        <v>[82] = {wayshrines={155,105,95}, traitsNeeded=5, dlcId=0</v>
      </c>
      <c r="U63" s="7" t="str">
        <f t="shared" si="1"/>
        <v/>
      </c>
      <c r="W63" s="7" t="str">
        <f t="shared" si="2"/>
        <v xml:space="preserve"> --Alessia's Bulwark / Alessias Bollwerk</v>
      </c>
      <c r="X63" s="7" t="str">
        <f>IF(VALUE(K63)&gt;0,CONCATENATE("[",A63,"] = true,        --",C63, " / ", B63), "")</f>
        <v>[82] = true,        --Alessia's Bulwark / Alessias Bollwerk</v>
      </c>
    </row>
    <row r="64" spans="1:24" x14ac:dyDescent="0.25">
      <c r="A64" s="17">
        <v>83</v>
      </c>
      <c r="B64" t="s">
        <v>1577</v>
      </c>
      <c r="C64" t="s">
        <v>1579</v>
      </c>
      <c r="D64" t="s">
        <v>1578</v>
      </c>
      <c r="G64" t="str">
        <f t="array" ref="G64">IF(VALUE(K64)&gt;0,"Crafted",IF(OR(EXACT(A64,'LibSets constants'!$G$2:$G$99)),"Monster",IF(OR(EXACT(A64,'LibSets constants'!$I$2:$I$99)),"Trial",IF(OR(EXACT(A64,'LibSets constants'!$K$2:$K$99)),"Arena",IF(OR(EXACT(A64,'LibSets constants'!$M$2:$M$99)),"Overland","")))))</f>
        <v>Overland</v>
      </c>
      <c r="H64">
        <v>-1</v>
      </c>
      <c r="I64">
        <v>-1</v>
      </c>
      <c r="J64">
        <v>-1</v>
      </c>
      <c r="K64">
        <v>0</v>
      </c>
      <c r="O64" s="3">
        <v>0</v>
      </c>
      <c r="P64" t="str">
        <f>VLOOKUP(O64,'LibSets constants'!$A$2:$B$16,2,FALSE)</f>
        <v>Included in base game</v>
      </c>
      <c r="R64" t="s">
        <v>105</v>
      </c>
      <c r="S64" t="s">
        <v>105</v>
      </c>
      <c r="T64" s="7" t="str">
        <f t="shared" si="0"/>
        <v>[83] = {wayshrines={-1,-1,-1}, dlcId=0</v>
      </c>
      <c r="U64" s="7" t="str">
        <f t="shared" si="1"/>
        <v/>
      </c>
      <c r="W64" s="7" t="str">
        <f t="shared" si="2"/>
        <v xml:space="preserve"> --Elf Bane / Elfenfluch</v>
      </c>
      <c r="X64" s="7" t="str">
        <f>IF(VALUE(K64)&gt;0,CONCATENATE("[",A64,"] = true,        --",C64, " / ", B64), "")</f>
        <v/>
      </c>
    </row>
    <row r="65" spans="1:24" x14ac:dyDescent="0.25">
      <c r="A65" s="6">
        <v>84</v>
      </c>
      <c r="B65" t="s">
        <v>1580</v>
      </c>
      <c r="C65" t="s">
        <v>1582</v>
      </c>
      <c r="D65" t="s">
        <v>1581</v>
      </c>
      <c r="G65" t="str">
        <f t="array" ref="G65">IF(VALUE(K65)&gt;0,"Crafted",IF(OR(EXACT(A65,'LibSets constants'!$G$2:$G$99)),"Monster",IF(OR(EXACT(A65,'LibSets constants'!$I$2:$I$99)),"Trial",IF(OR(EXACT(A65,'LibSets constants'!$K$2:$K$99)),"Arena",IF(OR(EXACT(A65,'LibSets constants'!$M$2:$M$99)),"Overland","")))))</f>
        <v>Crafted</v>
      </c>
      <c r="H65">
        <v>-2</v>
      </c>
      <c r="I65">
        <v>-2</v>
      </c>
      <c r="J65">
        <v>-2</v>
      </c>
      <c r="K65">
        <v>8</v>
      </c>
      <c r="O65" s="3">
        <v>0</v>
      </c>
      <c r="P65" t="str">
        <f>VLOOKUP(O65,'LibSets constants'!$A$2:$B$16,2,FALSE)</f>
        <v>Included in base game</v>
      </c>
      <c r="R65" t="s">
        <v>105</v>
      </c>
      <c r="S65" t="s">
        <v>105</v>
      </c>
      <c r="T65" s="7" t="str">
        <f t="shared" si="0"/>
        <v>[84] = {wayshrines={-2,-2,-2}, traitsNeeded=8, dlcId=0</v>
      </c>
      <c r="U65" s="7" t="str">
        <f t="shared" si="1"/>
        <v/>
      </c>
      <c r="W65" s="7" t="str">
        <f t="shared" si="2"/>
        <v xml:space="preserve"> --Orgnum's Scales / Orgnums Schuppen</v>
      </c>
      <c r="X65" s="7" t="str">
        <f>IF(VALUE(K65)&gt;0,CONCATENATE("[",A65,"] = true,        --",C65, " / ", B65), "")</f>
        <v>[84] = true,        --Orgnum's Scales / Orgnums Schuppen</v>
      </c>
    </row>
    <row r="66" spans="1:24" x14ac:dyDescent="0.25">
      <c r="A66" s="17">
        <v>85</v>
      </c>
      <c r="B66" t="s">
        <v>1583</v>
      </c>
      <c r="C66" t="s">
        <v>1585</v>
      </c>
      <c r="D66" t="s">
        <v>1584</v>
      </c>
      <c r="G66" t="str">
        <f t="array" ref="G66">IF(VALUE(K66)&gt;0,"Crafted",IF(OR(EXACT(A66,'LibSets constants'!$G$2:$G$99)),"Monster",IF(OR(EXACT(A66,'LibSets constants'!$I$2:$I$99)),"Trial",IF(OR(EXACT(A66,'LibSets constants'!$K$2:$K$99)),"Arena",IF(OR(EXACT(A66,'LibSets constants'!$M$2:$M$99)),"Overland","")))))</f>
        <v>Overland</v>
      </c>
      <c r="H66">
        <v>-1</v>
      </c>
      <c r="I66">
        <v>-1</v>
      </c>
      <c r="J66">
        <v>-1</v>
      </c>
      <c r="K66">
        <v>0</v>
      </c>
      <c r="O66" s="3">
        <v>0</v>
      </c>
      <c r="P66" t="str">
        <f>VLOOKUP(O66,'LibSets constants'!$A$2:$B$16,2,FALSE)</f>
        <v>Included in base game</v>
      </c>
      <c r="R66" t="s">
        <v>105</v>
      </c>
      <c r="S66" t="s">
        <v>105</v>
      </c>
      <c r="T66" s="7" t="str">
        <f t="shared" si="0"/>
        <v>[85] = {wayshrines={-1,-1,-1}, dlcId=0</v>
      </c>
      <c r="U66" s="7" t="str">
        <f t="shared" si="1"/>
        <v/>
      </c>
      <c r="W66" s="7" t="str">
        <f t="shared" si="2"/>
        <v xml:space="preserve"> --Almalexia's Mercy / Almalexias Gnade</v>
      </c>
      <c r="X66" s="7" t="str">
        <f>IF(VALUE(K66)&gt;0,CONCATENATE("[",A66,"] = true,        --",C66, " / ", B66), "")</f>
        <v/>
      </c>
    </row>
    <row r="67" spans="1:24" x14ac:dyDescent="0.25">
      <c r="A67" s="17">
        <v>86</v>
      </c>
      <c r="B67" t="s">
        <v>1586</v>
      </c>
      <c r="C67" t="s">
        <v>1588</v>
      </c>
      <c r="D67" t="s">
        <v>1587</v>
      </c>
      <c r="G67" t="str">
        <f t="array" ref="G67">IF(VALUE(K67)&gt;0,"Crafted",IF(OR(EXACT(A67,'LibSets constants'!$G$2:$G$99)),"Monster",IF(OR(EXACT(A67,'LibSets constants'!$I$2:$I$99)),"Trial",IF(OR(EXACT(A67,'LibSets constants'!$K$2:$K$99)),"Arena",IF(OR(EXACT(A67,'LibSets constants'!$M$2:$M$99)),"Overland","")))))</f>
        <v>Overland</v>
      </c>
      <c r="H67">
        <v>-1</v>
      </c>
      <c r="I67">
        <v>-1</v>
      </c>
      <c r="J67">
        <v>-1</v>
      </c>
      <c r="K67">
        <v>0</v>
      </c>
      <c r="O67" s="3">
        <v>0</v>
      </c>
      <c r="P67" t="str">
        <f>VLOOKUP(O67,'LibSets constants'!$A$2:$B$16,2,FALSE)</f>
        <v>Included in base game</v>
      </c>
      <c r="R67" t="s">
        <v>105</v>
      </c>
      <c r="S67" t="s">
        <v>105</v>
      </c>
      <c r="T67" s="7" t="str">
        <f t="shared" ref="T67:T130" si="3">CONCATENATE("[",A67,"] = {wayshrines={",H67,",",I67,",",J67,"}")&amp;IF(VALUE(K67)&gt;0,CONCATENATE(", traitsNeeded=",K67),"")&amp;CONCATENATE(", dlcId=",O67,)</f>
        <v>[86] = {wayshrines={-1,-1,-1}, dlcId=0</v>
      </c>
      <c r="U67" s="7" t="str">
        <f t="shared" ref="U67:U130" si="4">IF(VALUE(L67)&gt;0,CONCATENATE(", zoneIds={",L67),"")&amp;IF(VALUE(M67)&gt;0,CONCATENATE(",",M67),"")&amp;IF(VALUE(N67)&gt;0,CONCATENATE(",",N67),"")&amp;IF(VALUE(L67)&gt;0,CONCATENATE("},",""),"")</f>
        <v/>
      </c>
      <c r="W67" s="7" t="str">
        <f t="shared" ref="W67:W130" si="5">CONCATENATE(" --",C67," / ",B67)</f>
        <v xml:space="preserve"> --Queen's Elegance / Eleganz der Königin</v>
      </c>
      <c r="X67" s="7" t="str">
        <f>IF(VALUE(K67)&gt;0,CONCATENATE("[",A67,"] = true,        --",C67, " / ", B67), "")</f>
        <v/>
      </c>
    </row>
    <row r="68" spans="1:24" x14ac:dyDescent="0.25">
      <c r="A68" s="6">
        <v>87</v>
      </c>
      <c r="B68" t="s">
        <v>1589</v>
      </c>
      <c r="C68" t="s">
        <v>1591</v>
      </c>
      <c r="D68" t="s">
        <v>1590</v>
      </c>
      <c r="G68" t="str">
        <f t="array" ref="G68">IF(VALUE(K68)&gt;0,"Crafted",IF(OR(EXACT(A68,'LibSets constants'!$G$2:$G$99)),"Monster",IF(OR(EXACT(A68,'LibSets constants'!$I$2:$I$99)),"Trial",IF(OR(EXACT(A68,'LibSets constants'!$K$2:$K$99)),"Arena",IF(OR(EXACT(A68,'LibSets constants'!$M$2:$M$99)),"Overland","")))))</f>
        <v>Crafted</v>
      </c>
      <c r="H68">
        <v>-1</v>
      </c>
      <c r="I68">
        <v>-1</v>
      </c>
      <c r="J68">
        <v>-1</v>
      </c>
      <c r="K68">
        <v>8</v>
      </c>
      <c r="O68" s="3">
        <v>0</v>
      </c>
      <c r="P68" t="str">
        <f>VLOOKUP(O68,'LibSets constants'!$A$2:$B$16,2,FALSE)</f>
        <v>Included in base game</v>
      </c>
      <c r="R68" t="s">
        <v>105</v>
      </c>
      <c r="S68" t="s">
        <v>105</v>
      </c>
      <c r="T68" s="7" t="str">
        <f t="shared" si="3"/>
        <v>[87] = {wayshrines={-1,-1,-1}, traitsNeeded=8, dlcId=0</v>
      </c>
      <c r="U68" s="7" t="str">
        <f t="shared" si="4"/>
        <v/>
      </c>
      <c r="W68" s="7" t="str">
        <f t="shared" si="5"/>
        <v xml:space="preserve"> --Eyes of Mara / Augen von Mara</v>
      </c>
      <c r="X68" s="7" t="str">
        <f>IF(VALUE(K68)&gt;0,CONCATENATE("[",A68,"] = true,        --",C68, " / ", B68), "")</f>
        <v>[87] = true,        --Eyes of Mara / Augen von Mara</v>
      </c>
    </row>
    <row r="69" spans="1:24" x14ac:dyDescent="0.25">
      <c r="A69" s="17">
        <v>88</v>
      </c>
      <c r="B69" t="s">
        <v>1592</v>
      </c>
      <c r="C69" t="s">
        <v>1594</v>
      </c>
      <c r="D69" t="s">
        <v>1593</v>
      </c>
      <c r="G69" t="str">
        <f t="array" ref="G69">IF(VALUE(K69)&gt;0,"Crafted",IF(OR(EXACT(A69,'LibSets constants'!$G$2:$G$99)),"Monster",IF(OR(EXACT(A69,'LibSets constants'!$I$2:$I$99)),"Trial",IF(OR(EXACT(A69,'LibSets constants'!$K$2:$K$99)),"Arena",IF(OR(EXACT(A69,'LibSets constants'!$M$2:$M$99)),"Overland","")))))</f>
        <v>Overland</v>
      </c>
      <c r="H69">
        <v>-1</v>
      </c>
      <c r="I69">
        <v>-1</v>
      </c>
      <c r="J69">
        <v>-1</v>
      </c>
      <c r="K69">
        <v>0</v>
      </c>
      <c r="O69" s="3">
        <v>0</v>
      </c>
      <c r="P69" t="str">
        <f>VLOOKUP(O69,'LibSets constants'!$A$2:$B$16,2,FALSE)</f>
        <v>Included in base game</v>
      </c>
      <c r="R69" t="s">
        <v>105</v>
      </c>
      <c r="S69" t="s">
        <v>105</v>
      </c>
      <c r="T69" s="7" t="str">
        <f t="shared" si="3"/>
        <v>[88] = {wayshrines={-1,-1,-1}, dlcId=0</v>
      </c>
      <c r="U69" s="7" t="str">
        <f t="shared" si="4"/>
        <v/>
      </c>
      <c r="W69" s="7" t="str">
        <f t="shared" si="5"/>
        <v xml:space="preserve"> --Robes of Destruction Mastery / Roben der Zerstörungsbeherrschung</v>
      </c>
      <c r="X69" s="7" t="str">
        <f>IF(VALUE(K69)&gt;0,CONCATENATE("[",A69,"] = true,        --",C69, " / ", B69), "")</f>
        <v/>
      </c>
    </row>
    <row r="70" spans="1:24" x14ac:dyDescent="0.25">
      <c r="A70" s="17">
        <v>89</v>
      </c>
      <c r="B70" t="s">
        <v>1595</v>
      </c>
      <c r="C70" t="s">
        <v>1597</v>
      </c>
      <c r="D70" t="s">
        <v>1596</v>
      </c>
      <c r="G70" t="str">
        <f t="array" ref="G70">IF(VALUE(K70)&gt;0,"Crafted",IF(OR(EXACT(A70,'LibSets constants'!$G$2:$G$99)),"Monster",IF(OR(EXACT(A70,'LibSets constants'!$I$2:$I$99)),"Trial",IF(OR(EXACT(A70,'LibSets constants'!$K$2:$K$99)),"Arena",IF(OR(EXACT(A70,'LibSets constants'!$M$2:$M$99)),"Overland","")))))</f>
        <v>Overland</v>
      </c>
      <c r="H70">
        <v>-1</v>
      </c>
      <c r="I70">
        <v>-1</v>
      </c>
      <c r="J70">
        <v>-1</v>
      </c>
      <c r="K70">
        <v>0</v>
      </c>
      <c r="O70" s="3">
        <v>0</v>
      </c>
      <c r="P70" t="str">
        <f>VLOOKUP(O70,'LibSets constants'!$A$2:$B$16,2,FALSE)</f>
        <v>Included in base game</v>
      </c>
      <c r="R70" t="s">
        <v>105</v>
      </c>
      <c r="S70" t="s">
        <v>105</v>
      </c>
      <c r="T70" s="7" t="str">
        <f t="shared" si="3"/>
        <v>[89] = {wayshrines={-1,-1,-1}, dlcId=0</v>
      </c>
      <c r="U70" s="7" t="str">
        <f t="shared" si="4"/>
        <v/>
      </c>
      <c r="W70" s="7" t="str">
        <f t="shared" si="5"/>
        <v xml:space="preserve"> --Sentry / Wachposten</v>
      </c>
      <c r="X70" s="7" t="str">
        <f>IF(VALUE(K70)&gt;0,CONCATENATE("[",A70,"] = true,        --",C70, " / ", B70), "")</f>
        <v/>
      </c>
    </row>
    <row r="71" spans="1:24" x14ac:dyDescent="0.25">
      <c r="A71" s="17">
        <v>90</v>
      </c>
      <c r="B71" t="s">
        <v>1598</v>
      </c>
      <c r="C71" t="s">
        <v>1600</v>
      </c>
      <c r="D71" t="s">
        <v>1599</v>
      </c>
      <c r="G71" t="str">
        <f t="array" ref="G71">IF(VALUE(K71)&gt;0,"Crafted",IF(OR(EXACT(A71,'LibSets constants'!$G$2:$G$99)),"Monster",IF(OR(EXACT(A71,'LibSets constants'!$I$2:$I$99)),"Trial",IF(OR(EXACT(A71,'LibSets constants'!$K$2:$K$99)),"Arena",IF(OR(EXACT(A71,'LibSets constants'!$M$2:$M$99)),"Overland","")))))</f>
        <v>Overland</v>
      </c>
      <c r="H71">
        <v>-1</v>
      </c>
      <c r="I71">
        <v>-1</v>
      </c>
      <c r="J71">
        <v>-1</v>
      </c>
      <c r="K71">
        <v>0</v>
      </c>
      <c r="O71" s="3">
        <v>0</v>
      </c>
      <c r="P71" t="str">
        <f>VLOOKUP(O71,'LibSets constants'!$A$2:$B$16,2,FALSE)</f>
        <v>Included in base game</v>
      </c>
      <c r="R71" t="s">
        <v>105</v>
      </c>
      <c r="S71" t="s">
        <v>105</v>
      </c>
      <c r="T71" s="7" t="str">
        <f t="shared" si="3"/>
        <v>[90] = {wayshrines={-1,-1,-1}, dlcId=0</v>
      </c>
      <c r="U71" s="7" t="str">
        <f t="shared" si="4"/>
        <v/>
      </c>
      <c r="W71" s="7" t="str">
        <f t="shared" si="5"/>
        <v xml:space="preserve"> --Senche's Bite / Biss des Senche</v>
      </c>
      <c r="X71" s="7" t="str">
        <f>IF(VALUE(K71)&gt;0,CONCATENATE("[",A71,"] = true,        --",C71, " / ", B71), "")</f>
        <v/>
      </c>
    </row>
    <row r="72" spans="1:24" x14ac:dyDescent="0.25">
      <c r="A72" s="17">
        <v>91</v>
      </c>
      <c r="B72" t="s">
        <v>1601</v>
      </c>
      <c r="C72" t="s">
        <v>1603</v>
      </c>
      <c r="D72" t="s">
        <v>1602</v>
      </c>
      <c r="G72" t="str">
        <f t="array" ref="G72">IF(VALUE(K72)&gt;0,"Crafted",IF(OR(EXACT(A72,'LibSets constants'!$G$2:$G$99)),"Monster",IF(OR(EXACT(A72,'LibSets constants'!$I$2:$I$99)),"Trial",IF(OR(EXACT(A72,'LibSets constants'!$K$2:$K$99)),"Arena",IF(OR(EXACT(A72,'LibSets constants'!$M$2:$M$99)),"Overland","")))))</f>
        <v>Overland</v>
      </c>
      <c r="H72">
        <v>-1</v>
      </c>
      <c r="I72">
        <v>-1</v>
      </c>
      <c r="J72">
        <v>-1</v>
      </c>
      <c r="K72">
        <v>0</v>
      </c>
      <c r="O72" s="3">
        <v>0</v>
      </c>
      <c r="P72" t="str">
        <f>VLOOKUP(O72,'LibSets constants'!$A$2:$B$16,2,FALSE)</f>
        <v>Included in base game</v>
      </c>
      <c r="R72" t="s">
        <v>105</v>
      </c>
      <c r="S72" t="s">
        <v>105</v>
      </c>
      <c r="T72" s="7" t="str">
        <f t="shared" si="3"/>
        <v>[91] = {wayshrines={-1,-1,-1}, dlcId=0</v>
      </c>
      <c r="U72" s="7" t="str">
        <f t="shared" si="4"/>
        <v/>
      </c>
      <c r="W72" s="7" t="str">
        <f t="shared" si="5"/>
        <v xml:space="preserve"> --Oblivion's Edge / Vorteil des Vergessens</v>
      </c>
      <c r="X72" s="7" t="str">
        <f>IF(VALUE(K72)&gt;0,CONCATENATE("[",A72,"] = true,        --",C72, " / ", B72), "")</f>
        <v/>
      </c>
    </row>
    <row r="73" spans="1:24" x14ac:dyDescent="0.25">
      <c r="A73" s="6">
        <v>92</v>
      </c>
      <c r="B73" t="s">
        <v>1604</v>
      </c>
      <c r="C73" t="s">
        <v>1606</v>
      </c>
      <c r="D73" t="s">
        <v>1605</v>
      </c>
      <c r="G73" t="str">
        <f t="array" ref="G73">IF(VALUE(K73)&gt;0,"Crafted",IF(OR(EXACT(A73,'LibSets constants'!$G$2:$G$99)),"Monster",IF(OR(EXACT(A73,'LibSets constants'!$I$2:$I$99)),"Trial",IF(OR(EXACT(A73,'LibSets constants'!$K$2:$K$99)),"Arena",IF(OR(EXACT(A73,'LibSets constants'!$M$2:$M$99)),"Overland","")))))</f>
        <v>Crafted</v>
      </c>
      <c r="H73">
        <v>-2</v>
      </c>
      <c r="I73">
        <v>-2</v>
      </c>
      <c r="J73">
        <v>-2</v>
      </c>
      <c r="K73">
        <v>8</v>
      </c>
      <c r="O73" s="3">
        <v>0</v>
      </c>
      <c r="P73" t="str">
        <f>VLOOKUP(O73,'LibSets constants'!$A$2:$B$16,2,FALSE)</f>
        <v>Included in base game</v>
      </c>
      <c r="R73" t="s">
        <v>105</v>
      </c>
      <c r="S73" t="s">
        <v>105</v>
      </c>
      <c r="T73" s="7" t="str">
        <f t="shared" si="3"/>
        <v>[92] = {wayshrines={-2,-2,-2}, traitsNeeded=8, dlcId=0</v>
      </c>
      <c r="U73" s="7" t="str">
        <f t="shared" si="4"/>
        <v/>
      </c>
      <c r="W73" s="7" t="str">
        <f t="shared" si="5"/>
        <v xml:space="preserve"> --Kagrenac's Hope / Kagrenacs Hoffnung</v>
      </c>
      <c r="X73" s="7" t="str">
        <f>IF(VALUE(K73)&gt;0,CONCATENATE("[",A73,"] = true,        --",C73, " / ", B73), "")</f>
        <v>[92] = true,        --Kagrenac's Hope / Kagrenacs Hoffnung</v>
      </c>
    </row>
    <row r="74" spans="1:24" x14ac:dyDescent="0.25">
      <c r="A74" s="17">
        <v>93</v>
      </c>
      <c r="B74" t="s">
        <v>1607</v>
      </c>
      <c r="C74" t="s">
        <v>1609</v>
      </c>
      <c r="D74" t="s">
        <v>1608</v>
      </c>
      <c r="G74" t="str">
        <f t="array" ref="G74">IF(VALUE(K74)&gt;0,"Crafted",IF(OR(EXACT(A74,'LibSets constants'!$G$2:$G$99)),"Monster",IF(OR(EXACT(A74,'LibSets constants'!$I$2:$I$99)),"Trial",IF(OR(EXACT(A74,'LibSets constants'!$K$2:$K$99)),"Arena",IF(OR(EXACT(A74,'LibSets constants'!$M$2:$M$99)),"Overland","")))))</f>
        <v>Overland</v>
      </c>
      <c r="H74">
        <v>-1</v>
      </c>
      <c r="I74">
        <v>-1</v>
      </c>
      <c r="J74">
        <v>-1</v>
      </c>
      <c r="K74">
        <v>0</v>
      </c>
      <c r="O74" s="3">
        <v>0</v>
      </c>
      <c r="P74" t="str">
        <f>VLOOKUP(O74,'LibSets constants'!$A$2:$B$16,2,FALSE)</f>
        <v>Included in base game</v>
      </c>
      <c r="R74" t="s">
        <v>105</v>
      </c>
      <c r="S74" t="s">
        <v>105</v>
      </c>
      <c r="T74" s="7" t="str">
        <f t="shared" si="3"/>
        <v>[93] = {wayshrines={-1,-1,-1}, dlcId=0</v>
      </c>
      <c r="U74" s="7" t="str">
        <f t="shared" si="4"/>
        <v/>
      </c>
      <c r="W74" s="7" t="str">
        <f t="shared" si="5"/>
        <v xml:space="preserve"> --Storm Knight's Plate / Wut des Sturmritters</v>
      </c>
      <c r="X74" s="7" t="str">
        <f>IF(VALUE(K74)&gt;0,CONCATENATE("[",A74,"] = true,        --",C74, " / ", B74), "")</f>
        <v/>
      </c>
    </row>
    <row r="75" spans="1:24" x14ac:dyDescent="0.25">
      <c r="A75" s="17">
        <v>94</v>
      </c>
      <c r="B75" t="s">
        <v>1610</v>
      </c>
      <c r="C75" t="s">
        <v>1612</v>
      </c>
      <c r="D75" t="s">
        <v>1611</v>
      </c>
      <c r="G75" t="str">
        <f t="array" ref="G75">IF(VALUE(K75)&gt;0,"Crafted",IF(OR(EXACT(A75,'LibSets constants'!$G$2:$G$99)),"Monster",IF(OR(EXACT(A75,'LibSets constants'!$I$2:$I$99)),"Trial",IF(OR(EXACT(A75,'LibSets constants'!$K$2:$K$99)),"Arena",IF(OR(EXACT(A75,'LibSets constants'!$M$2:$M$99)),"Overland","")))))</f>
        <v>Overland</v>
      </c>
      <c r="H75">
        <v>-1</v>
      </c>
      <c r="I75">
        <v>-1</v>
      </c>
      <c r="J75">
        <v>-1</v>
      </c>
      <c r="K75">
        <v>0</v>
      </c>
      <c r="O75" s="3">
        <v>0</v>
      </c>
      <c r="P75" t="str">
        <f>VLOOKUP(O75,'LibSets constants'!$A$2:$B$16,2,FALSE)</f>
        <v>Included in base game</v>
      </c>
      <c r="R75" t="s">
        <v>105</v>
      </c>
      <c r="S75" t="s">
        <v>105</v>
      </c>
      <c r="T75" s="7" t="str">
        <f t="shared" si="3"/>
        <v>[94] = {wayshrines={-1,-1,-1}, dlcId=0</v>
      </c>
      <c r="U75" s="7" t="str">
        <f t="shared" si="4"/>
        <v/>
      </c>
      <c r="W75" s="7" t="str">
        <f t="shared" si="5"/>
        <v xml:space="preserve"> --Meridia's Blessed Armor / Meridias gesegnete Rüstung</v>
      </c>
      <c r="X75" s="7" t="str">
        <f>IF(VALUE(K75)&gt;0,CONCATENATE("[",A75,"] = true,        --",C75, " / ", B75), "")</f>
        <v/>
      </c>
    </row>
    <row r="76" spans="1:24" x14ac:dyDescent="0.25">
      <c r="A76" s="6">
        <v>95</v>
      </c>
      <c r="B76" t="s">
        <v>1613</v>
      </c>
      <c r="C76" t="s">
        <v>1615</v>
      </c>
      <c r="D76" t="s">
        <v>1614</v>
      </c>
      <c r="G76" t="str">
        <f t="array" ref="G76">IF(VALUE(K76)&gt;0,"Crafted",IF(OR(EXACT(A76,'LibSets constants'!$G$2:$G$99)),"Monster",IF(OR(EXACT(A76,'LibSets constants'!$I$2:$I$99)),"Trial",IF(OR(EXACT(A76,'LibSets constants'!$K$2:$K$99)),"Arena",IF(OR(EXACT(A76,'LibSets constants'!$M$2:$M$99)),"Overland","")))))</f>
        <v>Crafted</v>
      </c>
      <c r="H76">
        <v>-1</v>
      </c>
      <c r="I76">
        <v>-1</v>
      </c>
      <c r="J76">
        <v>-1</v>
      </c>
      <c r="K76">
        <v>8</v>
      </c>
      <c r="O76" s="3">
        <v>0</v>
      </c>
      <c r="P76" t="str">
        <f>VLOOKUP(O76,'LibSets constants'!$A$2:$B$16,2,FALSE)</f>
        <v>Included in base game</v>
      </c>
      <c r="R76" t="s">
        <v>105</v>
      </c>
      <c r="S76" t="s">
        <v>105</v>
      </c>
      <c r="T76" s="7" t="str">
        <f t="shared" si="3"/>
        <v>[95] = {wayshrines={-1,-1,-1}, traitsNeeded=8, dlcId=0</v>
      </c>
      <c r="U76" s="7" t="str">
        <f t="shared" si="4"/>
        <v/>
      </c>
      <c r="W76" s="7" t="str">
        <f t="shared" si="5"/>
        <v xml:space="preserve"> --Shalidor's Curse / Shalidors Fluch</v>
      </c>
      <c r="X76" s="7" t="str">
        <f>IF(VALUE(K76)&gt;0,CONCATENATE("[",A76,"] = true,        --",C76, " / ", B76), "")</f>
        <v>[95] = true,        --Shalidor's Curse / Shalidors Fluch</v>
      </c>
    </row>
    <row r="77" spans="1:24" x14ac:dyDescent="0.25">
      <c r="A77" s="17">
        <v>96</v>
      </c>
      <c r="B77" t="s">
        <v>1616</v>
      </c>
      <c r="C77" t="s">
        <v>1618</v>
      </c>
      <c r="D77" t="s">
        <v>1617</v>
      </c>
      <c r="G77" t="str">
        <f t="array" ref="G77">IF(VALUE(K77)&gt;0,"Crafted",IF(OR(EXACT(A77,'LibSets constants'!$G$2:$G$99)),"Monster",IF(OR(EXACT(A77,'LibSets constants'!$I$2:$I$99)),"Trial",IF(OR(EXACT(A77,'LibSets constants'!$K$2:$K$99)),"Arena",IF(OR(EXACT(A77,'LibSets constants'!$M$2:$M$99)),"Overland","")))))</f>
        <v/>
      </c>
      <c r="H77">
        <v>-1</v>
      </c>
      <c r="I77">
        <v>-1</v>
      </c>
      <c r="J77">
        <v>-1</v>
      </c>
      <c r="K77">
        <v>0</v>
      </c>
      <c r="O77" s="3">
        <v>0</v>
      </c>
      <c r="P77" t="str">
        <f>VLOOKUP(O77,'LibSets constants'!$A$2:$B$16,2,FALSE)</f>
        <v>Included in base game</v>
      </c>
      <c r="R77" t="s">
        <v>105</v>
      </c>
      <c r="S77" t="s">
        <v>105</v>
      </c>
      <c r="T77" s="7" t="str">
        <f t="shared" si="3"/>
        <v>[96] = {wayshrines={-1,-1,-1}, dlcId=0</v>
      </c>
      <c r="U77" s="7" t="str">
        <f t="shared" si="4"/>
        <v/>
      </c>
      <c r="W77" s="7" t="str">
        <f t="shared" si="5"/>
        <v xml:space="preserve"> --Armor of Truth / Rüstung der Wahrheit</v>
      </c>
      <c r="X77" s="7" t="str">
        <f>IF(VALUE(K77)&gt;0,CONCATENATE("[",A77,"] = true,        --",C77, " / ", B77), "")</f>
        <v/>
      </c>
    </row>
    <row r="78" spans="1:24" x14ac:dyDescent="0.25">
      <c r="A78" s="17">
        <v>97</v>
      </c>
      <c r="B78" t="s">
        <v>1619</v>
      </c>
      <c r="C78" t="s">
        <v>1621</v>
      </c>
      <c r="D78" t="s">
        <v>1620</v>
      </c>
      <c r="G78" t="str">
        <f t="array" ref="G78">IF(VALUE(K78)&gt;0,"Crafted",IF(OR(EXACT(A78,'LibSets constants'!$G$2:$G$99)),"Monster",IF(OR(EXACT(A78,'LibSets constants'!$I$2:$I$99)),"Trial",IF(OR(EXACT(A78,'LibSets constants'!$K$2:$K$99)),"Arena",IF(OR(EXACT(A78,'LibSets constants'!$M$2:$M$99)),"Overland","")))))</f>
        <v>Overland</v>
      </c>
      <c r="H78">
        <v>-1</v>
      </c>
      <c r="I78">
        <v>-1</v>
      </c>
      <c r="J78">
        <v>-1</v>
      </c>
      <c r="K78">
        <v>0</v>
      </c>
      <c r="O78" s="3">
        <v>0</v>
      </c>
      <c r="P78" t="str">
        <f>VLOOKUP(O78,'LibSets constants'!$A$2:$B$16,2,FALSE)</f>
        <v>Included in base game</v>
      </c>
      <c r="R78" t="s">
        <v>105</v>
      </c>
      <c r="S78" t="s">
        <v>105</v>
      </c>
      <c r="T78" s="7" t="str">
        <f t="shared" si="3"/>
        <v>[97] = {wayshrines={-1,-1,-1}, dlcId=0</v>
      </c>
      <c r="U78" s="7" t="str">
        <f t="shared" si="4"/>
        <v/>
      </c>
      <c r="W78" s="7" t="str">
        <f t="shared" si="5"/>
        <v xml:space="preserve"> --The Arch-Mage / Erzmagier</v>
      </c>
      <c r="X78" s="7" t="str">
        <f>IF(VALUE(K78)&gt;0,CONCATENATE("[",A78,"] = true,        --",C78, " / ", B78), "")</f>
        <v/>
      </c>
    </row>
    <row r="79" spans="1:24" x14ac:dyDescent="0.25">
      <c r="A79" s="17">
        <v>98</v>
      </c>
      <c r="B79" t="s">
        <v>1622</v>
      </c>
      <c r="C79" t="s">
        <v>1624</v>
      </c>
      <c r="D79" t="s">
        <v>1623</v>
      </c>
      <c r="G79" t="str">
        <f t="array" ref="G79">IF(VALUE(K79)&gt;0,"Crafted",IF(OR(EXACT(A79,'LibSets constants'!$G$2:$G$99)),"Monster",IF(OR(EXACT(A79,'LibSets constants'!$I$2:$I$99)),"Trial",IF(OR(EXACT(A79,'LibSets constants'!$K$2:$K$99)),"Arena",IF(OR(EXACT(A79,'LibSets constants'!$M$2:$M$99)),"Overland","")))))</f>
        <v>Overland</v>
      </c>
      <c r="H79">
        <v>-1</v>
      </c>
      <c r="I79">
        <v>-1</v>
      </c>
      <c r="J79">
        <v>-1</v>
      </c>
      <c r="K79">
        <v>0</v>
      </c>
      <c r="O79" s="3">
        <v>0</v>
      </c>
      <c r="P79" t="str">
        <f>VLOOKUP(O79,'LibSets constants'!$A$2:$B$16,2,FALSE)</f>
        <v>Included in base game</v>
      </c>
      <c r="R79" t="s">
        <v>105</v>
      </c>
      <c r="S79" t="s">
        <v>105</v>
      </c>
      <c r="T79" s="7" t="str">
        <f t="shared" si="3"/>
        <v>[98] = {wayshrines={-1,-1,-1}, dlcId=0</v>
      </c>
      <c r="U79" s="7" t="str">
        <f t="shared" si="4"/>
        <v/>
      </c>
      <c r="W79" s="7" t="str">
        <f t="shared" si="5"/>
        <v xml:space="preserve"> --Necropotence / Nekropotenz</v>
      </c>
      <c r="X79" s="7" t="str">
        <f>IF(VALUE(K79)&gt;0,CONCATENATE("[",A79,"] = true,        --",C79, " / ", B79), "")</f>
        <v/>
      </c>
    </row>
    <row r="80" spans="1:24" x14ac:dyDescent="0.25">
      <c r="A80" s="17">
        <v>99</v>
      </c>
      <c r="B80" t="s">
        <v>1625</v>
      </c>
      <c r="C80" t="s">
        <v>1627</v>
      </c>
      <c r="D80" t="s">
        <v>1626</v>
      </c>
      <c r="G80" t="str">
        <f t="array" ref="G80">IF(VALUE(K80)&gt;0,"Crafted",IF(OR(EXACT(A80,'LibSets constants'!$G$2:$G$99)),"Monster",IF(OR(EXACT(A80,'LibSets constants'!$I$2:$I$99)),"Trial",IF(OR(EXACT(A80,'LibSets constants'!$K$2:$K$99)),"Arena",IF(OR(EXACT(A80,'LibSets constants'!$M$2:$M$99)),"Overland","")))))</f>
        <v>Overland</v>
      </c>
      <c r="H80">
        <v>-1</v>
      </c>
      <c r="I80">
        <v>-1</v>
      </c>
      <c r="J80">
        <v>-1</v>
      </c>
      <c r="K80">
        <v>0</v>
      </c>
      <c r="O80" s="3">
        <v>0</v>
      </c>
      <c r="P80" t="str">
        <f>VLOOKUP(O80,'LibSets constants'!$A$2:$B$16,2,FALSE)</f>
        <v>Included in base game</v>
      </c>
      <c r="R80" t="s">
        <v>105</v>
      </c>
      <c r="S80" t="s">
        <v>105</v>
      </c>
      <c r="T80" s="7" t="str">
        <f t="shared" si="3"/>
        <v>[99] = {wayshrines={-1,-1,-1}, dlcId=0</v>
      </c>
      <c r="U80" s="7" t="str">
        <f t="shared" si="4"/>
        <v/>
      </c>
      <c r="W80" s="7" t="str">
        <f t="shared" si="5"/>
        <v xml:space="preserve"> --Salvation / Erlösung</v>
      </c>
      <c r="X80" s="7" t="str">
        <f>IF(VALUE(K80)&gt;0,CONCATENATE("[",A80,"] = true,        --",C80, " / ", B80), "")</f>
        <v/>
      </c>
    </row>
    <row r="81" spans="1:24" x14ac:dyDescent="0.25">
      <c r="A81" s="17">
        <v>100</v>
      </c>
      <c r="B81" t="s">
        <v>1628</v>
      </c>
      <c r="C81" t="s">
        <v>1630</v>
      </c>
      <c r="D81" t="s">
        <v>1629</v>
      </c>
      <c r="G81" t="str">
        <f t="array" ref="G81">IF(VALUE(K81)&gt;0,"Crafted",IF(OR(EXACT(A81,'LibSets constants'!$G$2:$G$99)),"Monster",IF(OR(EXACT(A81,'LibSets constants'!$I$2:$I$99)),"Trial",IF(OR(EXACT(A81,'LibSets constants'!$K$2:$K$99)),"Arena",IF(OR(EXACT(A81,'LibSets constants'!$M$2:$M$99)),"Overland","")))))</f>
        <v>Overland</v>
      </c>
      <c r="H81">
        <v>-1</v>
      </c>
      <c r="I81">
        <v>-1</v>
      </c>
      <c r="J81">
        <v>-1</v>
      </c>
      <c r="K81">
        <v>0</v>
      </c>
      <c r="O81" s="3">
        <v>0</v>
      </c>
      <c r="P81" t="str">
        <f>VLOOKUP(O81,'LibSets constants'!$A$2:$B$16,2,FALSE)</f>
        <v>Included in base game</v>
      </c>
      <c r="R81" t="s">
        <v>105</v>
      </c>
      <c r="S81" t="s">
        <v>105</v>
      </c>
      <c r="T81" s="7" t="str">
        <f t="shared" si="3"/>
        <v>[100] = {wayshrines={-1,-1,-1}, dlcId=0</v>
      </c>
      <c r="U81" s="7" t="str">
        <f t="shared" si="4"/>
        <v/>
      </c>
      <c r="W81" s="7" t="str">
        <f t="shared" si="5"/>
        <v xml:space="preserve"> --Hawk's Eye / Falkenauge</v>
      </c>
      <c r="X81" s="7" t="str">
        <f>IF(VALUE(K81)&gt;0,CONCATENATE("[",A81,"] = true,        --",C81, " / ", B81), "")</f>
        <v/>
      </c>
    </row>
    <row r="82" spans="1:24" x14ac:dyDescent="0.25">
      <c r="A82" s="17">
        <v>101</v>
      </c>
      <c r="B82" t="s">
        <v>1631</v>
      </c>
      <c r="C82" t="s">
        <v>1632</v>
      </c>
      <c r="D82" t="s">
        <v>1632</v>
      </c>
      <c r="G82" t="str">
        <f t="array" ref="G82">IF(VALUE(K82)&gt;0,"Crafted",IF(OR(EXACT(A82,'LibSets constants'!$G$2:$G$99)),"Monster",IF(OR(EXACT(A82,'LibSets constants'!$I$2:$I$99)),"Trial",IF(OR(EXACT(A82,'LibSets constants'!$K$2:$K$99)),"Arena",IF(OR(EXACT(A82,'LibSets constants'!$M$2:$M$99)),"Overland","")))))</f>
        <v>Overland</v>
      </c>
      <c r="H82">
        <v>-1</v>
      </c>
      <c r="I82">
        <v>-1</v>
      </c>
      <c r="J82">
        <v>-1</v>
      </c>
      <c r="K82">
        <v>0</v>
      </c>
      <c r="O82" s="3">
        <v>0</v>
      </c>
      <c r="P82" t="str">
        <f>VLOOKUP(O82,'LibSets constants'!$A$2:$B$16,2,FALSE)</f>
        <v>Included in base game</v>
      </c>
      <c r="R82" t="s">
        <v>105</v>
      </c>
      <c r="S82" t="s">
        <v>105</v>
      </c>
      <c r="T82" s="7" t="str">
        <f t="shared" si="3"/>
        <v>[101] = {wayshrines={-1,-1,-1}, dlcId=0</v>
      </c>
      <c r="U82" s="7" t="str">
        <f t="shared" si="4"/>
        <v/>
      </c>
      <c r="W82" s="7" t="str">
        <f t="shared" si="5"/>
        <v xml:space="preserve"> --Affliction / Elend</v>
      </c>
      <c r="X82" s="7" t="str">
        <f>IF(VALUE(K82)&gt;0,CONCATENATE("[",A82,"] = true,        --",C82, " / ", B82), "")</f>
        <v/>
      </c>
    </row>
    <row r="83" spans="1:24" x14ac:dyDescent="0.25">
      <c r="A83" s="17">
        <v>102</v>
      </c>
      <c r="B83" t="s">
        <v>1633</v>
      </c>
      <c r="C83" t="s">
        <v>1635</v>
      </c>
      <c r="D83" t="s">
        <v>1634</v>
      </c>
      <c r="G83" t="str">
        <f t="array" ref="G83">IF(VALUE(K83)&gt;0,"Crafted",IF(OR(EXACT(A83,'LibSets constants'!$G$2:$G$99)),"Monster",IF(OR(EXACT(A83,'LibSets constants'!$I$2:$I$99)),"Trial",IF(OR(EXACT(A83,'LibSets constants'!$K$2:$K$99)),"Arena",IF(OR(EXACT(A83,'LibSets constants'!$M$2:$M$99)),"Overland","")))))</f>
        <v/>
      </c>
      <c r="H83">
        <v>-1</v>
      </c>
      <c r="I83">
        <v>-1</v>
      </c>
      <c r="J83">
        <v>-1</v>
      </c>
      <c r="K83">
        <v>0</v>
      </c>
      <c r="O83" s="3">
        <v>0</v>
      </c>
      <c r="P83" t="str">
        <f>VLOOKUP(O83,'LibSets constants'!$A$2:$B$16,2,FALSE)</f>
        <v>Included in base game</v>
      </c>
      <c r="R83" t="s">
        <v>105</v>
      </c>
      <c r="S83" t="s">
        <v>105</v>
      </c>
      <c r="T83" s="7" t="str">
        <f t="shared" si="3"/>
        <v>[102] = {wayshrines={-1,-1,-1}, dlcId=0</v>
      </c>
      <c r="U83" s="7" t="str">
        <f t="shared" si="4"/>
        <v/>
      </c>
      <c r="W83" s="7" t="str">
        <f t="shared" si="5"/>
        <v xml:space="preserve"> --Duneripper's Scales / Schuppen des Dünenbrechers</v>
      </c>
      <c r="X83" s="7" t="str">
        <f>IF(VALUE(K83)&gt;0,CONCATENATE("[",A83,"] = true,        --",C83, " / ", B83), "")</f>
        <v/>
      </c>
    </row>
    <row r="84" spans="1:24" x14ac:dyDescent="0.25">
      <c r="A84" s="17">
        <v>103</v>
      </c>
      <c r="B84" t="s">
        <v>1636</v>
      </c>
      <c r="C84" t="s">
        <v>1638</v>
      </c>
      <c r="D84" t="s">
        <v>1637</v>
      </c>
      <c r="G84" t="str">
        <f t="array" ref="G84">IF(VALUE(K84)&gt;0,"Crafted",IF(OR(EXACT(A84,'LibSets constants'!$G$2:$G$99)),"Monster",IF(OR(EXACT(A84,'LibSets constants'!$I$2:$I$99)),"Trial",IF(OR(EXACT(A84,'LibSets constants'!$K$2:$K$99)),"Arena",IF(OR(EXACT(A84,'LibSets constants'!$M$2:$M$99)),"Overland","")))))</f>
        <v/>
      </c>
      <c r="H84">
        <v>-1</v>
      </c>
      <c r="I84">
        <v>-1</v>
      </c>
      <c r="J84">
        <v>-1</v>
      </c>
      <c r="K84">
        <v>0</v>
      </c>
      <c r="O84" s="3">
        <v>0</v>
      </c>
      <c r="P84" t="str">
        <f>VLOOKUP(O84,'LibSets constants'!$A$2:$B$16,2,FALSE)</f>
        <v>Included in base game</v>
      </c>
      <c r="R84" t="s">
        <v>105</v>
      </c>
      <c r="S84" t="s">
        <v>105</v>
      </c>
      <c r="T84" s="7" t="str">
        <f t="shared" si="3"/>
        <v>[103] = {wayshrines={-1,-1,-1}, dlcId=0</v>
      </c>
      <c r="U84" s="7" t="str">
        <f t="shared" si="4"/>
        <v/>
      </c>
      <c r="W84" s="7" t="str">
        <f t="shared" si="5"/>
        <v xml:space="preserve"> --Magicka Furnace / Magickaschmiede</v>
      </c>
      <c r="X84" s="7" t="str">
        <f>IF(VALUE(K84)&gt;0,CONCATENATE("[",A84,"] = true,        --",C84, " / ", B84), "")</f>
        <v/>
      </c>
    </row>
    <row r="85" spans="1:24" x14ac:dyDescent="0.25">
      <c r="A85" s="17">
        <v>104</v>
      </c>
      <c r="B85" t="s">
        <v>1639</v>
      </c>
      <c r="C85" t="s">
        <v>1641</v>
      </c>
      <c r="D85" t="s">
        <v>1640</v>
      </c>
      <c r="G85" t="str">
        <f t="array" ref="G85">IF(VALUE(K85)&gt;0,"Crafted",IF(OR(EXACT(A85,'LibSets constants'!$G$2:$G$99)),"Monster",IF(OR(EXACT(A85,'LibSets constants'!$I$2:$I$99)),"Trial",IF(OR(EXACT(A85,'LibSets constants'!$K$2:$K$99)),"Arena",IF(OR(EXACT(A85,'LibSets constants'!$M$2:$M$99)),"Overland","")))))</f>
        <v>Overland</v>
      </c>
      <c r="H85">
        <v>-1</v>
      </c>
      <c r="I85">
        <v>-1</v>
      </c>
      <c r="J85">
        <v>-1</v>
      </c>
      <c r="K85">
        <v>0</v>
      </c>
      <c r="O85" s="3">
        <v>0</v>
      </c>
      <c r="P85" t="str">
        <f>VLOOKUP(O85,'LibSets constants'!$A$2:$B$16,2,FALSE)</f>
        <v>Included in base game</v>
      </c>
      <c r="R85" t="s">
        <v>105</v>
      </c>
      <c r="S85" t="s">
        <v>105</v>
      </c>
      <c r="T85" s="7" t="str">
        <f t="shared" si="3"/>
        <v>[104] = {wayshrines={-1,-1,-1}, dlcId=0</v>
      </c>
      <c r="U85" s="7" t="str">
        <f t="shared" si="4"/>
        <v/>
      </c>
      <c r="W85" s="7" t="str">
        <f t="shared" si="5"/>
        <v xml:space="preserve"> --Curse Eater / Fluchfresser</v>
      </c>
      <c r="X85" s="7" t="str">
        <f>IF(VALUE(K85)&gt;0,CONCATENATE("[",A85,"] = true,        --",C85, " / ", B85), "")</f>
        <v/>
      </c>
    </row>
    <row r="86" spans="1:24" x14ac:dyDescent="0.25">
      <c r="A86" s="17">
        <v>105</v>
      </c>
      <c r="B86" t="s">
        <v>1642</v>
      </c>
      <c r="C86" t="s">
        <v>1644</v>
      </c>
      <c r="D86" t="s">
        <v>1643</v>
      </c>
      <c r="G86" t="str">
        <f t="array" ref="G86">IF(VALUE(K86)&gt;0,"Crafted",IF(OR(EXACT(A86,'LibSets constants'!$G$2:$G$99)),"Monster",IF(OR(EXACT(A86,'LibSets constants'!$I$2:$I$99)),"Trial",IF(OR(EXACT(A86,'LibSets constants'!$K$2:$K$99)),"Arena",IF(OR(EXACT(A86,'LibSets constants'!$M$2:$M$99)),"Overland","")))))</f>
        <v>Overland</v>
      </c>
      <c r="H86">
        <v>-1</v>
      </c>
      <c r="I86">
        <v>-1</v>
      </c>
      <c r="J86">
        <v>-1</v>
      </c>
      <c r="K86">
        <v>0</v>
      </c>
      <c r="O86" s="3">
        <v>0</v>
      </c>
      <c r="P86" t="str">
        <f>VLOOKUP(O86,'LibSets constants'!$A$2:$B$16,2,FALSE)</f>
        <v>Included in base game</v>
      </c>
      <c r="R86" t="s">
        <v>105</v>
      </c>
      <c r="S86" t="s">
        <v>105</v>
      </c>
      <c r="T86" s="7" t="str">
        <f t="shared" si="3"/>
        <v>[105] = {wayshrines={-1,-1,-1}, dlcId=0</v>
      </c>
      <c r="U86" s="7" t="str">
        <f t="shared" si="4"/>
        <v/>
      </c>
      <c r="W86" s="7" t="str">
        <f t="shared" si="5"/>
        <v xml:space="preserve"> --Twin Sisters / Zwillingsschwestern</v>
      </c>
      <c r="X86" s="7" t="str">
        <f>IF(VALUE(K86)&gt;0,CONCATENATE("[",A86,"] = true,        --",C86, " / ", B86), "")</f>
        <v/>
      </c>
    </row>
    <row r="87" spans="1:24" x14ac:dyDescent="0.25">
      <c r="A87" s="17">
        <v>106</v>
      </c>
      <c r="B87" t="s">
        <v>1645</v>
      </c>
      <c r="C87" t="s">
        <v>1647</v>
      </c>
      <c r="D87" t="s">
        <v>1646</v>
      </c>
      <c r="G87" t="str">
        <f t="array" ref="G87">IF(VALUE(K87)&gt;0,"Crafted",IF(OR(EXACT(A87,'LibSets constants'!$G$2:$G$99)),"Monster",IF(OR(EXACT(A87,'LibSets constants'!$I$2:$I$99)),"Trial",IF(OR(EXACT(A87,'LibSets constants'!$K$2:$K$99)),"Arena",IF(OR(EXACT(A87,'LibSets constants'!$M$2:$M$99)),"Overland","")))))</f>
        <v>Overland</v>
      </c>
      <c r="H87">
        <v>-1</v>
      </c>
      <c r="I87">
        <v>-1</v>
      </c>
      <c r="J87">
        <v>-1</v>
      </c>
      <c r="K87">
        <v>0</v>
      </c>
      <c r="O87" s="3">
        <v>0</v>
      </c>
      <c r="P87" t="str">
        <f>VLOOKUP(O87,'LibSets constants'!$A$2:$B$16,2,FALSE)</f>
        <v>Included in base game</v>
      </c>
      <c r="R87" t="s">
        <v>105</v>
      </c>
      <c r="S87" t="s">
        <v>105</v>
      </c>
      <c r="T87" s="7" t="str">
        <f t="shared" si="3"/>
        <v>[106] = {wayshrines={-1,-1,-1}, dlcId=0</v>
      </c>
      <c r="U87" s="7" t="str">
        <f t="shared" si="4"/>
        <v/>
      </c>
      <c r="W87" s="7" t="str">
        <f t="shared" si="5"/>
        <v xml:space="preserve"> --Wilderqueen's Arch / Bogen der Wildkönigin</v>
      </c>
      <c r="X87" s="7" t="str">
        <f>IF(VALUE(K87)&gt;0,CONCATENATE("[",A87,"] = true,        --",C87, " / ", B87), "")</f>
        <v/>
      </c>
    </row>
    <row r="88" spans="1:24" x14ac:dyDescent="0.25">
      <c r="A88" s="17">
        <v>107</v>
      </c>
      <c r="B88" t="s">
        <v>1648</v>
      </c>
      <c r="C88" t="s">
        <v>1650</v>
      </c>
      <c r="D88" t="s">
        <v>1649</v>
      </c>
      <c r="G88" t="str">
        <f t="array" ref="G88">IF(VALUE(K88)&gt;0,"Crafted",IF(OR(EXACT(A88,'LibSets constants'!$G$2:$G$99)),"Monster",IF(OR(EXACT(A88,'LibSets constants'!$I$2:$I$99)),"Trial",IF(OR(EXACT(A88,'LibSets constants'!$K$2:$K$99)),"Arena",IF(OR(EXACT(A88,'LibSets constants'!$M$2:$M$99)),"Overland","")))))</f>
        <v>Overland</v>
      </c>
      <c r="H88">
        <v>-1</v>
      </c>
      <c r="I88">
        <v>-1</v>
      </c>
      <c r="J88">
        <v>-1</v>
      </c>
      <c r="K88">
        <v>0</v>
      </c>
      <c r="O88" s="3">
        <v>0</v>
      </c>
      <c r="P88" t="str">
        <f>VLOOKUP(O88,'LibSets constants'!$A$2:$B$16,2,FALSE)</f>
        <v>Included in base game</v>
      </c>
      <c r="R88" t="s">
        <v>105</v>
      </c>
      <c r="S88" t="s">
        <v>105</v>
      </c>
      <c r="T88" s="7" t="str">
        <f t="shared" si="3"/>
        <v>[107] = {wayshrines={-1,-1,-1}, dlcId=0</v>
      </c>
      <c r="U88" s="7" t="str">
        <f t="shared" si="4"/>
        <v/>
      </c>
      <c r="W88" s="7" t="str">
        <f t="shared" si="5"/>
        <v xml:space="preserve"> --Wyrd Tree's Blessing / Segen des Wyrdbaums</v>
      </c>
      <c r="X88" s="7" t="str">
        <f>IF(VALUE(K88)&gt;0,CONCATENATE("[",A88,"] = true,        --",C88, " / ", B88), "")</f>
        <v/>
      </c>
    </row>
    <row r="89" spans="1:24" x14ac:dyDescent="0.25">
      <c r="A89" s="17">
        <v>108</v>
      </c>
      <c r="B89" t="s">
        <v>1651</v>
      </c>
      <c r="C89" t="s">
        <v>1653</v>
      </c>
      <c r="D89" t="s">
        <v>1652</v>
      </c>
      <c r="G89" t="str">
        <f t="array" ref="G89">IF(VALUE(K89)&gt;0,"Crafted",IF(OR(EXACT(A89,'LibSets constants'!$G$2:$G$99)),"Monster",IF(OR(EXACT(A89,'LibSets constants'!$I$2:$I$99)),"Trial",IF(OR(EXACT(A89,'LibSets constants'!$K$2:$K$99)),"Arena",IF(OR(EXACT(A89,'LibSets constants'!$M$2:$M$99)),"Overland","")))))</f>
        <v>Overland</v>
      </c>
      <c r="H89">
        <v>-1</v>
      </c>
      <c r="I89">
        <v>-1</v>
      </c>
      <c r="J89">
        <v>-1</v>
      </c>
      <c r="K89">
        <v>0</v>
      </c>
      <c r="O89" s="3">
        <v>0</v>
      </c>
      <c r="P89" t="str">
        <f>VLOOKUP(O89,'LibSets constants'!$A$2:$B$16,2,FALSE)</f>
        <v>Included in base game</v>
      </c>
      <c r="R89" t="s">
        <v>105</v>
      </c>
      <c r="S89" t="s">
        <v>105</v>
      </c>
      <c r="T89" s="7" t="str">
        <f t="shared" si="3"/>
        <v>[108] = {wayshrines={-1,-1,-1}, dlcId=0</v>
      </c>
      <c r="U89" s="7" t="str">
        <f t="shared" si="4"/>
        <v/>
      </c>
      <c r="W89" s="7" t="str">
        <f t="shared" si="5"/>
        <v xml:space="preserve"> --Ravager / Verwüster</v>
      </c>
      <c r="X89" s="7" t="str">
        <f>IF(VALUE(K89)&gt;0,CONCATENATE("[",A89,"] = true,        --",C89, " / ", B89), "")</f>
        <v/>
      </c>
    </row>
    <row r="90" spans="1:24" x14ac:dyDescent="0.25">
      <c r="A90" s="17">
        <v>109</v>
      </c>
      <c r="B90" t="s">
        <v>1654</v>
      </c>
      <c r="C90" t="s">
        <v>1656</v>
      </c>
      <c r="D90" t="s">
        <v>1655</v>
      </c>
      <c r="G90" t="str">
        <f t="array" ref="G90">IF(VALUE(K90)&gt;0,"Crafted",IF(OR(EXACT(A90,'LibSets constants'!$G$2:$G$99)),"Monster",IF(OR(EXACT(A90,'LibSets constants'!$I$2:$I$99)),"Trial",IF(OR(EXACT(A90,'LibSets constants'!$K$2:$K$99)),"Arena",IF(OR(EXACT(A90,'LibSets constants'!$M$2:$M$99)),"Overland","")))))</f>
        <v>Overland</v>
      </c>
      <c r="H90">
        <v>-1</v>
      </c>
      <c r="I90">
        <v>-1</v>
      </c>
      <c r="J90">
        <v>-1</v>
      </c>
      <c r="K90">
        <v>0</v>
      </c>
      <c r="O90" s="3">
        <v>0</v>
      </c>
      <c r="P90" t="str">
        <f>VLOOKUP(O90,'LibSets constants'!$A$2:$B$16,2,FALSE)</f>
        <v>Included in base game</v>
      </c>
      <c r="R90" t="s">
        <v>105</v>
      </c>
      <c r="S90" t="s">
        <v>105</v>
      </c>
      <c r="T90" s="7" t="str">
        <f t="shared" si="3"/>
        <v>[109] = {wayshrines={-1,-1,-1}, dlcId=0</v>
      </c>
      <c r="U90" s="7" t="str">
        <f t="shared" si="4"/>
        <v/>
      </c>
      <c r="W90" s="7" t="str">
        <f t="shared" si="5"/>
        <v xml:space="preserve"> --Light of Cyrodiil / Licht von Cyrodiil</v>
      </c>
      <c r="X90" s="7" t="str">
        <f>IF(VALUE(K90)&gt;0,CONCATENATE("[",A90,"] = true,        --",C90, " / ", B90), "")</f>
        <v/>
      </c>
    </row>
    <row r="91" spans="1:24" x14ac:dyDescent="0.25">
      <c r="A91" s="17">
        <v>110</v>
      </c>
      <c r="B91" t="s">
        <v>1657</v>
      </c>
      <c r="C91" t="s">
        <v>1659</v>
      </c>
      <c r="D91" t="s">
        <v>1658</v>
      </c>
      <c r="G91" t="str">
        <f t="array" ref="G91">IF(VALUE(K91)&gt;0,"Crafted",IF(OR(EXACT(A91,'LibSets constants'!$G$2:$G$99)),"Monster",IF(OR(EXACT(A91,'LibSets constants'!$I$2:$I$99)),"Trial",IF(OR(EXACT(A91,'LibSets constants'!$K$2:$K$99)),"Arena",IF(OR(EXACT(A91,'LibSets constants'!$M$2:$M$99)),"Overland","")))))</f>
        <v/>
      </c>
      <c r="H91">
        <v>-1</v>
      </c>
      <c r="I91">
        <v>-1</v>
      </c>
      <c r="J91">
        <v>-1</v>
      </c>
      <c r="K91">
        <v>0</v>
      </c>
      <c r="O91" s="3">
        <v>0</v>
      </c>
      <c r="P91" t="str">
        <f>VLOOKUP(O91,'LibSets constants'!$A$2:$B$16,2,FALSE)</f>
        <v>Included in base game</v>
      </c>
      <c r="R91" t="s">
        <v>105</v>
      </c>
      <c r="S91" t="s">
        <v>105</v>
      </c>
      <c r="T91" s="7" t="str">
        <f t="shared" si="3"/>
        <v>[110] = {wayshrines={-1,-1,-1}, dlcId=0</v>
      </c>
      <c r="U91" s="7" t="str">
        <f t="shared" si="4"/>
        <v/>
      </c>
      <c r="W91" s="7" t="str">
        <f t="shared" si="5"/>
        <v xml:space="preserve"> --Sanctuary / Heiligtum</v>
      </c>
      <c r="X91" s="7" t="str">
        <f>IF(VALUE(K91)&gt;0,CONCATENATE("[",A91,"] = true,        --",C91, " / ", B91), "")</f>
        <v/>
      </c>
    </row>
    <row r="92" spans="1:24" x14ac:dyDescent="0.25">
      <c r="A92" s="17">
        <v>111</v>
      </c>
      <c r="B92" t="s">
        <v>1660</v>
      </c>
      <c r="C92" t="s">
        <v>1662</v>
      </c>
      <c r="D92" t="s">
        <v>1661</v>
      </c>
      <c r="G92" t="str">
        <f t="array" ref="G92">IF(VALUE(K92)&gt;0,"Crafted",IF(OR(EXACT(A92,'LibSets constants'!$G$2:$G$99)),"Monster",IF(OR(EXACT(A92,'LibSets constants'!$I$2:$I$99)),"Trial",IF(OR(EXACT(A92,'LibSets constants'!$K$2:$K$99)),"Arena",IF(OR(EXACT(A92,'LibSets constants'!$M$2:$M$99)),"Overland","")))))</f>
        <v>Overland</v>
      </c>
      <c r="H92">
        <v>-1</v>
      </c>
      <c r="I92">
        <v>-1</v>
      </c>
      <c r="J92">
        <v>-1</v>
      </c>
      <c r="K92">
        <v>0</v>
      </c>
      <c r="O92" s="3">
        <v>0</v>
      </c>
      <c r="P92" t="str">
        <f>VLOOKUP(O92,'LibSets constants'!$A$2:$B$16,2,FALSE)</f>
        <v>Included in base game</v>
      </c>
      <c r="R92" t="s">
        <v>105</v>
      </c>
      <c r="S92" t="s">
        <v>105</v>
      </c>
      <c r="T92" s="7" t="str">
        <f t="shared" si="3"/>
        <v>[111] = {wayshrines={-1,-1,-1}, dlcId=0</v>
      </c>
      <c r="U92" s="7" t="str">
        <f t="shared" si="4"/>
        <v/>
      </c>
      <c r="W92" s="7" t="str">
        <f t="shared" si="5"/>
        <v xml:space="preserve"> --Ward of Cyrodiil / Schutz von Cyrodiil</v>
      </c>
      <c r="X92" s="7" t="str">
        <f>IF(VALUE(K92)&gt;0,CONCATENATE("[",A92,"] = true,        --",C92, " / ", B92), "")</f>
        <v/>
      </c>
    </row>
    <row r="93" spans="1:24" x14ac:dyDescent="0.25">
      <c r="A93" s="17">
        <v>112</v>
      </c>
      <c r="B93" t="s">
        <v>1663</v>
      </c>
      <c r="C93" t="s">
        <v>1665</v>
      </c>
      <c r="D93" t="s">
        <v>1664</v>
      </c>
      <c r="G93" t="str">
        <f t="array" ref="G93">IF(VALUE(K93)&gt;0,"Crafted",IF(OR(EXACT(A93,'LibSets constants'!$G$2:$G$99)),"Monster",IF(OR(EXACT(A93,'LibSets constants'!$I$2:$I$99)),"Trial",IF(OR(EXACT(A93,'LibSets constants'!$K$2:$K$99)),"Arena",IF(OR(EXACT(A93,'LibSets constants'!$M$2:$M$99)),"Overland","")))))</f>
        <v>Overland</v>
      </c>
      <c r="H93">
        <v>-1</v>
      </c>
      <c r="I93">
        <v>-1</v>
      </c>
      <c r="J93">
        <v>-1</v>
      </c>
      <c r="K93">
        <v>0</v>
      </c>
      <c r="O93" s="3">
        <v>0</v>
      </c>
      <c r="P93" t="str">
        <f>VLOOKUP(O93,'LibSets constants'!$A$2:$B$16,2,FALSE)</f>
        <v>Included in base game</v>
      </c>
      <c r="R93" t="s">
        <v>105</v>
      </c>
      <c r="S93" t="s">
        <v>105</v>
      </c>
      <c r="T93" s="7" t="str">
        <f t="shared" si="3"/>
        <v>[112] = {wayshrines={-1,-1,-1}, dlcId=0</v>
      </c>
      <c r="U93" s="7" t="str">
        <f t="shared" si="4"/>
        <v/>
      </c>
      <c r="W93" s="7" t="str">
        <f t="shared" si="5"/>
        <v xml:space="preserve"> --Night Terror / Nachtschrecken</v>
      </c>
      <c r="X93" s="7" t="str">
        <f>IF(VALUE(K93)&gt;0,CONCATENATE("[",A93,"] = true,        --",C93, " / ", B93), "")</f>
        <v/>
      </c>
    </row>
    <row r="94" spans="1:24" x14ac:dyDescent="0.25">
      <c r="A94" s="17">
        <v>113</v>
      </c>
      <c r="B94" t="s">
        <v>1666</v>
      </c>
      <c r="C94" t="s">
        <v>1668</v>
      </c>
      <c r="D94" t="s">
        <v>1667</v>
      </c>
      <c r="G94" t="str">
        <f t="array" ref="G94">IF(VALUE(K94)&gt;0,"Crafted",IF(OR(EXACT(A94,'LibSets constants'!$G$2:$G$99)),"Monster",IF(OR(EXACT(A94,'LibSets constants'!$I$2:$I$99)),"Trial",IF(OR(EXACT(A94,'LibSets constants'!$K$2:$K$99)),"Arena",IF(OR(EXACT(A94,'LibSets constants'!$M$2:$M$99)),"Overland","")))))</f>
        <v>Overland</v>
      </c>
      <c r="H94">
        <v>-1</v>
      </c>
      <c r="I94">
        <v>-1</v>
      </c>
      <c r="J94">
        <v>-1</v>
      </c>
      <c r="K94">
        <v>0</v>
      </c>
      <c r="O94" s="3">
        <v>0</v>
      </c>
      <c r="P94" t="str">
        <f>VLOOKUP(O94,'LibSets constants'!$A$2:$B$16,2,FALSE)</f>
        <v>Included in base game</v>
      </c>
      <c r="R94" t="s">
        <v>105</v>
      </c>
      <c r="S94" t="s">
        <v>105</v>
      </c>
      <c r="T94" s="7" t="str">
        <f t="shared" si="3"/>
        <v>[113] = {wayshrines={-1,-1,-1}, dlcId=0</v>
      </c>
      <c r="U94" s="7" t="str">
        <f t="shared" si="4"/>
        <v/>
      </c>
      <c r="W94" s="7" t="str">
        <f t="shared" si="5"/>
        <v xml:space="preserve"> --Crest of Cyrodiil / Wappen von Cyrodiil</v>
      </c>
      <c r="X94" s="7" t="str">
        <f>IF(VALUE(K94)&gt;0,CONCATENATE("[",A94,"] = true,        --",C94, " / ", B94), "")</f>
        <v/>
      </c>
    </row>
    <row r="95" spans="1:24" x14ac:dyDescent="0.25">
      <c r="A95" s="17">
        <v>114</v>
      </c>
      <c r="B95" t="s">
        <v>1669</v>
      </c>
      <c r="C95" t="s">
        <v>1671</v>
      </c>
      <c r="D95" t="s">
        <v>1670</v>
      </c>
      <c r="G95" t="str">
        <f t="array" ref="G95">IF(VALUE(K95)&gt;0,"Crafted",IF(OR(EXACT(A95,'LibSets constants'!$G$2:$G$99)),"Monster",IF(OR(EXACT(A95,'LibSets constants'!$I$2:$I$99)),"Trial",IF(OR(EXACT(A95,'LibSets constants'!$K$2:$K$99)),"Arena",IF(OR(EXACT(A95,'LibSets constants'!$M$2:$M$99)),"Overland","")))))</f>
        <v>Overland</v>
      </c>
      <c r="H95">
        <v>-1</v>
      </c>
      <c r="I95">
        <v>-1</v>
      </c>
      <c r="J95">
        <v>-1</v>
      </c>
      <c r="K95">
        <v>0</v>
      </c>
      <c r="O95" s="3">
        <v>0</v>
      </c>
      <c r="P95" t="str">
        <f>VLOOKUP(O95,'LibSets constants'!$A$2:$B$16,2,FALSE)</f>
        <v>Included in base game</v>
      </c>
      <c r="R95" t="s">
        <v>105</v>
      </c>
      <c r="S95" t="s">
        <v>105</v>
      </c>
      <c r="T95" s="7" t="str">
        <f t="shared" si="3"/>
        <v>[114] = {wayshrines={-1,-1,-1}, dlcId=0</v>
      </c>
      <c r="U95" s="7" t="str">
        <f t="shared" si="4"/>
        <v/>
      </c>
      <c r="W95" s="7" t="str">
        <f t="shared" si="5"/>
        <v xml:space="preserve"> --Soulshine / Seelenschein</v>
      </c>
      <c r="X95" s="7" t="str">
        <f>IF(VALUE(K95)&gt;0,CONCATENATE("[",A95,"] = true,        --",C95, " / ", B95), "")</f>
        <v/>
      </c>
    </row>
    <row r="96" spans="1:24" x14ac:dyDescent="0.25">
      <c r="A96" s="17">
        <v>116</v>
      </c>
      <c r="B96" t="s">
        <v>1672</v>
      </c>
      <c r="C96" t="s">
        <v>1674</v>
      </c>
      <c r="D96" t="s">
        <v>1673</v>
      </c>
      <c r="G96" t="str">
        <f t="array" ref="G96">IF(VALUE(K96)&gt;0,"Crafted",IF(OR(EXACT(A96,'LibSets constants'!$G$2:$G$99)),"Monster",IF(OR(EXACT(A96,'LibSets constants'!$I$2:$I$99)),"Trial",IF(OR(EXACT(A96,'LibSets constants'!$K$2:$K$99)),"Arena",IF(OR(EXACT(A96,'LibSets constants'!$M$2:$M$99)),"Overland","")))))</f>
        <v/>
      </c>
      <c r="H96">
        <v>-1</v>
      </c>
      <c r="I96">
        <v>-1</v>
      </c>
      <c r="J96">
        <v>-1</v>
      </c>
      <c r="K96">
        <v>0</v>
      </c>
      <c r="O96" s="3">
        <v>0</v>
      </c>
      <c r="P96" t="str">
        <f>VLOOKUP(O96,'LibSets constants'!$A$2:$B$16,2,FALSE)</f>
        <v>Included in base game</v>
      </c>
      <c r="R96" t="s">
        <v>105</v>
      </c>
      <c r="S96" t="s">
        <v>105</v>
      </c>
      <c r="T96" s="7" t="str">
        <f t="shared" si="3"/>
        <v>[116] = {wayshrines={-1,-1,-1}, dlcId=0</v>
      </c>
      <c r="U96" s="7" t="str">
        <f t="shared" si="4"/>
        <v/>
      </c>
      <c r="W96" s="7" t="str">
        <f t="shared" si="5"/>
        <v xml:space="preserve"> --The Destruction Suite / Garnitur der Zerstörung</v>
      </c>
      <c r="X96" s="7" t="str">
        <f>IF(VALUE(K96)&gt;0,CONCATENATE("[",A96,"] = true,        --",C96, " / ", B96), "")</f>
        <v/>
      </c>
    </row>
    <row r="97" spans="1:24" x14ac:dyDescent="0.25">
      <c r="A97" s="17">
        <v>117</v>
      </c>
      <c r="B97" t="s">
        <v>1675</v>
      </c>
      <c r="C97" t="s">
        <v>1677</v>
      </c>
      <c r="D97" t="s">
        <v>1676</v>
      </c>
      <c r="G97" t="str">
        <f t="array" ref="G97">IF(VALUE(K97)&gt;0,"Crafted",IF(OR(EXACT(A97,'LibSets constants'!$G$2:$G$99)),"Monster",IF(OR(EXACT(A97,'LibSets constants'!$I$2:$I$99)),"Trial",IF(OR(EXACT(A97,'LibSets constants'!$K$2:$K$99)),"Arena",IF(OR(EXACT(A97,'LibSets constants'!$M$2:$M$99)),"Overland","")))))</f>
        <v/>
      </c>
      <c r="H97">
        <v>-1</v>
      </c>
      <c r="I97">
        <v>-1</v>
      </c>
      <c r="J97">
        <v>-1</v>
      </c>
      <c r="K97">
        <v>0</v>
      </c>
      <c r="O97" s="3">
        <v>0</v>
      </c>
      <c r="P97" t="str">
        <f>VLOOKUP(O97,'LibSets constants'!$A$2:$B$16,2,FALSE)</f>
        <v>Included in base game</v>
      </c>
      <c r="R97" t="s">
        <v>105</v>
      </c>
      <c r="S97" t="s">
        <v>105</v>
      </c>
      <c r="T97" s="7" t="str">
        <f t="shared" si="3"/>
        <v>[117] = {wayshrines={-1,-1,-1}, dlcId=0</v>
      </c>
      <c r="U97" s="7" t="str">
        <f t="shared" si="4"/>
        <v/>
      </c>
      <c r="W97" s="7" t="str">
        <f t="shared" si="5"/>
        <v xml:space="preserve"> --Relics of the Physician / Relikte des Mediziners Ansur</v>
      </c>
      <c r="X97" s="7" t="str">
        <f>IF(VALUE(K97)&gt;0,CONCATENATE("[",A97,"] = true,        --",C97, " / ", B97), "")</f>
        <v/>
      </c>
    </row>
    <row r="98" spans="1:24" x14ac:dyDescent="0.25">
      <c r="A98" s="17">
        <v>118</v>
      </c>
      <c r="B98" t="s">
        <v>1678</v>
      </c>
      <c r="C98" t="s">
        <v>1680</v>
      </c>
      <c r="D98" t="s">
        <v>1679</v>
      </c>
      <c r="G98" t="str">
        <f t="array" ref="G98">IF(VALUE(K98)&gt;0,"Crafted",IF(OR(EXACT(A98,'LibSets constants'!$G$2:$G$99)),"Monster",IF(OR(EXACT(A98,'LibSets constants'!$I$2:$I$99)),"Trial",IF(OR(EXACT(A98,'LibSets constants'!$K$2:$K$99)),"Arena",IF(OR(EXACT(A98,'LibSets constants'!$M$2:$M$99)),"Overland","")))))</f>
        <v/>
      </c>
      <c r="H98">
        <v>-1</v>
      </c>
      <c r="I98">
        <v>-1</v>
      </c>
      <c r="J98">
        <v>-1</v>
      </c>
      <c r="K98">
        <v>0</v>
      </c>
      <c r="O98" s="3">
        <v>0</v>
      </c>
      <c r="P98" t="str">
        <f>VLOOKUP(O98,'LibSets constants'!$A$2:$B$16,2,FALSE)</f>
        <v>Included in base game</v>
      </c>
      <c r="R98" t="s">
        <v>105</v>
      </c>
      <c r="S98" t="s">
        <v>105</v>
      </c>
      <c r="T98" s="7" t="str">
        <f t="shared" si="3"/>
        <v>[118] = {wayshrines={-1,-1,-1}, dlcId=0</v>
      </c>
      <c r="U98" s="7" t="str">
        <f t="shared" si="4"/>
        <v/>
      </c>
      <c r="W98" s="7" t="str">
        <f t="shared" si="5"/>
        <v xml:space="preserve"> --Treasures of the Earthforge / Schätze der Erdenschmiede</v>
      </c>
      <c r="X98" s="7" t="str">
        <f>IF(VALUE(K98)&gt;0,CONCATENATE("[",A98,"] = true,        --",C98, " / ", B98), "")</f>
        <v/>
      </c>
    </row>
    <row r="99" spans="1:24" x14ac:dyDescent="0.25">
      <c r="A99" s="17">
        <v>119</v>
      </c>
      <c r="B99" t="s">
        <v>1681</v>
      </c>
      <c r="C99" t="s">
        <v>1683</v>
      </c>
      <c r="D99" t="s">
        <v>1682</v>
      </c>
      <c r="G99" t="str">
        <f t="array" ref="G99">IF(VALUE(K99)&gt;0,"Crafted",IF(OR(EXACT(A99,'LibSets constants'!$G$2:$G$99)),"Monster",IF(OR(EXACT(A99,'LibSets constants'!$I$2:$I$99)),"Trial",IF(OR(EXACT(A99,'LibSets constants'!$K$2:$K$99)),"Arena",IF(OR(EXACT(A99,'LibSets constants'!$M$2:$M$99)),"Overland","")))))</f>
        <v/>
      </c>
      <c r="H99">
        <v>-1</v>
      </c>
      <c r="I99">
        <v>-1</v>
      </c>
      <c r="J99">
        <v>-1</v>
      </c>
      <c r="K99">
        <v>0</v>
      </c>
      <c r="O99" s="3">
        <v>0</v>
      </c>
      <c r="P99" t="str">
        <f>VLOOKUP(O99,'LibSets constants'!$A$2:$B$16,2,FALSE)</f>
        <v>Included in base game</v>
      </c>
      <c r="R99" t="s">
        <v>105</v>
      </c>
      <c r="S99" t="s">
        <v>105</v>
      </c>
      <c r="T99" s="7" t="str">
        <f t="shared" si="3"/>
        <v>[119] = {wayshrines={-1,-1,-1}, dlcId=0</v>
      </c>
      <c r="U99" s="7" t="str">
        <f t="shared" si="4"/>
        <v/>
      </c>
      <c r="W99" s="7" t="str">
        <f t="shared" si="5"/>
        <v xml:space="preserve"> --Relics of the Rebellion / Relikte der Rebellion</v>
      </c>
      <c r="X99" s="7" t="str">
        <f>IF(VALUE(K99)&gt;0,CONCATENATE("[",A99,"] = true,        --",C99, " / ", B99), "")</f>
        <v/>
      </c>
    </row>
    <row r="100" spans="1:24" x14ac:dyDescent="0.25">
      <c r="A100" s="17">
        <v>120</v>
      </c>
      <c r="B100" t="s">
        <v>1684</v>
      </c>
      <c r="C100" t="s">
        <v>1686</v>
      </c>
      <c r="D100" t="s">
        <v>1685</v>
      </c>
      <c r="G100" t="str">
        <f t="array" ref="G100">IF(VALUE(K100)&gt;0,"Crafted",IF(OR(EXACT(A100,'LibSets constants'!$G$2:$G$99)),"Monster",IF(OR(EXACT(A100,'LibSets constants'!$I$2:$I$99)),"Trial",IF(OR(EXACT(A100,'LibSets constants'!$K$2:$K$99)),"Arena",IF(OR(EXACT(A100,'LibSets constants'!$M$2:$M$99)),"Overland","")))))</f>
        <v/>
      </c>
      <c r="H100">
        <v>-1</v>
      </c>
      <c r="I100">
        <v>-1</v>
      </c>
      <c r="J100">
        <v>-1</v>
      </c>
      <c r="K100">
        <v>0</v>
      </c>
      <c r="O100" s="3">
        <v>0</v>
      </c>
      <c r="P100" t="str">
        <f>VLOOKUP(O100,'LibSets constants'!$A$2:$B$16,2,FALSE)</f>
        <v>Included in base game</v>
      </c>
      <c r="R100" t="s">
        <v>105</v>
      </c>
      <c r="S100" t="s">
        <v>105</v>
      </c>
      <c r="T100" s="7" t="str">
        <f t="shared" si="3"/>
        <v>[120] = {wayshrines={-1,-1,-1}, dlcId=0</v>
      </c>
      <c r="U100" s="7" t="str">
        <f t="shared" si="4"/>
        <v/>
      </c>
      <c r="W100" s="7" t="str">
        <f t="shared" si="5"/>
        <v xml:space="preserve"> --Arms of Infernace / Waffen Infernals</v>
      </c>
      <c r="X100" s="7" t="str">
        <f>IF(VALUE(K100)&gt;0,CONCATENATE("[",A100,"] = true,        --",C100, " / ", B100), "")</f>
        <v/>
      </c>
    </row>
    <row r="101" spans="1:24" x14ac:dyDescent="0.25">
      <c r="A101" s="17">
        <v>121</v>
      </c>
      <c r="B101" t="s">
        <v>1687</v>
      </c>
      <c r="C101" t="s">
        <v>1689</v>
      </c>
      <c r="D101" t="s">
        <v>1688</v>
      </c>
      <c r="G101" t="str">
        <f t="array" ref="G101">IF(VALUE(K101)&gt;0,"Crafted",IF(OR(EXACT(A101,'LibSets constants'!$G$2:$G$99)),"Monster",IF(OR(EXACT(A101,'LibSets constants'!$I$2:$I$99)),"Trial",IF(OR(EXACT(A101,'LibSets constants'!$K$2:$K$99)),"Arena",IF(OR(EXACT(A101,'LibSets constants'!$M$2:$M$99)),"Overland","")))))</f>
        <v/>
      </c>
      <c r="H101">
        <v>-1</v>
      </c>
      <c r="I101">
        <v>-1</v>
      </c>
      <c r="J101">
        <v>-1</v>
      </c>
      <c r="K101">
        <v>0</v>
      </c>
      <c r="O101" s="3">
        <v>0</v>
      </c>
      <c r="P101" t="str">
        <f>VLOOKUP(O101,'LibSets constants'!$A$2:$B$16,2,FALSE)</f>
        <v>Included in base game</v>
      </c>
      <c r="R101" t="s">
        <v>105</v>
      </c>
      <c r="S101" t="s">
        <v>105</v>
      </c>
      <c r="T101" s="7" t="str">
        <f t="shared" si="3"/>
        <v>[121] = {wayshrines={-1,-1,-1}, dlcId=0</v>
      </c>
      <c r="U101" s="7" t="str">
        <f t="shared" si="4"/>
        <v/>
      </c>
      <c r="W101" s="7" t="str">
        <f t="shared" si="5"/>
        <v xml:space="preserve"> --Arms of the Ancestors / Waffen der Ahnen</v>
      </c>
      <c r="X101" s="7" t="str">
        <f>IF(VALUE(K101)&gt;0,CONCATENATE("[",A101,"] = true,        --",C101, " / ", B101), "")</f>
        <v/>
      </c>
    </row>
    <row r="102" spans="1:24" x14ac:dyDescent="0.25">
      <c r="A102" s="17">
        <v>122</v>
      </c>
      <c r="B102" t="s">
        <v>1690</v>
      </c>
      <c r="C102" t="s">
        <v>1692</v>
      </c>
      <c r="D102" t="s">
        <v>1691</v>
      </c>
      <c r="G102" t="str">
        <f t="array" ref="G102">IF(VALUE(K102)&gt;0,"Crafted",IF(OR(EXACT(A102,'LibSets constants'!$G$2:$G$99)),"Monster",IF(OR(EXACT(A102,'LibSets constants'!$I$2:$I$99)),"Trial",IF(OR(EXACT(A102,'LibSets constants'!$K$2:$K$99)),"Arena",IF(OR(EXACT(A102,'LibSets constants'!$M$2:$M$99)),"Overland","")))))</f>
        <v/>
      </c>
      <c r="H102">
        <v>-1</v>
      </c>
      <c r="I102">
        <v>-1</v>
      </c>
      <c r="J102">
        <v>-1</v>
      </c>
      <c r="K102">
        <v>0</v>
      </c>
      <c r="O102" s="3">
        <v>0</v>
      </c>
      <c r="P102" t="str">
        <f>VLOOKUP(O102,'LibSets constants'!$A$2:$B$16,2,FALSE)</f>
        <v>Included in base game</v>
      </c>
      <c r="R102" t="s">
        <v>105</v>
      </c>
      <c r="S102" t="s">
        <v>105</v>
      </c>
      <c r="T102" s="7" t="str">
        <f t="shared" si="3"/>
        <v>[122] = {wayshrines={-1,-1,-1}, dlcId=0</v>
      </c>
      <c r="U102" s="7" t="str">
        <f t="shared" si="4"/>
        <v/>
      </c>
      <c r="W102" s="7" t="str">
        <f t="shared" si="5"/>
        <v xml:space="preserve"> --Ebon Armory / Ebenerzarsenal</v>
      </c>
      <c r="X102" s="7" t="str">
        <f>IF(VALUE(K102)&gt;0,CONCATENATE("[",A102,"] = true,        --",C102, " / ", B102), "")</f>
        <v/>
      </c>
    </row>
    <row r="103" spans="1:24" x14ac:dyDescent="0.25">
      <c r="A103" s="17">
        <v>123</v>
      </c>
      <c r="B103" t="s">
        <v>1693</v>
      </c>
      <c r="C103" t="s">
        <v>1695</v>
      </c>
      <c r="D103" t="s">
        <v>1694</v>
      </c>
      <c r="G103" t="str">
        <f t="array" ref="G103">IF(VALUE(K103)&gt;0,"Crafted",IF(OR(EXACT(A103,'LibSets constants'!$G$2:$G$99)),"Monster",IF(OR(EXACT(A103,'LibSets constants'!$I$2:$I$99)),"Trial",IF(OR(EXACT(A103,'LibSets constants'!$K$2:$K$99)),"Arena",IF(OR(EXACT(A103,'LibSets constants'!$M$2:$M$99)),"Overland","")))))</f>
        <v/>
      </c>
      <c r="H103">
        <v>-1</v>
      </c>
      <c r="I103">
        <v>-1</v>
      </c>
      <c r="J103">
        <v>-1</v>
      </c>
      <c r="K103">
        <v>0</v>
      </c>
      <c r="O103" s="3">
        <v>0</v>
      </c>
      <c r="P103" t="str">
        <f>VLOOKUP(O103,'LibSets constants'!$A$2:$B$16,2,FALSE)</f>
        <v>Included in base game</v>
      </c>
      <c r="R103" t="s">
        <v>105</v>
      </c>
      <c r="S103" t="s">
        <v>105</v>
      </c>
      <c r="T103" s="7" t="str">
        <f t="shared" si="3"/>
        <v>[123] = {wayshrines={-1,-1,-1}, dlcId=0</v>
      </c>
      <c r="U103" s="7" t="str">
        <f t="shared" si="4"/>
        <v/>
      </c>
      <c r="W103" s="7" t="str">
        <f t="shared" si="5"/>
        <v xml:space="preserve"> --Hircine's Veneer / Hircines Schein</v>
      </c>
      <c r="X103" s="7" t="str">
        <f>IF(VALUE(K103)&gt;0,CONCATENATE("[",A103,"] = true,        --",C103, " / ", B103), "")</f>
        <v/>
      </c>
    </row>
    <row r="104" spans="1:24" x14ac:dyDescent="0.25">
      <c r="A104" s="17">
        <v>124</v>
      </c>
      <c r="B104" t="s">
        <v>1696</v>
      </c>
      <c r="C104" t="s">
        <v>1698</v>
      </c>
      <c r="D104" t="s">
        <v>1697</v>
      </c>
      <c r="G104" t="str">
        <f t="array" ref="G104">IF(VALUE(K104)&gt;0,"Crafted",IF(OR(EXACT(A104,'LibSets constants'!$G$2:$G$99)),"Monster",IF(OR(EXACT(A104,'LibSets constants'!$I$2:$I$99)),"Trial",IF(OR(EXACT(A104,'LibSets constants'!$K$2:$K$99)),"Arena",IF(OR(EXACT(A104,'LibSets constants'!$M$2:$M$99)),"Overland","")))))</f>
        <v/>
      </c>
      <c r="H104">
        <v>-1</v>
      </c>
      <c r="I104">
        <v>-1</v>
      </c>
      <c r="J104">
        <v>-1</v>
      </c>
      <c r="K104">
        <v>0</v>
      </c>
      <c r="O104" s="3">
        <v>0</v>
      </c>
      <c r="P104" t="str">
        <f>VLOOKUP(O104,'LibSets constants'!$A$2:$B$16,2,FALSE)</f>
        <v>Included in base game</v>
      </c>
      <c r="R104" t="s">
        <v>105</v>
      </c>
      <c r="S104" t="s">
        <v>105</v>
      </c>
      <c r="T104" s="7" t="str">
        <f t="shared" si="3"/>
        <v>[124] = {wayshrines={-1,-1,-1}, dlcId=0</v>
      </c>
      <c r="U104" s="7" t="str">
        <f t="shared" si="4"/>
        <v/>
      </c>
      <c r="W104" s="7" t="str">
        <f t="shared" si="5"/>
        <v xml:space="preserve"> --The Worm's Raiment / Garderobe des Wurms</v>
      </c>
      <c r="X104" s="7" t="str">
        <f>IF(VALUE(K104)&gt;0,CONCATENATE("[",A104,"] = true,        --",C104, " / ", B104), "")</f>
        <v/>
      </c>
    </row>
    <row r="105" spans="1:24" x14ac:dyDescent="0.25">
      <c r="A105" s="17">
        <v>125</v>
      </c>
      <c r="B105" t="s">
        <v>1699</v>
      </c>
      <c r="C105" t="s">
        <v>1701</v>
      </c>
      <c r="D105" t="s">
        <v>1700</v>
      </c>
      <c r="G105" t="str">
        <f t="array" ref="G105">IF(VALUE(K105)&gt;0,"Crafted",IF(OR(EXACT(A105,'LibSets constants'!$G$2:$G$99)),"Monster",IF(OR(EXACT(A105,'LibSets constants'!$I$2:$I$99)),"Trial",IF(OR(EXACT(A105,'LibSets constants'!$K$2:$K$99)),"Arena",IF(OR(EXACT(A105,'LibSets constants'!$M$2:$M$99)),"Overland","")))))</f>
        <v>Overland</v>
      </c>
      <c r="H105">
        <v>-1</v>
      </c>
      <c r="I105">
        <v>-1</v>
      </c>
      <c r="J105">
        <v>-1</v>
      </c>
      <c r="K105">
        <v>0</v>
      </c>
      <c r="O105" s="3">
        <v>0</v>
      </c>
      <c r="P105" t="str">
        <f>VLOOKUP(O105,'LibSets constants'!$A$2:$B$16,2,FALSE)</f>
        <v>Included in base game</v>
      </c>
      <c r="R105" t="s">
        <v>105</v>
      </c>
      <c r="S105" t="s">
        <v>105</v>
      </c>
      <c r="T105" s="7" t="str">
        <f t="shared" si="3"/>
        <v>[125] = {wayshrines={-1,-1,-1}, dlcId=0</v>
      </c>
      <c r="U105" s="7" t="str">
        <f t="shared" si="4"/>
        <v/>
      </c>
      <c r="W105" s="7" t="str">
        <f t="shared" si="5"/>
        <v xml:space="preserve"> --Wrath of the Imperium / Zorn des Kaiserreichs</v>
      </c>
      <c r="X105" s="7" t="str">
        <f>IF(VALUE(K105)&gt;0,CONCATENATE("[",A105,"] = true,        --",C105, " / ", B105), "")</f>
        <v/>
      </c>
    </row>
    <row r="106" spans="1:24" x14ac:dyDescent="0.25">
      <c r="A106" s="17">
        <v>126</v>
      </c>
      <c r="B106" t="s">
        <v>1702</v>
      </c>
      <c r="C106" t="s">
        <v>1704</v>
      </c>
      <c r="D106" t="s">
        <v>1703</v>
      </c>
      <c r="G106" t="str">
        <f t="array" ref="G106">IF(VALUE(K106)&gt;0,"Crafted",IF(OR(EXACT(A106,'LibSets constants'!$G$2:$G$99)),"Monster",IF(OR(EXACT(A106,'LibSets constants'!$I$2:$I$99)),"Trial",IF(OR(EXACT(A106,'LibSets constants'!$K$2:$K$99)),"Arena",IF(OR(EXACT(A106,'LibSets constants'!$M$2:$M$99)),"Overland","")))))</f>
        <v>Overland</v>
      </c>
      <c r="H106">
        <v>-1</v>
      </c>
      <c r="I106">
        <v>-1</v>
      </c>
      <c r="J106">
        <v>-1</v>
      </c>
      <c r="K106">
        <v>0</v>
      </c>
      <c r="O106" s="3">
        <v>0</v>
      </c>
      <c r="P106" t="str">
        <f>VLOOKUP(O106,'LibSets constants'!$A$2:$B$16,2,FALSE)</f>
        <v>Included in base game</v>
      </c>
      <c r="R106" t="s">
        <v>105</v>
      </c>
      <c r="S106" t="s">
        <v>105</v>
      </c>
      <c r="T106" s="7" t="str">
        <f t="shared" si="3"/>
        <v>[126] = {wayshrines={-1,-1,-1}, dlcId=0</v>
      </c>
      <c r="U106" s="7" t="str">
        <f t="shared" si="4"/>
        <v/>
      </c>
      <c r="W106" s="7" t="str">
        <f t="shared" si="5"/>
        <v xml:space="preserve"> --Grace of the Ancients / Anmut der Uralten</v>
      </c>
      <c r="X106" s="7" t="str">
        <f>IF(VALUE(K106)&gt;0,CONCATENATE("[",A106,"] = true,        --",C106, " / ", B106), "")</f>
        <v/>
      </c>
    </row>
    <row r="107" spans="1:24" x14ac:dyDescent="0.25">
      <c r="A107" s="17">
        <v>127</v>
      </c>
      <c r="B107" t="s">
        <v>1705</v>
      </c>
      <c r="C107" t="s">
        <v>1707</v>
      </c>
      <c r="D107" t="s">
        <v>1706</v>
      </c>
      <c r="G107" t="str">
        <f t="array" ref="G107">IF(VALUE(K107)&gt;0,"Crafted",IF(OR(EXACT(A107,'LibSets constants'!$G$2:$G$99)),"Monster",IF(OR(EXACT(A107,'LibSets constants'!$I$2:$I$99)),"Trial",IF(OR(EXACT(A107,'LibSets constants'!$K$2:$K$99)),"Arena",IF(OR(EXACT(A107,'LibSets constants'!$M$2:$M$99)),"Overland","")))))</f>
        <v>Overland</v>
      </c>
      <c r="H107">
        <v>-1</v>
      </c>
      <c r="I107">
        <v>-1</v>
      </c>
      <c r="J107">
        <v>-1</v>
      </c>
      <c r="K107">
        <v>0</v>
      </c>
      <c r="O107" s="3">
        <v>0</v>
      </c>
      <c r="P107" t="str">
        <f>VLOOKUP(O107,'LibSets constants'!$A$2:$B$16,2,FALSE)</f>
        <v>Included in base game</v>
      </c>
      <c r="R107" t="s">
        <v>105</v>
      </c>
      <c r="S107" t="s">
        <v>105</v>
      </c>
      <c r="T107" s="7" t="str">
        <f t="shared" si="3"/>
        <v>[127] = {wayshrines={-1,-1,-1}, dlcId=0</v>
      </c>
      <c r="U107" s="7" t="str">
        <f t="shared" si="4"/>
        <v/>
      </c>
      <c r="W107" s="7" t="str">
        <f t="shared" si="5"/>
        <v xml:space="preserve"> --Deadly Strike / Tödlicher Stoß</v>
      </c>
      <c r="X107" s="7" t="str">
        <f>IF(VALUE(K107)&gt;0,CONCATENATE("[",A107,"] = true,        --",C107, " / ", B107), "")</f>
        <v/>
      </c>
    </row>
    <row r="108" spans="1:24" x14ac:dyDescent="0.25">
      <c r="A108" s="17">
        <v>128</v>
      </c>
      <c r="B108" t="s">
        <v>1708</v>
      </c>
      <c r="C108" t="s">
        <v>1710</v>
      </c>
      <c r="D108" t="s">
        <v>1709</v>
      </c>
      <c r="G108" t="str">
        <f t="array" ref="G108">IF(VALUE(K108)&gt;0,"Crafted",IF(OR(EXACT(A108,'LibSets constants'!$G$2:$G$99)),"Monster",IF(OR(EXACT(A108,'LibSets constants'!$I$2:$I$99)),"Trial",IF(OR(EXACT(A108,'LibSets constants'!$K$2:$K$99)),"Arena",IF(OR(EXACT(A108,'LibSets constants'!$M$2:$M$99)),"Overland","")))))</f>
        <v>Overland</v>
      </c>
      <c r="H108">
        <v>-1</v>
      </c>
      <c r="I108">
        <v>-1</v>
      </c>
      <c r="J108">
        <v>-1</v>
      </c>
      <c r="K108">
        <v>0</v>
      </c>
      <c r="O108" s="3">
        <v>0</v>
      </c>
      <c r="P108" t="str">
        <f>VLOOKUP(O108,'LibSets constants'!$A$2:$B$16,2,FALSE)</f>
        <v>Included in base game</v>
      </c>
      <c r="R108" t="s">
        <v>105</v>
      </c>
      <c r="S108" t="s">
        <v>105</v>
      </c>
      <c r="T108" s="7" t="str">
        <f t="shared" si="3"/>
        <v>[128] = {wayshrines={-1,-1,-1}, dlcId=0</v>
      </c>
      <c r="U108" s="7" t="str">
        <f t="shared" si="4"/>
        <v/>
      </c>
      <c r="W108" s="7" t="str">
        <f t="shared" si="5"/>
        <v xml:space="preserve"> --Blessing of the Potentates / Segen des Potentaten</v>
      </c>
      <c r="X108" s="7" t="str">
        <f>IF(VALUE(K108)&gt;0,CONCATENATE("[",A108,"] = true,        --",C108, " / ", B108), "")</f>
        <v/>
      </c>
    </row>
    <row r="109" spans="1:24" x14ac:dyDescent="0.25">
      <c r="A109" s="17">
        <v>129</v>
      </c>
      <c r="B109" t="s">
        <v>1711</v>
      </c>
      <c r="C109" t="s">
        <v>1713</v>
      </c>
      <c r="D109" t="s">
        <v>1712</v>
      </c>
      <c r="G109" t="str">
        <f t="array" ref="G109">IF(VALUE(K109)&gt;0,"Crafted",IF(OR(EXACT(A109,'LibSets constants'!$G$2:$G$99)),"Monster",IF(OR(EXACT(A109,'LibSets constants'!$I$2:$I$99)),"Trial",IF(OR(EXACT(A109,'LibSets constants'!$K$2:$K$99)),"Arena",IF(OR(EXACT(A109,'LibSets constants'!$M$2:$M$99)),"Overland","")))))</f>
        <v>Overland</v>
      </c>
      <c r="H109">
        <v>-1</v>
      </c>
      <c r="I109">
        <v>-1</v>
      </c>
      <c r="J109">
        <v>-1</v>
      </c>
      <c r="K109">
        <v>0</v>
      </c>
      <c r="O109" s="3">
        <v>0</v>
      </c>
      <c r="P109" t="str">
        <f>VLOOKUP(O109,'LibSets constants'!$A$2:$B$16,2,FALSE)</f>
        <v>Included in base game</v>
      </c>
      <c r="R109" t="s">
        <v>105</v>
      </c>
      <c r="S109" t="s">
        <v>105</v>
      </c>
      <c r="T109" s="7" t="str">
        <f t="shared" si="3"/>
        <v>[129] = {wayshrines={-1,-1,-1}, dlcId=0</v>
      </c>
      <c r="U109" s="7" t="str">
        <f t="shared" si="4"/>
        <v/>
      </c>
      <c r="W109" s="7" t="str">
        <f t="shared" si="5"/>
        <v xml:space="preserve"> --Vengeance Leech / Saugende Vergeltung</v>
      </c>
      <c r="X109" s="7" t="str">
        <f>IF(VALUE(K109)&gt;0,CONCATENATE("[",A109,"] = true,        --",C109, " / ", B109), "")</f>
        <v/>
      </c>
    </row>
    <row r="110" spans="1:24" x14ac:dyDescent="0.25">
      <c r="A110" s="17">
        <v>130</v>
      </c>
      <c r="B110" t="s">
        <v>1714</v>
      </c>
      <c r="C110" t="s">
        <v>1716</v>
      </c>
      <c r="D110" t="s">
        <v>1715</v>
      </c>
      <c r="G110" t="str">
        <f t="array" ref="G110">IF(VALUE(K110)&gt;0,"Crafted",IF(OR(EXACT(A110,'LibSets constants'!$G$2:$G$99)),"Monster",IF(OR(EXACT(A110,'LibSets constants'!$I$2:$I$99)),"Trial",IF(OR(EXACT(A110,'LibSets constants'!$K$2:$K$99)),"Arena",IF(OR(EXACT(A110,'LibSets constants'!$M$2:$M$99)),"Overland","")))))</f>
        <v>Overland</v>
      </c>
      <c r="H110">
        <v>-1</v>
      </c>
      <c r="I110">
        <v>-1</v>
      </c>
      <c r="J110">
        <v>-1</v>
      </c>
      <c r="K110">
        <v>0</v>
      </c>
      <c r="O110" s="3">
        <v>0</v>
      </c>
      <c r="P110" t="str">
        <f>VLOOKUP(O110,'LibSets constants'!$A$2:$B$16,2,FALSE)</f>
        <v>Included in base game</v>
      </c>
      <c r="R110" t="s">
        <v>105</v>
      </c>
      <c r="S110" t="s">
        <v>105</v>
      </c>
      <c r="T110" s="7" t="str">
        <f t="shared" si="3"/>
        <v>[130] = {wayshrines={-1,-1,-1}, dlcId=0</v>
      </c>
      <c r="U110" s="7" t="str">
        <f t="shared" si="4"/>
        <v/>
      </c>
      <c r="W110" s="7" t="str">
        <f t="shared" si="5"/>
        <v xml:space="preserve"> --Eagle Eye / Adlerauge</v>
      </c>
      <c r="X110" s="7" t="str">
        <f>IF(VALUE(K110)&gt;0,CONCATENATE("[",A110,"] = true,        --",C110, " / ", B110), "")</f>
        <v/>
      </c>
    </row>
    <row r="111" spans="1:24" x14ac:dyDescent="0.25">
      <c r="A111" s="17">
        <v>131</v>
      </c>
      <c r="B111" t="s">
        <v>1717</v>
      </c>
      <c r="C111" t="s">
        <v>1719</v>
      </c>
      <c r="D111" t="s">
        <v>1718</v>
      </c>
      <c r="G111" t="str">
        <f t="array" ref="G111">IF(VALUE(K111)&gt;0,"Crafted",IF(OR(EXACT(A111,'LibSets constants'!$G$2:$G$99)),"Monster",IF(OR(EXACT(A111,'LibSets constants'!$I$2:$I$99)),"Trial",IF(OR(EXACT(A111,'LibSets constants'!$K$2:$K$99)),"Arena",IF(OR(EXACT(A111,'LibSets constants'!$M$2:$M$99)),"Overland","")))))</f>
        <v>Overland</v>
      </c>
      <c r="H111">
        <v>-1</v>
      </c>
      <c r="I111">
        <v>-1</v>
      </c>
      <c r="J111">
        <v>-1</v>
      </c>
      <c r="K111">
        <v>0</v>
      </c>
      <c r="O111" s="3">
        <v>0</v>
      </c>
      <c r="P111" t="str">
        <f>VLOOKUP(O111,'LibSets constants'!$A$2:$B$16,2,FALSE)</f>
        <v>Included in base game</v>
      </c>
      <c r="R111" t="s">
        <v>105</v>
      </c>
      <c r="S111" t="s">
        <v>105</v>
      </c>
      <c r="T111" s="7" t="str">
        <f t="shared" si="3"/>
        <v>[131] = {wayshrines={-1,-1,-1}, dlcId=0</v>
      </c>
      <c r="U111" s="7" t="str">
        <f t="shared" si="4"/>
        <v/>
      </c>
      <c r="W111" s="7" t="str">
        <f t="shared" si="5"/>
        <v xml:space="preserve"> --Bastion of the Heartland / Bastion des Herzlandes</v>
      </c>
      <c r="X111" s="7" t="str">
        <f>IF(VALUE(K111)&gt;0,CONCATENATE("[",A111,"] = true,        --",C111, " / ", B111), "")</f>
        <v/>
      </c>
    </row>
    <row r="112" spans="1:24" x14ac:dyDescent="0.25">
      <c r="A112" s="17">
        <v>132</v>
      </c>
      <c r="B112" t="s">
        <v>1720</v>
      </c>
      <c r="C112" t="s">
        <v>1722</v>
      </c>
      <c r="D112" t="s">
        <v>1721</v>
      </c>
      <c r="G112" t="str">
        <f t="array" ref="G112">IF(VALUE(K112)&gt;0,"Crafted",IF(OR(EXACT(A112,'LibSets constants'!$G$2:$G$99)),"Monster",IF(OR(EXACT(A112,'LibSets constants'!$I$2:$I$99)),"Trial",IF(OR(EXACT(A112,'LibSets constants'!$K$2:$K$99)),"Arena",IF(OR(EXACT(A112,'LibSets constants'!$M$2:$M$99)),"Overland","")))))</f>
        <v>Overland</v>
      </c>
      <c r="H112">
        <v>-1</v>
      </c>
      <c r="I112">
        <v>-1</v>
      </c>
      <c r="J112">
        <v>-1</v>
      </c>
      <c r="K112">
        <v>0</v>
      </c>
      <c r="O112" s="3">
        <v>0</v>
      </c>
      <c r="P112" t="str">
        <f>VLOOKUP(O112,'LibSets constants'!$A$2:$B$16,2,FALSE)</f>
        <v>Included in base game</v>
      </c>
      <c r="R112" t="s">
        <v>105</v>
      </c>
      <c r="S112" t="s">
        <v>105</v>
      </c>
      <c r="T112" s="7" t="str">
        <f t="shared" si="3"/>
        <v>[132] = {wayshrines={-1,-1,-1}, dlcId=0</v>
      </c>
      <c r="U112" s="7" t="str">
        <f t="shared" si="4"/>
        <v/>
      </c>
      <c r="W112" s="7" t="str">
        <f t="shared" si="5"/>
        <v xml:space="preserve"> --Shield of the Valiant / Schild des Tapferen</v>
      </c>
      <c r="X112" s="7" t="str">
        <f>IF(VALUE(K112)&gt;0,CONCATENATE("[",A112,"] = true,        --",C112, " / ", B112), "")</f>
        <v/>
      </c>
    </row>
    <row r="113" spans="1:24" x14ac:dyDescent="0.25">
      <c r="A113" s="17">
        <v>133</v>
      </c>
      <c r="B113" t="s">
        <v>1723</v>
      </c>
      <c r="C113" t="s">
        <v>1725</v>
      </c>
      <c r="D113" t="s">
        <v>1724</v>
      </c>
      <c r="G113" t="str">
        <f t="array" ref="G113">IF(VALUE(K113)&gt;0,"Crafted",IF(OR(EXACT(A113,'LibSets constants'!$G$2:$G$99)),"Monster",IF(OR(EXACT(A113,'LibSets constants'!$I$2:$I$99)),"Trial",IF(OR(EXACT(A113,'LibSets constants'!$K$2:$K$99)),"Arena",IF(OR(EXACT(A113,'LibSets constants'!$M$2:$M$99)),"Overland","")))))</f>
        <v>Overland</v>
      </c>
      <c r="H113">
        <v>-1</v>
      </c>
      <c r="I113">
        <v>-1</v>
      </c>
      <c r="J113">
        <v>-1</v>
      </c>
      <c r="K113">
        <v>0</v>
      </c>
      <c r="O113" s="3">
        <v>0</v>
      </c>
      <c r="P113" t="str">
        <f>VLOOKUP(O113,'LibSets constants'!$A$2:$B$16,2,FALSE)</f>
        <v>Included in base game</v>
      </c>
      <c r="R113" t="s">
        <v>105</v>
      </c>
      <c r="S113" t="s">
        <v>105</v>
      </c>
      <c r="T113" s="7" t="str">
        <f t="shared" si="3"/>
        <v>[133] = {wayshrines={-1,-1,-1}, dlcId=0</v>
      </c>
      <c r="U113" s="7" t="str">
        <f t="shared" si="4"/>
        <v/>
      </c>
      <c r="W113" s="7" t="str">
        <f t="shared" si="5"/>
        <v xml:space="preserve"> --Buffer of the Swift / Dämpfer des Geschwinden</v>
      </c>
      <c r="X113" s="7" t="str">
        <f>IF(VALUE(K113)&gt;0,CONCATENATE("[",A113,"] = true,        --",C113, " / ", B113), "")</f>
        <v/>
      </c>
    </row>
    <row r="114" spans="1:24" x14ac:dyDescent="0.25">
      <c r="A114" s="17">
        <v>134</v>
      </c>
      <c r="B114" t="s">
        <v>1726</v>
      </c>
      <c r="C114" t="s">
        <v>1728</v>
      </c>
      <c r="D114" t="s">
        <v>1727</v>
      </c>
      <c r="G114" t="str">
        <f t="array" ref="G114">IF(VALUE(K114)&gt;0,"Crafted",IF(OR(EXACT(A114,'LibSets constants'!$G$2:$G$99)),"Monster",IF(OR(EXACT(A114,'LibSets constants'!$I$2:$I$99)),"Trial",IF(OR(EXACT(A114,'LibSets constants'!$K$2:$K$99)),"Arena",IF(OR(EXACT(A114,'LibSets constants'!$M$2:$M$99)),"Overland","")))))</f>
        <v/>
      </c>
      <c r="H114">
        <v>-1</v>
      </c>
      <c r="I114">
        <v>-1</v>
      </c>
      <c r="J114">
        <v>-1</v>
      </c>
      <c r="K114">
        <v>0</v>
      </c>
      <c r="O114" s="3">
        <v>0</v>
      </c>
      <c r="P114" t="str">
        <f>VLOOKUP(O114,'LibSets constants'!$A$2:$B$16,2,FALSE)</f>
        <v>Included in base game</v>
      </c>
      <c r="R114" t="s">
        <v>105</v>
      </c>
      <c r="S114" t="s">
        <v>105</v>
      </c>
      <c r="T114" s="7" t="str">
        <f t="shared" si="3"/>
        <v>[134] = {wayshrines={-1,-1,-1}, dlcId=0</v>
      </c>
      <c r="U114" s="7" t="str">
        <f t="shared" si="4"/>
        <v/>
      </c>
      <c r="W114" s="7" t="str">
        <f t="shared" si="5"/>
        <v xml:space="preserve"> --Shroud of the Lich / Tuch des Lich</v>
      </c>
      <c r="X114" s="7" t="str">
        <f>IF(VALUE(K114)&gt;0,CONCATENATE("[",A114,"] = true,        --",C114, " / ", B114), "")</f>
        <v/>
      </c>
    </row>
    <row r="115" spans="1:24" x14ac:dyDescent="0.25">
      <c r="A115" s="17">
        <v>135</v>
      </c>
      <c r="B115" t="s">
        <v>1729</v>
      </c>
      <c r="C115" t="s">
        <v>1731</v>
      </c>
      <c r="D115" t="s">
        <v>1730</v>
      </c>
      <c r="G115" t="str">
        <f t="array" ref="G115">IF(VALUE(K115)&gt;0,"Crafted",IF(OR(EXACT(A115,'LibSets constants'!$G$2:$G$99)),"Monster",IF(OR(EXACT(A115,'LibSets constants'!$I$2:$I$99)),"Trial",IF(OR(EXACT(A115,'LibSets constants'!$K$2:$K$99)),"Arena",IF(OR(EXACT(A115,'LibSets constants'!$M$2:$M$99)),"Overland","")))))</f>
        <v>Overland</v>
      </c>
      <c r="H115">
        <v>-1</v>
      </c>
      <c r="I115">
        <v>-1</v>
      </c>
      <c r="J115">
        <v>-1</v>
      </c>
      <c r="K115">
        <v>0</v>
      </c>
      <c r="O115" s="3">
        <v>0</v>
      </c>
      <c r="P115" t="str">
        <f>VLOOKUP(O115,'LibSets constants'!$A$2:$B$16,2,FALSE)</f>
        <v>Included in base game</v>
      </c>
      <c r="R115" t="s">
        <v>105</v>
      </c>
      <c r="S115" t="s">
        <v>105</v>
      </c>
      <c r="T115" s="7" t="str">
        <f t="shared" si="3"/>
        <v>[135] = {wayshrines={-1,-1,-1}, dlcId=0</v>
      </c>
      <c r="U115" s="7" t="str">
        <f t="shared" si="4"/>
        <v/>
      </c>
      <c r="W115" s="7" t="str">
        <f t="shared" si="5"/>
        <v xml:space="preserve"> --Draugr's Heritage / Erbe des Draugrs</v>
      </c>
      <c r="X115" s="7" t="str">
        <f>IF(VALUE(K115)&gt;0,CONCATENATE("[",A115,"] = true,        --",C115, " / ", B115), "")</f>
        <v/>
      </c>
    </row>
    <row r="116" spans="1:24" x14ac:dyDescent="0.25">
      <c r="A116" s="17">
        <v>136</v>
      </c>
      <c r="B116" t="s">
        <v>1732</v>
      </c>
      <c r="C116" t="s">
        <v>1734</v>
      </c>
      <c r="D116" t="s">
        <v>1733</v>
      </c>
      <c r="G116" t="str">
        <f t="array" ref="G116">IF(VALUE(K116)&gt;0,"Crafted",IF(OR(EXACT(A116,'LibSets constants'!$G$2:$G$99)),"Monster",IF(OR(EXACT(A116,'LibSets constants'!$I$2:$I$99)),"Trial",IF(OR(EXACT(A116,'LibSets constants'!$K$2:$K$99)),"Arena",IF(OR(EXACT(A116,'LibSets constants'!$M$2:$M$99)),"Overland","")))))</f>
        <v/>
      </c>
      <c r="H116">
        <v>-1</v>
      </c>
      <c r="I116">
        <v>-1</v>
      </c>
      <c r="J116">
        <v>-1</v>
      </c>
      <c r="K116">
        <v>0</v>
      </c>
      <c r="O116" s="3">
        <v>0</v>
      </c>
      <c r="P116" t="str">
        <f>VLOOKUP(O116,'LibSets constants'!$A$2:$B$16,2,FALSE)</f>
        <v>Included in base game</v>
      </c>
      <c r="R116" t="s">
        <v>105</v>
      </c>
      <c r="S116" t="s">
        <v>105</v>
      </c>
      <c r="T116" s="7" t="str">
        <f t="shared" si="3"/>
        <v>[136] = {wayshrines={-1,-1,-1}, dlcId=0</v>
      </c>
      <c r="U116" s="7" t="str">
        <f t="shared" si="4"/>
        <v/>
      </c>
      <c r="W116" s="7" t="str">
        <f t="shared" si="5"/>
        <v xml:space="preserve"> --Immortal Warrior / Unsterblicher Krieger</v>
      </c>
      <c r="X116" s="7" t="str">
        <f>IF(VALUE(K116)&gt;0,CONCATENATE("[",A116,"] = true,        --",C116, " / ", B116), "")</f>
        <v/>
      </c>
    </row>
    <row r="117" spans="1:24" x14ac:dyDescent="0.25">
      <c r="A117" s="17">
        <v>137</v>
      </c>
      <c r="B117" t="s">
        <v>1735</v>
      </c>
      <c r="C117" t="s">
        <v>1737</v>
      </c>
      <c r="D117" t="s">
        <v>1736</v>
      </c>
      <c r="G117" t="str">
        <f t="array" ref="G117">IF(VALUE(K117)&gt;0,"Crafted",IF(OR(EXACT(A117,'LibSets constants'!$G$2:$G$99)),"Monster",IF(OR(EXACT(A117,'LibSets constants'!$I$2:$I$99)),"Trial",IF(OR(EXACT(A117,'LibSets constants'!$K$2:$K$99)),"Arena",IF(OR(EXACT(A117,'LibSets constants'!$M$2:$M$99)),"Overland","")))))</f>
        <v/>
      </c>
      <c r="H117">
        <v>-1</v>
      </c>
      <c r="I117">
        <v>-1</v>
      </c>
      <c r="J117">
        <v>-1</v>
      </c>
      <c r="K117">
        <v>0</v>
      </c>
      <c r="O117" s="3">
        <v>0</v>
      </c>
      <c r="P117" t="str">
        <f>VLOOKUP(O117,'LibSets constants'!$A$2:$B$16,2,FALSE)</f>
        <v>Included in base game</v>
      </c>
      <c r="R117" t="s">
        <v>105</v>
      </c>
      <c r="S117" t="s">
        <v>105</v>
      </c>
      <c r="T117" s="7" t="str">
        <f t="shared" si="3"/>
        <v>[137] = {wayshrines={-1,-1,-1}, dlcId=0</v>
      </c>
      <c r="U117" s="7" t="str">
        <f t="shared" si="4"/>
        <v/>
      </c>
      <c r="W117" s="7" t="str">
        <f t="shared" si="5"/>
        <v xml:space="preserve"> --Berserking Warrior / Tobender Krieger</v>
      </c>
      <c r="X117" s="7" t="str">
        <f>IF(VALUE(K117)&gt;0,CONCATENATE("[",A117,"] = true,        --",C117, " / ", B117), "")</f>
        <v/>
      </c>
    </row>
    <row r="118" spans="1:24" x14ac:dyDescent="0.25">
      <c r="A118" s="17">
        <v>138</v>
      </c>
      <c r="B118" t="s">
        <v>1738</v>
      </c>
      <c r="C118" t="s">
        <v>1740</v>
      </c>
      <c r="D118" t="s">
        <v>1739</v>
      </c>
      <c r="G118" t="str">
        <f t="array" ref="G118">IF(VALUE(K118)&gt;0,"Crafted",IF(OR(EXACT(A118,'LibSets constants'!$G$2:$G$99)),"Monster",IF(OR(EXACT(A118,'LibSets constants'!$I$2:$I$99)),"Trial",IF(OR(EXACT(A118,'LibSets constants'!$K$2:$K$99)),"Arena",IF(OR(EXACT(A118,'LibSets constants'!$M$2:$M$99)),"Overland","")))))</f>
        <v/>
      </c>
      <c r="H118">
        <v>-1</v>
      </c>
      <c r="I118">
        <v>-1</v>
      </c>
      <c r="J118">
        <v>-1</v>
      </c>
      <c r="K118">
        <v>0</v>
      </c>
      <c r="O118" s="3">
        <v>0</v>
      </c>
      <c r="P118" t="str">
        <f>VLOOKUP(O118,'LibSets constants'!$A$2:$B$16,2,FALSE)</f>
        <v>Included in base game</v>
      </c>
      <c r="R118" t="s">
        <v>105</v>
      </c>
      <c r="S118" t="s">
        <v>105</v>
      </c>
      <c r="T118" s="7" t="str">
        <f t="shared" si="3"/>
        <v>[138] = {wayshrines={-1,-1,-1}, dlcId=0</v>
      </c>
      <c r="U118" s="7" t="str">
        <f t="shared" si="4"/>
        <v/>
      </c>
      <c r="W118" s="7" t="str">
        <f t="shared" si="5"/>
        <v xml:space="preserve"> --Defending Warrior / Verteidigender Krieger</v>
      </c>
      <c r="X118" s="7" t="str">
        <f>IF(VALUE(K118)&gt;0,CONCATENATE("[",A118,"] = true,        --",C118, " / ", B118), "")</f>
        <v/>
      </c>
    </row>
    <row r="119" spans="1:24" x14ac:dyDescent="0.25">
      <c r="A119" s="17">
        <v>139</v>
      </c>
      <c r="B119" t="s">
        <v>1741</v>
      </c>
      <c r="C119" t="s">
        <v>1743</v>
      </c>
      <c r="D119" t="s">
        <v>1742</v>
      </c>
      <c r="G119" t="str">
        <f t="array" ref="G119">IF(VALUE(K119)&gt;0,"Crafted",IF(OR(EXACT(A119,'LibSets constants'!$G$2:$G$99)),"Monster",IF(OR(EXACT(A119,'LibSets constants'!$I$2:$I$99)),"Trial",IF(OR(EXACT(A119,'LibSets constants'!$K$2:$K$99)),"Arena",IF(OR(EXACT(A119,'LibSets constants'!$M$2:$M$99)),"Overland","")))))</f>
        <v/>
      </c>
      <c r="H119">
        <v>-1</v>
      </c>
      <c r="I119">
        <v>-1</v>
      </c>
      <c r="J119">
        <v>-1</v>
      </c>
      <c r="K119">
        <v>0</v>
      </c>
      <c r="O119" s="3">
        <v>0</v>
      </c>
      <c r="P119" t="str">
        <f>VLOOKUP(O119,'LibSets constants'!$A$2:$B$16,2,FALSE)</f>
        <v>Included in base game</v>
      </c>
      <c r="R119" t="s">
        <v>105</v>
      </c>
      <c r="S119" t="s">
        <v>105</v>
      </c>
      <c r="T119" s="7" t="str">
        <f t="shared" si="3"/>
        <v>[139] = {wayshrines={-1,-1,-1}, dlcId=0</v>
      </c>
      <c r="U119" s="7" t="str">
        <f t="shared" si="4"/>
        <v/>
      </c>
      <c r="W119" s="7" t="str">
        <f t="shared" si="5"/>
        <v xml:space="preserve"> --Wise Mage / Weiser Magier</v>
      </c>
      <c r="X119" s="7" t="str">
        <f>IF(VALUE(K119)&gt;0,CONCATENATE("[",A119,"] = true,        --",C119, " / ", B119), "")</f>
        <v/>
      </c>
    </row>
    <row r="120" spans="1:24" x14ac:dyDescent="0.25">
      <c r="A120" s="17">
        <v>140</v>
      </c>
      <c r="B120" t="s">
        <v>1744</v>
      </c>
      <c r="C120" t="s">
        <v>1746</v>
      </c>
      <c r="D120" t="s">
        <v>1745</v>
      </c>
      <c r="G120" t="str">
        <f t="array" ref="G120">IF(VALUE(K120)&gt;0,"Crafted",IF(OR(EXACT(A120,'LibSets constants'!$G$2:$G$99)),"Monster",IF(OR(EXACT(A120,'LibSets constants'!$I$2:$I$99)),"Trial",IF(OR(EXACT(A120,'LibSets constants'!$K$2:$K$99)),"Arena",IF(OR(EXACT(A120,'LibSets constants'!$M$2:$M$99)),"Overland","")))))</f>
        <v/>
      </c>
      <c r="H120">
        <v>-1</v>
      </c>
      <c r="I120">
        <v>-1</v>
      </c>
      <c r="J120">
        <v>-1</v>
      </c>
      <c r="K120">
        <v>0</v>
      </c>
      <c r="O120" s="3">
        <v>0</v>
      </c>
      <c r="P120" t="str">
        <f>VLOOKUP(O120,'LibSets constants'!$A$2:$B$16,2,FALSE)</f>
        <v>Included in base game</v>
      </c>
      <c r="R120" t="s">
        <v>105</v>
      </c>
      <c r="S120" t="s">
        <v>105</v>
      </c>
      <c r="T120" s="7" t="str">
        <f t="shared" si="3"/>
        <v>[140] = {wayshrines={-1,-1,-1}, dlcId=0</v>
      </c>
      <c r="U120" s="7" t="str">
        <f t="shared" si="4"/>
        <v/>
      </c>
      <c r="W120" s="7" t="str">
        <f t="shared" si="5"/>
        <v xml:space="preserve"> --Destructive Mage / Zerstörerischer Magier</v>
      </c>
      <c r="X120" s="7" t="str">
        <f>IF(VALUE(K120)&gt;0,CONCATENATE("[",A120,"] = true,        --",C120, " / ", B120), "")</f>
        <v/>
      </c>
    </row>
    <row r="121" spans="1:24" x14ac:dyDescent="0.25">
      <c r="A121" s="17">
        <v>141</v>
      </c>
      <c r="B121" t="s">
        <v>1747</v>
      </c>
      <c r="C121" t="s">
        <v>1749</v>
      </c>
      <c r="D121" t="s">
        <v>1748</v>
      </c>
      <c r="G121" t="str">
        <f t="array" ref="G121">IF(VALUE(K121)&gt;0,"Crafted",IF(OR(EXACT(A121,'LibSets constants'!$G$2:$G$99)),"Monster",IF(OR(EXACT(A121,'LibSets constants'!$I$2:$I$99)),"Trial",IF(OR(EXACT(A121,'LibSets constants'!$K$2:$K$99)),"Arena",IF(OR(EXACT(A121,'LibSets constants'!$M$2:$M$99)),"Overland","")))))</f>
        <v/>
      </c>
      <c r="H121">
        <v>-1</v>
      </c>
      <c r="I121">
        <v>-1</v>
      </c>
      <c r="J121">
        <v>-1</v>
      </c>
      <c r="K121">
        <v>0</v>
      </c>
      <c r="O121" s="3">
        <v>0</v>
      </c>
      <c r="P121" t="str">
        <f>VLOOKUP(O121,'LibSets constants'!$A$2:$B$16,2,FALSE)</f>
        <v>Included in base game</v>
      </c>
      <c r="R121" t="s">
        <v>105</v>
      </c>
      <c r="S121" t="s">
        <v>105</v>
      </c>
      <c r="T121" s="7" t="str">
        <f t="shared" si="3"/>
        <v>[141] = {wayshrines={-1,-1,-1}, dlcId=0</v>
      </c>
      <c r="U121" s="7" t="str">
        <f t="shared" si="4"/>
        <v/>
      </c>
      <c r="W121" s="7" t="str">
        <f t="shared" si="5"/>
        <v xml:space="preserve"> --Healing Mage / Heilender Magier</v>
      </c>
      <c r="X121" s="7" t="str">
        <f>IF(VALUE(K121)&gt;0,CONCATENATE("[",A121,"] = true,        --",C121, " / ", B121), "")</f>
        <v/>
      </c>
    </row>
    <row r="122" spans="1:24" x14ac:dyDescent="0.25">
      <c r="A122" s="17">
        <v>142</v>
      </c>
      <c r="B122" t="s">
        <v>1750</v>
      </c>
      <c r="C122" t="s">
        <v>1752</v>
      </c>
      <c r="D122" t="s">
        <v>1751</v>
      </c>
      <c r="G122" t="str">
        <f t="array" ref="G122">IF(VALUE(K122)&gt;0,"Crafted",IF(OR(EXACT(A122,'LibSets constants'!$G$2:$G$99)),"Monster",IF(OR(EXACT(A122,'LibSets constants'!$I$2:$I$99)),"Trial",IF(OR(EXACT(A122,'LibSets constants'!$K$2:$K$99)),"Arena",IF(OR(EXACT(A122,'LibSets constants'!$M$2:$M$99)),"Overland","")))))</f>
        <v/>
      </c>
      <c r="H122">
        <v>-1</v>
      </c>
      <c r="I122">
        <v>-1</v>
      </c>
      <c r="J122">
        <v>-1</v>
      </c>
      <c r="K122">
        <v>0</v>
      </c>
      <c r="O122" s="3">
        <v>0</v>
      </c>
      <c r="P122" t="str">
        <f>VLOOKUP(O122,'LibSets constants'!$A$2:$B$16,2,FALSE)</f>
        <v>Included in base game</v>
      </c>
      <c r="R122" t="s">
        <v>105</v>
      </c>
      <c r="S122" t="s">
        <v>105</v>
      </c>
      <c r="T122" s="7" t="str">
        <f t="shared" si="3"/>
        <v>[142] = {wayshrines={-1,-1,-1}, dlcId=0</v>
      </c>
      <c r="U122" s="7" t="str">
        <f t="shared" si="4"/>
        <v/>
      </c>
      <c r="W122" s="7" t="str">
        <f t="shared" si="5"/>
        <v xml:space="preserve"> --Quick Serpent / Flinke Schlange</v>
      </c>
      <c r="X122" s="7" t="str">
        <f>IF(VALUE(K122)&gt;0,CONCATENATE("[",A122,"] = true,        --",C122, " / ", B122), "")</f>
        <v/>
      </c>
    </row>
    <row r="123" spans="1:24" x14ac:dyDescent="0.25">
      <c r="A123" s="17">
        <v>143</v>
      </c>
      <c r="B123" t="s">
        <v>1753</v>
      </c>
      <c r="C123" t="s">
        <v>1755</v>
      </c>
      <c r="D123" t="s">
        <v>1754</v>
      </c>
      <c r="G123" t="str">
        <f t="array" ref="G123">IF(VALUE(K123)&gt;0,"Crafted",IF(OR(EXACT(A123,'LibSets constants'!$G$2:$G$99)),"Monster",IF(OR(EXACT(A123,'LibSets constants'!$I$2:$I$99)),"Trial",IF(OR(EXACT(A123,'LibSets constants'!$K$2:$K$99)),"Arena",IF(OR(EXACT(A123,'LibSets constants'!$M$2:$M$99)),"Overland","")))))</f>
        <v/>
      </c>
      <c r="H123">
        <v>-1</v>
      </c>
      <c r="I123">
        <v>-1</v>
      </c>
      <c r="J123">
        <v>-1</v>
      </c>
      <c r="K123">
        <v>0</v>
      </c>
      <c r="O123" s="3">
        <v>0</v>
      </c>
      <c r="P123" t="str">
        <f>VLOOKUP(O123,'LibSets constants'!$A$2:$B$16,2,FALSE)</f>
        <v>Included in base game</v>
      </c>
      <c r="R123" t="s">
        <v>105</v>
      </c>
      <c r="S123" t="s">
        <v>105</v>
      </c>
      <c r="T123" s="7" t="str">
        <f t="shared" si="3"/>
        <v>[143] = {wayshrines={-1,-1,-1}, dlcId=0</v>
      </c>
      <c r="U123" s="7" t="str">
        <f t="shared" si="4"/>
        <v/>
      </c>
      <c r="W123" s="7" t="str">
        <f t="shared" si="5"/>
        <v xml:space="preserve"> --Poisonous Serpent / Giftschlange</v>
      </c>
      <c r="X123" s="7" t="str">
        <f>IF(VALUE(K123)&gt;0,CONCATENATE("[",A123,"] = true,        --",C123, " / ", B123), "")</f>
        <v/>
      </c>
    </row>
    <row r="124" spans="1:24" x14ac:dyDescent="0.25">
      <c r="A124" s="17">
        <v>144</v>
      </c>
      <c r="B124" t="s">
        <v>1756</v>
      </c>
      <c r="C124" t="s">
        <v>1758</v>
      </c>
      <c r="D124" t="s">
        <v>1757</v>
      </c>
      <c r="G124" t="str">
        <f t="array" ref="G124">IF(VALUE(K124)&gt;0,"Crafted",IF(OR(EXACT(A124,'LibSets constants'!$G$2:$G$99)),"Monster",IF(OR(EXACT(A124,'LibSets constants'!$I$2:$I$99)),"Trial",IF(OR(EXACT(A124,'LibSets constants'!$K$2:$K$99)),"Arena",IF(OR(EXACT(A124,'LibSets constants'!$M$2:$M$99)),"Overland","")))))</f>
        <v/>
      </c>
      <c r="H124">
        <v>-1</v>
      </c>
      <c r="I124">
        <v>-1</v>
      </c>
      <c r="J124">
        <v>-1</v>
      </c>
      <c r="K124">
        <v>0</v>
      </c>
      <c r="O124" s="3">
        <v>0</v>
      </c>
      <c r="P124" t="str">
        <f>VLOOKUP(O124,'LibSets constants'!$A$2:$B$16,2,FALSE)</f>
        <v>Included in base game</v>
      </c>
      <c r="R124" t="s">
        <v>105</v>
      </c>
      <c r="S124" t="s">
        <v>105</v>
      </c>
      <c r="T124" s="7" t="str">
        <f t="shared" si="3"/>
        <v>[144] = {wayshrines={-1,-1,-1}, dlcId=0</v>
      </c>
      <c r="U124" s="7" t="str">
        <f t="shared" si="4"/>
        <v/>
      </c>
      <c r="W124" s="7" t="str">
        <f t="shared" si="5"/>
        <v xml:space="preserve"> --Twice-Fanged Serpent / Doppelzüngige Schlange</v>
      </c>
      <c r="X124" s="7" t="str">
        <f>IF(VALUE(K124)&gt;0,CONCATENATE("[",A124,"] = true,        --",C124, " / ", B124), "")</f>
        <v/>
      </c>
    </row>
    <row r="125" spans="1:24" x14ac:dyDescent="0.25">
      <c r="A125" s="17">
        <v>145</v>
      </c>
      <c r="B125" t="s">
        <v>1759</v>
      </c>
      <c r="C125" t="s">
        <v>1761</v>
      </c>
      <c r="D125" t="s">
        <v>1760</v>
      </c>
      <c r="G125" t="str">
        <f t="array" ref="G125">IF(VALUE(K125)&gt;0,"Crafted",IF(OR(EXACT(A125,'LibSets constants'!$G$2:$G$99)),"Monster",IF(OR(EXACT(A125,'LibSets constants'!$I$2:$I$99)),"Trial",IF(OR(EXACT(A125,'LibSets constants'!$K$2:$K$99)),"Arena",IF(OR(EXACT(A125,'LibSets constants'!$M$2:$M$99)),"Overland","")))))</f>
        <v>Overland</v>
      </c>
      <c r="H125">
        <v>-1</v>
      </c>
      <c r="I125">
        <v>-1</v>
      </c>
      <c r="J125">
        <v>-1</v>
      </c>
      <c r="K125">
        <v>0</v>
      </c>
      <c r="O125" s="3">
        <v>0</v>
      </c>
      <c r="P125" t="str">
        <f>VLOOKUP(O125,'LibSets constants'!$A$2:$B$16,2,FALSE)</f>
        <v>Included in base game</v>
      </c>
      <c r="R125" t="s">
        <v>105</v>
      </c>
      <c r="S125" t="s">
        <v>105</v>
      </c>
      <c r="T125" s="7" t="str">
        <f t="shared" si="3"/>
        <v>[145] = {wayshrines={-1,-1,-1}, dlcId=0</v>
      </c>
      <c r="U125" s="7" t="str">
        <f t="shared" si="4"/>
        <v/>
      </c>
      <c r="W125" s="7" t="str">
        <f t="shared" si="5"/>
        <v xml:space="preserve"> --Way of Fire / Weg des Feuers</v>
      </c>
      <c r="X125" s="7" t="str">
        <f>IF(VALUE(K125)&gt;0,CONCATENATE("[",A125,"] = true,        --",C125, " / ", B125), "")</f>
        <v/>
      </c>
    </row>
    <row r="126" spans="1:24" x14ac:dyDescent="0.25">
      <c r="A126" s="17">
        <v>146</v>
      </c>
      <c r="B126" t="s">
        <v>1762</v>
      </c>
      <c r="C126" t="s">
        <v>1764</v>
      </c>
      <c r="D126" t="s">
        <v>1763</v>
      </c>
      <c r="G126" t="str">
        <f t="array" ref="G126">IF(VALUE(K126)&gt;0,"Crafted",IF(OR(EXACT(A126,'LibSets constants'!$G$2:$G$99)),"Monster",IF(OR(EXACT(A126,'LibSets constants'!$I$2:$I$99)),"Trial",IF(OR(EXACT(A126,'LibSets constants'!$K$2:$K$99)),"Arena",IF(OR(EXACT(A126,'LibSets constants'!$M$2:$M$99)),"Overland","")))))</f>
        <v>Overland</v>
      </c>
      <c r="H126">
        <v>-1</v>
      </c>
      <c r="I126">
        <v>-1</v>
      </c>
      <c r="J126">
        <v>-1</v>
      </c>
      <c r="K126">
        <v>0</v>
      </c>
      <c r="O126" s="3">
        <v>0</v>
      </c>
      <c r="P126" t="str">
        <f>VLOOKUP(O126,'LibSets constants'!$A$2:$B$16,2,FALSE)</f>
        <v>Included in base game</v>
      </c>
      <c r="R126" t="s">
        <v>105</v>
      </c>
      <c r="S126" t="s">
        <v>105</v>
      </c>
      <c r="T126" s="7" t="str">
        <f t="shared" si="3"/>
        <v>[146] = {wayshrines={-1,-1,-1}, dlcId=0</v>
      </c>
      <c r="U126" s="7" t="str">
        <f t="shared" si="4"/>
        <v/>
      </c>
      <c r="W126" s="7" t="str">
        <f t="shared" si="5"/>
        <v xml:space="preserve"> --Way of Air / Weg der Luft</v>
      </c>
      <c r="X126" s="7" t="str">
        <f>IF(VALUE(K126)&gt;0,CONCATENATE("[",A126,"] = true,        --",C126, " / ", B126), "")</f>
        <v/>
      </c>
    </row>
    <row r="127" spans="1:24" x14ac:dyDescent="0.25">
      <c r="A127" s="17">
        <v>147</v>
      </c>
      <c r="B127" t="s">
        <v>1765</v>
      </c>
      <c r="C127" t="s">
        <v>1767</v>
      </c>
      <c r="D127" t="s">
        <v>1766</v>
      </c>
      <c r="G127" t="str">
        <f t="array" ref="G127">IF(VALUE(K127)&gt;0,"Crafted",IF(OR(EXACT(A127,'LibSets constants'!$G$2:$G$99)),"Monster",IF(OR(EXACT(A127,'LibSets constants'!$I$2:$I$99)),"Trial",IF(OR(EXACT(A127,'LibSets constants'!$K$2:$K$99)),"Arena",IF(OR(EXACT(A127,'LibSets constants'!$M$2:$M$99)),"Overland","")))))</f>
        <v>Overland</v>
      </c>
      <c r="H127">
        <v>-1</v>
      </c>
      <c r="I127">
        <v>-1</v>
      </c>
      <c r="J127">
        <v>-1</v>
      </c>
      <c r="K127">
        <v>0</v>
      </c>
      <c r="O127" s="3">
        <v>0</v>
      </c>
      <c r="P127" t="str">
        <f>VLOOKUP(O127,'LibSets constants'!$A$2:$B$16,2,FALSE)</f>
        <v>Included in base game</v>
      </c>
      <c r="R127" t="s">
        <v>105</v>
      </c>
      <c r="S127" t="s">
        <v>105</v>
      </c>
      <c r="T127" s="7" t="str">
        <f t="shared" si="3"/>
        <v>[147] = {wayshrines={-1,-1,-1}, dlcId=0</v>
      </c>
      <c r="U127" s="7" t="str">
        <f t="shared" si="4"/>
        <v/>
      </c>
      <c r="W127" s="7" t="str">
        <f t="shared" si="5"/>
        <v xml:space="preserve"> --Way of Martial Knowledge / Weg der Kampfkunst</v>
      </c>
      <c r="X127" s="7" t="str">
        <f>IF(VALUE(K127)&gt;0,CONCATENATE("[",A127,"] = true,        --",C127, " / ", B127), "")</f>
        <v/>
      </c>
    </row>
    <row r="128" spans="1:24" x14ac:dyDescent="0.25">
      <c r="A128" s="6">
        <v>148</v>
      </c>
      <c r="B128" t="s">
        <v>1768</v>
      </c>
      <c r="C128" t="s">
        <v>1770</v>
      </c>
      <c r="D128" t="s">
        <v>1769</v>
      </c>
      <c r="G128" t="str">
        <f t="array" ref="G128">IF(VALUE(K128)&gt;0,"Crafted",IF(OR(EXACT(A128,'LibSets constants'!$G$2:$G$99)),"Monster",IF(OR(EXACT(A128,'LibSets constants'!$I$2:$I$99)),"Trial",IF(OR(EXACT(A128,'LibSets constants'!$K$2:$K$99)),"Arena",IF(OR(EXACT(A128,'LibSets constants'!$M$2:$M$99)),"Overland","")))))</f>
        <v>Crafted</v>
      </c>
      <c r="H128">
        <v>217</v>
      </c>
      <c r="I128">
        <v>217</v>
      </c>
      <c r="J128">
        <v>217</v>
      </c>
      <c r="K128">
        <v>8</v>
      </c>
      <c r="O128" s="3">
        <v>0</v>
      </c>
      <c r="P128" t="str">
        <f>VLOOKUP(O128,'LibSets constants'!$A$2:$B$16,2,FALSE)</f>
        <v>Included in base game</v>
      </c>
      <c r="R128" t="s">
        <v>105</v>
      </c>
      <c r="S128" t="s">
        <v>105</v>
      </c>
      <c r="T128" s="7" t="str">
        <f t="shared" si="3"/>
        <v>[148] = {wayshrines={217,217,217}, traitsNeeded=8, dlcId=0</v>
      </c>
      <c r="U128" s="7" t="str">
        <f t="shared" si="4"/>
        <v/>
      </c>
      <c r="W128" s="7" t="str">
        <f t="shared" si="5"/>
        <v xml:space="preserve"> --Way of the Arena / Weg der Arena</v>
      </c>
      <c r="X128" s="7" t="str">
        <f>IF(VALUE(K128)&gt;0,CONCATENATE("[",A128,"] = true,        --",C128, " / ", B128), "")</f>
        <v>[148] = true,        --Way of the Arena / Weg der Arena</v>
      </c>
    </row>
    <row r="129" spans="1:24" x14ac:dyDescent="0.25">
      <c r="A129" s="17">
        <v>155</v>
      </c>
      <c r="B129" t="s">
        <v>1771</v>
      </c>
      <c r="C129" t="s">
        <v>1773</v>
      </c>
      <c r="D129" t="s">
        <v>1772</v>
      </c>
      <c r="G129" t="str">
        <f t="array" ref="G129">IF(VALUE(K129)&gt;0,"Crafted",IF(OR(EXACT(A129,'LibSets constants'!$G$2:$G$99)),"Monster",IF(OR(EXACT(A129,'LibSets constants'!$I$2:$I$99)),"Trial",IF(OR(EXACT(A129,'LibSets constants'!$K$2:$K$99)),"Arena",IF(OR(EXACT(A129,'LibSets constants'!$M$2:$M$99)),"Overland","")))))</f>
        <v/>
      </c>
      <c r="H129">
        <v>-1</v>
      </c>
      <c r="I129">
        <v>-1</v>
      </c>
      <c r="J129">
        <v>-1</v>
      </c>
      <c r="K129">
        <v>0</v>
      </c>
      <c r="O129" s="3">
        <v>0</v>
      </c>
      <c r="P129" t="str">
        <f>VLOOKUP(O129,'LibSets constants'!$A$2:$B$16,2,FALSE)</f>
        <v>Included in base game</v>
      </c>
      <c r="R129" t="s">
        <v>105</v>
      </c>
      <c r="S129" t="s">
        <v>105</v>
      </c>
      <c r="T129" s="7" t="str">
        <f t="shared" si="3"/>
        <v>[155] = {wayshrines={-1,-1,-1}, dlcId=0</v>
      </c>
      <c r="U129" s="7" t="str">
        <f t="shared" si="4"/>
        <v/>
      </c>
      <c r="W129" s="7" t="str">
        <f t="shared" si="5"/>
        <v xml:space="preserve"> --Undaunted Bastion / Unerschrockenen-Bastion</v>
      </c>
      <c r="X129" s="7" t="str">
        <f>IF(VALUE(K129)&gt;0,CONCATENATE("[",A129,"] = true,        --",C129, " / ", B129), "")</f>
        <v/>
      </c>
    </row>
    <row r="130" spans="1:24" x14ac:dyDescent="0.25">
      <c r="A130" s="17">
        <v>156</v>
      </c>
      <c r="B130" t="s">
        <v>1774</v>
      </c>
      <c r="C130" t="s">
        <v>1776</v>
      </c>
      <c r="D130" t="s">
        <v>1775</v>
      </c>
      <c r="G130" t="str">
        <f t="array" ref="G130">IF(VALUE(K130)&gt;0,"Crafted",IF(OR(EXACT(A130,'LibSets constants'!$G$2:$G$99)),"Monster",IF(OR(EXACT(A130,'LibSets constants'!$I$2:$I$99)),"Trial",IF(OR(EXACT(A130,'LibSets constants'!$K$2:$K$99)),"Arena",IF(OR(EXACT(A130,'LibSets constants'!$M$2:$M$99)),"Overland","")))))</f>
        <v/>
      </c>
      <c r="H130">
        <v>-1</v>
      </c>
      <c r="I130">
        <v>-1</v>
      </c>
      <c r="J130">
        <v>-1</v>
      </c>
      <c r="K130">
        <v>0</v>
      </c>
      <c r="O130" s="3">
        <v>0</v>
      </c>
      <c r="P130" t="str">
        <f>VLOOKUP(O130,'LibSets constants'!$A$2:$B$16,2,FALSE)</f>
        <v>Included in base game</v>
      </c>
      <c r="R130" t="s">
        <v>105</v>
      </c>
      <c r="S130" t="s">
        <v>105</v>
      </c>
      <c r="T130" s="7" t="str">
        <f t="shared" si="3"/>
        <v>[156] = {wayshrines={-1,-1,-1}, dlcId=0</v>
      </c>
      <c r="U130" s="7" t="str">
        <f t="shared" si="4"/>
        <v/>
      </c>
      <c r="W130" s="7" t="str">
        <f t="shared" si="5"/>
        <v xml:space="preserve"> --Undaunted Infiltrator / Unerschrockener Infiltrator</v>
      </c>
      <c r="X130" s="7" t="str">
        <f>IF(VALUE(K130)&gt;0,CONCATENATE("[",A130,"] = true,        --",C130, " / ", B130), "")</f>
        <v/>
      </c>
    </row>
    <row r="131" spans="1:24" x14ac:dyDescent="0.25">
      <c r="A131" s="17">
        <v>157</v>
      </c>
      <c r="B131" t="s">
        <v>1777</v>
      </c>
      <c r="C131" t="s">
        <v>1779</v>
      </c>
      <c r="D131" t="s">
        <v>1778</v>
      </c>
      <c r="G131" t="str">
        <f t="array" ref="G131">IF(VALUE(K131)&gt;0,"Crafted",IF(OR(EXACT(A131,'LibSets constants'!$G$2:$G$99)),"Monster",IF(OR(EXACT(A131,'LibSets constants'!$I$2:$I$99)),"Trial",IF(OR(EXACT(A131,'LibSets constants'!$K$2:$K$99)),"Arena",IF(OR(EXACT(A131,'LibSets constants'!$M$2:$M$99)),"Overland","")))))</f>
        <v/>
      </c>
      <c r="H131">
        <v>-1</v>
      </c>
      <c r="I131">
        <v>-1</v>
      </c>
      <c r="J131">
        <v>-1</v>
      </c>
      <c r="K131">
        <v>0</v>
      </c>
      <c r="O131" s="3">
        <v>0</v>
      </c>
      <c r="P131" t="str">
        <f>VLOOKUP(O131,'LibSets constants'!$A$2:$B$16,2,FALSE)</f>
        <v>Included in base game</v>
      </c>
      <c r="R131" t="s">
        <v>105</v>
      </c>
      <c r="S131" t="s">
        <v>105</v>
      </c>
      <c r="T131" s="7" t="str">
        <f t="shared" ref="T131:T194" si="6">CONCATENATE("[",A131,"] = {wayshrines={",H131,",",I131,",",J131,"}")&amp;IF(VALUE(K131)&gt;0,CONCATENATE(", traitsNeeded=",K131),"")&amp;CONCATENATE(", dlcId=",O131,)</f>
        <v>[157] = {wayshrines={-1,-1,-1}, dlcId=0</v>
      </c>
      <c r="U131" s="7" t="str">
        <f t="shared" ref="U131:U194" si="7">IF(VALUE(L131)&gt;0,CONCATENATE(", zoneIds={",L131),"")&amp;IF(VALUE(M131)&gt;0,CONCATENATE(",",M131),"")&amp;IF(VALUE(N131)&gt;0,CONCATENATE(",",N131),"")&amp;IF(VALUE(L131)&gt;0,CONCATENATE("},",""),"")</f>
        <v/>
      </c>
      <c r="W131" s="7" t="str">
        <f t="shared" ref="W131:W194" si="8">CONCATENATE(" --",C131," / ",B131)</f>
        <v xml:space="preserve"> --Undaunted Unweaver / Unerschrockener Entflechter</v>
      </c>
      <c r="X131" s="7" t="str">
        <f>IF(VALUE(K131)&gt;0,CONCATENATE("[",A131,"] = true,        --",C131, " / ", B131), "")</f>
        <v/>
      </c>
    </row>
    <row r="132" spans="1:24" x14ac:dyDescent="0.25">
      <c r="A132" s="17">
        <v>158</v>
      </c>
      <c r="B132" t="s">
        <v>1780</v>
      </c>
      <c r="C132" t="s">
        <v>1782</v>
      </c>
      <c r="D132" t="s">
        <v>1781</v>
      </c>
      <c r="G132" t="str">
        <f t="array" ref="G132">IF(VALUE(K132)&gt;0,"Crafted",IF(OR(EXACT(A132,'LibSets constants'!$G$2:$G$99)),"Monster",IF(OR(EXACT(A132,'LibSets constants'!$I$2:$I$99)),"Trial",IF(OR(EXACT(A132,'LibSets constants'!$K$2:$K$99)),"Arena",IF(OR(EXACT(A132,'LibSets constants'!$M$2:$M$99)),"Overland","")))))</f>
        <v/>
      </c>
      <c r="H132">
        <v>-1</v>
      </c>
      <c r="I132">
        <v>-1</v>
      </c>
      <c r="J132">
        <v>-1</v>
      </c>
      <c r="K132">
        <v>0</v>
      </c>
      <c r="O132" s="3">
        <v>0</v>
      </c>
      <c r="P132" t="str">
        <f>VLOOKUP(O132,'LibSets constants'!$A$2:$B$16,2,FALSE)</f>
        <v>Included in base game</v>
      </c>
      <c r="R132" t="s">
        <v>105</v>
      </c>
      <c r="S132" t="s">
        <v>105</v>
      </c>
      <c r="T132" s="7" t="str">
        <f t="shared" si="6"/>
        <v>[158] = {wayshrines={-1,-1,-1}, dlcId=0</v>
      </c>
      <c r="U132" s="7" t="str">
        <f t="shared" si="7"/>
        <v/>
      </c>
      <c r="W132" s="7" t="str">
        <f t="shared" si="8"/>
        <v xml:space="preserve"> --Embershield / Glutschild</v>
      </c>
      <c r="X132" s="7" t="str">
        <f>IF(VALUE(K132)&gt;0,CONCATENATE("[",A132,"] = true,        --",C132, " / ", B132), "")</f>
        <v/>
      </c>
    </row>
    <row r="133" spans="1:24" x14ac:dyDescent="0.25">
      <c r="A133" s="17">
        <v>159</v>
      </c>
      <c r="B133" t="s">
        <v>1783</v>
      </c>
      <c r="C133" t="s">
        <v>1785</v>
      </c>
      <c r="D133" t="s">
        <v>1784</v>
      </c>
      <c r="G133" t="str">
        <f t="array" ref="G133">IF(VALUE(K133)&gt;0,"Crafted",IF(OR(EXACT(A133,'LibSets constants'!$G$2:$G$99)),"Monster",IF(OR(EXACT(A133,'LibSets constants'!$I$2:$I$99)),"Trial",IF(OR(EXACT(A133,'LibSets constants'!$K$2:$K$99)),"Arena",IF(OR(EXACT(A133,'LibSets constants'!$M$2:$M$99)),"Overland","")))))</f>
        <v/>
      </c>
      <c r="H133">
        <v>-1</v>
      </c>
      <c r="I133">
        <v>-1</v>
      </c>
      <c r="J133">
        <v>-1</v>
      </c>
      <c r="K133">
        <v>0</v>
      </c>
      <c r="O133" s="3">
        <v>0</v>
      </c>
      <c r="P133" t="str">
        <f>VLOOKUP(O133,'LibSets constants'!$A$2:$B$16,2,FALSE)</f>
        <v>Included in base game</v>
      </c>
      <c r="R133" t="s">
        <v>105</v>
      </c>
      <c r="S133" t="s">
        <v>105</v>
      </c>
      <c r="T133" s="7" t="str">
        <f t="shared" si="6"/>
        <v>[159] = {wayshrines={-1,-1,-1}, dlcId=0</v>
      </c>
      <c r="U133" s="7" t="str">
        <f t="shared" si="7"/>
        <v/>
      </c>
      <c r="W133" s="7" t="str">
        <f t="shared" si="8"/>
        <v xml:space="preserve"> --Sunderflame / Trennflamme</v>
      </c>
      <c r="X133" s="7" t="str">
        <f>IF(VALUE(K133)&gt;0,CONCATENATE("[",A133,"] = true,        --",C133, " / ", B133), "")</f>
        <v/>
      </c>
    </row>
    <row r="134" spans="1:24" x14ac:dyDescent="0.25">
      <c r="A134" s="17">
        <v>160</v>
      </c>
      <c r="B134" t="s">
        <v>1786</v>
      </c>
      <c r="C134" t="s">
        <v>1788</v>
      </c>
      <c r="D134" t="s">
        <v>1787</v>
      </c>
      <c r="G134" t="str">
        <f t="array" ref="G134">IF(VALUE(K134)&gt;0,"Crafted",IF(OR(EXACT(A134,'LibSets constants'!$G$2:$G$99)),"Monster",IF(OR(EXACT(A134,'LibSets constants'!$I$2:$I$99)),"Trial",IF(OR(EXACT(A134,'LibSets constants'!$K$2:$K$99)),"Arena",IF(OR(EXACT(A134,'LibSets constants'!$M$2:$M$99)),"Overland","")))))</f>
        <v/>
      </c>
      <c r="H134">
        <v>-1</v>
      </c>
      <c r="I134">
        <v>-1</v>
      </c>
      <c r="J134">
        <v>-1</v>
      </c>
      <c r="K134">
        <v>0</v>
      </c>
      <c r="O134" s="3">
        <v>0</v>
      </c>
      <c r="P134" t="str">
        <f>VLOOKUP(O134,'LibSets constants'!$A$2:$B$16,2,FALSE)</f>
        <v>Included in base game</v>
      </c>
      <c r="R134" t="s">
        <v>105</v>
      </c>
      <c r="S134" t="s">
        <v>105</v>
      </c>
      <c r="T134" s="7" t="str">
        <f t="shared" si="6"/>
        <v>[160] = {wayshrines={-1,-1,-1}, dlcId=0</v>
      </c>
      <c r="U134" s="7" t="str">
        <f t="shared" si="7"/>
        <v/>
      </c>
      <c r="W134" s="7" t="str">
        <f t="shared" si="8"/>
        <v xml:space="preserve"> --Burning Spellweave / Branntzauberweber</v>
      </c>
      <c r="X134" s="7" t="str">
        <f>IF(VALUE(K134)&gt;0,CONCATENATE("[",A134,"] = true,        --",C134, " / ", B134), "")</f>
        <v/>
      </c>
    </row>
    <row r="135" spans="1:24" x14ac:dyDescent="0.25">
      <c r="A135" s="6">
        <v>161</v>
      </c>
      <c r="B135" t="s">
        <v>1789</v>
      </c>
      <c r="C135" t="s">
        <v>1791</v>
      </c>
      <c r="D135" t="s">
        <v>1790</v>
      </c>
      <c r="G135" t="str">
        <f t="array" ref="G135">IF(VALUE(K135)&gt;0,"Crafted",IF(OR(EXACT(A135,'LibSets constants'!$G$2:$G$99)),"Monster",IF(OR(EXACT(A135,'LibSets constants'!$I$2:$I$99)),"Trial",IF(OR(EXACT(A135,'LibSets constants'!$K$2:$K$99)),"Arena",IF(OR(EXACT(A135,'LibSets constants'!$M$2:$M$99)),"Overland","")))))</f>
        <v>Crafted</v>
      </c>
      <c r="H135">
        <v>234</v>
      </c>
      <c r="I135">
        <v>234</v>
      </c>
      <c r="J135">
        <v>234</v>
      </c>
      <c r="K135">
        <v>9</v>
      </c>
      <c r="O135" s="3">
        <v>0</v>
      </c>
      <c r="P135" t="str">
        <f>VLOOKUP(O135,'LibSets constants'!$A$2:$B$16,2,FALSE)</f>
        <v>Included in base game</v>
      </c>
      <c r="R135" t="s">
        <v>105</v>
      </c>
      <c r="S135" t="s">
        <v>105</v>
      </c>
      <c r="T135" s="7" t="str">
        <f t="shared" si="6"/>
        <v>[161] = {wayshrines={234,234,234}, traitsNeeded=9, dlcId=0</v>
      </c>
      <c r="U135" s="7" t="str">
        <f t="shared" si="7"/>
        <v/>
      </c>
      <c r="W135" s="7" t="str">
        <f t="shared" si="8"/>
        <v xml:space="preserve"> --Twice-Born Star / Doppelstern</v>
      </c>
      <c r="X135" s="7" t="str">
        <f>IF(VALUE(K135)&gt;0,CONCATENATE("[",A135,"] = true,        --",C135, " / ", B135), "")</f>
        <v>[161] = true,        --Twice-Born Star / Doppelstern</v>
      </c>
    </row>
    <row r="136" spans="1:24" x14ac:dyDescent="0.25">
      <c r="A136" s="17">
        <v>162</v>
      </c>
      <c r="B136" t="s">
        <v>1792</v>
      </c>
      <c r="C136" t="s">
        <v>24</v>
      </c>
      <c r="D136" t="s">
        <v>1793</v>
      </c>
      <c r="G136" t="str">
        <f t="array" ref="G136">IF(VALUE(K136)&gt;0,"Crafted",IF(OR(EXACT(A136,'LibSets constants'!$G$2:$G$99)),"Monster",IF(OR(EXACT(A136,'LibSets constants'!$I$2:$I$99)),"Trial",IF(OR(EXACT(A136,'LibSets constants'!$K$2:$K$99)),"Arena",IF(OR(EXACT(A136,'LibSets constants'!$M$2:$M$99)),"Overland","")))))</f>
        <v>Monster</v>
      </c>
      <c r="H136">
        <v>-1</v>
      </c>
      <c r="I136">
        <v>-1</v>
      </c>
      <c r="J136">
        <v>-1</v>
      </c>
      <c r="K136">
        <v>0</v>
      </c>
      <c r="L136" s="3">
        <v>934</v>
      </c>
      <c r="O136" s="3">
        <v>0</v>
      </c>
      <c r="P136" t="str">
        <f>VLOOKUP(O136,'LibSets constants'!$A$2:$B$16,2,FALSE)</f>
        <v>Included in base game</v>
      </c>
      <c r="Q136">
        <v>2</v>
      </c>
      <c r="R136" t="s">
        <v>105</v>
      </c>
      <c r="S136" t="s">
        <v>105</v>
      </c>
      <c r="T136" s="7" t="str">
        <f t="shared" si="6"/>
        <v>[162] = {wayshrines={-1,-1,-1}, dlcId=0</v>
      </c>
      <c r="U136" s="7" t="str">
        <f t="shared" si="7"/>
        <v>, zoneIds={934},</v>
      </c>
      <c r="W136" s="7" t="str">
        <f t="shared" si="8"/>
        <v xml:space="preserve"> --Spawn of Mephala / Mephalas Brut</v>
      </c>
      <c r="X136" s="7" t="str">
        <f>IF(VALUE(K136)&gt;0,CONCATENATE("[",A136,"] = true,        --",C136, " / ", B136), "")</f>
        <v/>
      </c>
    </row>
    <row r="137" spans="1:24" x14ac:dyDescent="0.25">
      <c r="A137" s="17">
        <v>163</v>
      </c>
      <c r="B137" t="s">
        <v>1794</v>
      </c>
      <c r="C137" t="s">
        <v>1</v>
      </c>
      <c r="D137" t="s">
        <v>1795</v>
      </c>
      <c r="G137" t="str">
        <f t="array" ref="G137">IF(VALUE(K137)&gt;0,"Crafted",IF(OR(EXACT(A137,'LibSets constants'!$G$2:$G$99)),"Monster",IF(OR(EXACT(A137,'LibSets constants'!$I$2:$I$99)),"Trial",IF(OR(EXACT(A137,'LibSets constants'!$K$2:$K$99)),"Arena",IF(OR(EXACT(A137,'LibSets constants'!$M$2:$M$99)),"Overland","")))))</f>
        <v>Monster</v>
      </c>
      <c r="H137">
        <v>-1</v>
      </c>
      <c r="I137">
        <v>-1</v>
      </c>
      <c r="J137">
        <v>-1</v>
      </c>
      <c r="K137">
        <v>0</v>
      </c>
      <c r="L137" s="3">
        <v>936</v>
      </c>
      <c r="O137" s="3">
        <v>0</v>
      </c>
      <c r="P137" t="str">
        <f>VLOOKUP(O137,'LibSets constants'!$A$2:$B$16,2,FALSE)</f>
        <v>Included in base game</v>
      </c>
      <c r="Q137">
        <v>2</v>
      </c>
      <c r="R137" t="s">
        <v>105</v>
      </c>
      <c r="S137" t="s">
        <v>105</v>
      </c>
      <c r="T137" s="7" t="str">
        <f t="shared" si="6"/>
        <v>[163] = {wayshrines={-1,-1,-1}, dlcId=0</v>
      </c>
      <c r="U137" s="7" t="str">
        <f t="shared" si="7"/>
        <v>, zoneIds={936},</v>
      </c>
      <c r="W137" s="7" t="str">
        <f t="shared" si="8"/>
        <v xml:space="preserve"> --Blood Spawn / Blutbrut</v>
      </c>
      <c r="X137" s="7" t="str">
        <f>IF(VALUE(K137)&gt;0,CONCATENATE("[",A137,"] = true,        --",C137, " / ", B137), "")</f>
        <v/>
      </c>
    </row>
    <row r="138" spans="1:24" x14ac:dyDescent="0.25">
      <c r="A138" s="17">
        <v>164</v>
      </c>
      <c r="B138" t="s">
        <v>1796</v>
      </c>
      <c r="C138" t="s">
        <v>11</v>
      </c>
      <c r="D138" t="s">
        <v>1797</v>
      </c>
      <c r="G138" t="str">
        <f t="array" ref="G138">IF(VALUE(K138)&gt;0,"Crafted",IF(OR(EXACT(A138,'LibSets constants'!$G$2:$G$99)),"Monster",IF(OR(EXACT(A138,'LibSets constants'!$I$2:$I$99)),"Trial",IF(OR(EXACT(A138,'LibSets constants'!$K$2:$K$99)),"Arena",IF(OR(EXACT(A138,'LibSets constants'!$M$2:$M$99)),"Overland","")))))</f>
        <v>Monster</v>
      </c>
      <c r="H138">
        <v>-1</v>
      </c>
      <c r="I138">
        <v>-1</v>
      </c>
      <c r="J138">
        <v>-1</v>
      </c>
      <c r="K138">
        <v>0</v>
      </c>
      <c r="L138" s="3">
        <v>678</v>
      </c>
      <c r="O138" s="3">
        <v>1</v>
      </c>
      <c r="P138" t="str">
        <f>VLOOKUP(O138,'LibSets constants'!$A$2:$B$16,2,FALSE)</f>
        <v>Imperial City</v>
      </c>
      <c r="Q138">
        <v>3</v>
      </c>
      <c r="R138" t="s">
        <v>105</v>
      </c>
      <c r="S138" t="s">
        <v>105</v>
      </c>
      <c r="T138" s="7" t="str">
        <f t="shared" si="6"/>
        <v>[164] = {wayshrines={-1,-1,-1}, dlcId=1</v>
      </c>
      <c r="U138" s="7" t="str">
        <f t="shared" si="7"/>
        <v>, zoneIds={678},</v>
      </c>
      <c r="W138" s="7" t="str">
        <f t="shared" si="8"/>
        <v xml:space="preserve"> --Lord Warden / Hochwärter</v>
      </c>
      <c r="X138" s="7" t="str">
        <f>IF(VALUE(K138)&gt;0,CONCATENATE("[",A138,"] = true,        --",C138, " / ", B138), "")</f>
        <v/>
      </c>
    </row>
    <row r="139" spans="1:24" x14ac:dyDescent="0.25">
      <c r="A139" s="17">
        <v>165</v>
      </c>
      <c r="B139" t="s">
        <v>1798</v>
      </c>
      <c r="C139" t="s">
        <v>18</v>
      </c>
      <c r="D139" t="s">
        <v>1799</v>
      </c>
      <c r="G139" t="str">
        <f t="array" ref="G139">IF(VALUE(K139)&gt;0,"Crafted",IF(OR(EXACT(A139,'LibSets constants'!$G$2:$G$99)),"Monster",IF(OR(EXACT(A139,'LibSets constants'!$I$2:$I$99)),"Trial",IF(OR(EXACT(A139,'LibSets constants'!$K$2:$K$99)),"Arena",IF(OR(EXACT(A139,'LibSets constants'!$M$2:$M$99)),"Overland","")))))</f>
        <v>Monster</v>
      </c>
      <c r="H139">
        <v>-1</v>
      </c>
      <c r="I139">
        <v>-1</v>
      </c>
      <c r="J139">
        <v>-1</v>
      </c>
      <c r="K139">
        <v>0</v>
      </c>
      <c r="L139" s="3">
        <v>933</v>
      </c>
      <c r="O139" s="3">
        <v>0</v>
      </c>
      <c r="P139" t="str">
        <f>VLOOKUP(O139,'LibSets constants'!$A$2:$B$16,2,FALSE)</f>
        <v>Included in base game</v>
      </c>
      <c r="Q139">
        <v>2</v>
      </c>
      <c r="R139" t="s">
        <v>105</v>
      </c>
      <c r="S139" t="s">
        <v>105</v>
      </c>
      <c r="T139" s="7" t="str">
        <f t="shared" si="6"/>
        <v>[165] = {wayshrines={-1,-1,-1}, dlcId=0</v>
      </c>
      <c r="U139" s="7" t="str">
        <f t="shared" si="7"/>
        <v>, zoneIds={933},</v>
      </c>
      <c r="W139" s="7" t="str">
        <f t="shared" si="8"/>
        <v xml:space="preserve"> --Scourge Harvester / Geißelernter</v>
      </c>
      <c r="X139" s="7" t="str">
        <f>IF(VALUE(K139)&gt;0,CONCATENATE("[",A139,"] = true,        --",C139, " / ", B139), "")</f>
        <v/>
      </c>
    </row>
    <row r="140" spans="1:24" x14ac:dyDescent="0.25">
      <c r="A140" s="17">
        <v>166</v>
      </c>
      <c r="B140" t="s">
        <v>1800</v>
      </c>
      <c r="C140" t="s">
        <v>5</v>
      </c>
      <c r="D140" t="s">
        <v>1801</v>
      </c>
      <c r="G140" t="str">
        <f t="array" ref="G140">IF(VALUE(K140)&gt;0,"Crafted",IF(OR(EXACT(A140,'LibSets constants'!$G$2:$G$99)),"Monster",IF(OR(EXACT(A140,'LibSets constants'!$I$2:$I$99)),"Trial",IF(OR(EXACT(A140,'LibSets constants'!$K$2:$K$99)),"Arena",IF(OR(EXACT(A140,'LibSets constants'!$M$2:$M$99)),"Overland","")))))</f>
        <v>Monster</v>
      </c>
      <c r="H140">
        <v>-1</v>
      </c>
      <c r="I140">
        <v>-1</v>
      </c>
      <c r="J140">
        <v>-1</v>
      </c>
      <c r="K140">
        <v>0</v>
      </c>
      <c r="L140" s="3">
        <v>930</v>
      </c>
      <c r="O140" s="3">
        <v>0</v>
      </c>
      <c r="P140" t="str">
        <f>VLOOKUP(O140,'LibSets constants'!$A$2:$B$16,2,FALSE)</f>
        <v>Included in base game</v>
      </c>
      <c r="Q140">
        <v>2</v>
      </c>
      <c r="R140" t="s">
        <v>105</v>
      </c>
      <c r="S140" t="s">
        <v>105</v>
      </c>
      <c r="T140" s="7" t="str">
        <f t="shared" si="6"/>
        <v>[166] = {wayshrines={-1,-1,-1}, dlcId=0</v>
      </c>
      <c r="U140" s="7" t="str">
        <f t="shared" si="7"/>
        <v>, zoneIds={930},</v>
      </c>
      <c r="W140" s="7" t="str">
        <f t="shared" si="8"/>
        <v xml:space="preserve"> --Engine Guardian / Maschinenwächter</v>
      </c>
      <c r="X140" s="7" t="str">
        <f>IF(VALUE(K140)&gt;0,CONCATENATE("[",A140,"] = true,        --",C140, " / ", B140), "")</f>
        <v/>
      </c>
    </row>
    <row r="141" spans="1:24" x14ac:dyDescent="0.25">
      <c r="A141" s="17">
        <v>167</v>
      </c>
      <c r="B141" t="s">
        <v>1802</v>
      </c>
      <c r="C141" t="s">
        <v>16</v>
      </c>
      <c r="D141" t="s">
        <v>1803</v>
      </c>
      <c r="G141" t="str">
        <f t="array" ref="G141">IF(VALUE(K141)&gt;0,"Crafted",IF(OR(EXACT(A141,'LibSets constants'!$G$2:$G$99)),"Monster",IF(OR(EXACT(A141,'LibSets constants'!$I$2:$I$99)),"Trial",IF(OR(EXACT(A141,'LibSets constants'!$K$2:$K$99)),"Arena",IF(OR(EXACT(A141,'LibSets constants'!$M$2:$M$99)),"Overland","")))))</f>
        <v>Monster</v>
      </c>
      <c r="H141">
        <v>-1</v>
      </c>
      <c r="I141">
        <v>-1</v>
      </c>
      <c r="J141">
        <v>-1</v>
      </c>
      <c r="K141">
        <v>0</v>
      </c>
      <c r="L141" s="3">
        <v>931</v>
      </c>
      <c r="O141" s="3">
        <v>0</v>
      </c>
      <c r="P141" t="str">
        <f>VLOOKUP(O141,'LibSets constants'!$A$2:$B$16,2,FALSE)</f>
        <v>Included in base game</v>
      </c>
      <c r="Q141">
        <v>2</v>
      </c>
      <c r="R141" t="s">
        <v>105</v>
      </c>
      <c r="S141" t="s">
        <v>105</v>
      </c>
      <c r="T141" s="7" t="str">
        <f t="shared" si="6"/>
        <v>[167] = {wayshrines={-1,-1,-1}, dlcId=0</v>
      </c>
      <c r="U141" s="7" t="str">
        <f t="shared" si="7"/>
        <v>, zoneIds={931},</v>
      </c>
      <c r="W141" s="7" t="str">
        <f t="shared" si="8"/>
        <v xml:space="preserve"> --Nightflame / Nachtflamme</v>
      </c>
      <c r="X141" s="7" t="str">
        <f>IF(VALUE(K141)&gt;0,CONCATENATE("[",A141,"] = true,        --",C141, " / ", B141), "")</f>
        <v/>
      </c>
    </row>
    <row r="142" spans="1:24" x14ac:dyDescent="0.25">
      <c r="A142" s="17">
        <v>168</v>
      </c>
      <c r="B142" t="s">
        <v>15</v>
      </c>
      <c r="C142" t="s">
        <v>15</v>
      </c>
      <c r="D142" t="s">
        <v>1804</v>
      </c>
      <c r="G142" t="str">
        <f t="array" ref="G142">IF(VALUE(K142)&gt;0,"Crafted",IF(OR(EXACT(A142,'LibSets constants'!$G$2:$G$99)),"Monster",IF(OR(EXACT(A142,'LibSets constants'!$I$2:$I$99)),"Trial",IF(OR(EXACT(A142,'LibSets constants'!$K$2:$K$99)),"Arena",IF(OR(EXACT(A142,'LibSets constants'!$M$2:$M$99)),"Overland","")))))</f>
        <v>Monster</v>
      </c>
      <c r="H142">
        <v>-1</v>
      </c>
      <c r="I142">
        <v>-1</v>
      </c>
      <c r="J142">
        <v>-1</v>
      </c>
      <c r="K142">
        <v>0</v>
      </c>
      <c r="L142" s="3">
        <v>932</v>
      </c>
      <c r="O142" s="3">
        <v>0</v>
      </c>
      <c r="P142" t="str">
        <f>VLOOKUP(O142,'LibSets constants'!$A$2:$B$16,2,FALSE)</f>
        <v>Included in base game</v>
      </c>
      <c r="Q142">
        <v>1</v>
      </c>
      <c r="R142" t="s">
        <v>105</v>
      </c>
      <c r="S142" t="s">
        <v>105</v>
      </c>
      <c r="T142" s="7" t="str">
        <f t="shared" si="6"/>
        <v>[168] = {wayshrines={-1,-1,-1}, dlcId=0</v>
      </c>
      <c r="U142" s="7" t="str">
        <f t="shared" si="7"/>
        <v>, zoneIds={932},</v>
      </c>
      <c r="W142" s="7" t="str">
        <f t="shared" si="8"/>
        <v xml:space="preserve"> --Nerien'eth / Nerien'eth</v>
      </c>
      <c r="X142" s="7" t="str">
        <f>IF(VALUE(K142)&gt;0,CONCATENATE("[",A142,"] = true,        --",C142, " / ", B142), "")</f>
        <v/>
      </c>
    </row>
    <row r="143" spans="1:24" x14ac:dyDescent="0.25">
      <c r="A143" s="17">
        <v>169</v>
      </c>
      <c r="B143" t="s">
        <v>31</v>
      </c>
      <c r="C143" t="s">
        <v>31</v>
      </c>
      <c r="D143" t="s">
        <v>31</v>
      </c>
      <c r="G143" t="str">
        <f t="array" ref="G143">IF(VALUE(K143)&gt;0,"Crafted",IF(OR(EXACT(A143,'LibSets constants'!$G$2:$G$99)),"Monster",IF(OR(EXACT(A143,'LibSets constants'!$I$2:$I$99)),"Trial",IF(OR(EXACT(A143,'LibSets constants'!$K$2:$K$99)),"Arena",IF(OR(EXACT(A143,'LibSets constants'!$M$2:$M$99)),"Overland","")))))</f>
        <v>Monster</v>
      </c>
      <c r="H143">
        <v>-1</v>
      </c>
      <c r="I143">
        <v>-1</v>
      </c>
      <c r="J143">
        <v>-1</v>
      </c>
      <c r="K143">
        <v>0</v>
      </c>
      <c r="L143" s="3">
        <v>681</v>
      </c>
      <c r="O143" s="3">
        <v>0</v>
      </c>
      <c r="P143" t="str">
        <f>VLOOKUP(O143,'LibSets constants'!$A$2:$B$16,2,FALSE)</f>
        <v>Included in base game</v>
      </c>
      <c r="Q143">
        <v>1</v>
      </c>
      <c r="R143" t="s">
        <v>105</v>
      </c>
      <c r="S143" t="s">
        <v>105</v>
      </c>
      <c r="T143" s="7" t="str">
        <f t="shared" si="6"/>
        <v>[169] = {wayshrines={-1,-1,-1}, dlcId=0</v>
      </c>
      <c r="U143" s="7" t="str">
        <f t="shared" si="7"/>
        <v>, zoneIds={681},</v>
      </c>
      <c r="W143" s="7" t="str">
        <f t="shared" si="8"/>
        <v xml:space="preserve"> --Valkyn Skoria / Valkyn Skoria</v>
      </c>
      <c r="X143" s="7" t="str">
        <f>IF(VALUE(K143)&gt;0,CONCATENATE("[",A143,"] = true,        --",C143, " / ", B143), "")</f>
        <v/>
      </c>
    </row>
    <row r="144" spans="1:24" x14ac:dyDescent="0.25">
      <c r="A144" s="17">
        <v>170</v>
      </c>
      <c r="B144" t="s">
        <v>1805</v>
      </c>
      <c r="C144" t="s">
        <v>12</v>
      </c>
      <c r="D144" t="s">
        <v>1806</v>
      </c>
      <c r="G144" t="str">
        <f t="array" ref="G144">IF(VALUE(K144)&gt;0,"Crafted",IF(OR(EXACT(A144,'LibSets constants'!$G$2:$G$99)),"Monster",IF(OR(EXACT(A144,'LibSets constants'!$I$2:$I$99)),"Trial",IF(OR(EXACT(A144,'LibSets constants'!$K$2:$K$99)),"Arena",IF(OR(EXACT(A144,'LibSets constants'!$M$2:$M$99)),"Overland","")))))</f>
        <v>Monster</v>
      </c>
      <c r="H144">
        <v>-1</v>
      </c>
      <c r="I144">
        <v>-1</v>
      </c>
      <c r="J144">
        <v>-1</v>
      </c>
      <c r="K144">
        <v>0</v>
      </c>
      <c r="L144" s="3">
        <v>935</v>
      </c>
      <c r="O144" s="3">
        <v>0</v>
      </c>
      <c r="P144" t="str">
        <f>VLOOKUP(O144,'LibSets constants'!$A$2:$B$16,2,FALSE)</f>
        <v>Included in base game</v>
      </c>
      <c r="Q144">
        <v>2</v>
      </c>
      <c r="R144" t="s">
        <v>105</v>
      </c>
      <c r="S144" t="s">
        <v>105</v>
      </c>
      <c r="T144" s="7" t="str">
        <f t="shared" si="6"/>
        <v>[170] = {wayshrines={-1,-1,-1}, dlcId=0</v>
      </c>
      <c r="U144" s="7" t="str">
        <f t="shared" si="7"/>
        <v>, zoneIds={935},</v>
      </c>
      <c r="W144" s="7" t="str">
        <f t="shared" si="8"/>
        <v xml:space="preserve"> --Maw of the Infernal / Schlund des Infernalen</v>
      </c>
      <c r="X144" s="7" t="str">
        <f>IF(VALUE(K144)&gt;0,CONCATENATE("[",A144,"] = true,        --",C144, " / ", B144), "")</f>
        <v/>
      </c>
    </row>
    <row r="145" spans="1:24" x14ac:dyDescent="0.25">
      <c r="A145" s="17">
        <v>171</v>
      </c>
      <c r="B145" t="s">
        <v>1807</v>
      </c>
      <c r="C145" t="s">
        <v>1809</v>
      </c>
      <c r="D145" t="s">
        <v>1808</v>
      </c>
      <c r="G145" t="str">
        <f t="array" ref="G145">IF(VALUE(K145)&gt;0,"Crafted",IF(OR(EXACT(A145,'LibSets constants'!$G$2:$G$99)),"Monster",IF(OR(EXACT(A145,'LibSets constants'!$I$2:$I$99)),"Trial",IF(OR(EXACT(A145,'LibSets constants'!$K$2:$K$99)),"Arena",IF(OR(EXACT(A145,'LibSets constants'!$M$2:$M$99)),"Overland","")))))</f>
        <v/>
      </c>
      <c r="H145">
        <v>-1</v>
      </c>
      <c r="I145">
        <v>-1</v>
      </c>
      <c r="J145">
        <v>-1</v>
      </c>
      <c r="K145">
        <v>0</v>
      </c>
      <c r="L145" s="3">
        <v>688</v>
      </c>
      <c r="O145" s="3">
        <v>0</v>
      </c>
      <c r="P145" t="str">
        <f>VLOOKUP(O145,'LibSets constants'!$A$2:$B$16,2,FALSE)</f>
        <v>Included in base game</v>
      </c>
      <c r="R145" t="s">
        <v>105</v>
      </c>
      <c r="S145" t="s">
        <v>105</v>
      </c>
      <c r="T145" s="7" t="str">
        <f t="shared" si="6"/>
        <v>[171] = {wayshrines={-1,-1,-1}, dlcId=0</v>
      </c>
      <c r="U145" s="7" t="str">
        <f t="shared" si="7"/>
        <v>, zoneIds={688},</v>
      </c>
      <c r="W145" s="7" t="str">
        <f t="shared" si="8"/>
        <v xml:space="preserve"> --Eternal Warrior / Ewiger Krieger</v>
      </c>
      <c r="X145" s="7" t="str">
        <f>IF(VALUE(K145)&gt;0,CONCATENATE("[",A145,"] = true,        --",C145, " / ", B145), "")</f>
        <v/>
      </c>
    </row>
    <row r="146" spans="1:24" x14ac:dyDescent="0.25">
      <c r="A146" s="17">
        <v>172</v>
      </c>
      <c r="B146" t="s">
        <v>1810</v>
      </c>
      <c r="C146" t="s">
        <v>1812</v>
      </c>
      <c r="D146" t="s">
        <v>1811</v>
      </c>
      <c r="G146" t="str">
        <f t="array" ref="G146">IF(VALUE(K146)&gt;0,"Crafted",IF(OR(EXACT(A146,'LibSets constants'!$G$2:$G$99)),"Monster",IF(OR(EXACT(A146,'LibSets constants'!$I$2:$I$99)),"Trial",IF(OR(EXACT(A146,'LibSets constants'!$K$2:$K$99)),"Arena",IF(OR(EXACT(A146,'LibSets constants'!$M$2:$M$99)),"Overland","")))))</f>
        <v/>
      </c>
      <c r="H146">
        <v>-1</v>
      </c>
      <c r="I146">
        <v>-1</v>
      </c>
      <c r="J146">
        <v>-1</v>
      </c>
      <c r="K146">
        <v>0</v>
      </c>
      <c r="L146" s="3">
        <v>843</v>
      </c>
      <c r="O146" s="3">
        <v>0</v>
      </c>
      <c r="P146" t="str">
        <f>VLOOKUP(O146,'LibSets constants'!$A$2:$B$16,2,FALSE)</f>
        <v>Included in base game</v>
      </c>
      <c r="R146" t="s">
        <v>105</v>
      </c>
      <c r="S146" t="s">
        <v>105</v>
      </c>
      <c r="T146" s="7" t="str">
        <f t="shared" si="6"/>
        <v>[172] = {wayshrines={-1,-1,-1}, dlcId=0</v>
      </c>
      <c r="U146" s="7" t="str">
        <f t="shared" si="7"/>
        <v>, zoneIds={843},</v>
      </c>
      <c r="W146" s="7" t="str">
        <f t="shared" si="8"/>
        <v xml:space="preserve"> --Infallible Mage / Unfehlbare Magierin</v>
      </c>
      <c r="X146" s="7" t="str">
        <f>IF(VALUE(K146)&gt;0,CONCATENATE("[",A146,"] = true,        --",C146, " / ", B146), "")</f>
        <v/>
      </c>
    </row>
    <row r="147" spans="1:24" x14ac:dyDescent="0.25">
      <c r="A147" s="17">
        <v>173</v>
      </c>
      <c r="B147" t="s">
        <v>1813</v>
      </c>
      <c r="C147" t="s">
        <v>1815</v>
      </c>
      <c r="D147" t="s">
        <v>1814</v>
      </c>
      <c r="G147" t="str">
        <f t="array" ref="G147">IF(VALUE(K147)&gt;0,"Crafted",IF(OR(EXACT(A147,'LibSets constants'!$G$2:$G$99)),"Monster",IF(OR(EXACT(A147,'LibSets constants'!$I$2:$I$99)),"Trial",IF(OR(EXACT(A147,'LibSets constants'!$K$2:$K$99)),"Arena",IF(OR(EXACT(A147,'LibSets constants'!$M$2:$M$99)),"Overland","")))))</f>
        <v/>
      </c>
      <c r="H147">
        <v>-1</v>
      </c>
      <c r="I147">
        <v>-1</v>
      </c>
      <c r="J147">
        <v>-1</v>
      </c>
      <c r="K147">
        <v>0</v>
      </c>
      <c r="L147" s="3">
        <v>848</v>
      </c>
      <c r="O147" s="3">
        <v>0</v>
      </c>
      <c r="P147" t="str">
        <f>VLOOKUP(O147,'LibSets constants'!$A$2:$B$16,2,FALSE)</f>
        <v>Included in base game</v>
      </c>
      <c r="R147" t="s">
        <v>105</v>
      </c>
      <c r="S147" t="s">
        <v>105</v>
      </c>
      <c r="T147" s="7" t="str">
        <f t="shared" si="6"/>
        <v>[173] = {wayshrines={-1,-1,-1}, dlcId=0</v>
      </c>
      <c r="U147" s="7" t="str">
        <f t="shared" si="7"/>
        <v>, zoneIds={848},</v>
      </c>
      <c r="W147" s="7" t="str">
        <f t="shared" si="8"/>
        <v xml:space="preserve"> --Vicious Serpent / Boshafte Schlange</v>
      </c>
      <c r="X147" s="7" t="str">
        <f>IF(VALUE(K147)&gt;0,CONCATENATE("[",A147,"] = true,        --",C147, " / ", B147), "")</f>
        <v/>
      </c>
    </row>
    <row r="148" spans="1:24" x14ac:dyDescent="0.25">
      <c r="A148" s="6">
        <v>176</v>
      </c>
      <c r="B148" t="s">
        <v>1816</v>
      </c>
      <c r="C148" t="s">
        <v>1818</v>
      </c>
      <c r="D148" t="s">
        <v>1817</v>
      </c>
      <c r="G148" t="str">
        <f t="array" ref="G148">IF(VALUE(K148)&gt;0,"Crafted",IF(OR(EXACT(A148,'LibSets constants'!$G$2:$G$99)),"Monster",IF(OR(EXACT(A148,'LibSets constants'!$I$2:$I$99)),"Trial",IF(OR(EXACT(A148,'LibSets constants'!$K$2:$K$99)),"Arena",IF(OR(EXACT(A148,'LibSets constants'!$M$2:$M$99)),"Overland","")))))</f>
        <v>Crafted</v>
      </c>
      <c r="H148">
        <v>199</v>
      </c>
      <c r="I148">
        <v>201</v>
      </c>
      <c r="J148">
        <v>203</v>
      </c>
      <c r="K148">
        <v>7</v>
      </c>
      <c r="O148" s="3">
        <v>1</v>
      </c>
      <c r="P148" t="str">
        <f>VLOOKUP(O148,'LibSets constants'!$A$2:$B$16,2,FALSE)</f>
        <v>Imperial City</v>
      </c>
      <c r="R148" t="s">
        <v>105</v>
      </c>
      <c r="S148" t="s">
        <v>105</v>
      </c>
      <c r="T148" s="7" t="str">
        <f t="shared" si="6"/>
        <v>[176] = {wayshrines={199,201,203}, traitsNeeded=7, dlcId=1</v>
      </c>
      <c r="U148" s="7" t="str">
        <f t="shared" si="7"/>
        <v/>
      </c>
      <c r="W148" s="7" t="str">
        <f t="shared" si="8"/>
        <v xml:space="preserve"> --Noble's Conquest / Adelssieg</v>
      </c>
      <c r="X148" s="7" t="str">
        <f>IF(VALUE(K148)&gt;0,CONCATENATE("[",A148,"] = true,        --",C148, " / ", B148), "")</f>
        <v>[176] = true,        --Noble's Conquest / Adelssieg</v>
      </c>
    </row>
    <row r="149" spans="1:24" x14ac:dyDescent="0.25">
      <c r="A149" s="6">
        <v>177</v>
      </c>
      <c r="B149" t="s">
        <v>1819</v>
      </c>
      <c r="C149" t="s">
        <v>1821</v>
      </c>
      <c r="D149" t="s">
        <v>1820</v>
      </c>
      <c r="G149" t="str">
        <f t="array" ref="G149">IF(VALUE(K149)&gt;0,"Crafted",IF(OR(EXACT(A149,'LibSets constants'!$G$2:$G$99)),"Monster",IF(OR(EXACT(A149,'LibSets constants'!$I$2:$I$99)),"Trial",IF(OR(EXACT(A149,'LibSets constants'!$K$2:$K$99)),"Arena",IF(OR(EXACT(A149,'LibSets constants'!$M$2:$M$99)),"Overland","")))))</f>
        <v>Crafted</v>
      </c>
      <c r="H149">
        <v>199</v>
      </c>
      <c r="I149">
        <v>201</v>
      </c>
      <c r="J149">
        <v>203</v>
      </c>
      <c r="K149">
        <v>5</v>
      </c>
      <c r="L149" s="3">
        <v>380</v>
      </c>
      <c r="O149" s="3">
        <v>2</v>
      </c>
      <c r="P149" t="str">
        <f>VLOOKUP(O149,'LibSets constants'!$A$2:$B$16,2,FALSE)</f>
        <v>Orsinium</v>
      </c>
      <c r="R149" t="s">
        <v>105</v>
      </c>
      <c r="S149" t="s">
        <v>105</v>
      </c>
      <c r="T149" s="7" t="str">
        <f t="shared" si="6"/>
        <v>[177] = {wayshrines={199,201,203}, traitsNeeded=5, dlcId=2</v>
      </c>
      <c r="U149" s="7" t="str">
        <f t="shared" si="7"/>
        <v>, zoneIds={380},</v>
      </c>
      <c r="W149" s="7" t="str">
        <f t="shared" si="8"/>
        <v xml:space="preserve"> --Redistributor / Umverteilung</v>
      </c>
      <c r="X149" s="7" t="str">
        <f>IF(VALUE(K149)&gt;0,CONCATENATE("[",A149,"] = true,        --",C149, " / ", B149), "")</f>
        <v>[177] = true,        --Redistributor / Umverteilung</v>
      </c>
    </row>
    <row r="150" spans="1:24" x14ac:dyDescent="0.25">
      <c r="A150" s="6">
        <v>178</v>
      </c>
      <c r="B150" t="s">
        <v>1822</v>
      </c>
      <c r="C150" t="s">
        <v>1824</v>
      </c>
      <c r="D150" t="s">
        <v>1823</v>
      </c>
      <c r="G150" t="str">
        <f t="array" ref="G150">IF(VALUE(K150)&gt;0,"Crafted",IF(OR(EXACT(A150,'LibSets constants'!$G$2:$G$99)),"Monster",IF(OR(EXACT(A150,'LibSets constants'!$I$2:$I$99)),"Trial",IF(OR(EXACT(A150,'LibSets constants'!$K$2:$K$99)),"Arena",IF(OR(EXACT(A150,'LibSets constants'!$M$2:$M$99)),"Overland","")))))</f>
        <v>Crafted</v>
      </c>
      <c r="H150">
        <v>199</v>
      </c>
      <c r="I150">
        <v>201</v>
      </c>
      <c r="J150">
        <v>203</v>
      </c>
      <c r="K150">
        <v>9</v>
      </c>
      <c r="L150" s="3">
        <v>283</v>
      </c>
      <c r="O150" s="3">
        <v>1</v>
      </c>
      <c r="P150" t="str">
        <f>VLOOKUP(O150,'LibSets constants'!$A$2:$B$16,2,FALSE)</f>
        <v>Imperial City</v>
      </c>
      <c r="R150" t="s">
        <v>105</v>
      </c>
      <c r="S150" t="s">
        <v>105</v>
      </c>
      <c r="T150" s="7" t="str">
        <f t="shared" si="6"/>
        <v>[178] = {wayshrines={199,201,203}, traitsNeeded=9, dlcId=1</v>
      </c>
      <c r="U150" s="7" t="str">
        <f t="shared" si="7"/>
        <v>, zoneIds={283},</v>
      </c>
      <c r="W150" s="7" t="str">
        <f t="shared" si="8"/>
        <v xml:space="preserve"> --Armor Master / Rüstungsmeister</v>
      </c>
      <c r="X150" s="7" t="str">
        <f>IF(VALUE(K150)&gt;0,CONCATENATE("[",A150,"] = true,        --",C150, " / ", B150), "")</f>
        <v>[178] = true,        --Armor Master / Rüstungsmeister</v>
      </c>
    </row>
    <row r="151" spans="1:24" x14ac:dyDescent="0.25">
      <c r="A151" s="17">
        <v>179</v>
      </c>
      <c r="B151" t="s">
        <v>1825</v>
      </c>
      <c r="C151" t="s">
        <v>1827</v>
      </c>
      <c r="D151" t="s">
        <v>1826</v>
      </c>
      <c r="G151" t="str">
        <f t="array" ref="G151">IF(VALUE(K151)&gt;0,"Crafted",IF(OR(EXACT(A151,'LibSets constants'!$G$2:$G$99)),"Monster",IF(OR(EXACT(A151,'LibSets constants'!$I$2:$I$99)),"Trial",IF(OR(EXACT(A151,'LibSets constants'!$K$2:$K$99)),"Arena",IF(OR(EXACT(A151,'LibSets constants'!$M$2:$M$99)),"Overland","")))))</f>
        <v>Overland</v>
      </c>
      <c r="H151">
        <v>-1</v>
      </c>
      <c r="I151">
        <v>-1</v>
      </c>
      <c r="J151">
        <v>-1</v>
      </c>
      <c r="K151">
        <v>0</v>
      </c>
      <c r="L151" s="3">
        <v>144</v>
      </c>
      <c r="O151" s="3">
        <v>0</v>
      </c>
      <c r="P151" t="str">
        <f>VLOOKUP(O151,'LibSets constants'!$A$2:$B$16,2,FALSE)</f>
        <v>Included in base game</v>
      </c>
      <c r="R151" t="s">
        <v>105</v>
      </c>
      <c r="S151" t="s">
        <v>105</v>
      </c>
      <c r="T151" s="7" t="str">
        <f t="shared" si="6"/>
        <v>[179] = {wayshrines={-1,-1,-1}, dlcId=0</v>
      </c>
      <c r="U151" s="7" t="str">
        <f t="shared" si="7"/>
        <v>, zoneIds={144},</v>
      </c>
      <c r="W151" s="7" t="str">
        <f t="shared" si="8"/>
        <v xml:space="preserve"> --Black Rose / Schwarze Rose</v>
      </c>
      <c r="X151" s="7" t="str">
        <f>IF(VALUE(K151)&gt;0,CONCATENATE("[",A151,"] = true,        --",C151, " / ", B151), "")</f>
        <v/>
      </c>
    </row>
    <row r="152" spans="1:24" x14ac:dyDescent="0.25">
      <c r="A152" s="17">
        <v>180</v>
      </c>
      <c r="B152" t="s">
        <v>1828</v>
      </c>
      <c r="C152" t="s">
        <v>1830</v>
      </c>
      <c r="D152" t="s">
        <v>1829</v>
      </c>
      <c r="G152" t="str">
        <f t="array" ref="G152">IF(VALUE(K152)&gt;0,"Crafted",IF(OR(EXACT(A152,'LibSets constants'!$G$2:$G$99)),"Monster",IF(OR(EXACT(A152,'LibSets constants'!$I$2:$I$99)),"Trial",IF(OR(EXACT(A152,'LibSets constants'!$K$2:$K$99)),"Arena",IF(OR(EXACT(A152,'LibSets constants'!$M$2:$M$99)),"Overland","")))))</f>
        <v>Overland</v>
      </c>
      <c r="H152">
        <v>-1</v>
      </c>
      <c r="I152">
        <v>-1</v>
      </c>
      <c r="J152">
        <v>-1</v>
      </c>
      <c r="K152">
        <v>0</v>
      </c>
      <c r="L152" s="3">
        <v>63</v>
      </c>
      <c r="O152" s="3">
        <v>0</v>
      </c>
      <c r="P152" t="str">
        <f>VLOOKUP(O152,'LibSets constants'!$A$2:$B$16,2,FALSE)</f>
        <v>Included in base game</v>
      </c>
      <c r="R152" t="s">
        <v>105</v>
      </c>
      <c r="S152" t="s">
        <v>105</v>
      </c>
      <c r="T152" s="7" t="str">
        <f t="shared" si="6"/>
        <v>[180] = {wayshrines={-1,-1,-1}, dlcId=0</v>
      </c>
      <c r="U152" s="7" t="str">
        <f t="shared" si="7"/>
        <v>, zoneIds={63},</v>
      </c>
      <c r="W152" s="7" t="str">
        <f t="shared" si="8"/>
        <v xml:space="preserve"> --Powerful Assault / Kraftvoller Ansturm</v>
      </c>
      <c r="X152" s="7" t="str">
        <f>IF(VALUE(K152)&gt;0,CONCATENATE("[",A152,"] = true,        --",C152, " / ", B152), "")</f>
        <v/>
      </c>
    </row>
    <row r="153" spans="1:24" x14ac:dyDescent="0.25">
      <c r="A153" s="17">
        <v>181</v>
      </c>
      <c r="B153" t="s">
        <v>1831</v>
      </c>
      <c r="C153" t="s">
        <v>1833</v>
      </c>
      <c r="D153" t="s">
        <v>1832</v>
      </c>
      <c r="G153" t="str">
        <f t="array" ref="G153">IF(VALUE(K153)&gt;0,"Crafted",IF(OR(EXACT(A153,'LibSets constants'!$G$2:$G$99)),"Monster",IF(OR(EXACT(A153,'LibSets constants'!$I$2:$I$99)),"Trial",IF(OR(EXACT(A153,'LibSets constants'!$K$2:$K$99)),"Arena",IF(OR(EXACT(A153,'LibSets constants'!$M$2:$M$99)),"Overland","")))))</f>
        <v>Overland</v>
      </c>
      <c r="H153">
        <v>-1</v>
      </c>
      <c r="I153">
        <v>-1</v>
      </c>
      <c r="J153">
        <v>-1</v>
      </c>
      <c r="K153">
        <v>0</v>
      </c>
      <c r="L153" s="3">
        <v>126</v>
      </c>
      <c r="O153" s="3">
        <v>0</v>
      </c>
      <c r="P153" t="str">
        <f>VLOOKUP(O153,'LibSets constants'!$A$2:$B$16,2,FALSE)</f>
        <v>Included in base game</v>
      </c>
      <c r="R153" t="s">
        <v>105</v>
      </c>
      <c r="S153" t="s">
        <v>105</v>
      </c>
      <c r="T153" s="7" t="str">
        <f t="shared" si="6"/>
        <v>[181] = {wayshrines={-1,-1,-1}, dlcId=0</v>
      </c>
      <c r="U153" s="7" t="str">
        <f t="shared" si="7"/>
        <v>, zoneIds={126},</v>
      </c>
      <c r="W153" s="7" t="str">
        <f t="shared" si="8"/>
        <v xml:space="preserve"> --Meritorious Service / Meritorischer Dienst</v>
      </c>
      <c r="X153" s="7" t="str">
        <f>IF(VALUE(K153)&gt;0,CONCATENATE("[",A153,"] = true,        --",C153, " / ", B153), "")</f>
        <v/>
      </c>
    </row>
    <row r="154" spans="1:24" x14ac:dyDescent="0.25">
      <c r="A154" s="17">
        <v>183</v>
      </c>
      <c r="B154" t="s">
        <v>14</v>
      </c>
      <c r="C154" t="s">
        <v>14</v>
      </c>
      <c r="D154" t="s">
        <v>14</v>
      </c>
      <c r="G154" t="str">
        <f t="array" ref="G154">IF(VALUE(K154)&gt;0,"Crafted",IF(OR(EXACT(A154,'LibSets constants'!$G$2:$G$99)),"Monster",IF(OR(EXACT(A154,'LibSets constants'!$I$2:$I$99)),"Trial",IF(OR(EXACT(A154,'LibSets constants'!$K$2:$K$99)),"Arena",IF(OR(EXACT(A154,'LibSets constants'!$M$2:$M$99)),"Overland","")))))</f>
        <v>Monster</v>
      </c>
      <c r="H154">
        <v>-1</v>
      </c>
      <c r="I154">
        <v>-1</v>
      </c>
      <c r="J154">
        <v>-1</v>
      </c>
      <c r="K154">
        <v>0</v>
      </c>
      <c r="L154" s="3">
        <v>688</v>
      </c>
      <c r="O154" s="3">
        <v>1</v>
      </c>
      <c r="P154" t="str">
        <f>VLOOKUP(O154,'LibSets constants'!$A$2:$B$16,2,FALSE)</f>
        <v>Imperial City</v>
      </c>
      <c r="Q154">
        <v>3</v>
      </c>
      <c r="R154" t="s">
        <v>105</v>
      </c>
      <c r="S154" t="s">
        <v>105</v>
      </c>
      <c r="T154" s="7" t="str">
        <f t="shared" si="6"/>
        <v>[183] = {wayshrines={-1,-1,-1}, dlcId=1</v>
      </c>
      <c r="U154" s="7" t="str">
        <f t="shared" si="7"/>
        <v>, zoneIds={688},</v>
      </c>
      <c r="W154" s="7" t="str">
        <f t="shared" si="8"/>
        <v xml:space="preserve"> --Molag Kena / Molag Kena</v>
      </c>
      <c r="X154" s="7" t="str">
        <f>IF(VALUE(K154)&gt;0,CONCATENATE("[",A154,"] = true,        --",C154, " / ", B154), "")</f>
        <v/>
      </c>
    </row>
    <row r="155" spans="1:24" x14ac:dyDescent="0.25">
      <c r="A155" s="17">
        <v>184</v>
      </c>
      <c r="B155" t="s">
        <v>1834</v>
      </c>
      <c r="C155" t="s">
        <v>1836</v>
      </c>
      <c r="D155" t="s">
        <v>1835</v>
      </c>
      <c r="G155" t="str">
        <f t="array" ref="G155">IF(VALUE(K155)&gt;0,"Crafted",IF(OR(EXACT(A155,'LibSets constants'!$G$2:$G$99)),"Monster",IF(OR(EXACT(A155,'LibSets constants'!$I$2:$I$99)),"Trial",IF(OR(EXACT(A155,'LibSets constants'!$K$2:$K$99)),"Arena",IF(OR(EXACT(A155,'LibSets constants'!$M$2:$M$99)),"Overland","")))))</f>
        <v/>
      </c>
      <c r="H155">
        <v>-1</v>
      </c>
      <c r="I155">
        <v>-1</v>
      </c>
      <c r="J155">
        <v>-1</v>
      </c>
      <c r="K155">
        <v>0</v>
      </c>
      <c r="L155" s="3">
        <v>843</v>
      </c>
      <c r="O155" s="3">
        <v>0</v>
      </c>
      <c r="P155" t="str">
        <f>VLOOKUP(O155,'LibSets constants'!$A$2:$B$16,2,FALSE)</f>
        <v>Included in base game</v>
      </c>
      <c r="R155" t="s">
        <v>105</v>
      </c>
      <c r="S155" t="s">
        <v>105</v>
      </c>
      <c r="T155" s="7" t="str">
        <f t="shared" si="6"/>
        <v>[184] = {wayshrines={-1,-1,-1}, dlcId=0</v>
      </c>
      <c r="U155" s="7" t="str">
        <f t="shared" si="7"/>
        <v>, zoneIds={843},</v>
      </c>
      <c r="W155" s="7" t="str">
        <f t="shared" si="8"/>
        <v xml:space="preserve"> --Brands of Imperium / Male des Kaiserreichs</v>
      </c>
      <c r="X155" s="7" t="str">
        <f>IF(VALUE(K155)&gt;0,CONCATENATE("[",A155,"] = true,        --",C155, " / ", B155), "")</f>
        <v/>
      </c>
    </row>
    <row r="156" spans="1:24" x14ac:dyDescent="0.25">
      <c r="A156" s="17">
        <v>185</v>
      </c>
      <c r="B156" t="s">
        <v>1837</v>
      </c>
      <c r="C156" t="s">
        <v>1839</v>
      </c>
      <c r="D156" t="s">
        <v>1838</v>
      </c>
      <c r="G156" t="str">
        <f t="array" ref="G156">IF(VALUE(K156)&gt;0,"Crafted",IF(OR(EXACT(A156,'LibSets constants'!$G$2:$G$99)),"Monster",IF(OR(EXACT(A156,'LibSets constants'!$I$2:$I$99)),"Trial",IF(OR(EXACT(A156,'LibSets constants'!$K$2:$K$99)),"Arena",IF(OR(EXACT(A156,'LibSets constants'!$M$2:$M$99)),"Overland","")))))</f>
        <v/>
      </c>
      <c r="H156">
        <v>-1</v>
      </c>
      <c r="I156">
        <v>-1</v>
      </c>
      <c r="J156">
        <v>-1</v>
      </c>
      <c r="K156">
        <v>0</v>
      </c>
      <c r="L156" s="3">
        <v>848</v>
      </c>
      <c r="O156" s="3">
        <v>0</v>
      </c>
      <c r="P156" t="str">
        <f>VLOOKUP(O156,'LibSets constants'!$A$2:$B$16,2,FALSE)</f>
        <v>Included in base game</v>
      </c>
      <c r="R156" t="s">
        <v>105</v>
      </c>
      <c r="S156" t="s">
        <v>105</v>
      </c>
      <c r="T156" s="7" t="str">
        <f t="shared" si="6"/>
        <v>[185] = {wayshrines={-1,-1,-1}, dlcId=0</v>
      </c>
      <c r="U156" s="7" t="str">
        <f t="shared" si="7"/>
        <v>, zoneIds={848},</v>
      </c>
      <c r="W156" s="7" t="str">
        <f t="shared" si="8"/>
        <v xml:space="preserve"> --Spell Power Cure / Magiekraftheilung</v>
      </c>
      <c r="X156" s="7" t="str">
        <f>IF(VALUE(K156)&gt;0,CONCATENATE("[",A156,"] = true,        --",C156, " / ", B156), "")</f>
        <v/>
      </c>
    </row>
    <row r="157" spans="1:24" x14ac:dyDescent="0.25">
      <c r="A157" s="17">
        <v>186</v>
      </c>
      <c r="B157" t="s">
        <v>1840</v>
      </c>
      <c r="C157" t="s">
        <v>1842</v>
      </c>
      <c r="D157" t="s">
        <v>1841</v>
      </c>
      <c r="G157" t="str">
        <f t="array" ref="G157">IF(VALUE(K157)&gt;0,"Crafted",IF(OR(EXACT(A157,'LibSets constants'!$G$2:$G$99)),"Monster",IF(OR(EXACT(A157,'LibSets constants'!$I$2:$I$99)),"Trial",IF(OR(EXACT(A157,'LibSets constants'!$K$2:$K$99)),"Arena",IF(OR(EXACT(A157,'LibSets constants'!$M$2:$M$99)),"Overland","")))))</f>
        <v/>
      </c>
      <c r="H157">
        <v>-1</v>
      </c>
      <c r="I157">
        <v>-1</v>
      </c>
      <c r="J157">
        <v>-1</v>
      </c>
      <c r="K157">
        <v>0</v>
      </c>
      <c r="L157" s="3">
        <v>130</v>
      </c>
      <c r="O157" s="3">
        <v>0</v>
      </c>
      <c r="P157" t="str">
        <f>VLOOKUP(O157,'LibSets constants'!$A$2:$B$16,2,FALSE)</f>
        <v>Included in base game</v>
      </c>
      <c r="R157" t="s">
        <v>105</v>
      </c>
      <c r="S157" t="s">
        <v>105</v>
      </c>
      <c r="T157" s="7" t="str">
        <f t="shared" si="6"/>
        <v>[186] = {wayshrines={-1,-1,-1}, dlcId=0</v>
      </c>
      <c r="U157" s="7" t="str">
        <f t="shared" si="7"/>
        <v>, zoneIds={130},</v>
      </c>
      <c r="W157" s="7" t="str">
        <f t="shared" si="8"/>
        <v xml:space="preserve"> --Jolting Arms / Rüttelnde Rüstung</v>
      </c>
      <c r="X157" s="7" t="str">
        <f>IF(VALUE(K157)&gt;0,CONCATENATE("[",A157,"] = true,        --",C157, " / ", B157), "")</f>
        <v/>
      </c>
    </row>
    <row r="158" spans="1:24" x14ac:dyDescent="0.25">
      <c r="A158" s="17">
        <v>187</v>
      </c>
      <c r="B158" t="s">
        <v>1843</v>
      </c>
      <c r="C158" t="s">
        <v>1845</v>
      </c>
      <c r="D158" t="s">
        <v>1844</v>
      </c>
      <c r="G158" t="str">
        <f t="array" ref="G158">IF(VALUE(K158)&gt;0,"Crafted",IF(OR(EXACT(A158,'LibSets constants'!$G$2:$G$99)),"Monster",IF(OR(EXACT(A158,'LibSets constants'!$I$2:$I$99)),"Trial",IF(OR(EXACT(A158,'LibSets constants'!$K$2:$K$99)),"Arena",IF(OR(EXACT(A158,'LibSets constants'!$M$2:$M$99)),"Overland","")))))</f>
        <v>Overland</v>
      </c>
      <c r="H158">
        <v>-1</v>
      </c>
      <c r="I158">
        <v>-1</v>
      </c>
      <c r="J158">
        <v>-1</v>
      </c>
      <c r="K158">
        <v>0</v>
      </c>
      <c r="L158" s="3">
        <v>449</v>
      </c>
      <c r="O158" s="3">
        <v>0</v>
      </c>
      <c r="P158" t="str">
        <f>VLOOKUP(O158,'LibSets constants'!$A$2:$B$16,2,FALSE)</f>
        <v>Included in base game</v>
      </c>
      <c r="R158" t="s">
        <v>105</v>
      </c>
      <c r="S158" t="s">
        <v>105</v>
      </c>
      <c r="T158" s="7" t="str">
        <f t="shared" si="6"/>
        <v>[187] = {wayshrines={-1,-1,-1}, dlcId=0</v>
      </c>
      <c r="U158" s="7" t="str">
        <f t="shared" si="7"/>
        <v>, zoneIds={449},</v>
      </c>
      <c r="W158" s="7" t="str">
        <f t="shared" si="8"/>
        <v xml:space="preserve"> --Swamp Raider / Sumpfräuber</v>
      </c>
      <c r="X158" s="7" t="str">
        <f>IF(VALUE(K158)&gt;0,CONCATENATE("[",A158,"] = true,        --",C158, " / ", B158), "")</f>
        <v/>
      </c>
    </row>
    <row r="159" spans="1:24" x14ac:dyDescent="0.25">
      <c r="A159" s="17">
        <v>188</v>
      </c>
      <c r="B159" t="s">
        <v>1846</v>
      </c>
      <c r="C159" t="s">
        <v>1848</v>
      </c>
      <c r="D159" t="s">
        <v>1847</v>
      </c>
      <c r="G159" t="str">
        <f t="array" ref="G159">IF(VALUE(K159)&gt;0,"Crafted",IF(OR(EXACT(A159,'LibSets constants'!$G$2:$G$99)),"Monster",IF(OR(EXACT(A159,'LibSets constants'!$I$2:$I$99)),"Trial",IF(OR(EXACT(A159,'LibSets constants'!$K$2:$K$99)),"Arena",IF(OR(EXACT(A159,'LibSets constants'!$M$2:$M$99)),"Overland","")))))</f>
        <v/>
      </c>
      <c r="H159">
        <v>-1</v>
      </c>
      <c r="I159">
        <v>-1</v>
      </c>
      <c r="J159">
        <v>-1</v>
      </c>
      <c r="K159">
        <v>0</v>
      </c>
      <c r="L159" s="3">
        <v>131</v>
      </c>
      <c r="O159" s="3">
        <v>0</v>
      </c>
      <c r="P159" t="str">
        <f>VLOOKUP(O159,'LibSets constants'!$A$2:$B$16,2,FALSE)</f>
        <v>Included in base game</v>
      </c>
      <c r="R159" t="s">
        <v>105</v>
      </c>
      <c r="S159" t="s">
        <v>105</v>
      </c>
      <c r="T159" s="7" t="str">
        <f t="shared" si="6"/>
        <v>[188] = {wayshrines={-1,-1,-1}, dlcId=0</v>
      </c>
      <c r="U159" s="7" t="str">
        <f t="shared" si="7"/>
        <v>, zoneIds={131},</v>
      </c>
      <c r="W159" s="7" t="str">
        <f t="shared" si="8"/>
        <v xml:space="preserve"> --Storm Master / Sturmmeister</v>
      </c>
      <c r="X159" s="7" t="str">
        <f>IF(VALUE(K159)&gt;0,CONCATENATE("[",A159,"] = true,        --",C159, " / ", B159), "")</f>
        <v/>
      </c>
    </row>
    <row r="160" spans="1:24" x14ac:dyDescent="0.25">
      <c r="A160" s="17">
        <v>190</v>
      </c>
      <c r="B160" t="s">
        <v>1849</v>
      </c>
      <c r="C160" t="s">
        <v>1851</v>
      </c>
      <c r="D160" t="s">
        <v>1850</v>
      </c>
      <c r="G160" t="str">
        <f t="array" ref="G160">IF(VALUE(K160)&gt;0,"Crafted",IF(OR(EXACT(A160,'LibSets constants'!$G$2:$G$99)),"Monster",IF(OR(EXACT(A160,'LibSets constants'!$I$2:$I$99)),"Trial",IF(OR(EXACT(A160,'LibSets constants'!$K$2:$K$99)),"Arena",IF(OR(EXACT(A160,'LibSets constants'!$M$2:$M$99)),"Overland","")))))</f>
        <v/>
      </c>
      <c r="H160">
        <v>-1</v>
      </c>
      <c r="I160">
        <v>-1</v>
      </c>
      <c r="J160">
        <v>-1</v>
      </c>
      <c r="K160">
        <v>0</v>
      </c>
      <c r="L160" s="3">
        <v>22</v>
      </c>
      <c r="O160" s="3">
        <v>0</v>
      </c>
      <c r="P160" t="str">
        <f>VLOOKUP(O160,'LibSets constants'!$A$2:$B$16,2,FALSE)</f>
        <v>Included in base game</v>
      </c>
      <c r="R160" t="s">
        <v>105</v>
      </c>
      <c r="S160" t="s">
        <v>105</v>
      </c>
      <c r="T160" s="7" t="str">
        <f t="shared" si="6"/>
        <v>[190] = {wayshrines={-1,-1,-1}, dlcId=0</v>
      </c>
      <c r="U160" s="7" t="str">
        <f t="shared" si="7"/>
        <v>, zoneIds={22},</v>
      </c>
      <c r="W160" s="7" t="str">
        <f t="shared" si="8"/>
        <v xml:space="preserve"> --Scathing Mage / Verletzender Magier</v>
      </c>
      <c r="X160" s="7" t="str">
        <f>IF(VALUE(K160)&gt;0,CONCATENATE("[",A160,"] = true,        --",C160, " / ", B160), "")</f>
        <v/>
      </c>
    </row>
    <row r="161" spans="1:24" x14ac:dyDescent="0.25">
      <c r="A161" s="17">
        <v>193</v>
      </c>
      <c r="B161" t="s">
        <v>1852</v>
      </c>
      <c r="C161" t="s">
        <v>1854</v>
      </c>
      <c r="D161" t="s">
        <v>1853</v>
      </c>
      <c r="G161" t="str">
        <f t="array" ref="G161">IF(VALUE(K161)&gt;0,"Crafted",IF(OR(EXACT(A161,'LibSets constants'!$G$2:$G$99)),"Monster",IF(OR(EXACT(A161,'LibSets constants'!$I$2:$I$99)),"Trial",IF(OR(EXACT(A161,'LibSets constants'!$K$2:$K$99)),"Arena",IF(OR(EXACT(A161,'LibSets constants'!$M$2:$M$99)),"Overland","")))))</f>
        <v/>
      </c>
      <c r="H161">
        <v>-1</v>
      </c>
      <c r="I161">
        <v>-1</v>
      </c>
      <c r="J161">
        <v>-1</v>
      </c>
      <c r="K161">
        <v>0</v>
      </c>
      <c r="L161" s="3">
        <v>38</v>
      </c>
      <c r="O161" s="3">
        <v>0</v>
      </c>
      <c r="P161" t="str">
        <f>VLOOKUP(O161,'LibSets constants'!$A$2:$B$16,2,FALSE)</f>
        <v>Included in base game</v>
      </c>
      <c r="R161" t="s">
        <v>105</v>
      </c>
      <c r="S161" t="s">
        <v>105</v>
      </c>
      <c r="T161" s="7" t="str">
        <f t="shared" si="6"/>
        <v>[193] = {wayshrines={-1,-1,-1}, dlcId=0</v>
      </c>
      <c r="U161" s="7" t="str">
        <f t="shared" si="7"/>
        <v>, zoneIds={38},</v>
      </c>
      <c r="W161" s="7" t="str">
        <f t="shared" si="8"/>
        <v xml:space="preserve"> --Overwhelming Surge / Überwältigende Woge</v>
      </c>
      <c r="X161" s="7" t="str">
        <f>IF(VALUE(K161)&gt;0,CONCATENATE("[",A161,"] = true,        --",C161, " / ", B161), "")</f>
        <v/>
      </c>
    </row>
    <row r="162" spans="1:24" x14ac:dyDescent="0.25">
      <c r="A162" s="17">
        <v>194</v>
      </c>
      <c r="B162" t="s">
        <v>1855</v>
      </c>
      <c r="C162" t="s">
        <v>1857</v>
      </c>
      <c r="D162" t="s">
        <v>1856</v>
      </c>
      <c r="G162" t="str">
        <f t="array" ref="G162">IF(VALUE(K162)&gt;0,"Crafted",IF(OR(EXACT(A162,'LibSets constants'!$G$2:$G$99)),"Monster",IF(OR(EXACT(A162,'LibSets constants'!$I$2:$I$99)),"Trial",IF(OR(EXACT(A162,'LibSets constants'!$K$2:$K$99)),"Arena",IF(OR(EXACT(A162,'LibSets constants'!$M$2:$M$99)),"Overland","")))))</f>
        <v/>
      </c>
      <c r="H162">
        <v>-1</v>
      </c>
      <c r="I162">
        <v>-1</v>
      </c>
      <c r="J162">
        <v>-1</v>
      </c>
      <c r="K162">
        <v>0</v>
      </c>
      <c r="L162" s="3">
        <v>64</v>
      </c>
      <c r="O162" s="3">
        <v>0</v>
      </c>
      <c r="P162" t="str">
        <f>VLOOKUP(O162,'LibSets constants'!$A$2:$B$16,2,FALSE)</f>
        <v>Included in base game</v>
      </c>
      <c r="R162" t="s">
        <v>105</v>
      </c>
      <c r="S162" t="s">
        <v>105</v>
      </c>
      <c r="T162" s="7" t="str">
        <f t="shared" si="6"/>
        <v>[194] = {wayshrines={-1,-1,-1}, dlcId=0</v>
      </c>
      <c r="U162" s="7" t="str">
        <f t="shared" si="7"/>
        <v>, zoneIds={64},</v>
      </c>
      <c r="W162" s="7" t="str">
        <f t="shared" si="8"/>
        <v xml:space="preserve"> --Combat Physician / Feldarzt</v>
      </c>
      <c r="X162" s="7" t="str">
        <f>IF(VALUE(K162)&gt;0,CONCATENATE("[",A162,"] = true,        --",C162, " / ", B162), "")</f>
        <v/>
      </c>
    </row>
    <row r="163" spans="1:24" x14ac:dyDescent="0.25">
      <c r="A163" s="17">
        <v>195</v>
      </c>
      <c r="B163" t="s">
        <v>1858</v>
      </c>
      <c r="C163" t="s">
        <v>1860</v>
      </c>
      <c r="D163" t="s">
        <v>1859</v>
      </c>
      <c r="G163" t="str">
        <f t="array" ref="G163">IF(VALUE(K163)&gt;0,"Crafted",IF(OR(EXACT(A163,'LibSets constants'!$G$2:$G$99)),"Monster",IF(OR(EXACT(A163,'LibSets constants'!$I$2:$I$99)),"Trial",IF(OR(EXACT(A163,'LibSets constants'!$K$2:$K$99)),"Arena",IF(OR(EXACT(A163,'LibSets constants'!$M$2:$M$99)),"Overland","")))))</f>
        <v/>
      </c>
      <c r="H163">
        <v>-1</v>
      </c>
      <c r="I163">
        <v>-1</v>
      </c>
      <c r="J163">
        <v>-1</v>
      </c>
      <c r="K163">
        <v>0</v>
      </c>
      <c r="L163" s="3">
        <v>31</v>
      </c>
      <c r="O163" s="3">
        <v>0</v>
      </c>
      <c r="P163" t="str">
        <f>VLOOKUP(O163,'LibSets constants'!$A$2:$B$16,2,FALSE)</f>
        <v>Included in base game</v>
      </c>
      <c r="R163" t="s">
        <v>105</v>
      </c>
      <c r="S163" t="s">
        <v>105</v>
      </c>
      <c r="T163" s="7" t="str">
        <f t="shared" si="6"/>
        <v>[195] = {wayshrines={-1,-1,-1}, dlcId=0</v>
      </c>
      <c r="U163" s="7" t="str">
        <f t="shared" si="7"/>
        <v>, zoneIds={31},</v>
      </c>
      <c r="W163" s="7" t="str">
        <f t="shared" si="8"/>
        <v xml:space="preserve"> --Sheer Venom / Reingift</v>
      </c>
      <c r="X163" s="7" t="str">
        <f>IF(VALUE(K163)&gt;0,CONCATENATE("[",A163,"] = true,        --",C163, " / ", B163), "")</f>
        <v/>
      </c>
    </row>
    <row r="164" spans="1:24" x14ac:dyDescent="0.25">
      <c r="A164" s="17">
        <v>196</v>
      </c>
      <c r="B164" t="s">
        <v>1861</v>
      </c>
      <c r="C164" t="s">
        <v>1863</v>
      </c>
      <c r="D164" t="s">
        <v>1862</v>
      </c>
      <c r="G164" t="str">
        <f t="array" ref="G164">IF(VALUE(K164)&gt;0,"Crafted",IF(OR(EXACT(A164,'LibSets constants'!$G$2:$G$99)),"Monster",IF(OR(EXACT(A164,'LibSets constants'!$I$2:$I$99)),"Trial",IF(OR(EXACT(A164,'LibSets constants'!$K$2:$K$99)),"Arena",IF(OR(EXACT(A164,'LibSets constants'!$M$2:$M$99)),"Overland","")))))</f>
        <v/>
      </c>
      <c r="H164">
        <v>-1</v>
      </c>
      <c r="I164">
        <v>-1</v>
      </c>
      <c r="J164">
        <v>-1</v>
      </c>
      <c r="K164">
        <v>0</v>
      </c>
      <c r="L164" s="3">
        <v>11</v>
      </c>
      <c r="O164" s="3">
        <v>0</v>
      </c>
      <c r="P164" t="str">
        <f>VLOOKUP(O164,'LibSets constants'!$A$2:$B$16,2,FALSE)</f>
        <v>Included in base game</v>
      </c>
      <c r="R164" t="s">
        <v>105</v>
      </c>
      <c r="S164" t="s">
        <v>105</v>
      </c>
      <c r="T164" s="7" t="str">
        <f t="shared" si="6"/>
        <v>[196] = {wayshrines={-1,-1,-1}, dlcId=0</v>
      </c>
      <c r="U164" s="7" t="str">
        <f t="shared" si="7"/>
        <v>, zoneIds={11},</v>
      </c>
      <c r="W164" s="7" t="str">
        <f t="shared" si="8"/>
        <v xml:space="preserve"> --Leeching Plate / Auslaugende Rüstung</v>
      </c>
      <c r="X164" s="7" t="str">
        <f>IF(VALUE(K164)&gt;0,CONCATENATE("[",A164,"] = true,        --",C164, " / ", B164), "")</f>
        <v/>
      </c>
    </row>
    <row r="165" spans="1:24" x14ac:dyDescent="0.25">
      <c r="A165" s="17">
        <v>197</v>
      </c>
      <c r="B165" t="s">
        <v>1864</v>
      </c>
      <c r="C165" t="s">
        <v>1866</v>
      </c>
      <c r="D165" t="s">
        <v>1865</v>
      </c>
      <c r="G165" t="str">
        <f t="array" ref="G165">IF(VALUE(K165)&gt;0,"Crafted",IF(OR(EXACT(A165,'LibSets constants'!$G$2:$G$99)),"Monster",IF(OR(EXACT(A165,'LibSets constants'!$I$2:$I$99)),"Trial",IF(OR(EXACT(A165,'LibSets constants'!$K$2:$K$99)),"Arena",IF(OR(EXACT(A165,'LibSets constants'!$M$2:$M$99)),"Overland","")))))</f>
        <v/>
      </c>
      <c r="H165">
        <v>-1</v>
      </c>
      <c r="I165">
        <v>-1</v>
      </c>
      <c r="J165">
        <v>-1</v>
      </c>
      <c r="K165">
        <v>0</v>
      </c>
      <c r="L165" s="3">
        <v>973</v>
      </c>
      <c r="O165" s="3">
        <v>0</v>
      </c>
      <c r="P165" t="str">
        <f>VLOOKUP(O165,'LibSets constants'!$A$2:$B$16,2,FALSE)</f>
        <v>Included in base game</v>
      </c>
      <c r="R165" t="s">
        <v>105</v>
      </c>
      <c r="S165" t="s">
        <v>105</v>
      </c>
      <c r="T165" s="7" t="str">
        <f t="shared" si="6"/>
        <v>[197] = {wayshrines={-1,-1,-1}, dlcId=0</v>
      </c>
      <c r="U165" s="7" t="str">
        <f t="shared" si="7"/>
        <v>, zoneIds={973},</v>
      </c>
      <c r="W165" s="7" t="str">
        <f t="shared" si="8"/>
        <v xml:space="preserve"> --Tormentor / Quälender</v>
      </c>
      <c r="X165" s="7" t="str">
        <f>IF(VALUE(K165)&gt;0,CONCATENATE("[",A165,"] = true,        --",C165, " / ", B165), "")</f>
        <v/>
      </c>
    </row>
    <row r="166" spans="1:24" x14ac:dyDescent="0.25">
      <c r="A166" s="17">
        <v>198</v>
      </c>
      <c r="B166" t="s">
        <v>1867</v>
      </c>
      <c r="C166" t="s">
        <v>1869</v>
      </c>
      <c r="D166" t="s">
        <v>1868</v>
      </c>
      <c r="G166" t="str">
        <f t="array" ref="G166">IF(VALUE(K166)&gt;0,"Crafted",IF(OR(EXACT(A166,'LibSets constants'!$G$2:$G$99)),"Monster",IF(OR(EXACT(A166,'LibSets constants'!$I$2:$I$99)),"Trial",IF(OR(EXACT(A166,'LibSets constants'!$K$2:$K$99)),"Arena",IF(OR(EXACT(A166,'LibSets constants'!$M$2:$M$99)),"Overland","")))))</f>
        <v/>
      </c>
      <c r="H166">
        <v>-1</v>
      </c>
      <c r="I166">
        <v>-1</v>
      </c>
      <c r="J166">
        <v>-1</v>
      </c>
      <c r="K166">
        <v>0</v>
      </c>
      <c r="L166" s="3">
        <v>974</v>
      </c>
      <c r="O166" s="3">
        <v>0</v>
      </c>
      <c r="P166" t="str">
        <f>VLOOKUP(O166,'LibSets constants'!$A$2:$B$16,2,FALSE)</f>
        <v>Included in base game</v>
      </c>
      <c r="R166" t="s">
        <v>105</v>
      </c>
      <c r="S166" t="s">
        <v>105</v>
      </c>
      <c r="T166" s="7" t="str">
        <f t="shared" si="6"/>
        <v>[198] = {wayshrines={-1,-1,-1}, dlcId=0</v>
      </c>
      <c r="U166" s="7" t="str">
        <f t="shared" si="7"/>
        <v>, zoneIds={974},</v>
      </c>
      <c r="W166" s="7" t="str">
        <f t="shared" si="8"/>
        <v xml:space="preserve"> --Essence Thief / Essenzdieb</v>
      </c>
      <c r="X166" s="7" t="str">
        <f>IF(VALUE(K166)&gt;0,CONCATENATE("[",A166,"] = true,        --",C166, " / ", B166), "")</f>
        <v/>
      </c>
    </row>
    <row r="167" spans="1:24" x14ac:dyDescent="0.25">
      <c r="A167" s="17">
        <v>199</v>
      </c>
      <c r="B167" t="s">
        <v>1870</v>
      </c>
      <c r="C167" t="s">
        <v>1872</v>
      </c>
      <c r="D167" t="s">
        <v>1871</v>
      </c>
      <c r="G167" t="str">
        <f t="array" ref="G167">IF(VALUE(K167)&gt;0,"Crafted",IF(OR(EXACT(A167,'LibSets constants'!$G$2:$G$99)),"Monster",IF(OR(EXACT(A167,'LibSets constants'!$I$2:$I$99)),"Trial",IF(OR(EXACT(A167,'LibSets constants'!$K$2:$K$99)),"Arena",IF(OR(EXACT(A167,'LibSets constants'!$M$2:$M$99)),"Overland","")))))</f>
        <v>Overland</v>
      </c>
      <c r="H167">
        <v>-1</v>
      </c>
      <c r="I167">
        <v>-1</v>
      </c>
      <c r="J167">
        <v>-1</v>
      </c>
      <c r="K167">
        <v>0</v>
      </c>
      <c r="L167" s="3">
        <v>1009</v>
      </c>
      <c r="O167" s="3">
        <v>0</v>
      </c>
      <c r="P167" t="str">
        <f>VLOOKUP(O167,'LibSets constants'!$A$2:$B$16,2,FALSE)</f>
        <v>Included in base game</v>
      </c>
      <c r="R167" t="s">
        <v>105</v>
      </c>
      <c r="S167" t="s">
        <v>105</v>
      </c>
      <c r="T167" s="7" t="str">
        <f t="shared" si="6"/>
        <v>[199] = {wayshrines={-1,-1,-1}, dlcId=0</v>
      </c>
      <c r="U167" s="7" t="str">
        <f t="shared" si="7"/>
        <v>, zoneIds={1009},</v>
      </c>
      <c r="W167" s="7" t="str">
        <f t="shared" si="8"/>
        <v xml:space="preserve"> --Shield Breaker / Schildbrecher</v>
      </c>
      <c r="X167" s="7" t="str">
        <f>IF(VALUE(K167)&gt;0,CONCATENATE("[",A167,"] = true,        --",C167, " / ", B167), "")</f>
        <v/>
      </c>
    </row>
    <row r="168" spans="1:24" x14ac:dyDescent="0.25">
      <c r="A168" s="17">
        <v>200</v>
      </c>
      <c r="B168" t="s">
        <v>1873</v>
      </c>
      <c r="C168" t="s">
        <v>1875</v>
      </c>
      <c r="D168" t="s">
        <v>1874</v>
      </c>
      <c r="G168" t="str">
        <f t="array" ref="G168">IF(VALUE(K168)&gt;0,"Crafted",IF(OR(EXACT(A168,'LibSets constants'!$G$2:$G$99)),"Monster",IF(OR(EXACT(A168,'LibSets constants'!$I$2:$I$99)),"Trial",IF(OR(EXACT(A168,'LibSets constants'!$K$2:$K$99)),"Arena",IF(OR(EXACT(A168,'LibSets constants'!$M$2:$M$99)),"Overland","")))))</f>
        <v>Overland</v>
      </c>
      <c r="H168">
        <v>-1</v>
      </c>
      <c r="I168">
        <v>-1</v>
      </c>
      <c r="J168">
        <v>-1</v>
      </c>
      <c r="K168">
        <v>0</v>
      </c>
      <c r="L168" s="3">
        <v>1010</v>
      </c>
      <c r="O168" s="3">
        <v>0</v>
      </c>
      <c r="P168" t="str">
        <f>VLOOKUP(O168,'LibSets constants'!$A$2:$B$16,2,FALSE)</f>
        <v>Included in base game</v>
      </c>
      <c r="R168" t="s">
        <v>105</v>
      </c>
      <c r="S168" t="s">
        <v>105</v>
      </c>
      <c r="T168" s="7" t="str">
        <f t="shared" si="6"/>
        <v>[200] = {wayshrines={-1,-1,-1}, dlcId=0</v>
      </c>
      <c r="U168" s="7" t="str">
        <f t="shared" si="7"/>
        <v>, zoneIds={1010},</v>
      </c>
      <c r="W168" s="7" t="str">
        <f t="shared" si="8"/>
        <v xml:space="preserve"> --Phoenix / Phönix</v>
      </c>
      <c r="X168" s="7" t="str">
        <f>IF(VALUE(K168)&gt;0,CONCATENATE("[",A168,"] = true,        --",C168, " / ", B168), "")</f>
        <v/>
      </c>
    </row>
    <row r="169" spans="1:24" x14ac:dyDescent="0.25">
      <c r="A169" s="17">
        <v>201</v>
      </c>
      <c r="B169" t="s">
        <v>1876</v>
      </c>
      <c r="C169" t="s">
        <v>1878</v>
      </c>
      <c r="D169" t="s">
        <v>1877</v>
      </c>
      <c r="G169" t="str">
        <f t="array" ref="G169">IF(VALUE(K169)&gt;0,"Crafted",IF(OR(EXACT(A169,'LibSets constants'!$G$2:$G$99)),"Monster",IF(OR(EXACT(A169,'LibSets constants'!$I$2:$I$99)),"Trial",IF(OR(EXACT(A169,'LibSets constants'!$K$2:$K$99)),"Arena",IF(OR(EXACT(A169,'LibSets constants'!$M$2:$M$99)),"Overland","")))))</f>
        <v>Overland</v>
      </c>
      <c r="H169">
        <v>-1</v>
      </c>
      <c r="I169">
        <v>-1</v>
      </c>
      <c r="J169">
        <v>-1</v>
      </c>
      <c r="K169">
        <v>0</v>
      </c>
      <c r="L169" s="3">
        <v>1055</v>
      </c>
      <c r="O169" s="3">
        <v>0</v>
      </c>
      <c r="P169" t="str">
        <f>VLOOKUP(O169,'LibSets constants'!$A$2:$B$16,2,FALSE)</f>
        <v>Included in base game</v>
      </c>
      <c r="R169" t="s">
        <v>105</v>
      </c>
      <c r="S169" t="s">
        <v>105</v>
      </c>
      <c r="T169" s="7" t="str">
        <f t="shared" si="6"/>
        <v>[201] = {wayshrines={-1,-1,-1}, dlcId=0</v>
      </c>
      <c r="U169" s="7" t="str">
        <f t="shared" si="7"/>
        <v>, zoneIds={1055},</v>
      </c>
      <c r="W169" s="7" t="str">
        <f t="shared" si="8"/>
        <v xml:space="preserve"> --Reactive Armor / Reaktive Rüstung</v>
      </c>
      <c r="X169" s="7" t="str">
        <f>IF(VALUE(K169)&gt;0,CONCATENATE("[",A169,"] = true,        --",C169, " / ", B169), "")</f>
        <v/>
      </c>
    </row>
    <row r="170" spans="1:24" x14ac:dyDescent="0.25">
      <c r="A170" s="17">
        <v>204</v>
      </c>
      <c r="B170" t="s">
        <v>1879</v>
      </c>
      <c r="C170" t="s">
        <v>1880</v>
      </c>
      <c r="D170" t="s">
        <v>1880</v>
      </c>
      <c r="G170" t="str">
        <f t="array" ref="G170">IF(VALUE(K170)&gt;0,"Crafted",IF(OR(EXACT(A170,'LibSets constants'!$G$2:$G$99)),"Monster",IF(OR(EXACT(A170,'LibSets constants'!$I$2:$I$99)),"Trial",IF(OR(EXACT(A170,'LibSets constants'!$K$2:$K$99)),"Arena",IF(OR(EXACT(A170,'LibSets constants'!$M$2:$M$99)),"Overland","")))))</f>
        <v/>
      </c>
      <c r="H170">
        <v>-1</v>
      </c>
      <c r="I170">
        <v>-1</v>
      </c>
      <c r="J170">
        <v>-1</v>
      </c>
      <c r="K170">
        <v>0</v>
      </c>
      <c r="L170" s="3">
        <v>1052</v>
      </c>
      <c r="O170" s="3">
        <v>0</v>
      </c>
      <c r="P170" t="str">
        <f>VLOOKUP(O170,'LibSets constants'!$A$2:$B$16,2,FALSE)</f>
        <v>Included in base game</v>
      </c>
      <c r="R170" t="s">
        <v>105</v>
      </c>
      <c r="S170" t="s">
        <v>105</v>
      </c>
      <c r="T170" s="7" t="str">
        <f t="shared" si="6"/>
        <v>[204] = {wayshrines={-1,-1,-1}, dlcId=0</v>
      </c>
      <c r="U170" s="7" t="str">
        <f t="shared" si="7"/>
        <v>, zoneIds={1052},</v>
      </c>
      <c r="W170" s="7" t="str">
        <f t="shared" si="8"/>
        <v xml:space="preserve"> --Endurance / Beständigkeit</v>
      </c>
      <c r="X170" s="7" t="str">
        <f>IF(VALUE(K170)&gt;0,CONCATENATE("[",A170,"] = true,        --",C170, " / ", B170), "")</f>
        <v/>
      </c>
    </row>
    <row r="171" spans="1:24" x14ac:dyDescent="0.25">
      <c r="A171" s="17">
        <v>205</v>
      </c>
      <c r="B171" t="s">
        <v>1881</v>
      </c>
      <c r="C171" t="s">
        <v>1883</v>
      </c>
      <c r="D171" t="s">
        <v>1882</v>
      </c>
      <c r="G171" t="str">
        <f t="array" ref="G171">IF(VALUE(K171)&gt;0,"Crafted",IF(OR(EXACT(A171,'LibSets constants'!$G$2:$G$99)),"Monster",IF(OR(EXACT(A171,'LibSets constants'!$I$2:$I$99)),"Trial",IF(OR(EXACT(A171,'LibSets constants'!$K$2:$K$99)),"Arena",IF(OR(EXACT(A171,'LibSets constants'!$M$2:$M$99)),"Overland","")))))</f>
        <v/>
      </c>
      <c r="H171">
        <v>-1</v>
      </c>
      <c r="I171">
        <v>-1</v>
      </c>
      <c r="J171">
        <v>-1</v>
      </c>
      <c r="K171">
        <v>0</v>
      </c>
      <c r="L171" s="3">
        <v>1080</v>
      </c>
      <c r="O171" s="3">
        <v>0</v>
      </c>
      <c r="P171" t="str">
        <f>VLOOKUP(O171,'LibSets constants'!$A$2:$B$16,2,FALSE)</f>
        <v>Included in base game</v>
      </c>
      <c r="R171" t="s">
        <v>105</v>
      </c>
      <c r="S171" t="s">
        <v>105</v>
      </c>
      <c r="T171" s="7" t="str">
        <f t="shared" si="6"/>
        <v>[205] = {wayshrines={-1,-1,-1}, dlcId=0</v>
      </c>
      <c r="U171" s="7" t="str">
        <f t="shared" si="7"/>
        <v>, zoneIds={1080},</v>
      </c>
      <c r="W171" s="7" t="str">
        <f t="shared" si="8"/>
        <v xml:space="preserve"> --Willpower / Willenskraft</v>
      </c>
      <c r="X171" s="7" t="str">
        <f>IF(VALUE(K171)&gt;0,CONCATENATE("[",A171,"] = true,        --",C171, " / ", B171), "")</f>
        <v/>
      </c>
    </row>
    <row r="172" spans="1:24" x14ac:dyDescent="0.25">
      <c r="A172" s="17">
        <v>206</v>
      </c>
      <c r="B172" t="s">
        <v>1884</v>
      </c>
      <c r="C172" t="s">
        <v>1886</v>
      </c>
      <c r="D172" t="s">
        <v>1885</v>
      </c>
      <c r="G172" t="str">
        <f t="array" ref="G172">IF(VALUE(K172)&gt;0,"Crafted",IF(OR(EXACT(A172,'LibSets constants'!$G$2:$G$99)),"Monster",IF(OR(EXACT(A172,'LibSets constants'!$I$2:$I$99)),"Trial",IF(OR(EXACT(A172,'LibSets constants'!$K$2:$K$99)),"Arena",IF(OR(EXACT(A172,'LibSets constants'!$M$2:$M$99)),"Overland","")))))</f>
        <v>Overland</v>
      </c>
      <c r="H172">
        <v>-1</v>
      </c>
      <c r="I172">
        <v>-1</v>
      </c>
      <c r="J172">
        <v>-1</v>
      </c>
      <c r="K172">
        <v>0</v>
      </c>
      <c r="L172" s="3">
        <v>1081</v>
      </c>
      <c r="O172" s="3">
        <v>0</v>
      </c>
      <c r="P172" t="str">
        <f>VLOOKUP(O172,'LibSets constants'!$A$2:$B$16,2,FALSE)</f>
        <v>Included in base game</v>
      </c>
      <c r="R172" t="s">
        <v>105</v>
      </c>
      <c r="S172" t="s">
        <v>105</v>
      </c>
      <c r="T172" s="7" t="str">
        <f t="shared" si="6"/>
        <v>[206] = {wayshrines={-1,-1,-1}, dlcId=0</v>
      </c>
      <c r="U172" s="7" t="str">
        <f t="shared" si="7"/>
        <v>, zoneIds={1081},</v>
      </c>
      <c r="W172" s="7" t="str">
        <f t="shared" si="8"/>
        <v xml:space="preserve"> --Agility / Agilität</v>
      </c>
      <c r="X172" s="7" t="str">
        <f>IF(VALUE(K172)&gt;0,CONCATENATE("[",A172,"] = true,        --",C172, " / ", B172), "")</f>
        <v/>
      </c>
    </row>
    <row r="173" spans="1:24" x14ac:dyDescent="0.25">
      <c r="A173" s="6">
        <v>207</v>
      </c>
      <c r="B173" t="s">
        <v>1887</v>
      </c>
      <c r="C173" t="s">
        <v>1889</v>
      </c>
      <c r="D173" t="s">
        <v>1888</v>
      </c>
      <c r="G173" t="str">
        <f t="array" ref="G173">IF(VALUE(K173)&gt;0,"Crafted",IF(OR(EXACT(A173,'LibSets constants'!$G$2:$G$99)),"Monster",IF(OR(EXACT(A173,'LibSets constants'!$I$2:$I$99)),"Trial",IF(OR(EXACT(A173,'LibSets constants'!$K$2:$K$99)),"Arena",IF(OR(EXACT(A173,'LibSets constants'!$M$2:$M$99)),"Overland","")))))</f>
        <v>Crafted</v>
      </c>
      <c r="H173">
        <v>241</v>
      </c>
      <c r="I173">
        <v>241</v>
      </c>
      <c r="J173">
        <v>241</v>
      </c>
      <c r="K173">
        <v>6</v>
      </c>
      <c r="O173" s="3">
        <v>2</v>
      </c>
      <c r="P173" t="str">
        <f>VLOOKUP(O173,'LibSets constants'!$A$2:$B$16,2,FALSE)</f>
        <v>Orsinium</v>
      </c>
      <c r="R173" t="s">
        <v>105</v>
      </c>
      <c r="S173" t="s">
        <v>105</v>
      </c>
      <c r="T173" s="7" t="str">
        <f t="shared" si="6"/>
        <v>[207] = {wayshrines={241,241,241}, traitsNeeded=6, dlcId=2</v>
      </c>
      <c r="U173" s="7" t="str">
        <f t="shared" si="7"/>
        <v/>
      </c>
      <c r="W173" s="7" t="str">
        <f t="shared" si="8"/>
        <v xml:space="preserve"> --Law of Julianos / Gesetz von Julianos</v>
      </c>
      <c r="X173" s="7" t="str">
        <f>IF(VALUE(K173)&gt;0,CONCATENATE("[",A173,"] = true,        --",C173, " / ", B173), "")</f>
        <v>[207] = true,        --Law of Julianos / Gesetz von Julianos</v>
      </c>
    </row>
    <row r="174" spans="1:24" x14ac:dyDescent="0.25">
      <c r="A174" s="6">
        <v>208</v>
      </c>
      <c r="B174" t="s">
        <v>1890</v>
      </c>
      <c r="C174" t="s">
        <v>1892</v>
      </c>
      <c r="D174" t="s">
        <v>1891</v>
      </c>
      <c r="G174" t="str">
        <f t="array" ref="G174">IF(VALUE(K174)&gt;0,"Crafted",IF(OR(EXACT(A174,'LibSets constants'!$G$2:$G$99)),"Monster",IF(OR(EXACT(A174,'LibSets constants'!$I$2:$I$99)),"Trial",IF(OR(EXACT(A174,'LibSets constants'!$K$2:$K$99)),"Arena",IF(OR(EXACT(A174,'LibSets constants'!$M$2:$M$99)),"Overland","")))))</f>
        <v>Crafted</v>
      </c>
      <c r="H174">
        <v>237</v>
      </c>
      <c r="I174">
        <v>237</v>
      </c>
      <c r="J174">
        <v>237</v>
      </c>
      <c r="K174">
        <v>3</v>
      </c>
      <c r="O174" s="3">
        <v>2</v>
      </c>
      <c r="P174" t="str">
        <f>VLOOKUP(O174,'LibSets constants'!$A$2:$B$16,2,FALSE)</f>
        <v>Orsinium</v>
      </c>
      <c r="R174" t="s">
        <v>105</v>
      </c>
      <c r="S174" t="s">
        <v>105</v>
      </c>
      <c r="T174" s="7" t="str">
        <f t="shared" si="6"/>
        <v>[208] = {wayshrines={237,237,237}, traitsNeeded=3, dlcId=2</v>
      </c>
      <c r="U174" s="7" t="str">
        <f t="shared" si="7"/>
        <v/>
      </c>
      <c r="W174" s="7" t="str">
        <f t="shared" si="8"/>
        <v xml:space="preserve"> --Trial by Fire / Feuertaufe</v>
      </c>
      <c r="X174" s="7" t="str">
        <f>IF(VALUE(K174)&gt;0,CONCATENATE("[",A174,"] = true,        --",C174, " / ", B174), "")</f>
        <v>[208] = true,        --Trial by Fire / Feuertaufe</v>
      </c>
    </row>
    <row r="175" spans="1:24" x14ac:dyDescent="0.25">
      <c r="A175" s="17">
        <v>209</v>
      </c>
      <c r="B175" t="s">
        <v>1893</v>
      </c>
      <c r="C175" t="s">
        <v>1893</v>
      </c>
      <c r="D175" t="s">
        <v>1893</v>
      </c>
      <c r="G175" t="str">
        <f t="array" ref="G175">IF(VALUE(K175)&gt;0,"Crafted",IF(OR(EXACT(A175,'LibSets constants'!$G$2:$G$99)),"Monster",IF(OR(EXACT(A175,'LibSets constants'!$I$2:$I$99)),"Trial",IF(OR(EXACT(A175,'LibSets constants'!$K$2:$K$99)),"Arena",IF(OR(EXACT(A175,'LibSets constants'!$M$2:$M$99)),"Overland","")))))</f>
        <v>Overland</v>
      </c>
      <c r="H175">
        <v>-1</v>
      </c>
      <c r="I175">
        <v>-1</v>
      </c>
      <c r="J175">
        <v>-1</v>
      </c>
      <c r="K175">
        <v>0</v>
      </c>
      <c r="O175" s="3">
        <v>0</v>
      </c>
      <c r="P175" t="str">
        <f>VLOOKUP(O175,'LibSets constants'!$A$2:$B$16,2,FALSE)</f>
        <v>Included in base game</v>
      </c>
      <c r="R175" t="s">
        <v>105</v>
      </c>
      <c r="S175" t="s">
        <v>105</v>
      </c>
      <c r="T175" s="7" t="str">
        <f t="shared" si="6"/>
        <v>[209] = {wayshrines={-1,-1,-1}, dlcId=0</v>
      </c>
      <c r="U175" s="7" t="str">
        <f t="shared" si="7"/>
        <v/>
      </c>
      <c r="W175" s="7" t="str">
        <f t="shared" si="8"/>
        <v xml:space="preserve"> --Armor of the Code / Armor of the Code</v>
      </c>
      <c r="X175" s="7" t="str">
        <f>IF(VALUE(K175)&gt;0,CONCATENATE("[",A175,"] = true,        --",C175, " / ", B175), "")</f>
        <v/>
      </c>
    </row>
    <row r="176" spans="1:24" x14ac:dyDescent="0.25">
      <c r="A176" s="17">
        <v>210</v>
      </c>
      <c r="B176" t="s">
        <v>1894</v>
      </c>
      <c r="C176" t="s">
        <v>1896</v>
      </c>
      <c r="D176" t="s">
        <v>1895</v>
      </c>
      <c r="G176" t="str">
        <f t="array" ref="G176">IF(VALUE(K176)&gt;0,"Crafted",IF(OR(EXACT(A176,'LibSets constants'!$G$2:$G$99)),"Monster",IF(OR(EXACT(A176,'LibSets constants'!$I$2:$I$99)),"Trial",IF(OR(EXACT(A176,'LibSets constants'!$K$2:$K$99)),"Arena",IF(OR(EXACT(A176,'LibSets constants'!$M$2:$M$99)),"Overland","")))))</f>
        <v>Overland</v>
      </c>
      <c r="H176">
        <v>-1</v>
      </c>
      <c r="I176">
        <v>-1</v>
      </c>
      <c r="J176">
        <v>-1</v>
      </c>
      <c r="K176">
        <v>0</v>
      </c>
      <c r="O176" s="3">
        <v>0</v>
      </c>
      <c r="P176" t="str">
        <f>VLOOKUP(O176,'LibSets constants'!$A$2:$B$16,2,FALSE)</f>
        <v>Included in base game</v>
      </c>
      <c r="R176" t="s">
        <v>105</v>
      </c>
      <c r="S176" t="s">
        <v>105</v>
      </c>
      <c r="T176" s="7" t="str">
        <f t="shared" si="6"/>
        <v>[210] = {wayshrines={-1,-1,-1}, dlcId=0</v>
      </c>
      <c r="U176" s="7" t="str">
        <f t="shared" si="7"/>
        <v/>
      </c>
      <c r="W176" s="7" t="str">
        <f t="shared" si="8"/>
        <v xml:space="preserve"> --Mark of the Pariah / Zeichen des Ausgestoßenen</v>
      </c>
      <c r="X176" s="7" t="str">
        <f>IF(VALUE(K176)&gt;0,CONCATENATE("[",A176,"] = true,        --",C176, " / ", B176), "")</f>
        <v/>
      </c>
    </row>
    <row r="177" spans="1:24" x14ac:dyDescent="0.25">
      <c r="A177" s="17">
        <v>211</v>
      </c>
      <c r="B177" t="s">
        <v>1897</v>
      </c>
      <c r="C177" t="s">
        <v>1897</v>
      </c>
      <c r="D177" t="s">
        <v>1898</v>
      </c>
      <c r="G177" t="str">
        <f t="array" ref="G177">IF(VALUE(K177)&gt;0,"Crafted",IF(OR(EXACT(A177,'LibSets constants'!$G$2:$G$99)),"Monster",IF(OR(EXACT(A177,'LibSets constants'!$I$2:$I$99)),"Trial",IF(OR(EXACT(A177,'LibSets constants'!$K$2:$K$99)),"Arena",IF(OR(EXACT(A177,'LibSets constants'!$M$2:$M$99)),"Overland","")))))</f>
        <v/>
      </c>
      <c r="H177">
        <v>-1</v>
      </c>
      <c r="I177">
        <v>-1</v>
      </c>
      <c r="J177">
        <v>-1</v>
      </c>
      <c r="K177">
        <v>0</v>
      </c>
      <c r="O177" s="3">
        <v>0</v>
      </c>
      <c r="P177" t="str">
        <f>VLOOKUP(O177,'LibSets constants'!$A$2:$B$16,2,FALSE)</f>
        <v>Included in base game</v>
      </c>
      <c r="R177" t="s">
        <v>105</v>
      </c>
      <c r="S177" t="s">
        <v>105</v>
      </c>
      <c r="T177" s="7" t="str">
        <f t="shared" si="6"/>
        <v>[211] = {wayshrines={-1,-1,-1}, dlcId=0</v>
      </c>
      <c r="U177" s="7" t="str">
        <f t="shared" si="7"/>
        <v/>
      </c>
      <c r="W177" s="7" t="str">
        <f t="shared" si="8"/>
        <v xml:space="preserve"> --Permafrost / Permafrost</v>
      </c>
      <c r="X177" s="7" t="str">
        <f>IF(VALUE(K177)&gt;0,CONCATENATE("[",A177,"] = true,        --",C177, " / ", B177), "")</f>
        <v/>
      </c>
    </row>
    <row r="178" spans="1:24" x14ac:dyDescent="0.25">
      <c r="A178" s="17">
        <v>212</v>
      </c>
      <c r="B178" t="s">
        <v>1899</v>
      </c>
      <c r="C178" t="s">
        <v>1901</v>
      </c>
      <c r="D178" t="s">
        <v>1900</v>
      </c>
      <c r="G178" t="str">
        <f t="array" ref="G178">IF(VALUE(K178)&gt;0,"Crafted",IF(OR(EXACT(A178,'LibSets constants'!$G$2:$G$99)),"Monster",IF(OR(EXACT(A178,'LibSets constants'!$I$2:$I$99)),"Trial",IF(OR(EXACT(A178,'LibSets constants'!$K$2:$K$99)),"Arena",IF(OR(EXACT(A178,'LibSets constants'!$M$2:$M$99)),"Overland","")))))</f>
        <v>Overland</v>
      </c>
      <c r="H178">
        <v>-1</v>
      </c>
      <c r="I178">
        <v>-1</v>
      </c>
      <c r="J178">
        <v>-1</v>
      </c>
      <c r="K178">
        <v>0</v>
      </c>
      <c r="O178" s="3">
        <v>0</v>
      </c>
      <c r="P178" t="str">
        <f>VLOOKUP(O178,'LibSets constants'!$A$2:$B$16,2,FALSE)</f>
        <v>Included in base game</v>
      </c>
      <c r="R178" t="s">
        <v>105</v>
      </c>
      <c r="S178" t="s">
        <v>105</v>
      </c>
      <c r="T178" s="7" t="str">
        <f t="shared" si="6"/>
        <v>[212] = {wayshrines={-1,-1,-1}, dlcId=0</v>
      </c>
      <c r="U178" s="7" t="str">
        <f t="shared" si="7"/>
        <v/>
      </c>
      <c r="W178" s="7" t="str">
        <f t="shared" si="8"/>
        <v xml:space="preserve"> --Briarheart / Dornenherz</v>
      </c>
      <c r="X178" s="7" t="str">
        <f>IF(VALUE(K178)&gt;0,CONCATENATE("[",A178,"] = true,        --",C178, " / ", B178), "")</f>
        <v/>
      </c>
    </row>
    <row r="179" spans="1:24" x14ac:dyDescent="0.25">
      <c r="A179" s="17">
        <v>213</v>
      </c>
      <c r="B179" t="s">
        <v>1902</v>
      </c>
      <c r="C179" t="s">
        <v>1904</v>
      </c>
      <c r="D179" t="s">
        <v>1903</v>
      </c>
      <c r="G179" t="str">
        <f t="array" ref="G179">IF(VALUE(K179)&gt;0,"Crafted",IF(OR(EXACT(A179,'LibSets constants'!$G$2:$G$99)),"Monster",IF(OR(EXACT(A179,'LibSets constants'!$I$2:$I$99)),"Trial",IF(OR(EXACT(A179,'LibSets constants'!$K$2:$K$99)),"Arena",IF(OR(EXACT(A179,'LibSets constants'!$M$2:$M$99)),"Overland","")))))</f>
        <v/>
      </c>
      <c r="H179">
        <v>-1</v>
      </c>
      <c r="I179">
        <v>-1</v>
      </c>
      <c r="J179">
        <v>-1</v>
      </c>
      <c r="K179">
        <v>0</v>
      </c>
      <c r="O179" s="3">
        <v>0</v>
      </c>
      <c r="P179" t="str">
        <f>VLOOKUP(O179,'LibSets constants'!$A$2:$B$16,2,FALSE)</f>
        <v>Included in base game</v>
      </c>
      <c r="R179" t="s">
        <v>105</v>
      </c>
      <c r="S179" t="s">
        <v>105</v>
      </c>
      <c r="T179" s="7" t="str">
        <f t="shared" si="6"/>
        <v>[213] = {wayshrines={-1,-1,-1}, dlcId=0</v>
      </c>
      <c r="U179" s="7" t="str">
        <f t="shared" si="7"/>
        <v/>
      </c>
      <c r="W179" s="7" t="str">
        <f t="shared" si="8"/>
        <v xml:space="preserve"> --Glorious Defender / Ruhmreicher Verteidiger</v>
      </c>
      <c r="X179" s="7" t="str">
        <f>IF(VALUE(K179)&gt;0,CONCATENATE("[",A179,"] = true,        --",C179, " / ", B179), "")</f>
        <v/>
      </c>
    </row>
    <row r="180" spans="1:24" x14ac:dyDescent="0.25">
      <c r="A180" s="17">
        <v>214</v>
      </c>
      <c r="B180" t="s">
        <v>1905</v>
      </c>
      <c r="C180" t="s">
        <v>1905</v>
      </c>
      <c r="D180" t="s">
        <v>1905</v>
      </c>
      <c r="G180" t="str">
        <f t="array" ref="G180">IF(VALUE(K180)&gt;0,"Crafted",IF(OR(EXACT(A180,'LibSets constants'!$G$2:$G$99)),"Monster",IF(OR(EXACT(A180,'LibSets constants'!$I$2:$I$99)),"Trial",IF(OR(EXACT(A180,'LibSets constants'!$K$2:$K$99)),"Arena",IF(OR(EXACT(A180,'LibSets constants'!$M$2:$M$99)),"Overland","")))))</f>
        <v/>
      </c>
      <c r="H180">
        <v>-1</v>
      </c>
      <c r="I180">
        <v>-1</v>
      </c>
      <c r="J180">
        <v>-1</v>
      </c>
      <c r="K180">
        <v>0</v>
      </c>
      <c r="O180" s="3">
        <v>0</v>
      </c>
      <c r="P180" t="str">
        <f>VLOOKUP(O180,'LibSets constants'!$A$2:$B$16,2,FALSE)</f>
        <v>Included in base game</v>
      </c>
      <c r="R180" t="s">
        <v>105</v>
      </c>
      <c r="S180" t="s">
        <v>105</v>
      </c>
      <c r="T180" s="7" t="str">
        <f t="shared" si="6"/>
        <v>[214] = {wayshrines={-1,-1,-1}, dlcId=0</v>
      </c>
      <c r="U180" s="7" t="str">
        <f t="shared" si="7"/>
        <v/>
      </c>
      <c r="W180" s="7" t="str">
        <f t="shared" si="8"/>
        <v xml:space="preserve"> --Para Bellum / Para Bellum</v>
      </c>
      <c r="X180" s="7" t="str">
        <f>IF(VALUE(K180)&gt;0,CONCATENATE("[",A180,"] = true,        --",C180, " / ", B180), "")</f>
        <v/>
      </c>
    </row>
    <row r="181" spans="1:24" x14ac:dyDescent="0.25">
      <c r="A181" s="17">
        <v>215</v>
      </c>
      <c r="B181" t="s">
        <v>1906</v>
      </c>
      <c r="C181" t="s">
        <v>1908</v>
      </c>
      <c r="D181" t="s">
        <v>1907</v>
      </c>
      <c r="G181" t="str">
        <f t="array" ref="G181">IF(VALUE(K181)&gt;0,"Crafted",IF(OR(EXACT(A181,'LibSets constants'!$G$2:$G$99)),"Monster",IF(OR(EXACT(A181,'LibSets constants'!$I$2:$I$99)),"Trial",IF(OR(EXACT(A181,'LibSets constants'!$K$2:$K$99)),"Arena",IF(OR(EXACT(A181,'LibSets constants'!$M$2:$M$99)),"Overland","")))))</f>
        <v/>
      </c>
      <c r="H181">
        <v>-1</v>
      </c>
      <c r="I181">
        <v>-1</v>
      </c>
      <c r="J181">
        <v>-1</v>
      </c>
      <c r="K181">
        <v>0</v>
      </c>
      <c r="O181" s="3">
        <v>0</v>
      </c>
      <c r="P181" t="str">
        <f>VLOOKUP(O181,'LibSets constants'!$A$2:$B$16,2,FALSE)</f>
        <v>Included in base game</v>
      </c>
      <c r="R181" t="s">
        <v>105</v>
      </c>
      <c r="S181" t="s">
        <v>105</v>
      </c>
      <c r="T181" s="7" t="str">
        <f t="shared" si="6"/>
        <v>[215] = {wayshrines={-1,-1,-1}, dlcId=0</v>
      </c>
      <c r="U181" s="7" t="str">
        <f t="shared" si="7"/>
        <v/>
      </c>
      <c r="W181" s="7" t="str">
        <f t="shared" si="8"/>
        <v xml:space="preserve"> --Elemental Succession / Elementarfolge</v>
      </c>
      <c r="X181" s="7" t="str">
        <f>IF(VALUE(K181)&gt;0,CONCATENATE("[",A181,"] = true,        --",C181, " / ", B181), "")</f>
        <v/>
      </c>
    </row>
    <row r="182" spans="1:24" x14ac:dyDescent="0.25">
      <c r="A182" s="17">
        <v>216</v>
      </c>
      <c r="B182" t="s">
        <v>1909</v>
      </c>
      <c r="C182" t="s">
        <v>1911</v>
      </c>
      <c r="D182" t="s">
        <v>1910</v>
      </c>
      <c r="G182" t="str">
        <f t="array" ref="G182">IF(VALUE(K182)&gt;0,"Crafted",IF(OR(EXACT(A182,'LibSets constants'!$G$2:$G$99)),"Monster",IF(OR(EXACT(A182,'LibSets constants'!$I$2:$I$99)),"Trial",IF(OR(EXACT(A182,'LibSets constants'!$K$2:$K$99)),"Arena",IF(OR(EXACT(A182,'LibSets constants'!$M$2:$M$99)),"Overland","")))))</f>
        <v/>
      </c>
      <c r="H182">
        <v>-1</v>
      </c>
      <c r="I182">
        <v>-1</v>
      </c>
      <c r="J182">
        <v>-1</v>
      </c>
      <c r="K182">
        <v>0</v>
      </c>
      <c r="O182" s="3">
        <v>0</v>
      </c>
      <c r="P182" t="str">
        <f>VLOOKUP(O182,'LibSets constants'!$A$2:$B$16,2,FALSE)</f>
        <v>Included in base game</v>
      </c>
      <c r="R182" t="s">
        <v>105</v>
      </c>
      <c r="S182" t="s">
        <v>105</v>
      </c>
      <c r="T182" s="7" t="str">
        <f t="shared" si="6"/>
        <v>[216] = {wayshrines={-1,-1,-1}, dlcId=0</v>
      </c>
      <c r="U182" s="7" t="str">
        <f t="shared" si="7"/>
        <v/>
      </c>
      <c r="W182" s="7" t="str">
        <f t="shared" si="8"/>
        <v xml:space="preserve"> --Hunt Leader / Jagdleiter</v>
      </c>
      <c r="X182" s="7" t="str">
        <f>IF(VALUE(K182)&gt;0,CONCATENATE("[",A182,"] = true,        --",C182, " / ", B182), "")</f>
        <v/>
      </c>
    </row>
    <row r="183" spans="1:24" x14ac:dyDescent="0.25">
      <c r="A183" s="17">
        <v>217</v>
      </c>
      <c r="B183" t="s">
        <v>1912</v>
      </c>
      <c r="C183" t="s">
        <v>1914</v>
      </c>
      <c r="D183" t="s">
        <v>1913</v>
      </c>
      <c r="G183" t="str">
        <f t="array" ref="G183">IF(VALUE(K183)&gt;0,"Crafted",IF(OR(EXACT(A183,'LibSets constants'!$G$2:$G$99)),"Monster",IF(OR(EXACT(A183,'LibSets constants'!$I$2:$I$99)),"Trial",IF(OR(EXACT(A183,'LibSets constants'!$K$2:$K$99)),"Arena",IF(OR(EXACT(A183,'LibSets constants'!$M$2:$M$99)),"Overland","")))))</f>
        <v/>
      </c>
      <c r="H183">
        <v>-1</v>
      </c>
      <c r="I183">
        <v>-1</v>
      </c>
      <c r="J183">
        <v>-1</v>
      </c>
      <c r="K183">
        <v>0</v>
      </c>
      <c r="O183" s="3">
        <v>0</v>
      </c>
      <c r="P183" t="str">
        <f>VLOOKUP(O183,'LibSets constants'!$A$2:$B$16,2,FALSE)</f>
        <v>Included in base game</v>
      </c>
      <c r="R183" t="s">
        <v>105</v>
      </c>
      <c r="S183" t="s">
        <v>105</v>
      </c>
      <c r="T183" s="7" t="str">
        <f t="shared" si="6"/>
        <v>[217] = {wayshrines={-1,-1,-1}, dlcId=0</v>
      </c>
      <c r="U183" s="7" t="str">
        <f t="shared" si="7"/>
        <v/>
      </c>
      <c r="W183" s="7" t="str">
        <f t="shared" si="8"/>
        <v xml:space="preserve"> --Winterborn / Winterkind</v>
      </c>
      <c r="X183" s="7" t="str">
        <f>IF(VALUE(K183)&gt;0,CONCATENATE("[",A183,"] = true,        --",C183, " / ", B183), "")</f>
        <v/>
      </c>
    </row>
    <row r="184" spans="1:24" x14ac:dyDescent="0.25">
      <c r="A184" s="17">
        <v>218</v>
      </c>
      <c r="B184" t="s">
        <v>1915</v>
      </c>
      <c r="C184" t="s">
        <v>1917</v>
      </c>
      <c r="D184" t="s">
        <v>1916</v>
      </c>
      <c r="G184" t="str">
        <f t="array" ref="G184">IF(VALUE(K184)&gt;0,"Crafted",IF(OR(EXACT(A184,'LibSets constants'!$G$2:$G$99)),"Monster",IF(OR(EXACT(A184,'LibSets constants'!$I$2:$I$99)),"Trial",IF(OR(EXACT(A184,'LibSets constants'!$K$2:$K$99)),"Arena",IF(OR(EXACT(A184,'LibSets constants'!$M$2:$M$99)),"Overland","")))))</f>
        <v>Overland</v>
      </c>
      <c r="H184">
        <v>-1</v>
      </c>
      <c r="I184">
        <v>-1</v>
      </c>
      <c r="J184">
        <v>-1</v>
      </c>
      <c r="K184">
        <v>0</v>
      </c>
      <c r="O184" s="3">
        <v>0</v>
      </c>
      <c r="P184" t="str">
        <f>VLOOKUP(O184,'LibSets constants'!$A$2:$B$16,2,FALSE)</f>
        <v>Included in base game</v>
      </c>
      <c r="R184" t="s">
        <v>105</v>
      </c>
      <c r="S184" t="s">
        <v>105</v>
      </c>
      <c r="T184" s="7" t="str">
        <f t="shared" si="6"/>
        <v>[218] = {wayshrines={-1,-1,-1}, dlcId=0</v>
      </c>
      <c r="U184" s="7" t="str">
        <f t="shared" si="7"/>
        <v/>
      </c>
      <c r="W184" s="7" t="str">
        <f t="shared" si="8"/>
        <v xml:space="preserve"> --Trinimac's Valor / Trinimacs Heldenmut</v>
      </c>
      <c r="X184" s="7" t="str">
        <f>IF(VALUE(K184)&gt;0,CONCATENATE("[",A184,"] = true,        --",C184, " / ", B184), "")</f>
        <v/>
      </c>
    </row>
    <row r="185" spans="1:24" x14ac:dyDescent="0.25">
      <c r="A185" s="6">
        <v>219</v>
      </c>
      <c r="B185" t="s">
        <v>1918</v>
      </c>
      <c r="C185" t="s">
        <v>1918</v>
      </c>
      <c r="D185" t="s">
        <v>1918</v>
      </c>
      <c r="G185" t="str">
        <f t="array" ref="G185">IF(VALUE(K185)&gt;0,"Crafted",IF(OR(EXACT(A185,'LibSets constants'!$G$2:$G$99)),"Monster",IF(OR(EXACT(A185,'LibSets constants'!$I$2:$I$99)),"Trial",IF(OR(EXACT(A185,'LibSets constants'!$K$2:$K$99)),"Arena",IF(OR(EXACT(A185,'LibSets constants'!$M$2:$M$99)),"Overland","")))))</f>
        <v>Crafted</v>
      </c>
      <c r="H185">
        <v>237</v>
      </c>
      <c r="I185">
        <v>237</v>
      </c>
      <c r="J185">
        <v>237</v>
      </c>
      <c r="K185">
        <v>9</v>
      </c>
      <c r="O185" s="3">
        <v>2</v>
      </c>
      <c r="P185" t="str">
        <f>VLOOKUP(O185,'LibSets constants'!$A$2:$B$16,2,FALSE)</f>
        <v>Orsinium</v>
      </c>
      <c r="R185" t="s">
        <v>105</v>
      </c>
      <c r="S185" t="s">
        <v>105</v>
      </c>
      <c r="T185" s="7" t="str">
        <f t="shared" si="6"/>
        <v>[219] = {wayshrines={237,237,237}, traitsNeeded=9, dlcId=2</v>
      </c>
      <c r="U185" s="7" t="str">
        <f t="shared" si="7"/>
        <v/>
      </c>
      <c r="W185" s="7" t="str">
        <f t="shared" si="8"/>
        <v xml:space="preserve"> --Morkuldin / Morkuldin</v>
      </c>
      <c r="X185" s="7" t="str">
        <f>IF(VALUE(K185)&gt;0,CONCATENATE("[",A185,"] = true,        --",C185, " / ", B185), "")</f>
        <v>[219] = true,        --Morkuldin / Morkuldin</v>
      </c>
    </row>
    <row r="186" spans="1:24" x14ac:dyDescent="0.25">
      <c r="A186" s="6">
        <v>224</v>
      </c>
      <c r="B186" t="s">
        <v>1919</v>
      </c>
      <c r="C186" t="s">
        <v>1921</v>
      </c>
      <c r="D186" t="s">
        <v>1920</v>
      </c>
      <c r="G186" t="str">
        <f t="array" ref="G186">IF(VALUE(K186)&gt;0,"Crafted",IF(OR(EXACT(A186,'LibSets constants'!$G$2:$G$99)),"Monster",IF(OR(EXACT(A186,'LibSets constants'!$I$2:$I$99)),"Trial",IF(OR(EXACT(A186,'LibSets constants'!$K$2:$K$99)),"Arena",IF(OR(EXACT(A186,'LibSets constants'!$M$2:$M$99)),"Overland","")))))</f>
        <v>Crafted</v>
      </c>
      <c r="H186">
        <v>257</v>
      </c>
      <c r="I186">
        <v>257</v>
      </c>
      <c r="J186">
        <v>257</v>
      </c>
      <c r="K186">
        <v>5</v>
      </c>
      <c r="O186" s="3">
        <v>3</v>
      </c>
      <c r="P186" t="str">
        <f>VLOOKUP(O186,'LibSets constants'!$A$2:$B$16,2,FALSE)</f>
        <v>Thieves Guild</v>
      </c>
      <c r="R186" t="s">
        <v>105</v>
      </c>
      <c r="S186" t="s">
        <v>105</v>
      </c>
      <c r="T186" s="7" t="str">
        <f t="shared" si="6"/>
        <v>[224] = {wayshrines={257,257,257}, traitsNeeded=5, dlcId=3</v>
      </c>
      <c r="U186" s="7" t="str">
        <f t="shared" si="7"/>
        <v/>
      </c>
      <c r="W186" s="7" t="str">
        <f t="shared" si="8"/>
        <v xml:space="preserve"> --Tava's Favor / Tavas Gunst</v>
      </c>
      <c r="X186" s="7" t="str">
        <f>IF(VALUE(K186)&gt;0,CONCATENATE("[",A186,"] = true,        --",C186, " / ", B186), "")</f>
        <v>[224] = true,        --Tava's Favor / Tavas Gunst</v>
      </c>
    </row>
    <row r="187" spans="1:24" x14ac:dyDescent="0.25">
      <c r="A187" s="6">
        <v>225</v>
      </c>
      <c r="B187" t="s">
        <v>1922</v>
      </c>
      <c r="C187" t="s">
        <v>1924</v>
      </c>
      <c r="D187" t="s">
        <v>1923</v>
      </c>
      <c r="G187" t="str">
        <f t="array" ref="G187">IF(VALUE(K187)&gt;0,"Crafted",IF(OR(EXACT(A187,'LibSets constants'!$G$2:$G$99)),"Monster",IF(OR(EXACT(A187,'LibSets constants'!$I$2:$I$99)),"Trial",IF(OR(EXACT(A187,'LibSets constants'!$K$2:$K$99)),"Arena",IF(OR(EXACT(A187,'LibSets constants'!$M$2:$M$99)),"Overland","")))))</f>
        <v>Crafted</v>
      </c>
      <c r="H187">
        <v>257</v>
      </c>
      <c r="I187">
        <v>257</v>
      </c>
      <c r="J187">
        <v>257</v>
      </c>
      <c r="K187">
        <v>7</v>
      </c>
      <c r="O187" s="3">
        <v>3</v>
      </c>
      <c r="P187" t="str">
        <f>VLOOKUP(O187,'LibSets constants'!$A$2:$B$16,2,FALSE)</f>
        <v>Thieves Guild</v>
      </c>
      <c r="R187" t="s">
        <v>105</v>
      </c>
      <c r="S187" t="s">
        <v>105</v>
      </c>
      <c r="T187" s="7" t="str">
        <f t="shared" si="6"/>
        <v>[225] = {wayshrines={257,257,257}, traitsNeeded=7, dlcId=3</v>
      </c>
      <c r="U187" s="7" t="str">
        <f t="shared" si="7"/>
        <v/>
      </c>
      <c r="W187" s="7" t="str">
        <f t="shared" si="8"/>
        <v xml:space="preserve"> --Clever Alchemist / Schlauer Alchemist</v>
      </c>
      <c r="X187" s="7" t="str">
        <f>IF(VALUE(K187)&gt;0,CONCATENATE("[",A187,"] = true,        --",C187, " / ", B187), "")</f>
        <v>[225] = true,        --Clever Alchemist / Schlauer Alchemist</v>
      </c>
    </row>
    <row r="188" spans="1:24" x14ac:dyDescent="0.25">
      <c r="A188" s="6">
        <v>226</v>
      </c>
      <c r="B188" t="s">
        <v>1925</v>
      </c>
      <c r="C188" t="s">
        <v>1927</v>
      </c>
      <c r="D188" t="s">
        <v>1926</v>
      </c>
      <c r="G188" t="str">
        <f t="array" ref="G188">IF(VALUE(K188)&gt;0,"Crafted",IF(OR(EXACT(A188,'LibSets constants'!$G$2:$G$99)),"Monster",IF(OR(EXACT(A188,'LibSets constants'!$I$2:$I$99)),"Trial",IF(OR(EXACT(A188,'LibSets constants'!$K$2:$K$99)),"Arena",IF(OR(EXACT(A188,'LibSets constants'!$M$2:$M$99)),"Overland","")))))</f>
        <v>Crafted</v>
      </c>
      <c r="H188">
        <v>255</v>
      </c>
      <c r="I188">
        <v>255</v>
      </c>
      <c r="J188">
        <v>255</v>
      </c>
      <c r="K188">
        <v>9</v>
      </c>
      <c r="O188" s="3">
        <v>3</v>
      </c>
      <c r="P188" t="str">
        <f>VLOOKUP(O188,'LibSets constants'!$A$2:$B$16,2,FALSE)</f>
        <v>Thieves Guild</v>
      </c>
      <c r="R188" t="s">
        <v>105</v>
      </c>
      <c r="S188" t="s">
        <v>105</v>
      </c>
      <c r="T188" s="7" t="str">
        <f t="shared" si="6"/>
        <v>[226] = {wayshrines={255,255,255}, traitsNeeded=9, dlcId=3</v>
      </c>
      <c r="U188" s="7" t="str">
        <f t="shared" si="7"/>
        <v/>
      </c>
      <c r="W188" s="7" t="str">
        <f t="shared" si="8"/>
        <v xml:space="preserve"> --Eternal Hunt / Ewige Jagd</v>
      </c>
      <c r="X188" s="7" t="str">
        <f>IF(VALUE(K188)&gt;0,CONCATENATE("[",A188,"] = true,        --",C188, " / ", B188), "")</f>
        <v>[226] = true,        --Eternal Hunt / Ewige Jagd</v>
      </c>
    </row>
    <row r="189" spans="1:24" x14ac:dyDescent="0.25">
      <c r="A189" s="17">
        <v>227</v>
      </c>
      <c r="B189" t="s">
        <v>1928</v>
      </c>
      <c r="C189" t="s">
        <v>1930</v>
      </c>
      <c r="D189" t="s">
        <v>1929</v>
      </c>
      <c r="G189" t="str">
        <f t="array" ref="G189">IF(VALUE(K189)&gt;0,"Crafted",IF(OR(EXACT(A189,'LibSets constants'!$G$2:$G$99)),"Monster",IF(OR(EXACT(A189,'LibSets constants'!$I$2:$I$99)),"Trial",IF(OR(EXACT(A189,'LibSets constants'!$K$2:$K$99)),"Arena",IF(OR(EXACT(A189,'LibSets constants'!$M$2:$M$99)),"Overland","")))))</f>
        <v>Overland</v>
      </c>
      <c r="H189">
        <v>-1</v>
      </c>
      <c r="I189">
        <v>-1</v>
      </c>
      <c r="J189">
        <v>-1</v>
      </c>
      <c r="K189">
        <v>0</v>
      </c>
      <c r="O189" s="3">
        <v>0</v>
      </c>
      <c r="P189" t="str">
        <f>VLOOKUP(O189,'LibSets constants'!$A$2:$B$16,2,FALSE)</f>
        <v>Included in base game</v>
      </c>
      <c r="R189" t="s">
        <v>105</v>
      </c>
      <c r="S189" t="s">
        <v>105</v>
      </c>
      <c r="T189" s="7" t="str">
        <f t="shared" si="6"/>
        <v>[227] = {wayshrines={-1,-1,-1}, dlcId=0</v>
      </c>
      <c r="U189" s="7" t="str">
        <f t="shared" si="7"/>
        <v/>
      </c>
      <c r="W189" s="7" t="str">
        <f t="shared" si="8"/>
        <v xml:space="preserve"> --Bahraha's Curse / Bahrahas Fluch</v>
      </c>
      <c r="X189" s="7" t="str">
        <f>IF(VALUE(K189)&gt;0,CONCATENATE("[",A189,"] = true,        --",C189, " / ", B189), "")</f>
        <v/>
      </c>
    </row>
    <row r="190" spans="1:24" x14ac:dyDescent="0.25">
      <c r="A190" s="17">
        <v>228</v>
      </c>
      <c r="B190" t="s">
        <v>1931</v>
      </c>
      <c r="C190" t="s">
        <v>1933</v>
      </c>
      <c r="D190" t="s">
        <v>1932</v>
      </c>
      <c r="G190" t="str">
        <f t="array" ref="G190">IF(VALUE(K190)&gt;0,"Crafted",IF(OR(EXACT(A190,'LibSets constants'!$G$2:$G$99)),"Monster",IF(OR(EXACT(A190,'LibSets constants'!$I$2:$I$99)),"Trial",IF(OR(EXACT(A190,'LibSets constants'!$K$2:$K$99)),"Arena",IF(OR(EXACT(A190,'LibSets constants'!$M$2:$M$99)),"Overland","")))))</f>
        <v>Overland</v>
      </c>
      <c r="H190">
        <v>-1</v>
      </c>
      <c r="I190">
        <v>-1</v>
      </c>
      <c r="J190">
        <v>-1</v>
      </c>
      <c r="K190">
        <v>0</v>
      </c>
      <c r="O190" s="3">
        <v>0</v>
      </c>
      <c r="P190" t="str">
        <f>VLOOKUP(O190,'LibSets constants'!$A$2:$B$16,2,FALSE)</f>
        <v>Included in base game</v>
      </c>
      <c r="R190" t="s">
        <v>105</v>
      </c>
      <c r="S190" t="s">
        <v>105</v>
      </c>
      <c r="T190" s="7" t="str">
        <f t="shared" si="6"/>
        <v>[228] = {wayshrines={-1,-1,-1}, dlcId=0</v>
      </c>
      <c r="U190" s="7" t="str">
        <f t="shared" si="7"/>
        <v/>
      </c>
      <c r="W190" s="7" t="str">
        <f t="shared" si="8"/>
        <v xml:space="preserve"> --Syvarra's Scales / Syvarras Schuppen</v>
      </c>
      <c r="X190" s="7" t="str">
        <f>IF(VALUE(K190)&gt;0,CONCATENATE("[",A190,"] = true,        --",C190, " / ", B190), "")</f>
        <v/>
      </c>
    </row>
    <row r="191" spans="1:24" x14ac:dyDescent="0.25">
      <c r="A191" s="17">
        <v>229</v>
      </c>
      <c r="B191" t="s">
        <v>1934</v>
      </c>
      <c r="C191" t="s">
        <v>1936</v>
      </c>
      <c r="D191" t="s">
        <v>1935</v>
      </c>
      <c r="G191" t="str">
        <f t="array" ref="G191">IF(VALUE(K191)&gt;0,"Crafted",IF(OR(EXACT(A191,'LibSets constants'!$G$2:$G$99)),"Monster",IF(OR(EXACT(A191,'LibSets constants'!$I$2:$I$99)),"Trial",IF(OR(EXACT(A191,'LibSets constants'!$K$2:$K$99)),"Arena",IF(OR(EXACT(A191,'LibSets constants'!$M$2:$M$99)),"Overland","")))))</f>
        <v/>
      </c>
      <c r="H191">
        <v>-1</v>
      </c>
      <c r="I191">
        <v>-1</v>
      </c>
      <c r="J191">
        <v>-1</v>
      </c>
      <c r="K191">
        <v>0</v>
      </c>
      <c r="O191" s="3">
        <v>0</v>
      </c>
      <c r="P191" t="str">
        <f>VLOOKUP(O191,'LibSets constants'!$A$2:$B$16,2,FALSE)</f>
        <v>Included in base game</v>
      </c>
      <c r="R191" t="s">
        <v>105</v>
      </c>
      <c r="S191" t="s">
        <v>105</v>
      </c>
      <c r="T191" s="7" t="str">
        <f t="shared" si="6"/>
        <v>[229] = {wayshrines={-1,-1,-1}, dlcId=0</v>
      </c>
      <c r="U191" s="7" t="str">
        <f t="shared" si="7"/>
        <v/>
      </c>
      <c r="W191" s="7" t="str">
        <f t="shared" si="8"/>
        <v xml:space="preserve"> --Twilight Remedy / Zwielichtgenesung</v>
      </c>
      <c r="X191" s="7" t="str">
        <f>IF(VALUE(K191)&gt;0,CONCATENATE("[",A191,"] = true,        --",C191, " / ", B191), "")</f>
        <v/>
      </c>
    </row>
    <row r="192" spans="1:24" x14ac:dyDescent="0.25">
      <c r="A192" s="17">
        <v>230</v>
      </c>
      <c r="B192" t="s">
        <v>1937</v>
      </c>
      <c r="C192" t="s">
        <v>1939</v>
      </c>
      <c r="D192" t="s">
        <v>1938</v>
      </c>
      <c r="G192" t="str">
        <f t="array" ref="G192">IF(VALUE(K192)&gt;0,"Crafted",IF(OR(EXACT(A192,'LibSets constants'!$G$2:$G$99)),"Monster",IF(OR(EXACT(A192,'LibSets constants'!$I$2:$I$99)),"Trial",IF(OR(EXACT(A192,'LibSets constants'!$K$2:$K$99)),"Arena",IF(OR(EXACT(A192,'LibSets constants'!$M$2:$M$99)),"Overland","")))))</f>
        <v/>
      </c>
      <c r="H192">
        <v>-1</v>
      </c>
      <c r="I192">
        <v>-1</v>
      </c>
      <c r="J192">
        <v>-1</v>
      </c>
      <c r="K192">
        <v>0</v>
      </c>
      <c r="O192" s="3">
        <v>0</v>
      </c>
      <c r="P192" t="str">
        <f>VLOOKUP(O192,'LibSets constants'!$A$2:$B$16,2,FALSE)</f>
        <v>Included in base game</v>
      </c>
      <c r="R192" t="s">
        <v>105</v>
      </c>
      <c r="S192" t="s">
        <v>105</v>
      </c>
      <c r="T192" s="7" t="str">
        <f t="shared" si="6"/>
        <v>[230] = {wayshrines={-1,-1,-1}, dlcId=0</v>
      </c>
      <c r="U192" s="7" t="str">
        <f t="shared" si="7"/>
        <v/>
      </c>
      <c r="W192" s="7" t="str">
        <f t="shared" si="8"/>
        <v xml:space="preserve"> --Moondancer / Mondtänzer</v>
      </c>
      <c r="X192" s="7" t="str">
        <f>IF(VALUE(K192)&gt;0,CONCATENATE("[",A192,"] = true,        --",C192, " / ", B192), "")</f>
        <v/>
      </c>
    </row>
    <row r="193" spans="1:24" x14ac:dyDescent="0.25">
      <c r="A193" s="17">
        <v>231</v>
      </c>
      <c r="B193" t="s">
        <v>1940</v>
      </c>
      <c r="C193" t="s">
        <v>1942</v>
      </c>
      <c r="D193" t="s">
        <v>1941</v>
      </c>
      <c r="G193" t="str">
        <f t="array" ref="G193">IF(VALUE(K193)&gt;0,"Crafted",IF(OR(EXACT(A193,'LibSets constants'!$G$2:$G$99)),"Monster",IF(OR(EXACT(A193,'LibSets constants'!$I$2:$I$99)),"Trial",IF(OR(EXACT(A193,'LibSets constants'!$K$2:$K$99)),"Arena",IF(OR(EXACT(A193,'LibSets constants'!$M$2:$M$99)),"Overland","")))))</f>
        <v/>
      </c>
      <c r="H193">
        <v>-1</v>
      </c>
      <c r="I193">
        <v>-1</v>
      </c>
      <c r="J193">
        <v>-1</v>
      </c>
      <c r="K193">
        <v>0</v>
      </c>
      <c r="O193" s="3">
        <v>0</v>
      </c>
      <c r="P193" t="str">
        <f>VLOOKUP(O193,'LibSets constants'!$A$2:$B$16,2,FALSE)</f>
        <v>Included in base game</v>
      </c>
      <c r="R193" t="s">
        <v>105</v>
      </c>
      <c r="S193" t="s">
        <v>105</v>
      </c>
      <c r="T193" s="7" t="str">
        <f t="shared" si="6"/>
        <v>[231] = {wayshrines={-1,-1,-1}, dlcId=0</v>
      </c>
      <c r="U193" s="7" t="str">
        <f t="shared" si="7"/>
        <v/>
      </c>
      <c r="W193" s="7" t="str">
        <f t="shared" si="8"/>
        <v xml:space="preserve"> --Lunar Bastion / Mondbastion</v>
      </c>
      <c r="X193" s="7" t="str">
        <f>IF(VALUE(K193)&gt;0,CONCATENATE("[",A193,"] = true,        --",C193, " / ", B193), "")</f>
        <v/>
      </c>
    </row>
    <row r="194" spans="1:24" x14ac:dyDescent="0.25">
      <c r="A194" s="17">
        <v>232</v>
      </c>
      <c r="B194" t="s">
        <v>1943</v>
      </c>
      <c r="C194" t="s">
        <v>1945</v>
      </c>
      <c r="D194" t="s">
        <v>1944</v>
      </c>
      <c r="G194" t="str">
        <f t="array" ref="G194">IF(VALUE(K194)&gt;0,"Crafted",IF(OR(EXACT(A194,'LibSets constants'!$G$2:$G$99)),"Monster",IF(OR(EXACT(A194,'LibSets constants'!$I$2:$I$99)),"Trial",IF(OR(EXACT(A194,'LibSets constants'!$K$2:$K$99)),"Arena",IF(OR(EXACT(A194,'LibSets constants'!$M$2:$M$99)),"Overland","")))))</f>
        <v/>
      </c>
      <c r="H194">
        <v>-1</v>
      </c>
      <c r="I194">
        <v>-1</v>
      </c>
      <c r="J194">
        <v>-1</v>
      </c>
      <c r="K194">
        <v>0</v>
      </c>
      <c r="O194" s="3">
        <v>0</v>
      </c>
      <c r="P194" t="str">
        <f>VLOOKUP(O194,'LibSets constants'!$A$2:$B$16,2,FALSE)</f>
        <v>Included in base game</v>
      </c>
      <c r="R194" t="s">
        <v>105</v>
      </c>
      <c r="S194" t="s">
        <v>105</v>
      </c>
      <c r="T194" s="7" t="str">
        <f t="shared" si="6"/>
        <v>[232] = {wayshrines={-1,-1,-1}, dlcId=0</v>
      </c>
      <c r="U194" s="7" t="str">
        <f t="shared" si="7"/>
        <v/>
      </c>
      <c r="W194" s="7" t="str">
        <f t="shared" si="8"/>
        <v xml:space="preserve"> --Roar of Alkosh / Brüllen von Alkosh</v>
      </c>
      <c r="X194" s="7" t="str">
        <f>IF(VALUE(K194)&gt;0,CONCATENATE("[",A194,"] = true,        --",C194, " / ", B194), "")</f>
        <v/>
      </c>
    </row>
    <row r="195" spans="1:24" x14ac:dyDescent="0.25">
      <c r="A195" s="17">
        <v>234</v>
      </c>
      <c r="B195" t="s">
        <v>1946</v>
      </c>
      <c r="C195" t="s">
        <v>1948</v>
      </c>
      <c r="D195" t="s">
        <v>1947</v>
      </c>
      <c r="G195" t="str">
        <f t="array" ref="G195">IF(VALUE(K195)&gt;0,"Crafted",IF(OR(EXACT(A195,'LibSets constants'!$G$2:$G$99)),"Monster",IF(OR(EXACT(A195,'LibSets constants'!$I$2:$I$99)),"Trial",IF(OR(EXACT(A195,'LibSets constants'!$K$2:$K$99)),"Arena",IF(OR(EXACT(A195,'LibSets constants'!$M$2:$M$99)),"Overland","")))))</f>
        <v>Overland</v>
      </c>
      <c r="H195">
        <v>-1</v>
      </c>
      <c r="I195">
        <v>-1</v>
      </c>
      <c r="J195">
        <v>-1</v>
      </c>
      <c r="K195">
        <v>0</v>
      </c>
      <c r="O195" s="3">
        <v>0</v>
      </c>
      <c r="P195" t="str">
        <f>VLOOKUP(O195,'LibSets constants'!$A$2:$B$16,2,FALSE)</f>
        <v>Included in base game</v>
      </c>
      <c r="R195" t="s">
        <v>105</v>
      </c>
      <c r="S195" t="s">
        <v>105</v>
      </c>
      <c r="T195" s="7" t="str">
        <f t="shared" ref="T195:T258" si="9">CONCATENATE("[",A195,"] = {wayshrines={",H195,",",I195,",",J195,"}")&amp;IF(VALUE(K195)&gt;0,CONCATENATE(", traitsNeeded=",K195),"")&amp;CONCATENATE(", dlcId=",O195,)</f>
        <v>[234] = {wayshrines={-1,-1,-1}, dlcId=0</v>
      </c>
      <c r="U195" s="7" t="str">
        <f t="shared" ref="U195:U258" si="10">IF(VALUE(L195)&gt;0,CONCATENATE(", zoneIds={",L195),"")&amp;IF(VALUE(M195)&gt;0,CONCATENATE(",",M195),"")&amp;IF(VALUE(N195)&gt;0,CONCATENATE(",",N195),"")&amp;IF(VALUE(L195)&gt;0,CONCATENATE("},",""),"")</f>
        <v/>
      </c>
      <c r="W195" s="7" t="str">
        <f t="shared" ref="W195:W258" si="11">CONCATENATE(" --",C195," / ",B195)</f>
        <v xml:space="preserve"> --Marksman's Crest / Wappen des Meisterschützen</v>
      </c>
      <c r="X195" s="7" t="str">
        <f>IF(VALUE(K195)&gt;0,CONCATENATE("[",A195,"] = true,        --",C195, " / ", B195), "")</f>
        <v/>
      </c>
    </row>
    <row r="196" spans="1:24" x14ac:dyDescent="0.25">
      <c r="A196" s="17">
        <v>235</v>
      </c>
      <c r="B196" t="s">
        <v>1949</v>
      </c>
      <c r="C196" t="s">
        <v>1951</v>
      </c>
      <c r="D196" t="s">
        <v>1950</v>
      </c>
      <c r="G196" t="str">
        <f t="array" ref="G196">IF(VALUE(K196)&gt;0,"Crafted",IF(OR(EXACT(A196,'LibSets constants'!$G$2:$G$99)),"Monster",IF(OR(EXACT(A196,'LibSets constants'!$I$2:$I$99)),"Trial",IF(OR(EXACT(A196,'LibSets constants'!$K$2:$K$99)),"Arena",IF(OR(EXACT(A196,'LibSets constants'!$M$2:$M$99)),"Overland","")))))</f>
        <v>Overland</v>
      </c>
      <c r="H196">
        <v>-1</v>
      </c>
      <c r="I196">
        <v>-1</v>
      </c>
      <c r="J196">
        <v>-1</v>
      </c>
      <c r="K196">
        <v>0</v>
      </c>
      <c r="O196" s="3">
        <v>0</v>
      </c>
      <c r="P196" t="str">
        <f>VLOOKUP(O196,'LibSets constants'!$A$2:$B$16,2,FALSE)</f>
        <v>Included in base game</v>
      </c>
      <c r="R196" t="s">
        <v>105</v>
      </c>
      <c r="S196" t="s">
        <v>105</v>
      </c>
      <c r="T196" s="7" t="str">
        <f t="shared" si="9"/>
        <v>[235] = {wayshrines={-1,-1,-1}, dlcId=0</v>
      </c>
      <c r="U196" s="7" t="str">
        <f t="shared" si="10"/>
        <v/>
      </c>
      <c r="W196" s="7" t="str">
        <f t="shared" si="11"/>
        <v xml:space="preserve"> --Robes of Transmutation / Roben der Transmutation</v>
      </c>
      <c r="X196" s="7" t="str">
        <f>IF(VALUE(K196)&gt;0,CONCATENATE("[",A196,"] = true,        --",C196, " / ", B196), "")</f>
        <v/>
      </c>
    </row>
    <row r="197" spans="1:24" x14ac:dyDescent="0.25">
      <c r="A197" s="17">
        <v>236</v>
      </c>
      <c r="B197" t="s">
        <v>1952</v>
      </c>
      <c r="C197" t="s">
        <v>1954</v>
      </c>
      <c r="D197" t="s">
        <v>1953</v>
      </c>
      <c r="G197" t="str">
        <f t="array" ref="G197">IF(VALUE(K197)&gt;0,"Crafted",IF(OR(EXACT(A197,'LibSets constants'!$G$2:$G$99)),"Monster",IF(OR(EXACT(A197,'LibSets constants'!$I$2:$I$99)),"Trial",IF(OR(EXACT(A197,'LibSets constants'!$K$2:$K$99)),"Arena",IF(OR(EXACT(A197,'LibSets constants'!$M$2:$M$99)),"Overland","")))))</f>
        <v>Overland</v>
      </c>
      <c r="H197">
        <v>-1</v>
      </c>
      <c r="I197">
        <v>-1</v>
      </c>
      <c r="J197">
        <v>-1</v>
      </c>
      <c r="K197">
        <v>0</v>
      </c>
      <c r="O197" s="3">
        <v>0</v>
      </c>
      <c r="P197" t="str">
        <f>VLOOKUP(O197,'LibSets constants'!$A$2:$B$16,2,FALSE)</f>
        <v>Included in base game</v>
      </c>
      <c r="R197" t="s">
        <v>105</v>
      </c>
      <c r="S197" t="s">
        <v>105</v>
      </c>
      <c r="T197" s="7" t="str">
        <f t="shared" si="9"/>
        <v>[236] = {wayshrines={-1,-1,-1}, dlcId=0</v>
      </c>
      <c r="U197" s="7" t="str">
        <f t="shared" si="10"/>
        <v/>
      </c>
      <c r="W197" s="7" t="str">
        <f t="shared" si="11"/>
        <v xml:space="preserve"> --Vicious Death / Grausamer Tod</v>
      </c>
      <c r="X197" s="7" t="str">
        <f>IF(VALUE(K197)&gt;0,CONCATENATE("[",A197,"] = true,        --",C197, " / ", B197), "")</f>
        <v/>
      </c>
    </row>
    <row r="198" spans="1:24" x14ac:dyDescent="0.25">
      <c r="A198" s="17">
        <v>237</v>
      </c>
      <c r="B198" t="s">
        <v>1955</v>
      </c>
      <c r="C198" t="s">
        <v>1957</v>
      </c>
      <c r="D198" t="s">
        <v>1956</v>
      </c>
      <c r="G198" t="str">
        <f t="array" ref="G198">IF(VALUE(K198)&gt;0,"Crafted",IF(OR(EXACT(A198,'LibSets constants'!$G$2:$G$99)),"Monster",IF(OR(EXACT(A198,'LibSets constants'!$I$2:$I$99)),"Trial",IF(OR(EXACT(A198,'LibSets constants'!$K$2:$K$99)),"Arena",IF(OR(EXACT(A198,'LibSets constants'!$M$2:$M$99)),"Overland","")))))</f>
        <v>Overland</v>
      </c>
      <c r="H198">
        <v>-1</v>
      </c>
      <c r="I198">
        <v>-1</v>
      </c>
      <c r="J198">
        <v>-1</v>
      </c>
      <c r="K198">
        <v>0</v>
      </c>
      <c r="O198" s="3">
        <v>0</v>
      </c>
      <c r="P198" t="str">
        <f>VLOOKUP(O198,'LibSets constants'!$A$2:$B$16,2,FALSE)</f>
        <v>Included in base game</v>
      </c>
      <c r="R198" t="s">
        <v>105</v>
      </c>
      <c r="S198" t="s">
        <v>105</v>
      </c>
      <c r="T198" s="7" t="str">
        <f t="shared" si="9"/>
        <v>[237] = {wayshrines={-1,-1,-1}, dlcId=0</v>
      </c>
      <c r="U198" s="7" t="str">
        <f t="shared" si="10"/>
        <v/>
      </c>
      <c r="W198" s="7" t="str">
        <f t="shared" si="11"/>
        <v xml:space="preserve"> --Leki's Focus / Lekis Fokus</v>
      </c>
      <c r="X198" s="7" t="str">
        <f>IF(VALUE(K198)&gt;0,CONCATENATE("[",A198,"] = true,        --",C198, " / ", B198), "")</f>
        <v/>
      </c>
    </row>
    <row r="199" spans="1:24" x14ac:dyDescent="0.25">
      <c r="A199" s="17">
        <v>238</v>
      </c>
      <c r="B199" t="s">
        <v>1958</v>
      </c>
      <c r="C199" t="s">
        <v>1960</v>
      </c>
      <c r="D199" t="s">
        <v>1959</v>
      </c>
      <c r="G199" t="str">
        <f t="array" ref="G199">IF(VALUE(K199)&gt;0,"Crafted",IF(OR(EXACT(A199,'LibSets constants'!$G$2:$G$99)),"Monster",IF(OR(EXACT(A199,'LibSets constants'!$I$2:$I$99)),"Trial",IF(OR(EXACT(A199,'LibSets constants'!$K$2:$K$99)),"Arena",IF(OR(EXACT(A199,'LibSets constants'!$M$2:$M$99)),"Overland","")))))</f>
        <v>Overland</v>
      </c>
      <c r="H199">
        <v>-1</v>
      </c>
      <c r="I199">
        <v>-1</v>
      </c>
      <c r="J199">
        <v>-1</v>
      </c>
      <c r="K199">
        <v>0</v>
      </c>
      <c r="O199" s="3">
        <v>0</v>
      </c>
      <c r="P199" t="str">
        <f>VLOOKUP(O199,'LibSets constants'!$A$2:$B$16,2,FALSE)</f>
        <v>Included in base game</v>
      </c>
      <c r="R199" t="s">
        <v>105</v>
      </c>
      <c r="S199" t="s">
        <v>105</v>
      </c>
      <c r="T199" s="7" t="str">
        <f t="shared" si="9"/>
        <v>[238] = {wayshrines={-1,-1,-1}, dlcId=0</v>
      </c>
      <c r="U199" s="7" t="str">
        <f t="shared" si="10"/>
        <v/>
      </c>
      <c r="W199" s="7" t="str">
        <f t="shared" si="11"/>
        <v xml:space="preserve"> --Fasalla's Guile / Fasallas List</v>
      </c>
      <c r="X199" s="7" t="str">
        <f>IF(VALUE(K199)&gt;0,CONCATENATE("[",A199,"] = true,        --",C199, " / ", B199), "")</f>
        <v/>
      </c>
    </row>
    <row r="200" spans="1:24" x14ac:dyDescent="0.25">
      <c r="A200" s="17">
        <v>239</v>
      </c>
      <c r="B200" t="s">
        <v>1961</v>
      </c>
      <c r="C200" t="s">
        <v>1963</v>
      </c>
      <c r="D200" t="s">
        <v>1962</v>
      </c>
      <c r="G200" t="str">
        <f t="array" ref="G200">IF(VALUE(K200)&gt;0,"Crafted",IF(OR(EXACT(A200,'LibSets constants'!$G$2:$G$99)),"Monster",IF(OR(EXACT(A200,'LibSets constants'!$I$2:$I$99)),"Trial",IF(OR(EXACT(A200,'LibSets constants'!$K$2:$K$99)),"Arena",IF(OR(EXACT(A200,'LibSets constants'!$M$2:$M$99)),"Overland","")))))</f>
        <v>Overland</v>
      </c>
      <c r="H200">
        <v>-1</v>
      </c>
      <c r="I200">
        <v>-1</v>
      </c>
      <c r="J200">
        <v>-1</v>
      </c>
      <c r="K200">
        <v>0</v>
      </c>
      <c r="O200" s="3">
        <v>0</v>
      </c>
      <c r="P200" t="str">
        <f>VLOOKUP(O200,'LibSets constants'!$A$2:$B$16,2,FALSE)</f>
        <v>Included in base game</v>
      </c>
      <c r="R200" t="s">
        <v>105</v>
      </c>
      <c r="S200" t="s">
        <v>105</v>
      </c>
      <c r="T200" s="7" t="str">
        <f t="shared" si="9"/>
        <v>[239] = {wayshrines={-1,-1,-1}, dlcId=0</v>
      </c>
      <c r="U200" s="7" t="str">
        <f t="shared" si="10"/>
        <v/>
      </c>
      <c r="W200" s="7" t="str">
        <f t="shared" si="11"/>
        <v xml:space="preserve"> --Warrior's Fury / Raserei des Kriegers</v>
      </c>
      <c r="X200" s="7" t="str">
        <f>IF(VALUE(K200)&gt;0,CONCATENATE("[",A200,"] = true,        --",C200, " / ", B200), "")</f>
        <v/>
      </c>
    </row>
    <row r="201" spans="1:24" x14ac:dyDescent="0.25">
      <c r="A201" s="6">
        <v>240</v>
      </c>
      <c r="B201" t="s">
        <v>1964</v>
      </c>
      <c r="C201" t="s">
        <v>1966</v>
      </c>
      <c r="D201" t="s">
        <v>1965</v>
      </c>
      <c r="G201" t="str">
        <f t="array" ref="G201">IF(VALUE(K201)&gt;0,"Crafted",IF(OR(EXACT(A201,'LibSets constants'!$G$2:$G$99)),"Monster",IF(OR(EXACT(A201,'LibSets constants'!$I$2:$I$99)),"Trial",IF(OR(EXACT(A201,'LibSets constants'!$K$2:$K$99)),"Arena",IF(OR(EXACT(A201,'LibSets constants'!$M$2:$M$99)),"Overland","")))))</f>
        <v>Crafted</v>
      </c>
      <c r="H201">
        <v>254</v>
      </c>
      <c r="I201">
        <v>254</v>
      </c>
      <c r="J201">
        <v>254</v>
      </c>
      <c r="K201">
        <v>5</v>
      </c>
      <c r="O201" s="3">
        <v>4</v>
      </c>
      <c r="P201" t="str">
        <f>VLOOKUP(O201,'LibSets constants'!$A$2:$B$16,2,FALSE)</f>
        <v>Dark Brotherhood</v>
      </c>
      <c r="R201" t="s">
        <v>105</v>
      </c>
      <c r="S201" t="s">
        <v>105</v>
      </c>
      <c r="T201" s="7" t="str">
        <f t="shared" si="9"/>
        <v>[240] = {wayshrines={254,254,254}, traitsNeeded=5, dlcId=4</v>
      </c>
      <c r="U201" s="7" t="str">
        <f t="shared" si="10"/>
        <v/>
      </c>
      <c r="W201" s="7" t="str">
        <f t="shared" si="11"/>
        <v xml:space="preserve"> --Kvatch Gladiator / Gladiator von Kvatch</v>
      </c>
      <c r="X201" s="7" t="str">
        <f>IF(VALUE(K201)&gt;0,CONCATENATE("[",A201,"] = true,        --",C201, " / ", B201), "")</f>
        <v>[240] = true,        --Kvatch Gladiator / Gladiator von Kvatch</v>
      </c>
    </row>
    <row r="202" spans="1:24" x14ac:dyDescent="0.25">
      <c r="A202" s="6">
        <v>241</v>
      </c>
      <c r="B202" t="s">
        <v>1967</v>
      </c>
      <c r="C202" t="s">
        <v>1969</v>
      </c>
      <c r="D202" t="s">
        <v>1968</v>
      </c>
      <c r="G202" t="str">
        <f t="array" ref="G202">IF(VALUE(K202)&gt;0,"Crafted",IF(OR(EXACT(A202,'LibSets constants'!$G$2:$G$99)),"Monster",IF(OR(EXACT(A202,'LibSets constants'!$I$2:$I$99)),"Trial",IF(OR(EXACT(A202,'LibSets constants'!$K$2:$K$99)),"Arena",IF(OR(EXACT(A202,'LibSets constants'!$M$2:$M$99)),"Overland","")))))</f>
        <v>Crafted</v>
      </c>
      <c r="H202">
        <v>251</v>
      </c>
      <c r="I202">
        <v>251</v>
      </c>
      <c r="J202">
        <v>251</v>
      </c>
      <c r="K202">
        <v>7</v>
      </c>
      <c r="O202" s="3">
        <v>4</v>
      </c>
      <c r="P202" t="str">
        <f>VLOOKUP(O202,'LibSets constants'!$A$2:$B$16,2,FALSE)</f>
        <v>Dark Brotherhood</v>
      </c>
      <c r="R202" t="s">
        <v>105</v>
      </c>
      <c r="S202" t="s">
        <v>105</v>
      </c>
      <c r="T202" s="7" t="str">
        <f t="shared" si="9"/>
        <v>[241] = {wayshrines={251,251,251}, traitsNeeded=7, dlcId=4</v>
      </c>
      <c r="U202" s="7" t="str">
        <f t="shared" si="10"/>
        <v/>
      </c>
      <c r="W202" s="7" t="str">
        <f t="shared" si="11"/>
        <v xml:space="preserve"> --Varen's Legacy / Varens Erbe</v>
      </c>
      <c r="X202" s="7" t="str">
        <f>IF(VALUE(K202)&gt;0,CONCATENATE("[",A202,"] = true,        --",C202, " / ", B202), "")</f>
        <v>[241] = true,        --Varen's Legacy / Varens Erbe</v>
      </c>
    </row>
    <row r="203" spans="1:24" x14ac:dyDescent="0.25">
      <c r="A203" s="6">
        <v>242</v>
      </c>
      <c r="B203" t="s">
        <v>1970</v>
      </c>
      <c r="C203" t="s">
        <v>1972</v>
      </c>
      <c r="D203" t="s">
        <v>1971</v>
      </c>
      <c r="G203" t="str">
        <f t="array" ref="G203">IF(VALUE(K203)&gt;0,"Crafted",IF(OR(EXACT(A203,'LibSets constants'!$G$2:$G$99)),"Monster",IF(OR(EXACT(A203,'LibSets constants'!$I$2:$I$99)),"Trial",IF(OR(EXACT(A203,'LibSets constants'!$K$2:$K$99)),"Arena",IF(OR(EXACT(A203,'LibSets constants'!$M$2:$M$99)),"Overland","")))))</f>
        <v>Crafted</v>
      </c>
      <c r="H203">
        <v>254</v>
      </c>
      <c r="I203">
        <v>254</v>
      </c>
      <c r="J203">
        <v>254</v>
      </c>
      <c r="K203">
        <v>9</v>
      </c>
      <c r="O203" s="3">
        <v>4</v>
      </c>
      <c r="P203" t="str">
        <f>VLOOKUP(O203,'LibSets constants'!$A$2:$B$16,2,FALSE)</f>
        <v>Dark Brotherhood</v>
      </c>
      <c r="R203" t="s">
        <v>105</v>
      </c>
      <c r="S203" t="s">
        <v>105</v>
      </c>
      <c r="T203" s="7" t="str">
        <f t="shared" si="9"/>
        <v>[242] = {wayshrines={254,254,254}, traitsNeeded=9, dlcId=4</v>
      </c>
      <c r="U203" s="7" t="str">
        <f t="shared" si="10"/>
        <v/>
      </c>
      <c r="W203" s="7" t="str">
        <f t="shared" si="11"/>
        <v xml:space="preserve"> --Pelinal's Aptitude / Pelinals Talent</v>
      </c>
      <c r="X203" s="7" t="str">
        <f>IF(VALUE(K203)&gt;0,CONCATENATE("[",A203,"] = true,        --",C203, " / ", B203), "")</f>
        <v>[242] = true,        --Pelinal's Aptitude / Pelinals Talent</v>
      </c>
    </row>
    <row r="204" spans="1:24" x14ac:dyDescent="0.25">
      <c r="A204" s="17">
        <v>243</v>
      </c>
      <c r="B204" t="s">
        <v>1973</v>
      </c>
      <c r="C204" t="s">
        <v>1975</v>
      </c>
      <c r="D204" t="s">
        <v>1974</v>
      </c>
      <c r="G204" t="str">
        <f t="array" ref="G204">IF(VALUE(K204)&gt;0,"Crafted",IF(OR(EXACT(A204,'LibSets constants'!$G$2:$G$99)),"Monster",IF(OR(EXACT(A204,'LibSets constants'!$I$2:$I$99)),"Trial",IF(OR(EXACT(A204,'LibSets constants'!$K$2:$K$99)),"Arena",IF(OR(EXACT(A204,'LibSets constants'!$M$2:$M$99)),"Overland","")))))</f>
        <v>Overland</v>
      </c>
      <c r="H204">
        <v>-1</v>
      </c>
      <c r="I204">
        <v>-1</v>
      </c>
      <c r="J204">
        <v>-1</v>
      </c>
      <c r="K204">
        <v>0</v>
      </c>
      <c r="O204" s="3">
        <v>0</v>
      </c>
      <c r="P204" t="str">
        <f>VLOOKUP(O204,'LibSets constants'!$A$2:$B$16,2,FALSE)</f>
        <v>Included in base game</v>
      </c>
      <c r="R204" t="s">
        <v>105</v>
      </c>
      <c r="S204" t="s">
        <v>105</v>
      </c>
      <c r="T204" s="7" t="str">
        <f t="shared" si="9"/>
        <v>[243] = {wayshrines={-1,-1,-1}, dlcId=0</v>
      </c>
      <c r="U204" s="7" t="str">
        <f t="shared" si="10"/>
        <v/>
      </c>
      <c r="W204" s="7" t="str">
        <f t="shared" si="11"/>
        <v xml:space="preserve"> --Hide of Morihaus / Haut von Morihaus</v>
      </c>
      <c r="X204" s="7" t="str">
        <f>IF(VALUE(K204)&gt;0,CONCATENATE("[",A204,"] = true,        --",C204, " / ", B204), "")</f>
        <v/>
      </c>
    </row>
    <row r="205" spans="1:24" x14ac:dyDescent="0.25">
      <c r="A205" s="17">
        <v>244</v>
      </c>
      <c r="B205" t="s">
        <v>1976</v>
      </c>
      <c r="C205" t="s">
        <v>1978</v>
      </c>
      <c r="D205" t="s">
        <v>1977</v>
      </c>
      <c r="G205" t="str">
        <f t="array" ref="G205">IF(VALUE(K205)&gt;0,"Crafted",IF(OR(EXACT(A205,'LibSets constants'!$G$2:$G$99)),"Monster",IF(OR(EXACT(A205,'LibSets constants'!$I$2:$I$99)),"Trial",IF(OR(EXACT(A205,'LibSets constants'!$K$2:$K$99)),"Arena",IF(OR(EXACT(A205,'LibSets constants'!$M$2:$M$99)),"Overland","")))))</f>
        <v>Overland</v>
      </c>
      <c r="H205">
        <v>-1</v>
      </c>
      <c r="I205">
        <v>-1</v>
      </c>
      <c r="J205">
        <v>-1</v>
      </c>
      <c r="K205">
        <v>0</v>
      </c>
      <c r="O205" s="3">
        <v>0</v>
      </c>
      <c r="P205" t="str">
        <f>VLOOKUP(O205,'LibSets constants'!$A$2:$B$16,2,FALSE)</f>
        <v>Included in base game</v>
      </c>
      <c r="R205" t="s">
        <v>105</v>
      </c>
      <c r="S205" t="s">
        <v>105</v>
      </c>
      <c r="T205" s="7" t="str">
        <f t="shared" si="9"/>
        <v>[244] = {wayshrines={-1,-1,-1}, dlcId=0</v>
      </c>
      <c r="U205" s="7" t="str">
        <f t="shared" si="10"/>
        <v/>
      </c>
      <c r="W205" s="7" t="str">
        <f t="shared" si="11"/>
        <v xml:space="preserve"> --Flanking Strategist / Flankierender Stratege</v>
      </c>
      <c r="X205" s="7" t="str">
        <f>IF(VALUE(K205)&gt;0,CONCATENATE("[",A205,"] = true,        --",C205, " / ", B205), "")</f>
        <v/>
      </c>
    </row>
    <row r="206" spans="1:24" x14ac:dyDescent="0.25">
      <c r="A206" s="17">
        <v>245</v>
      </c>
      <c r="B206" t="s">
        <v>1979</v>
      </c>
      <c r="C206" t="s">
        <v>1981</v>
      </c>
      <c r="D206" t="s">
        <v>1980</v>
      </c>
      <c r="G206" t="str">
        <f t="array" ref="G206">IF(VALUE(K206)&gt;0,"Crafted",IF(OR(EXACT(A206,'LibSets constants'!$G$2:$G$99)),"Monster",IF(OR(EXACT(A206,'LibSets constants'!$I$2:$I$99)),"Trial",IF(OR(EXACT(A206,'LibSets constants'!$K$2:$K$99)),"Arena",IF(OR(EXACT(A206,'LibSets constants'!$M$2:$M$99)),"Overland","")))))</f>
        <v>Overland</v>
      </c>
      <c r="H206">
        <v>-1</v>
      </c>
      <c r="I206">
        <v>-1</v>
      </c>
      <c r="J206">
        <v>-1</v>
      </c>
      <c r="K206">
        <v>0</v>
      </c>
      <c r="O206" s="3">
        <v>0</v>
      </c>
      <c r="P206" t="str">
        <f>VLOOKUP(O206,'LibSets constants'!$A$2:$B$16,2,FALSE)</f>
        <v>Included in base game</v>
      </c>
      <c r="R206" t="s">
        <v>105</v>
      </c>
      <c r="S206" t="s">
        <v>105</v>
      </c>
      <c r="T206" s="7" t="str">
        <f t="shared" si="9"/>
        <v>[245] = {wayshrines={-1,-1,-1}, dlcId=0</v>
      </c>
      <c r="U206" s="7" t="str">
        <f t="shared" si="10"/>
        <v/>
      </c>
      <c r="W206" s="7" t="str">
        <f t="shared" si="11"/>
        <v xml:space="preserve"> --Sithis' Touch / Sithis' Berührung</v>
      </c>
      <c r="X206" s="7" t="str">
        <f>IF(VALUE(K206)&gt;0,CONCATENATE("[",A206,"] = true,        --",C206, " / ", B206), "")</f>
        <v/>
      </c>
    </row>
    <row r="207" spans="1:24" x14ac:dyDescent="0.25">
      <c r="A207" s="17">
        <v>246</v>
      </c>
      <c r="B207" t="s">
        <v>1982</v>
      </c>
      <c r="C207" t="s">
        <v>1984</v>
      </c>
      <c r="D207" t="s">
        <v>1983</v>
      </c>
      <c r="G207" t="str">
        <f t="array" ref="G207">IF(VALUE(K207)&gt;0,"Crafted",IF(OR(EXACT(A207,'LibSets constants'!$G$2:$G$99)),"Monster",IF(OR(EXACT(A207,'LibSets constants'!$I$2:$I$99)),"Trial",IF(OR(EXACT(A207,'LibSets constants'!$K$2:$K$99)),"Arena",IF(OR(EXACT(A207,'LibSets constants'!$M$2:$M$99)),"Overland","")))))</f>
        <v>Overland</v>
      </c>
      <c r="H207">
        <v>-1</v>
      </c>
      <c r="I207">
        <v>-1</v>
      </c>
      <c r="J207">
        <v>-1</v>
      </c>
      <c r="K207">
        <v>0</v>
      </c>
      <c r="O207" s="3">
        <v>0</v>
      </c>
      <c r="P207" t="str">
        <f>VLOOKUP(O207,'LibSets constants'!$A$2:$B$16,2,FALSE)</f>
        <v>Included in base game</v>
      </c>
      <c r="R207" t="s">
        <v>105</v>
      </c>
      <c r="S207" t="s">
        <v>105</v>
      </c>
      <c r="T207" s="7" t="str">
        <f t="shared" si="9"/>
        <v>[246] = {wayshrines={-1,-1,-1}, dlcId=0</v>
      </c>
      <c r="U207" s="7" t="str">
        <f t="shared" si="10"/>
        <v/>
      </c>
      <c r="W207" s="7" t="str">
        <f t="shared" si="11"/>
        <v xml:space="preserve"> --Galerion's Revenge / Galerions Revanche</v>
      </c>
      <c r="X207" s="7" t="str">
        <f>IF(VALUE(K207)&gt;0,CONCATENATE("[",A207,"] = true,        --",C207, " / ", B207), "")</f>
        <v/>
      </c>
    </row>
    <row r="208" spans="1:24" x14ac:dyDescent="0.25">
      <c r="A208" s="17">
        <v>247</v>
      </c>
      <c r="B208" t="s">
        <v>1985</v>
      </c>
      <c r="C208" t="s">
        <v>1987</v>
      </c>
      <c r="D208" t="s">
        <v>1986</v>
      </c>
      <c r="G208" t="str">
        <f t="array" ref="G208">IF(VALUE(K208)&gt;0,"Crafted",IF(OR(EXACT(A208,'LibSets constants'!$G$2:$G$99)),"Monster",IF(OR(EXACT(A208,'LibSets constants'!$I$2:$I$99)),"Trial",IF(OR(EXACT(A208,'LibSets constants'!$K$2:$K$99)),"Arena",IF(OR(EXACT(A208,'LibSets constants'!$M$2:$M$99)),"Overland","")))))</f>
        <v>Overland</v>
      </c>
      <c r="H208">
        <v>-1</v>
      </c>
      <c r="I208">
        <v>-1</v>
      </c>
      <c r="J208">
        <v>-1</v>
      </c>
      <c r="K208">
        <v>0</v>
      </c>
      <c r="O208" s="3">
        <v>0</v>
      </c>
      <c r="P208" t="str">
        <f>VLOOKUP(O208,'LibSets constants'!$A$2:$B$16,2,FALSE)</f>
        <v>Included in base game</v>
      </c>
      <c r="R208" t="s">
        <v>105</v>
      </c>
      <c r="S208" t="s">
        <v>105</v>
      </c>
      <c r="T208" s="7" t="str">
        <f t="shared" si="9"/>
        <v>[247] = {wayshrines={-1,-1,-1}, dlcId=0</v>
      </c>
      <c r="U208" s="7" t="str">
        <f t="shared" si="10"/>
        <v/>
      </c>
      <c r="W208" s="7" t="str">
        <f t="shared" si="11"/>
        <v xml:space="preserve"> --Vicecanon of Venom / Vizekanoniker des Gifts</v>
      </c>
      <c r="X208" s="7" t="str">
        <f>IF(VALUE(K208)&gt;0,CONCATENATE("[",A208,"] = true,        --",C208, " / ", B208), "")</f>
        <v/>
      </c>
    </row>
    <row r="209" spans="1:24" x14ac:dyDescent="0.25">
      <c r="A209" s="17">
        <v>248</v>
      </c>
      <c r="B209" t="s">
        <v>1988</v>
      </c>
      <c r="C209" t="s">
        <v>1990</v>
      </c>
      <c r="D209" t="s">
        <v>1989</v>
      </c>
      <c r="G209" t="str">
        <f t="array" ref="G209">IF(VALUE(K209)&gt;0,"Crafted",IF(OR(EXACT(A209,'LibSets constants'!$G$2:$G$99)),"Monster",IF(OR(EXACT(A209,'LibSets constants'!$I$2:$I$99)),"Trial",IF(OR(EXACT(A209,'LibSets constants'!$K$2:$K$99)),"Arena",IF(OR(EXACT(A209,'LibSets constants'!$M$2:$M$99)),"Overland","")))))</f>
        <v>Overland</v>
      </c>
      <c r="H209">
        <v>-1</v>
      </c>
      <c r="I209">
        <v>-1</v>
      </c>
      <c r="J209">
        <v>-1</v>
      </c>
      <c r="K209">
        <v>0</v>
      </c>
      <c r="O209" s="3">
        <v>0</v>
      </c>
      <c r="P209" t="str">
        <f>VLOOKUP(O209,'LibSets constants'!$A$2:$B$16,2,FALSE)</f>
        <v>Included in base game</v>
      </c>
      <c r="R209" t="s">
        <v>105</v>
      </c>
      <c r="S209" t="s">
        <v>105</v>
      </c>
      <c r="T209" s="7" t="str">
        <f t="shared" si="9"/>
        <v>[248] = {wayshrines={-1,-1,-1}, dlcId=0</v>
      </c>
      <c r="U209" s="7" t="str">
        <f t="shared" si="10"/>
        <v/>
      </c>
      <c r="W209" s="7" t="str">
        <f t="shared" si="11"/>
        <v xml:space="preserve"> --Thews of the Harbinger / Muskeln des Vorboten</v>
      </c>
      <c r="X209" s="7" t="str">
        <f>IF(VALUE(K209)&gt;0,CONCATENATE("[",A209,"] = true,        --",C209, " / ", B209), "")</f>
        <v/>
      </c>
    </row>
    <row r="210" spans="1:24" x14ac:dyDescent="0.25">
      <c r="A210" s="17">
        <v>253</v>
      </c>
      <c r="B210" t="s">
        <v>1991</v>
      </c>
      <c r="C210" t="s">
        <v>1993</v>
      </c>
      <c r="D210" t="s">
        <v>1992</v>
      </c>
      <c r="G210" t="str">
        <f t="array" ref="G210">IF(VALUE(K210)&gt;0,"Crafted",IF(OR(EXACT(A210,'LibSets constants'!$G$2:$G$99)),"Monster",IF(OR(EXACT(A210,'LibSets constants'!$I$2:$I$99)),"Trial",IF(OR(EXACT(A210,'LibSets constants'!$K$2:$K$99)),"Arena",IF(OR(EXACT(A210,'LibSets constants'!$M$2:$M$99)),"Overland","")))))</f>
        <v>Overland</v>
      </c>
      <c r="H210">
        <v>-1</v>
      </c>
      <c r="I210">
        <v>-1</v>
      </c>
      <c r="J210">
        <v>-1</v>
      </c>
      <c r="K210">
        <v>0</v>
      </c>
      <c r="O210" s="3">
        <v>0</v>
      </c>
      <c r="P210" t="str">
        <f>VLOOKUP(O210,'LibSets constants'!$A$2:$B$16,2,FALSE)</f>
        <v>Included in base game</v>
      </c>
      <c r="R210" t="s">
        <v>105</v>
      </c>
      <c r="S210" t="s">
        <v>105</v>
      </c>
      <c r="T210" s="7" t="str">
        <f t="shared" si="9"/>
        <v>[253] = {wayshrines={-1,-1,-1}, dlcId=0</v>
      </c>
      <c r="U210" s="7" t="str">
        <f t="shared" si="10"/>
        <v/>
      </c>
      <c r="W210" s="7" t="str">
        <f t="shared" si="11"/>
        <v xml:space="preserve"> --Imperial Physique / Kaiserliche Physis</v>
      </c>
      <c r="X210" s="7" t="str">
        <f>IF(VALUE(K210)&gt;0,CONCATENATE("[",A210,"] = true,        --",C210, " / ", B210), "")</f>
        <v/>
      </c>
    </row>
    <row r="211" spans="1:24" x14ac:dyDescent="0.25">
      <c r="A211" s="17">
        <v>256</v>
      </c>
      <c r="B211" t="s">
        <v>1994</v>
      </c>
      <c r="C211" t="s">
        <v>13</v>
      </c>
      <c r="D211" t="s">
        <v>1995</v>
      </c>
      <c r="G211" t="str">
        <f t="array" ref="G211">IF(VALUE(K211)&gt;0,"Crafted",IF(OR(EXACT(A211,'LibSets constants'!$G$2:$G$99)),"Monster",IF(OR(EXACT(A211,'LibSets constants'!$I$2:$I$99)),"Trial",IF(OR(EXACT(A211,'LibSets constants'!$K$2:$K$99)),"Arena",IF(OR(EXACT(A211,'LibSets constants'!$M$2:$M$99)),"Overland","")))))</f>
        <v>Monster</v>
      </c>
      <c r="H211">
        <v>-1</v>
      </c>
      <c r="I211">
        <v>-1</v>
      </c>
      <c r="J211">
        <v>-1</v>
      </c>
      <c r="K211">
        <v>0</v>
      </c>
      <c r="L211" s="3">
        <v>843</v>
      </c>
      <c r="O211" s="3">
        <v>5</v>
      </c>
      <c r="P211" t="str">
        <f>VLOOKUP(O211,'LibSets constants'!$A$2:$B$16,2,FALSE)</f>
        <v>Shadows of the Hist</v>
      </c>
      <c r="Q211">
        <v>3</v>
      </c>
      <c r="R211" t="s">
        <v>105</v>
      </c>
      <c r="S211" t="s">
        <v>105</v>
      </c>
      <c r="T211" s="7" t="str">
        <f t="shared" si="9"/>
        <v>[256] = {wayshrines={-1,-1,-1}, dlcId=5</v>
      </c>
      <c r="U211" s="7" t="str">
        <f t="shared" si="10"/>
        <v>, zoneIds={843},</v>
      </c>
      <c r="W211" s="7" t="str">
        <f t="shared" si="11"/>
        <v xml:space="preserve"> --Mighty Chudan / Mächtiger Chudan</v>
      </c>
      <c r="X211" s="7" t="str">
        <f>IF(VALUE(K211)&gt;0,CONCATENATE("[",A211,"] = true,        --",C211, " / ", B211), "")</f>
        <v/>
      </c>
    </row>
    <row r="212" spans="1:24" x14ac:dyDescent="0.25">
      <c r="A212" s="17">
        <v>257</v>
      </c>
      <c r="B212" t="s">
        <v>32</v>
      </c>
      <c r="C212" t="s">
        <v>32</v>
      </c>
      <c r="D212" t="s">
        <v>32</v>
      </c>
      <c r="G212" t="str">
        <f t="array" ref="G212">IF(VALUE(K212)&gt;0,"Crafted",IF(OR(EXACT(A212,'LibSets constants'!$G$2:$G$99)),"Monster",IF(OR(EXACT(A212,'LibSets constants'!$I$2:$I$99)),"Trial",IF(OR(EXACT(A212,'LibSets constants'!$K$2:$K$99)),"Arena",IF(OR(EXACT(A212,'LibSets constants'!$M$2:$M$99)),"Overland","")))))</f>
        <v>Monster</v>
      </c>
      <c r="H212">
        <v>-1</v>
      </c>
      <c r="I212">
        <v>-1</v>
      </c>
      <c r="J212">
        <v>-1</v>
      </c>
      <c r="K212">
        <v>0</v>
      </c>
      <c r="L212" s="3">
        <v>848</v>
      </c>
      <c r="O212" s="3">
        <v>5</v>
      </c>
      <c r="P212" t="str">
        <f>VLOOKUP(O212,'LibSets constants'!$A$2:$B$16,2,FALSE)</f>
        <v>Shadows of the Hist</v>
      </c>
      <c r="Q212">
        <v>3</v>
      </c>
      <c r="R212" t="s">
        <v>105</v>
      </c>
      <c r="S212" t="s">
        <v>105</v>
      </c>
      <c r="T212" s="7" t="str">
        <f t="shared" si="9"/>
        <v>[257] = {wayshrines={-1,-1,-1}, dlcId=5</v>
      </c>
      <c r="U212" s="7" t="str">
        <f t="shared" si="10"/>
        <v>, zoneIds={848},</v>
      </c>
      <c r="W212" s="7" t="str">
        <f t="shared" si="11"/>
        <v xml:space="preserve"> --Velidreth / Velidreth</v>
      </c>
      <c r="X212" s="7" t="str">
        <f>IF(VALUE(K212)&gt;0,CONCATENATE("[",A212,"] = true,        --",C212, " / ", B212), "")</f>
        <v/>
      </c>
    </row>
    <row r="213" spans="1:24" x14ac:dyDescent="0.25">
      <c r="A213" s="17">
        <v>258</v>
      </c>
      <c r="B213" t="s">
        <v>1996</v>
      </c>
      <c r="C213" t="s">
        <v>1998</v>
      </c>
      <c r="D213" t="s">
        <v>1997</v>
      </c>
      <c r="G213" t="str">
        <f t="array" ref="G213">IF(VALUE(K213)&gt;0,"Crafted",IF(OR(EXACT(A213,'LibSets constants'!$G$2:$G$99)),"Monster",IF(OR(EXACT(A213,'LibSets constants'!$I$2:$I$99)),"Trial",IF(OR(EXACT(A213,'LibSets constants'!$K$2:$K$99)),"Arena",IF(OR(EXACT(A213,'LibSets constants'!$M$2:$M$99)),"Overland","")))))</f>
        <v/>
      </c>
      <c r="H213">
        <v>-1</v>
      </c>
      <c r="I213">
        <v>-1</v>
      </c>
      <c r="J213">
        <v>-1</v>
      </c>
      <c r="K213">
        <v>0</v>
      </c>
      <c r="O213" s="3">
        <v>0</v>
      </c>
      <c r="P213" t="str">
        <f>VLOOKUP(O213,'LibSets constants'!$A$2:$B$16,2,FALSE)</f>
        <v>Included in base game</v>
      </c>
      <c r="R213" t="s">
        <v>105</v>
      </c>
      <c r="S213" t="s">
        <v>105</v>
      </c>
      <c r="T213" s="7" t="str">
        <f t="shared" si="9"/>
        <v>[258] = {wayshrines={-1,-1,-1}, dlcId=0</v>
      </c>
      <c r="U213" s="7" t="str">
        <f t="shared" si="10"/>
        <v/>
      </c>
      <c r="W213" s="7" t="str">
        <f t="shared" si="11"/>
        <v xml:space="preserve"> --Amber Plasm / Bernsteinplasma</v>
      </c>
      <c r="X213" s="7" t="str">
        <f>IF(VALUE(K213)&gt;0,CONCATENATE("[",A213,"] = true,        --",C213, " / ", B213), "")</f>
        <v/>
      </c>
    </row>
    <row r="214" spans="1:24" x14ac:dyDescent="0.25">
      <c r="A214" s="17">
        <v>259</v>
      </c>
      <c r="B214" t="s">
        <v>1999</v>
      </c>
      <c r="C214" t="s">
        <v>2001</v>
      </c>
      <c r="D214" t="s">
        <v>2000</v>
      </c>
      <c r="G214" t="str">
        <f t="array" ref="G214">IF(VALUE(K214)&gt;0,"Crafted",IF(OR(EXACT(A214,'LibSets constants'!$G$2:$G$99)),"Monster",IF(OR(EXACT(A214,'LibSets constants'!$I$2:$I$99)),"Trial",IF(OR(EXACT(A214,'LibSets constants'!$K$2:$K$99)),"Arena",IF(OR(EXACT(A214,'LibSets constants'!$M$2:$M$99)),"Overland","")))))</f>
        <v/>
      </c>
      <c r="H214">
        <v>-1</v>
      </c>
      <c r="I214">
        <v>-1</v>
      </c>
      <c r="J214">
        <v>-1</v>
      </c>
      <c r="K214">
        <v>0</v>
      </c>
      <c r="O214" s="3">
        <v>0</v>
      </c>
      <c r="P214" t="str">
        <f>VLOOKUP(O214,'LibSets constants'!$A$2:$B$16,2,FALSE)</f>
        <v>Included in base game</v>
      </c>
      <c r="R214" t="s">
        <v>105</v>
      </c>
      <c r="S214" t="s">
        <v>105</v>
      </c>
      <c r="T214" s="7" t="str">
        <f t="shared" si="9"/>
        <v>[259] = {wayshrines={-1,-1,-1}, dlcId=0</v>
      </c>
      <c r="U214" s="7" t="str">
        <f t="shared" si="10"/>
        <v/>
      </c>
      <c r="W214" s="7" t="str">
        <f t="shared" si="11"/>
        <v xml:space="preserve"> --Heem-Jas' Retribution / Heem-Jas' Vergeltung</v>
      </c>
      <c r="X214" s="7" t="str">
        <f>IF(VALUE(K214)&gt;0,CONCATENATE("[",A214,"] = true,        --",C214, " / ", B214), "")</f>
        <v/>
      </c>
    </row>
    <row r="215" spans="1:24" x14ac:dyDescent="0.25">
      <c r="A215" s="17">
        <v>260</v>
      </c>
      <c r="B215" t="s">
        <v>2002</v>
      </c>
      <c r="C215" t="s">
        <v>2004</v>
      </c>
      <c r="D215" t="s">
        <v>2003</v>
      </c>
      <c r="G215" t="str">
        <f t="array" ref="G215">IF(VALUE(K215)&gt;0,"Crafted",IF(OR(EXACT(A215,'LibSets constants'!$G$2:$G$99)),"Monster",IF(OR(EXACT(A215,'LibSets constants'!$I$2:$I$99)),"Trial",IF(OR(EXACT(A215,'LibSets constants'!$K$2:$K$99)),"Arena",IF(OR(EXACT(A215,'LibSets constants'!$M$2:$M$99)),"Overland","")))))</f>
        <v/>
      </c>
      <c r="H215">
        <v>-1</v>
      </c>
      <c r="I215">
        <v>-1</v>
      </c>
      <c r="J215">
        <v>-1</v>
      </c>
      <c r="K215">
        <v>0</v>
      </c>
      <c r="O215" s="3">
        <v>0</v>
      </c>
      <c r="P215" t="str">
        <f>VLOOKUP(O215,'LibSets constants'!$A$2:$B$16,2,FALSE)</f>
        <v>Included in base game</v>
      </c>
      <c r="R215" t="s">
        <v>105</v>
      </c>
      <c r="S215" t="s">
        <v>105</v>
      </c>
      <c r="T215" s="7" t="str">
        <f t="shared" si="9"/>
        <v>[260] = {wayshrines={-1,-1,-1}, dlcId=0</v>
      </c>
      <c r="U215" s="7" t="str">
        <f t="shared" si="10"/>
        <v/>
      </c>
      <c r="W215" s="7" t="str">
        <f t="shared" si="11"/>
        <v xml:space="preserve"> --Aspect of Mazzatun / Aspekt von Mazzatun</v>
      </c>
      <c r="X215" s="7" t="str">
        <f>IF(VALUE(K215)&gt;0,CONCATENATE("[",A215,"] = true,        --",C215, " / ", B215), "")</f>
        <v/>
      </c>
    </row>
    <row r="216" spans="1:24" x14ac:dyDescent="0.25">
      <c r="A216" s="17">
        <v>261</v>
      </c>
      <c r="B216" t="s">
        <v>2005</v>
      </c>
      <c r="C216" t="s">
        <v>2007</v>
      </c>
      <c r="D216" t="s">
        <v>2006</v>
      </c>
      <c r="G216" t="str">
        <f t="array" ref="G216">IF(VALUE(K216)&gt;0,"Crafted",IF(OR(EXACT(A216,'LibSets constants'!$G$2:$G$99)),"Monster",IF(OR(EXACT(A216,'LibSets constants'!$I$2:$I$99)),"Trial",IF(OR(EXACT(A216,'LibSets constants'!$K$2:$K$99)),"Arena",IF(OR(EXACT(A216,'LibSets constants'!$M$2:$M$99)),"Overland","")))))</f>
        <v/>
      </c>
      <c r="H216">
        <v>-1</v>
      </c>
      <c r="I216">
        <v>-1</v>
      </c>
      <c r="J216">
        <v>-1</v>
      </c>
      <c r="K216">
        <v>0</v>
      </c>
      <c r="O216" s="3">
        <v>0</v>
      </c>
      <c r="P216" t="str">
        <f>VLOOKUP(O216,'LibSets constants'!$A$2:$B$16,2,FALSE)</f>
        <v>Included in base game</v>
      </c>
      <c r="R216" t="s">
        <v>105</v>
      </c>
      <c r="S216" t="s">
        <v>105</v>
      </c>
      <c r="T216" s="7" t="str">
        <f t="shared" si="9"/>
        <v>[261] = {wayshrines={-1,-1,-1}, dlcId=0</v>
      </c>
      <c r="U216" s="7" t="str">
        <f t="shared" si="10"/>
        <v/>
      </c>
      <c r="W216" s="7" t="str">
        <f t="shared" si="11"/>
        <v xml:space="preserve"> --Gossamer / Gespinst</v>
      </c>
      <c r="X216" s="7" t="str">
        <f>IF(VALUE(K216)&gt;0,CONCATENATE("[",A216,"] = true,        --",C216, " / ", B216), "")</f>
        <v/>
      </c>
    </row>
    <row r="217" spans="1:24" x14ac:dyDescent="0.25">
      <c r="A217" s="17">
        <v>262</v>
      </c>
      <c r="B217" t="s">
        <v>2008</v>
      </c>
      <c r="C217" t="s">
        <v>2010</v>
      </c>
      <c r="D217" t="s">
        <v>2009</v>
      </c>
      <c r="G217" t="str">
        <f t="array" ref="G217">IF(VALUE(K217)&gt;0,"Crafted",IF(OR(EXACT(A217,'LibSets constants'!$G$2:$G$99)),"Monster",IF(OR(EXACT(A217,'LibSets constants'!$I$2:$I$99)),"Trial",IF(OR(EXACT(A217,'LibSets constants'!$K$2:$K$99)),"Arena",IF(OR(EXACT(A217,'LibSets constants'!$M$2:$M$99)),"Overland","")))))</f>
        <v/>
      </c>
      <c r="H217">
        <v>-1</v>
      </c>
      <c r="I217">
        <v>-1</v>
      </c>
      <c r="J217">
        <v>-1</v>
      </c>
      <c r="K217">
        <v>0</v>
      </c>
      <c r="O217" s="3">
        <v>0</v>
      </c>
      <c r="P217" t="str">
        <f>VLOOKUP(O217,'LibSets constants'!$A$2:$B$16,2,FALSE)</f>
        <v>Included in base game</v>
      </c>
      <c r="R217" t="s">
        <v>105</v>
      </c>
      <c r="S217" t="s">
        <v>105</v>
      </c>
      <c r="T217" s="7" t="str">
        <f t="shared" si="9"/>
        <v>[262] = {wayshrines={-1,-1,-1}, dlcId=0</v>
      </c>
      <c r="U217" s="7" t="str">
        <f t="shared" si="10"/>
        <v/>
      </c>
      <c r="W217" s="7" t="str">
        <f t="shared" si="11"/>
        <v xml:space="preserve"> --Widowmaker / Witwenmacher</v>
      </c>
      <c r="X217" s="7" t="str">
        <f>IF(VALUE(K217)&gt;0,CONCATENATE("[",A217,"] = true,        --",C217, " / ", B217), "")</f>
        <v/>
      </c>
    </row>
    <row r="218" spans="1:24" x14ac:dyDescent="0.25">
      <c r="A218" s="17">
        <v>263</v>
      </c>
      <c r="B218" t="s">
        <v>2011</v>
      </c>
      <c r="C218" t="s">
        <v>2013</v>
      </c>
      <c r="D218" t="s">
        <v>2012</v>
      </c>
      <c r="G218" t="str">
        <f t="array" ref="G218">IF(VALUE(K218)&gt;0,"Crafted",IF(OR(EXACT(A218,'LibSets constants'!$G$2:$G$99)),"Monster",IF(OR(EXACT(A218,'LibSets constants'!$I$2:$I$99)),"Trial",IF(OR(EXACT(A218,'LibSets constants'!$K$2:$K$99)),"Arena",IF(OR(EXACT(A218,'LibSets constants'!$M$2:$M$99)),"Overland","")))))</f>
        <v/>
      </c>
      <c r="H218">
        <v>-1</v>
      </c>
      <c r="I218">
        <v>-1</v>
      </c>
      <c r="J218">
        <v>-1</v>
      </c>
      <c r="K218">
        <v>0</v>
      </c>
      <c r="O218" s="3">
        <v>0</v>
      </c>
      <c r="P218" t="str">
        <f>VLOOKUP(O218,'LibSets constants'!$A$2:$B$16,2,FALSE)</f>
        <v>Included in base game</v>
      </c>
      <c r="R218" t="s">
        <v>105</v>
      </c>
      <c r="S218" t="s">
        <v>105</v>
      </c>
      <c r="T218" s="7" t="str">
        <f t="shared" si="9"/>
        <v>[263] = {wayshrines={-1,-1,-1}, dlcId=0</v>
      </c>
      <c r="U218" s="7" t="str">
        <f t="shared" si="10"/>
        <v/>
      </c>
      <c r="W218" s="7" t="str">
        <f t="shared" si="11"/>
        <v xml:space="preserve"> --Hand of Mephala / Hand von Mephala</v>
      </c>
      <c r="X218" s="7" t="str">
        <f>IF(VALUE(K218)&gt;0,CONCATENATE("[",A218,"] = true,        --",C218, " / ", B218), "")</f>
        <v/>
      </c>
    </row>
    <row r="219" spans="1:24" x14ac:dyDescent="0.25">
      <c r="A219" s="17">
        <v>264</v>
      </c>
      <c r="B219" t="s">
        <v>2014</v>
      </c>
      <c r="C219" t="s">
        <v>2016</v>
      </c>
      <c r="D219" t="s">
        <v>2015</v>
      </c>
      <c r="G219" t="str">
        <f t="array" ref="G219">IF(VALUE(K219)&gt;0,"Crafted",IF(OR(EXACT(A219,'LibSets constants'!$G$2:$G$99)),"Monster",IF(OR(EXACT(A219,'LibSets constants'!$I$2:$I$99)),"Trial",IF(OR(EXACT(A219,'LibSets constants'!$K$2:$K$99)),"Arena",IF(OR(EXACT(A219,'LibSets constants'!$M$2:$M$99)),"Overland","")))))</f>
        <v>Monster</v>
      </c>
      <c r="H219">
        <v>-1</v>
      </c>
      <c r="I219">
        <v>-1</v>
      </c>
      <c r="J219">
        <v>-1</v>
      </c>
      <c r="K219">
        <v>0</v>
      </c>
      <c r="O219" s="3">
        <v>0</v>
      </c>
      <c r="P219" t="str">
        <f>VLOOKUP(O219,'LibSets constants'!$A$2:$B$16,2,FALSE)</f>
        <v>Included in base game</v>
      </c>
      <c r="R219" t="s">
        <v>105</v>
      </c>
      <c r="S219" t="s">
        <v>105</v>
      </c>
      <c r="T219" s="7" t="str">
        <f t="shared" si="9"/>
        <v>[264] = {wayshrines={-1,-1,-1}, dlcId=0</v>
      </c>
      <c r="U219" s="7" t="str">
        <f t="shared" si="10"/>
        <v/>
      </c>
      <c r="W219" s="7" t="str">
        <f t="shared" si="11"/>
        <v xml:space="preserve"> --Giant Spider / Riesenspinne</v>
      </c>
      <c r="X219" s="7" t="str">
        <f>IF(VALUE(K219)&gt;0,CONCATENATE("[",A219,"] = true,        --",C219, " / ", B219), "")</f>
        <v/>
      </c>
    </row>
    <row r="220" spans="1:24" x14ac:dyDescent="0.25">
      <c r="A220" s="17">
        <v>265</v>
      </c>
      <c r="B220" t="s">
        <v>2017</v>
      </c>
      <c r="C220" t="s">
        <v>22</v>
      </c>
      <c r="D220" t="s">
        <v>2018</v>
      </c>
      <c r="G220" t="str">
        <f t="array" ref="G220">IF(VALUE(K220)&gt;0,"Crafted",IF(OR(EXACT(A220,'LibSets constants'!$G$2:$G$99)),"Monster",IF(OR(EXACT(A220,'LibSets constants'!$I$2:$I$99)),"Trial",IF(OR(EXACT(A220,'LibSets constants'!$K$2:$K$99)),"Arena",IF(OR(EXACT(A220,'LibSets constants'!$M$2:$M$99)),"Overland","")))))</f>
        <v>Monster</v>
      </c>
      <c r="H220">
        <v>-1</v>
      </c>
      <c r="I220">
        <v>-1</v>
      </c>
      <c r="J220">
        <v>-1</v>
      </c>
      <c r="K220">
        <v>0</v>
      </c>
      <c r="L220" s="3">
        <v>380</v>
      </c>
      <c r="O220" s="3">
        <v>0</v>
      </c>
      <c r="P220" t="str">
        <f>VLOOKUP(O220,'LibSets constants'!$A$2:$B$16,2,FALSE)</f>
        <v>Included in base game</v>
      </c>
      <c r="Q220">
        <v>2</v>
      </c>
      <c r="R220" t="s">
        <v>105</v>
      </c>
      <c r="S220" t="s">
        <v>105</v>
      </c>
      <c r="T220" s="7" t="str">
        <f t="shared" si="9"/>
        <v>[265] = {wayshrines={-1,-1,-1}, dlcId=0</v>
      </c>
      <c r="U220" s="7" t="str">
        <f t="shared" si="10"/>
        <v>, zoneIds={380},</v>
      </c>
      <c r="W220" s="7" t="str">
        <f t="shared" si="11"/>
        <v xml:space="preserve"> --Shadowrend / Schattenriss</v>
      </c>
      <c r="X220" s="7" t="str">
        <f>IF(VALUE(K220)&gt;0,CONCATENATE("[",A220,"] = true,        --",C220, " / ", B220), "")</f>
        <v/>
      </c>
    </row>
    <row r="221" spans="1:24" x14ac:dyDescent="0.25">
      <c r="A221" s="17">
        <v>266</v>
      </c>
      <c r="B221" t="s">
        <v>10</v>
      </c>
      <c r="C221" t="s">
        <v>10</v>
      </c>
      <c r="D221" t="s">
        <v>10</v>
      </c>
      <c r="G221" t="str">
        <f t="array" ref="G221">IF(VALUE(K221)&gt;0,"Crafted",IF(OR(EXACT(A221,'LibSets constants'!$G$2:$G$99)),"Monster",IF(OR(EXACT(A221,'LibSets constants'!$I$2:$I$99)),"Trial",IF(OR(EXACT(A221,'LibSets constants'!$K$2:$K$99)),"Arena",IF(OR(EXACT(A221,'LibSets constants'!$M$2:$M$99)),"Overland","")))))</f>
        <v>Monster</v>
      </c>
      <c r="H221">
        <v>-1</v>
      </c>
      <c r="I221">
        <v>-1</v>
      </c>
      <c r="J221">
        <v>-1</v>
      </c>
      <c r="K221">
        <v>0</v>
      </c>
      <c r="L221" s="3">
        <v>283</v>
      </c>
      <c r="O221" s="3">
        <v>0</v>
      </c>
      <c r="P221" t="str">
        <f>VLOOKUP(O221,'LibSets constants'!$A$2:$B$16,2,FALSE)</f>
        <v>Included in base game</v>
      </c>
      <c r="Q221">
        <v>2</v>
      </c>
      <c r="R221" t="s">
        <v>105</v>
      </c>
      <c r="S221" t="s">
        <v>105</v>
      </c>
      <c r="T221" s="7" t="str">
        <f t="shared" si="9"/>
        <v>[266] = {wayshrines={-1,-1,-1}, dlcId=0</v>
      </c>
      <c r="U221" s="7" t="str">
        <f t="shared" si="10"/>
        <v>, zoneIds={283},</v>
      </c>
      <c r="W221" s="7" t="str">
        <f t="shared" si="11"/>
        <v xml:space="preserve"> --Kra'gh / Kra'gh</v>
      </c>
      <c r="X221" s="7" t="str">
        <f>IF(VALUE(K221)&gt;0,CONCATENATE("[",A221,"] = true,        --",C221, " / ", B221), "")</f>
        <v/>
      </c>
    </row>
    <row r="222" spans="1:24" x14ac:dyDescent="0.25">
      <c r="A222" s="17">
        <v>267</v>
      </c>
      <c r="B222" t="s">
        <v>2019</v>
      </c>
      <c r="C222" t="s">
        <v>27</v>
      </c>
      <c r="D222" t="s">
        <v>2020</v>
      </c>
      <c r="G222" t="str">
        <f t="array" ref="G222">IF(VALUE(K222)&gt;0,"Crafted",IF(OR(EXACT(A222,'LibSets constants'!$G$2:$G$99)),"Monster",IF(OR(EXACT(A222,'LibSets constants'!$I$2:$I$99)),"Trial",IF(OR(EXACT(A222,'LibSets constants'!$K$2:$K$99)),"Arena",IF(OR(EXACT(A222,'LibSets constants'!$M$2:$M$99)),"Overland","")))))</f>
        <v>Monster</v>
      </c>
      <c r="H222">
        <v>-1</v>
      </c>
      <c r="I222">
        <v>-1</v>
      </c>
      <c r="J222">
        <v>-1</v>
      </c>
      <c r="K222">
        <v>0</v>
      </c>
      <c r="L222" s="3">
        <v>144</v>
      </c>
      <c r="O222" s="3">
        <v>0</v>
      </c>
      <c r="P222" t="str">
        <f>VLOOKUP(O222,'LibSets constants'!$A$2:$B$16,2,FALSE)</f>
        <v>Included in base game</v>
      </c>
      <c r="Q222">
        <v>2</v>
      </c>
      <c r="R222" t="s">
        <v>105</v>
      </c>
      <c r="S222" t="s">
        <v>105</v>
      </c>
      <c r="T222" s="7" t="str">
        <f t="shared" si="9"/>
        <v>[267] = {wayshrines={-1,-1,-1}, dlcId=0</v>
      </c>
      <c r="U222" s="7" t="str">
        <f t="shared" si="10"/>
        <v>, zoneIds={144},</v>
      </c>
      <c r="W222" s="7" t="str">
        <f t="shared" si="11"/>
        <v xml:space="preserve"> --Swarm Mother / Schwarmmutter</v>
      </c>
      <c r="X222" s="7" t="str">
        <f>IF(VALUE(K222)&gt;0,CONCATENATE("[",A222,"] = true,        --",C222, " / ", B222), "")</f>
        <v/>
      </c>
    </row>
    <row r="223" spans="1:24" x14ac:dyDescent="0.25">
      <c r="A223" s="17">
        <v>268</v>
      </c>
      <c r="B223" t="s">
        <v>2021</v>
      </c>
      <c r="C223" t="s">
        <v>21</v>
      </c>
      <c r="D223" t="s">
        <v>2022</v>
      </c>
      <c r="G223" t="str">
        <f t="array" ref="G223">IF(VALUE(K223)&gt;0,"Crafted",IF(OR(EXACT(A223,'LibSets constants'!$G$2:$G$99)),"Monster",IF(OR(EXACT(A223,'LibSets constants'!$I$2:$I$99)),"Trial",IF(OR(EXACT(A223,'LibSets constants'!$K$2:$K$99)),"Arena",IF(OR(EXACT(A223,'LibSets constants'!$M$2:$M$99)),"Overland","")))))</f>
        <v>Monster</v>
      </c>
      <c r="H223">
        <v>-1</v>
      </c>
      <c r="I223">
        <v>-1</v>
      </c>
      <c r="J223">
        <v>-1</v>
      </c>
      <c r="K223">
        <v>0</v>
      </c>
      <c r="L223" s="3">
        <v>63</v>
      </c>
      <c r="O223" s="3">
        <v>0</v>
      </c>
      <c r="P223" t="str">
        <f>VLOOKUP(O223,'LibSets constants'!$A$2:$B$16,2,FALSE)</f>
        <v>Included in base game</v>
      </c>
      <c r="Q223">
        <v>2</v>
      </c>
      <c r="R223" t="s">
        <v>105</v>
      </c>
      <c r="S223" t="s">
        <v>105</v>
      </c>
      <c r="T223" s="7" t="str">
        <f t="shared" si="9"/>
        <v>[268] = {wayshrines={-1,-1,-1}, dlcId=0</v>
      </c>
      <c r="U223" s="7" t="str">
        <f t="shared" si="10"/>
        <v>, zoneIds={63},</v>
      </c>
      <c r="W223" s="7" t="str">
        <f t="shared" si="11"/>
        <v xml:space="preserve"> --Sentinel of Rkugamz / Wachposten von Rkugamz</v>
      </c>
      <c r="X223" s="7" t="str">
        <f>IF(VALUE(K223)&gt;0,CONCATENATE("[",A223,"] = true,        --",C223, " / ", B223), "")</f>
        <v/>
      </c>
    </row>
    <row r="224" spans="1:24" x14ac:dyDescent="0.25">
      <c r="A224" s="17">
        <v>269</v>
      </c>
      <c r="B224" t="s">
        <v>2023</v>
      </c>
      <c r="C224" t="s">
        <v>2</v>
      </c>
      <c r="D224" t="s">
        <v>2024</v>
      </c>
      <c r="G224" t="str">
        <f t="array" ref="G224">IF(VALUE(K224)&gt;0,"Crafted",IF(OR(EXACT(A224,'LibSets constants'!$G$2:$G$99)),"Monster",IF(OR(EXACT(A224,'LibSets constants'!$I$2:$I$99)),"Trial",IF(OR(EXACT(A224,'LibSets constants'!$K$2:$K$99)),"Arena",IF(OR(EXACT(A224,'LibSets constants'!$M$2:$M$99)),"Overland","")))))</f>
        <v>Monster</v>
      </c>
      <c r="H224">
        <v>-1</v>
      </c>
      <c r="I224">
        <v>-1</v>
      </c>
      <c r="J224">
        <v>-1</v>
      </c>
      <c r="K224">
        <v>0</v>
      </c>
      <c r="L224" s="3">
        <v>126</v>
      </c>
      <c r="O224" s="3">
        <v>0</v>
      </c>
      <c r="P224" t="str">
        <f>VLOOKUP(O224,'LibSets constants'!$A$2:$B$16,2,FALSE)</f>
        <v>Included in base game</v>
      </c>
      <c r="Q224">
        <v>2</v>
      </c>
      <c r="R224" t="s">
        <v>105</v>
      </c>
      <c r="S224" t="s">
        <v>105</v>
      </c>
      <c r="T224" s="7" t="str">
        <f t="shared" si="9"/>
        <v>[269] = {wayshrines={-1,-1,-1}, dlcId=0</v>
      </c>
      <c r="U224" s="7" t="str">
        <f t="shared" si="10"/>
        <v>, zoneIds={126},</v>
      </c>
      <c r="W224" s="7" t="str">
        <f t="shared" si="11"/>
        <v xml:space="preserve"> --Chokethorn / Würgedorn</v>
      </c>
      <c r="X224" s="7" t="str">
        <f>IF(VALUE(K224)&gt;0,CONCATENATE("[",A224,"] = true,        --",C224, " / ", B224), "")</f>
        <v/>
      </c>
    </row>
    <row r="225" spans="1:24" x14ac:dyDescent="0.25">
      <c r="A225" s="17">
        <v>270</v>
      </c>
      <c r="B225" t="s">
        <v>2025</v>
      </c>
      <c r="C225" t="s">
        <v>23</v>
      </c>
      <c r="D225" t="s">
        <v>2026</v>
      </c>
      <c r="G225" t="str">
        <f t="array" ref="G225">IF(VALUE(K225)&gt;0,"Crafted",IF(OR(EXACT(A225,'LibSets constants'!$G$2:$G$99)),"Monster",IF(OR(EXACT(A225,'LibSets constants'!$I$2:$I$99)),"Trial",IF(OR(EXACT(A225,'LibSets constants'!$K$2:$K$99)),"Arena",IF(OR(EXACT(A225,'LibSets constants'!$M$2:$M$99)),"Overland","")))))</f>
        <v>Monster</v>
      </c>
      <c r="H225">
        <v>-1</v>
      </c>
      <c r="I225">
        <v>-1</v>
      </c>
      <c r="J225">
        <v>-1</v>
      </c>
      <c r="K225">
        <v>0</v>
      </c>
      <c r="L225" s="3">
        <v>146</v>
      </c>
      <c r="O225" s="3">
        <v>0</v>
      </c>
      <c r="P225" t="str">
        <f>VLOOKUP(O225,'LibSets constants'!$A$2:$B$16,2,FALSE)</f>
        <v>Included in base game</v>
      </c>
      <c r="Q225">
        <v>2</v>
      </c>
      <c r="R225" t="s">
        <v>105</v>
      </c>
      <c r="S225" t="s">
        <v>105</v>
      </c>
      <c r="T225" s="7" t="str">
        <f t="shared" si="9"/>
        <v>[270] = {wayshrines={-1,-1,-1}, dlcId=0</v>
      </c>
      <c r="U225" s="7" t="str">
        <f t="shared" si="10"/>
        <v>, zoneIds={146},</v>
      </c>
      <c r="W225" s="7" t="str">
        <f t="shared" si="11"/>
        <v xml:space="preserve"> --Slimecraw / Schleimkropf</v>
      </c>
      <c r="X225" s="7" t="str">
        <f>IF(VALUE(K225)&gt;0,CONCATENATE("[",A225,"] = true,        --",C225, " / ", B225), "")</f>
        <v/>
      </c>
    </row>
    <row r="226" spans="1:24" x14ac:dyDescent="0.25">
      <c r="A226" s="17">
        <v>271</v>
      </c>
      <c r="B226" t="s">
        <v>20</v>
      </c>
      <c r="C226" t="s">
        <v>20</v>
      </c>
      <c r="D226" t="s">
        <v>20</v>
      </c>
      <c r="G226" t="str">
        <f t="array" ref="G226">IF(VALUE(K226)&gt;0,"Crafted",IF(OR(EXACT(A226,'LibSets constants'!$G$2:$G$99)),"Monster",IF(OR(EXACT(A226,'LibSets constants'!$I$2:$I$99)),"Trial",IF(OR(EXACT(A226,'LibSets constants'!$K$2:$K$99)),"Arena",IF(OR(EXACT(A226,'LibSets constants'!$M$2:$M$99)),"Overland","")))))</f>
        <v>Monster</v>
      </c>
      <c r="H226">
        <v>-1</v>
      </c>
      <c r="I226">
        <v>-1</v>
      </c>
      <c r="J226">
        <v>-1</v>
      </c>
      <c r="K226">
        <v>0</v>
      </c>
      <c r="L226" s="3">
        <v>148</v>
      </c>
      <c r="O226" s="3">
        <v>0</v>
      </c>
      <c r="P226" t="str">
        <f>VLOOKUP(O226,'LibSets constants'!$A$2:$B$16,2,FALSE)</f>
        <v>Included in base game</v>
      </c>
      <c r="Q226">
        <v>1</v>
      </c>
      <c r="R226" t="s">
        <v>105</v>
      </c>
      <c r="S226" t="s">
        <v>105</v>
      </c>
      <c r="T226" s="7" t="str">
        <f t="shared" si="9"/>
        <v>[271] = {wayshrines={-1,-1,-1}, dlcId=0</v>
      </c>
      <c r="U226" s="7" t="str">
        <f t="shared" si="10"/>
        <v>, zoneIds={148},</v>
      </c>
      <c r="W226" s="7" t="str">
        <f t="shared" si="11"/>
        <v xml:space="preserve"> --Sellistrix / Sellistrix</v>
      </c>
      <c r="X226" s="7" t="str">
        <f>IF(VALUE(K226)&gt;0,CONCATENATE("[",A226,"] = true,        --",C226, " / ", B226), "")</f>
        <v/>
      </c>
    </row>
    <row r="227" spans="1:24" x14ac:dyDescent="0.25">
      <c r="A227" s="17">
        <v>272</v>
      </c>
      <c r="B227" t="s">
        <v>2027</v>
      </c>
      <c r="C227" t="s">
        <v>9</v>
      </c>
      <c r="D227" t="s">
        <v>2028</v>
      </c>
      <c r="G227" t="str">
        <f t="array" ref="G227">IF(VALUE(K227)&gt;0,"Crafted",IF(OR(EXACT(A227,'LibSets constants'!$G$2:$G$99)),"Monster",IF(OR(EXACT(A227,'LibSets constants'!$I$2:$I$99)),"Trial",IF(OR(EXACT(A227,'LibSets constants'!$K$2:$K$99)),"Arena",IF(OR(EXACT(A227,'LibSets constants'!$M$2:$M$99)),"Overland","")))))</f>
        <v>Monster</v>
      </c>
      <c r="H227">
        <v>-1</v>
      </c>
      <c r="I227">
        <v>-1</v>
      </c>
      <c r="J227">
        <v>-1</v>
      </c>
      <c r="K227">
        <v>0</v>
      </c>
      <c r="L227" s="3">
        <v>176</v>
      </c>
      <c r="O227" s="3">
        <v>0</v>
      </c>
      <c r="P227" t="str">
        <f>VLOOKUP(O227,'LibSets constants'!$A$2:$B$16,2,FALSE)</f>
        <v>Included in base game</v>
      </c>
      <c r="Q227">
        <v>1</v>
      </c>
      <c r="R227" t="s">
        <v>105</v>
      </c>
      <c r="S227" t="s">
        <v>105</v>
      </c>
      <c r="T227" s="7" t="str">
        <f t="shared" si="9"/>
        <v>[272] = {wayshrines={-1,-1,-1}, dlcId=0</v>
      </c>
      <c r="U227" s="7" t="str">
        <f t="shared" si="10"/>
        <v>, zoneIds={176},</v>
      </c>
      <c r="W227" s="7" t="str">
        <f t="shared" si="11"/>
        <v xml:space="preserve"> --Infernal Guardian / Infernaler Wächter</v>
      </c>
      <c r="X227" s="7" t="str">
        <f>IF(VALUE(K227)&gt;0,CONCATENATE("[",A227,"] = true,        --",C227, " / ", B227), "")</f>
        <v/>
      </c>
    </row>
    <row r="228" spans="1:24" x14ac:dyDescent="0.25">
      <c r="A228" s="17">
        <v>273</v>
      </c>
      <c r="B228" t="s">
        <v>8</v>
      </c>
      <c r="C228" t="s">
        <v>8</v>
      </c>
      <c r="D228" t="s">
        <v>8</v>
      </c>
      <c r="G228" t="str">
        <f t="array" ref="G228">IF(VALUE(K228)&gt;0,"Crafted",IF(OR(EXACT(A228,'LibSets constants'!$G$2:$G$99)),"Monster",IF(OR(EXACT(A228,'LibSets constants'!$I$2:$I$99)),"Trial",IF(OR(EXACT(A228,'LibSets constants'!$K$2:$K$99)),"Arena",IF(OR(EXACT(A228,'LibSets constants'!$M$2:$M$99)),"Overland","")))))</f>
        <v>Monster</v>
      </c>
      <c r="H228">
        <v>-1</v>
      </c>
      <c r="I228">
        <v>-1</v>
      </c>
      <c r="J228">
        <v>-1</v>
      </c>
      <c r="K228">
        <v>0</v>
      </c>
      <c r="L228" s="3">
        <v>130</v>
      </c>
      <c r="O228" s="3">
        <v>0</v>
      </c>
      <c r="P228" t="str">
        <f>VLOOKUP(O228,'LibSets constants'!$A$2:$B$16,2,FALSE)</f>
        <v>Included in base game</v>
      </c>
      <c r="Q228">
        <v>1</v>
      </c>
      <c r="R228" t="s">
        <v>105</v>
      </c>
      <c r="S228" t="s">
        <v>105</v>
      </c>
      <c r="T228" s="7" t="str">
        <f t="shared" si="9"/>
        <v>[273] = {wayshrines={-1,-1,-1}, dlcId=0</v>
      </c>
      <c r="U228" s="7" t="str">
        <f t="shared" si="10"/>
        <v>, zoneIds={130},</v>
      </c>
      <c r="W228" s="7" t="str">
        <f t="shared" si="11"/>
        <v xml:space="preserve"> --Ilambris / Ilambris</v>
      </c>
      <c r="X228" s="7" t="str">
        <f>IF(VALUE(K228)&gt;0,CONCATENATE("[",A228,"] = true,        --",C228, " / ", B228), "")</f>
        <v/>
      </c>
    </row>
    <row r="229" spans="1:24" x14ac:dyDescent="0.25">
      <c r="A229" s="17">
        <v>274</v>
      </c>
      <c r="B229" t="s">
        <v>2029</v>
      </c>
      <c r="C229" t="s">
        <v>7</v>
      </c>
      <c r="D229" t="s">
        <v>2030</v>
      </c>
      <c r="G229" t="str">
        <f t="array" ref="G229">IF(VALUE(K229)&gt;0,"Crafted",IF(OR(EXACT(A229,'LibSets constants'!$G$2:$G$99)),"Monster",IF(OR(EXACT(A229,'LibSets constants'!$I$2:$I$99)),"Trial",IF(OR(EXACT(A229,'LibSets constants'!$K$2:$K$99)),"Arena",IF(OR(EXACT(A229,'LibSets constants'!$M$2:$M$99)),"Overland","")))))</f>
        <v>Monster</v>
      </c>
      <c r="H229">
        <v>-1</v>
      </c>
      <c r="I229">
        <v>-1</v>
      </c>
      <c r="J229">
        <v>-1</v>
      </c>
      <c r="K229">
        <v>0</v>
      </c>
      <c r="L229" s="3">
        <v>449</v>
      </c>
      <c r="O229" s="3">
        <v>0</v>
      </c>
      <c r="P229" t="str">
        <f>VLOOKUP(O229,'LibSets constants'!$A$2:$B$16,2,FALSE)</f>
        <v>Included in base game</v>
      </c>
      <c r="Q229">
        <v>1</v>
      </c>
      <c r="R229" t="s">
        <v>105</v>
      </c>
      <c r="S229" t="s">
        <v>105</v>
      </c>
      <c r="T229" s="7" t="str">
        <f t="shared" si="9"/>
        <v>[274] = {wayshrines={-1,-1,-1}, dlcId=0</v>
      </c>
      <c r="U229" s="7" t="str">
        <f t="shared" si="10"/>
        <v>, zoneIds={449},</v>
      </c>
      <c r="W229" s="7" t="str">
        <f t="shared" si="11"/>
        <v xml:space="preserve"> --Iceheart / Eisherz</v>
      </c>
      <c r="X229" s="7" t="str">
        <f>IF(VALUE(K229)&gt;0,CONCATENATE("[",A229,"] = true,        --",C229, " / ", B229), "")</f>
        <v/>
      </c>
    </row>
    <row r="230" spans="1:24" x14ac:dyDescent="0.25">
      <c r="A230" s="17">
        <v>275</v>
      </c>
      <c r="B230" t="s">
        <v>2031</v>
      </c>
      <c r="C230" t="s">
        <v>26</v>
      </c>
      <c r="D230" t="s">
        <v>2032</v>
      </c>
      <c r="G230" t="str">
        <f t="array" ref="G230">IF(VALUE(K230)&gt;0,"Crafted",IF(OR(EXACT(A230,'LibSets constants'!$G$2:$G$99)),"Monster",IF(OR(EXACT(A230,'LibSets constants'!$I$2:$I$99)),"Trial",IF(OR(EXACT(A230,'LibSets constants'!$K$2:$K$99)),"Arena",IF(OR(EXACT(A230,'LibSets constants'!$M$2:$M$99)),"Overland","")))))</f>
        <v>Monster</v>
      </c>
      <c r="H230">
        <v>-1</v>
      </c>
      <c r="I230">
        <v>-1</v>
      </c>
      <c r="J230">
        <v>-1</v>
      </c>
      <c r="K230">
        <v>0</v>
      </c>
      <c r="L230" s="3">
        <v>131</v>
      </c>
      <c r="O230" s="3">
        <v>0</v>
      </c>
      <c r="P230" t="str">
        <f>VLOOKUP(O230,'LibSets constants'!$A$2:$B$16,2,FALSE)</f>
        <v>Included in base game</v>
      </c>
      <c r="Q230">
        <v>1</v>
      </c>
      <c r="R230" t="s">
        <v>105</v>
      </c>
      <c r="S230" t="s">
        <v>105</v>
      </c>
      <c r="T230" s="7" t="str">
        <f t="shared" si="9"/>
        <v>[275] = {wayshrines={-1,-1,-1}, dlcId=0</v>
      </c>
      <c r="U230" s="7" t="str">
        <f t="shared" si="10"/>
        <v>, zoneIds={131},</v>
      </c>
      <c r="W230" s="7" t="str">
        <f t="shared" si="11"/>
        <v xml:space="preserve"> --Stormfist / Sturmfaust</v>
      </c>
      <c r="X230" s="7" t="str">
        <f>IF(VALUE(K230)&gt;0,CONCATENATE("[",A230,"] = true,        --",C230, " / ", B230), "")</f>
        <v/>
      </c>
    </row>
    <row r="231" spans="1:24" x14ac:dyDescent="0.25">
      <c r="A231" s="17">
        <v>276</v>
      </c>
      <c r="B231" t="s">
        <v>2033</v>
      </c>
      <c r="C231" t="s">
        <v>29</v>
      </c>
      <c r="D231" t="s">
        <v>2034</v>
      </c>
      <c r="G231" t="str">
        <f t="array" ref="G231">IF(VALUE(K231)&gt;0,"Crafted",IF(OR(EXACT(A231,'LibSets constants'!$G$2:$G$99)),"Monster",IF(OR(EXACT(A231,'LibSets constants'!$I$2:$I$99)),"Trial",IF(OR(EXACT(A231,'LibSets constants'!$K$2:$K$99)),"Arena",IF(OR(EXACT(A231,'LibSets constants'!$M$2:$M$99)),"Overland","")))))</f>
        <v>Monster</v>
      </c>
      <c r="H231">
        <v>-1</v>
      </c>
      <c r="I231">
        <v>-1</v>
      </c>
      <c r="J231">
        <v>-1</v>
      </c>
      <c r="K231">
        <v>0</v>
      </c>
      <c r="L231" s="3">
        <v>22</v>
      </c>
      <c r="O231" s="3">
        <v>0</v>
      </c>
      <c r="P231" t="str">
        <f>VLOOKUP(O231,'LibSets constants'!$A$2:$B$16,2,FALSE)</f>
        <v>Included in base game</v>
      </c>
      <c r="Q231">
        <v>1</v>
      </c>
      <c r="R231" t="s">
        <v>105</v>
      </c>
      <c r="S231" t="s">
        <v>105</v>
      </c>
      <c r="T231" s="7" t="str">
        <f t="shared" si="9"/>
        <v>[276] = {wayshrines={-1,-1,-1}, dlcId=0</v>
      </c>
      <c r="U231" s="7" t="str">
        <f t="shared" si="10"/>
        <v>, zoneIds={22},</v>
      </c>
      <c r="W231" s="7" t="str">
        <f t="shared" si="11"/>
        <v xml:space="preserve"> --Tremorscale / Bebenschuppe</v>
      </c>
      <c r="X231" s="7" t="str">
        <f>IF(VALUE(K231)&gt;0,CONCATENATE("[",A231,"] = true,        --",C231, " / ", B231), "")</f>
        <v/>
      </c>
    </row>
    <row r="232" spans="1:24" x14ac:dyDescent="0.25">
      <c r="A232" s="17">
        <v>277</v>
      </c>
      <c r="B232" t="s">
        <v>2035</v>
      </c>
      <c r="C232" t="s">
        <v>17</v>
      </c>
      <c r="D232" t="s">
        <v>2036</v>
      </c>
      <c r="G232" t="str">
        <f t="array" ref="G232">IF(VALUE(K232)&gt;0,"Crafted",IF(OR(EXACT(A232,'LibSets constants'!$G$2:$G$99)),"Monster",IF(OR(EXACT(A232,'LibSets constants'!$I$2:$I$99)),"Trial",IF(OR(EXACT(A232,'LibSets constants'!$K$2:$K$99)),"Arena",IF(OR(EXACT(A232,'LibSets constants'!$M$2:$M$99)),"Overland","")))))</f>
        <v>Monster</v>
      </c>
      <c r="H232">
        <v>-1</v>
      </c>
      <c r="I232">
        <v>-1</v>
      </c>
      <c r="J232">
        <v>-1</v>
      </c>
      <c r="K232">
        <v>0</v>
      </c>
      <c r="L232" s="3">
        <v>38</v>
      </c>
      <c r="O232" s="3">
        <v>0</v>
      </c>
      <c r="P232" t="str">
        <f>VLOOKUP(O232,'LibSets constants'!$A$2:$B$16,2,FALSE)</f>
        <v>Included in base game</v>
      </c>
      <c r="Q232">
        <v>1</v>
      </c>
      <c r="R232" t="s">
        <v>105</v>
      </c>
      <c r="S232" t="s">
        <v>105</v>
      </c>
      <c r="T232" s="7" t="str">
        <f t="shared" si="9"/>
        <v>[277] = {wayshrines={-1,-1,-1}, dlcId=0</v>
      </c>
      <c r="U232" s="7" t="str">
        <f t="shared" si="10"/>
        <v>, zoneIds={38},</v>
      </c>
      <c r="W232" s="7" t="str">
        <f t="shared" si="11"/>
        <v xml:space="preserve"> --Pirate Skeleton / Piratenskelett</v>
      </c>
      <c r="X232" s="7" t="str">
        <f>IF(VALUE(K232)&gt;0,CONCATENATE("[",A232,"] = true,        --",C232, " / ", B232), "")</f>
        <v/>
      </c>
    </row>
    <row r="233" spans="1:24" x14ac:dyDescent="0.25">
      <c r="A233" s="17">
        <v>278</v>
      </c>
      <c r="B233" t="s">
        <v>2037</v>
      </c>
      <c r="C233" t="s">
        <v>2039</v>
      </c>
      <c r="D233" t="s">
        <v>2038</v>
      </c>
      <c r="G233" t="str">
        <f t="array" ref="G233">IF(VALUE(K233)&gt;0,"Crafted",IF(OR(EXACT(A233,'LibSets constants'!$G$2:$G$99)),"Monster",IF(OR(EXACT(A233,'LibSets constants'!$I$2:$I$99)),"Trial",IF(OR(EXACT(A233,'LibSets constants'!$K$2:$K$99)),"Arena",IF(OR(EXACT(A233,'LibSets constants'!$M$2:$M$99)),"Overland","")))))</f>
        <v>Monster</v>
      </c>
      <c r="H233">
        <v>-1</v>
      </c>
      <c r="I233">
        <v>-1</v>
      </c>
      <c r="J233">
        <v>-1</v>
      </c>
      <c r="K233">
        <v>0</v>
      </c>
      <c r="L233" s="3">
        <v>64</v>
      </c>
      <c r="O233" s="3">
        <v>0</v>
      </c>
      <c r="P233" t="str">
        <f>VLOOKUP(O233,'LibSets constants'!$A$2:$B$16,2,FALSE)</f>
        <v>Included in base game</v>
      </c>
      <c r="Q233">
        <v>1</v>
      </c>
      <c r="R233" t="s">
        <v>105</v>
      </c>
      <c r="S233" t="s">
        <v>105</v>
      </c>
      <c r="T233" s="7" t="str">
        <f t="shared" si="9"/>
        <v>[278] = {wayshrines={-1,-1,-1}, dlcId=0</v>
      </c>
      <c r="U233" s="7" t="str">
        <f t="shared" si="10"/>
        <v>, zoneIds={64},</v>
      </c>
      <c r="W233" s="7" t="str">
        <f t="shared" si="11"/>
        <v xml:space="preserve"> --The Troll King / Trollkönig</v>
      </c>
      <c r="X233" s="7" t="str">
        <f>IF(VALUE(K233)&gt;0,CONCATENATE("[",A233,"] = true,        --",C233, " / ", B233), "")</f>
        <v/>
      </c>
    </row>
    <row r="234" spans="1:24" x14ac:dyDescent="0.25">
      <c r="A234" s="17">
        <v>279</v>
      </c>
      <c r="B234" t="s">
        <v>19</v>
      </c>
      <c r="C234" t="s">
        <v>19</v>
      </c>
      <c r="D234" t="s">
        <v>2040</v>
      </c>
      <c r="G234" t="str">
        <f t="array" ref="G234">IF(VALUE(K234)&gt;0,"Crafted",IF(OR(EXACT(A234,'LibSets constants'!$G$2:$G$99)),"Monster",IF(OR(EXACT(A234,'LibSets constants'!$I$2:$I$99)),"Trial",IF(OR(EXACT(A234,'LibSets constants'!$K$2:$K$99)),"Arena",IF(OR(EXACT(A234,'LibSets constants'!$M$2:$M$99)),"Overland","")))))</f>
        <v>Monster</v>
      </c>
      <c r="H234">
        <v>-1</v>
      </c>
      <c r="I234">
        <v>-1</v>
      </c>
      <c r="J234">
        <v>-1</v>
      </c>
      <c r="K234">
        <v>0</v>
      </c>
      <c r="L234" s="3">
        <v>31</v>
      </c>
      <c r="O234" s="3">
        <v>0</v>
      </c>
      <c r="P234" t="str">
        <f>VLOOKUP(O234,'LibSets constants'!$A$2:$B$16,2,FALSE)</f>
        <v>Included in base game</v>
      </c>
      <c r="Q234">
        <v>1</v>
      </c>
      <c r="R234" t="s">
        <v>105</v>
      </c>
      <c r="S234" t="s">
        <v>105</v>
      </c>
      <c r="T234" s="7" t="str">
        <f t="shared" si="9"/>
        <v>[279] = {wayshrines={-1,-1,-1}, dlcId=0</v>
      </c>
      <c r="U234" s="7" t="str">
        <f t="shared" si="10"/>
        <v>, zoneIds={31},</v>
      </c>
      <c r="W234" s="7" t="str">
        <f t="shared" si="11"/>
        <v xml:space="preserve"> --Selene / Selene</v>
      </c>
      <c r="X234" s="7" t="str">
        <f>IF(VALUE(K234)&gt;0,CONCATENATE("[",A234,"] = true,        --",C234, " / ", B234), "")</f>
        <v/>
      </c>
    </row>
    <row r="235" spans="1:24" x14ac:dyDescent="0.25">
      <c r="A235" s="17">
        <v>280</v>
      </c>
      <c r="B235" t="s">
        <v>6</v>
      </c>
      <c r="C235" t="s">
        <v>6</v>
      </c>
      <c r="D235" t="s">
        <v>6</v>
      </c>
      <c r="G235" t="str">
        <f t="array" ref="G235">IF(VALUE(K235)&gt;0,"Crafted",IF(OR(EXACT(A235,'LibSets constants'!$G$2:$G$99)),"Monster",IF(OR(EXACT(A235,'LibSets constants'!$I$2:$I$99)),"Trial",IF(OR(EXACT(A235,'LibSets constants'!$K$2:$K$99)),"Arena",IF(OR(EXACT(A235,'LibSets constants'!$M$2:$M$99)),"Overland","")))))</f>
        <v>Monster</v>
      </c>
      <c r="H235">
        <v>-1</v>
      </c>
      <c r="I235">
        <v>-1</v>
      </c>
      <c r="J235">
        <v>-1</v>
      </c>
      <c r="K235">
        <v>0</v>
      </c>
      <c r="L235" s="3">
        <v>11</v>
      </c>
      <c r="O235" s="3">
        <v>0</v>
      </c>
      <c r="P235" t="str">
        <f>VLOOKUP(O235,'LibSets constants'!$A$2:$B$16,2,FALSE)</f>
        <v>Included in base game</v>
      </c>
      <c r="Q235">
        <v>1</v>
      </c>
      <c r="R235" t="s">
        <v>105</v>
      </c>
      <c r="S235" t="s">
        <v>105</v>
      </c>
      <c r="T235" s="7" t="str">
        <f t="shared" si="9"/>
        <v>[280] = {wayshrines={-1,-1,-1}, dlcId=0</v>
      </c>
      <c r="U235" s="7" t="str">
        <f t="shared" si="10"/>
        <v>, zoneIds={11},</v>
      </c>
      <c r="W235" s="7" t="str">
        <f t="shared" si="11"/>
        <v xml:space="preserve"> --Grothdarr / Grothdarr</v>
      </c>
      <c r="X235" s="7" t="str">
        <f>IF(VALUE(K235)&gt;0,CONCATENATE("[",A235,"] = true,        --",C235, " / ", B235), "")</f>
        <v/>
      </c>
    </row>
    <row r="236" spans="1:24" x14ac:dyDescent="0.25">
      <c r="A236" s="17">
        <v>281</v>
      </c>
      <c r="B236" t="s">
        <v>2041</v>
      </c>
      <c r="C236" t="s">
        <v>2043</v>
      </c>
      <c r="D236" t="s">
        <v>2042</v>
      </c>
      <c r="G236" t="str">
        <f t="array" ref="G236">IF(VALUE(K236)&gt;0,"Crafted",IF(OR(EXACT(A236,'LibSets constants'!$G$2:$G$99)),"Monster",IF(OR(EXACT(A236,'LibSets constants'!$I$2:$I$99)),"Trial",IF(OR(EXACT(A236,'LibSets constants'!$K$2:$K$99)),"Arena",IF(OR(EXACT(A236,'LibSets constants'!$M$2:$M$99)),"Overland","")))))</f>
        <v>Overland</v>
      </c>
      <c r="H236">
        <v>-1</v>
      </c>
      <c r="I236">
        <v>-1</v>
      </c>
      <c r="J236">
        <v>-1</v>
      </c>
      <c r="K236">
        <v>0</v>
      </c>
      <c r="O236" s="3">
        <v>0</v>
      </c>
      <c r="P236" t="str">
        <f>VLOOKUP(O236,'LibSets constants'!$A$2:$B$16,2,FALSE)</f>
        <v>Included in base game</v>
      </c>
      <c r="R236" t="s">
        <v>105</v>
      </c>
      <c r="S236" t="s">
        <v>105</v>
      </c>
      <c r="T236" s="7" t="str">
        <f t="shared" si="9"/>
        <v>[281] = {wayshrines={-1,-1,-1}, dlcId=0</v>
      </c>
      <c r="U236" s="7" t="str">
        <f t="shared" si="10"/>
        <v/>
      </c>
      <c r="W236" s="7" t="str">
        <f t="shared" si="11"/>
        <v xml:space="preserve"> --Armor of the Trainee / Rüstung des Auszubildenden</v>
      </c>
      <c r="X236" s="7" t="str">
        <f>IF(VALUE(K236)&gt;0,CONCATENATE("[",A236,"] = true,        --",C236, " / ", B236), "")</f>
        <v/>
      </c>
    </row>
    <row r="237" spans="1:24" x14ac:dyDescent="0.25">
      <c r="A237" s="17">
        <v>282</v>
      </c>
      <c r="B237" t="s">
        <v>2044</v>
      </c>
      <c r="C237" t="s">
        <v>2046</v>
      </c>
      <c r="D237" t="s">
        <v>2045</v>
      </c>
      <c r="G237" t="str">
        <f t="array" ref="G237">IF(VALUE(K237)&gt;0,"Crafted",IF(OR(EXACT(A237,'LibSets constants'!$G$2:$G$99)),"Monster",IF(OR(EXACT(A237,'LibSets constants'!$I$2:$I$99)),"Trial",IF(OR(EXACT(A237,'LibSets constants'!$K$2:$K$99)),"Arena",IF(OR(EXACT(A237,'LibSets constants'!$M$2:$M$99)),"Overland","")))))</f>
        <v/>
      </c>
      <c r="H237">
        <v>-1</v>
      </c>
      <c r="I237">
        <v>-1</v>
      </c>
      <c r="J237">
        <v>-1</v>
      </c>
      <c r="K237">
        <v>0</v>
      </c>
      <c r="O237" s="3">
        <v>0</v>
      </c>
      <c r="P237" t="str">
        <f>VLOOKUP(O237,'LibSets constants'!$A$2:$B$16,2,FALSE)</f>
        <v>Included in base game</v>
      </c>
      <c r="R237" t="s">
        <v>105</v>
      </c>
      <c r="S237" t="s">
        <v>105</v>
      </c>
      <c r="T237" s="7" t="str">
        <f t="shared" si="9"/>
        <v>[282] = {wayshrines={-1,-1,-1}, dlcId=0</v>
      </c>
      <c r="U237" s="7" t="str">
        <f t="shared" si="10"/>
        <v/>
      </c>
      <c r="W237" s="7" t="str">
        <f t="shared" si="11"/>
        <v xml:space="preserve"> --Vampire Cloak / Vampirumhang</v>
      </c>
      <c r="X237" s="7" t="str">
        <f>IF(VALUE(K237)&gt;0,CONCATENATE("[",A237,"] = true,        --",C237, " / ", B237), "")</f>
        <v/>
      </c>
    </row>
    <row r="238" spans="1:24" x14ac:dyDescent="0.25">
      <c r="A238" s="17">
        <v>283</v>
      </c>
      <c r="B238" t="s">
        <v>2047</v>
      </c>
      <c r="C238" t="s">
        <v>2049</v>
      </c>
      <c r="D238" t="s">
        <v>2048</v>
      </c>
      <c r="G238" t="str">
        <f t="array" ref="G238">IF(VALUE(K238)&gt;0,"Crafted",IF(OR(EXACT(A238,'LibSets constants'!$G$2:$G$99)),"Monster",IF(OR(EXACT(A238,'LibSets constants'!$I$2:$I$99)),"Trial",IF(OR(EXACT(A238,'LibSets constants'!$K$2:$K$99)),"Arena",IF(OR(EXACT(A238,'LibSets constants'!$M$2:$M$99)),"Overland","")))))</f>
        <v/>
      </c>
      <c r="H238">
        <v>-1</v>
      </c>
      <c r="I238">
        <v>-1</v>
      </c>
      <c r="J238">
        <v>-1</v>
      </c>
      <c r="K238">
        <v>0</v>
      </c>
      <c r="O238" s="3">
        <v>0</v>
      </c>
      <c r="P238" t="str">
        <f>VLOOKUP(O238,'LibSets constants'!$A$2:$B$16,2,FALSE)</f>
        <v>Included in base game</v>
      </c>
      <c r="R238" t="s">
        <v>105</v>
      </c>
      <c r="S238" t="s">
        <v>105</v>
      </c>
      <c r="T238" s="7" t="str">
        <f t="shared" si="9"/>
        <v>[283] = {wayshrines={-1,-1,-1}, dlcId=0</v>
      </c>
      <c r="U238" s="7" t="str">
        <f t="shared" si="10"/>
        <v/>
      </c>
      <c r="W238" s="7" t="str">
        <f t="shared" si="11"/>
        <v xml:space="preserve"> --Sword-Singer / Schwertsänger</v>
      </c>
      <c r="X238" s="7" t="str">
        <f>IF(VALUE(K238)&gt;0,CONCATENATE("[",A238,"] = true,        --",C238, " / ", B238), "")</f>
        <v/>
      </c>
    </row>
    <row r="239" spans="1:24" x14ac:dyDescent="0.25">
      <c r="A239" s="17">
        <v>284</v>
      </c>
      <c r="B239" t="s">
        <v>2050</v>
      </c>
      <c r="C239" t="s">
        <v>2052</v>
      </c>
      <c r="D239" t="s">
        <v>2051</v>
      </c>
      <c r="G239" t="str">
        <f t="array" ref="G239">IF(VALUE(K239)&gt;0,"Crafted",IF(OR(EXACT(A239,'LibSets constants'!$G$2:$G$99)),"Monster",IF(OR(EXACT(A239,'LibSets constants'!$I$2:$I$99)),"Trial",IF(OR(EXACT(A239,'LibSets constants'!$K$2:$K$99)),"Arena",IF(OR(EXACT(A239,'LibSets constants'!$M$2:$M$99)),"Overland","")))))</f>
        <v/>
      </c>
      <c r="H239">
        <v>-1</v>
      </c>
      <c r="I239">
        <v>-1</v>
      </c>
      <c r="J239">
        <v>-1</v>
      </c>
      <c r="K239">
        <v>0</v>
      </c>
      <c r="O239" s="3">
        <v>0</v>
      </c>
      <c r="P239" t="str">
        <f>VLOOKUP(O239,'LibSets constants'!$A$2:$B$16,2,FALSE)</f>
        <v>Included in base game</v>
      </c>
      <c r="R239" t="s">
        <v>105</v>
      </c>
      <c r="S239" t="s">
        <v>105</v>
      </c>
      <c r="T239" s="7" t="str">
        <f t="shared" si="9"/>
        <v>[284] = {wayshrines={-1,-1,-1}, dlcId=0</v>
      </c>
      <c r="U239" s="7" t="str">
        <f t="shared" si="10"/>
        <v/>
      </c>
      <c r="W239" s="7" t="str">
        <f t="shared" si="11"/>
        <v xml:space="preserve"> --Order of Diagna / Orden von Diagna</v>
      </c>
      <c r="X239" s="7" t="str">
        <f>IF(VALUE(K239)&gt;0,CONCATENATE("[",A239,"] = true,        --",C239, " / ", B239), "")</f>
        <v/>
      </c>
    </row>
    <row r="240" spans="1:24" x14ac:dyDescent="0.25">
      <c r="A240" s="17">
        <v>285</v>
      </c>
      <c r="B240" t="s">
        <v>2053</v>
      </c>
      <c r="C240" t="s">
        <v>2055</v>
      </c>
      <c r="D240" t="s">
        <v>2054</v>
      </c>
      <c r="G240" t="str">
        <f t="array" ref="G240">IF(VALUE(K240)&gt;0,"Crafted",IF(OR(EXACT(A240,'LibSets constants'!$G$2:$G$99)),"Monster",IF(OR(EXACT(A240,'LibSets constants'!$I$2:$I$99)),"Trial",IF(OR(EXACT(A240,'LibSets constants'!$K$2:$K$99)),"Arena",IF(OR(EXACT(A240,'LibSets constants'!$M$2:$M$99)),"Overland","")))))</f>
        <v/>
      </c>
      <c r="H240">
        <v>-1</v>
      </c>
      <c r="I240">
        <v>-1</v>
      </c>
      <c r="J240">
        <v>-1</v>
      </c>
      <c r="K240">
        <v>0</v>
      </c>
      <c r="O240" s="3">
        <v>0</v>
      </c>
      <c r="P240" t="str">
        <f>VLOOKUP(O240,'LibSets constants'!$A$2:$B$16,2,FALSE)</f>
        <v>Included in base game</v>
      </c>
      <c r="R240" t="s">
        <v>105</v>
      </c>
      <c r="S240" t="s">
        <v>105</v>
      </c>
      <c r="T240" s="7" t="str">
        <f t="shared" si="9"/>
        <v>[285] = {wayshrines={-1,-1,-1}, dlcId=0</v>
      </c>
      <c r="U240" s="7" t="str">
        <f t="shared" si="10"/>
        <v/>
      </c>
      <c r="W240" s="7" t="str">
        <f t="shared" si="11"/>
        <v xml:space="preserve"> --Vampire Lord / Vampirfürst</v>
      </c>
      <c r="X240" s="7" t="str">
        <f>IF(VALUE(K240)&gt;0,CONCATENATE("[",A240,"] = true,        --",C240, " / ", B240), "")</f>
        <v/>
      </c>
    </row>
    <row r="241" spans="1:24" x14ac:dyDescent="0.25">
      <c r="A241" s="17">
        <v>286</v>
      </c>
      <c r="B241" t="s">
        <v>2056</v>
      </c>
      <c r="C241" t="s">
        <v>2058</v>
      </c>
      <c r="D241" t="s">
        <v>2057</v>
      </c>
      <c r="G241" t="str">
        <f t="array" ref="G241">IF(VALUE(K241)&gt;0,"Crafted",IF(OR(EXACT(A241,'LibSets constants'!$G$2:$G$99)),"Monster",IF(OR(EXACT(A241,'LibSets constants'!$I$2:$I$99)),"Trial",IF(OR(EXACT(A241,'LibSets constants'!$K$2:$K$99)),"Arena",IF(OR(EXACT(A241,'LibSets constants'!$M$2:$M$99)),"Overland","")))))</f>
        <v/>
      </c>
      <c r="H241">
        <v>-1</v>
      </c>
      <c r="I241">
        <v>-1</v>
      </c>
      <c r="J241">
        <v>-1</v>
      </c>
      <c r="K241">
        <v>0</v>
      </c>
      <c r="O241" s="3">
        <v>0</v>
      </c>
      <c r="P241" t="str">
        <f>VLOOKUP(O241,'LibSets constants'!$A$2:$B$16,2,FALSE)</f>
        <v>Included in base game</v>
      </c>
      <c r="R241" t="s">
        <v>105</v>
      </c>
      <c r="S241" t="s">
        <v>105</v>
      </c>
      <c r="T241" s="7" t="str">
        <f t="shared" si="9"/>
        <v>[286] = {wayshrines={-1,-1,-1}, dlcId=0</v>
      </c>
      <c r="U241" s="7" t="str">
        <f t="shared" si="10"/>
        <v/>
      </c>
      <c r="W241" s="7" t="str">
        <f t="shared" si="11"/>
        <v xml:space="preserve"> --Spriggan's Thorns / Dornen des Zweiglings</v>
      </c>
      <c r="X241" s="7" t="str">
        <f>IF(VALUE(K241)&gt;0,CONCATENATE("[",A241,"] = true,        --",C241, " / ", B241), "")</f>
        <v/>
      </c>
    </row>
    <row r="242" spans="1:24" x14ac:dyDescent="0.25">
      <c r="A242" s="17">
        <v>287</v>
      </c>
      <c r="B242" t="s">
        <v>2059</v>
      </c>
      <c r="C242" t="s">
        <v>2061</v>
      </c>
      <c r="D242" t="s">
        <v>2060</v>
      </c>
      <c r="G242" t="str">
        <f t="array" ref="G242">IF(VALUE(K242)&gt;0,"Crafted",IF(OR(EXACT(A242,'LibSets constants'!$G$2:$G$99)),"Monster",IF(OR(EXACT(A242,'LibSets constants'!$I$2:$I$99)),"Trial",IF(OR(EXACT(A242,'LibSets constants'!$K$2:$K$99)),"Arena",IF(OR(EXACT(A242,'LibSets constants'!$M$2:$M$99)),"Overland","")))))</f>
        <v/>
      </c>
      <c r="H242">
        <v>-1</v>
      </c>
      <c r="I242">
        <v>-1</v>
      </c>
      <c r="J242">
        <v>-1</v>
      </c>
      <c r="K242">
        <v>0</v>
      </c>
      <c r="O242" s="3">
        <v>0</v>
      </c>
      <c r="P242" t="str">
        <f>VLOOKUP(O242,'LibSets constants'!$A$2:$B$16,2,FALSE)</f>
        <v>Included in base game</v>
      </c>
      <c r="R242" t="s">
        <v>105</v>
      </c>
      <c r="S242" t="s">
        <v>105</v>
      </c>
      <c r="T242" s="7" t="str">
        <f t="shared" si="9"/>
        <v>[287] = {wayshrines={-1,-1,-1}, dlcId=0</v>
      </c>
      <c r="U242" s="7" t="str">
        <f t="shared" si="10"/>
        <v/>
      </c>
      <c r="W242" s="7" t="str">
        <f t="shared" si="11"/>
        <v xml:space="preserve"> --Green Pact / Der Grüne Pakt</v>
      </c>
      <c r="X242" s="7" t="str">
        <f>IF(VALUE(K242)&gt;0,CONCATENATE("[",A242,"] = true,        --",C242, " / ", B242), "")</f>
        <v/>
      </c>
    </row>
    <row r="243" spans="1:24" x14ac:dyDescent="0.25">
      <c r="A243" s="17">
        <v>288</v>
      </c>
      <c r="B243" t="s">
        <v>2062</v>
      </c>
      <c r="C243" t="s">
        <v>2064</v>
      </c>
      <c r="D243" t="s">
        <v>2063</v>
      </c>
      <c r="G243" t="str">
        <f t="array" ref="G243">IF(VALUE(K243)&gt;0,"Crafted",IF(OR(EXACT(A243,'LibSets constants'!$G$2:$G$99)),"Monster",IF(OR(EXACT(A243,'LibSets constants'!$I$2:$I$99)),"Trial",IF(OR(EXACT(A243,'LibSets constants'!$K$2:$K$99)),"Arena",IF(OR(EXACT(A243,'LibSets constants'!$M$2:$M$99)),"Overland","")))))</f>
        <v/>
      </c>
      <c r="H243">
        <v>-1</v>
      </c>
      <c r="I243">
        <v>-1</v>
      </c>
      <c r="J243">
        <v>-1</v>
      </c>
      <c r="K243">
        <v>0</v>
      </c>
      <c r="O243" s="3">
        <v>0</v>
      </c>
      <c r="P243" t="str">
        <f>VLOOKUP(O243,'LibSets constants'!$A$2:$B$16,2,FALSE)</f>
        <v>Included in base game</v>
      </c>
      <c r="R243" t="s">
        <v>105</v>
      </c>
      <c r="S243" t="s">
        <v>105</v>
      </c>
      <c r="T243" s="7" t="str">
        <f t="shared" si="9"/>
        <v>[288] = {wayshrines={-1,-1,-1}, dlcId=0</v>
      </c>
      <c r="U243" s="7" t="str">
        <f t="shared" si="10"/>
        <v/>
      </c>
      <c r="W243" s="7" t="str">
        <f t="shared" si="11"/>
        <v xml:space="preserve"> --Beekeeper's Gear / Werkzeug des Bienenhüters</v>
      </c>
      <c r="X243" s="7" t="str">
        <f>IF(VALUE(K243)&gt;0,CONCATENATE("[",A243,"] = true,        --",C243, " / ", B243), "")</f>
        <v/>
      </c>
    </row>
    <row r="244" spans="1:24" x14ac:dyDescent="0.25">
      <c r="A244" s="17">
        <v>289</v>
      </c>
      <c r="B244" t="s">
        <v>2065</v>
      </c>
      <c r="C244" t="s">
        <v>2067</v>
      </c>
      <c r="D244" t="s">
        <v>2066</v>
      </c>
      <c r="G244" t="str">
        <f t="array" ref="G244">IF(VALUE(K244)&gt;0,"Crafted",IF(OR(EXACT(A244,'LibSets constants'!$G$2:$G$99)),"Monster",IF(OR(EXACT(A244,'LibSets constants'!$I$2:$I$99)),"Trial",IF(OR(EXACT(A244,'LibSets constants'!$K$2:$K$99)),"Arena",IF(OR(EXACT(A244,'LibSets constants'!$M$2:$M$99)),"Overland","")))))</f>
        <v/>
      </c>
      <c r="H244">
        <v>-1</v>
      </c>
      <c r="I244">
        <v>-1</v>
      </c>
      <c r="J244">
        <v>-1</v>
      </c>
      <c r="K244">
        <v>0</v>
      </c>
      <c r="O244" s="3">
        <v>0</v>
      </c>
      <c r="P244" t="str">
        <f>VLOOKUP(O244,'LibSets constants'!$A$2:$B$16,2,FALSE)</f>
        <v>Included in base game</v>
      </c>
      <c r="R244" t="s">
        <v>105</v>
      </c>
      <c r="S244" t="s">
        <v>105</v>
      </c>
      <c r="T244" s="7" t="str">
        <f t="shared" si="9"/>
        <v>[289] = {wayshrines={-1,-1,-1}, dlcId=0</v>
      </c>
      <c r="U244" s="7" t="str">
        <f t="shared" si="10"/>
        <v/>
      </c>
      <c r="W244" s="7" t="str">
        <f t="shared" si="11"/>
        <v xml:space="preserve"> --Spinner's Garments / Gewänder des Webers</v>
      </c>
      <c r="X244" s="7" t="str">
        <f>IF(VALUE(K244)&gt;0,CONCATENATE("[",A244,"] = true,        --",C244, " / ", B244), "")</f>
        <v/>
      </c>
    </row>
    <row r="245" spans="1:24" x14ac:dyDescent="0.25">
      <c r="A245" s="17">
        <v>290</v>
      </c>
      <c r="B245" t="s">
        <v>2068</v>
      </c>
      <c r="C245" t="s">
        <v>2070</v>
      </c>
      <c r="D245" t="s">
        <v>2069</v>
      </c>
      <c r="G245" t="str">
        <f t="array" ref="G245">IF(VALUE(K245)&gt;0,"Crafted",IF(OR(EXACT(A245,'LibSets constants'!$G$2:$G$99)),"Monster",IF(OR(EXACT(A245,'LibSets constants'!$I$2:$I$99)),"Trial",IF(OR(EXACT(A245,'LibSets constants'!$K$2:$K$99)),"Arena",IF(OR(EXACT(A245,'LibSets constants'!$M$2:$M$99)),"Overland","")))))</f>
        <v/>
      </c>
      <c r="H245">
        <v>-1</v>
      </c>
      <c r="I245">
        <v>-1</v>
      </c>
      <c r="J245">
        <v>-1</v>
      </c>
      <c r="K245">
        <v>0</v>
      </c>
      <c r="O245" s="3">
        <v>0</v>
      </c>
      <c r="P245" t="str">
        <f>VLOOKUP(O245,'LibSets constants'!$A$2:$B$16,2,FALSE)</f>
        <v>Included in base game</v>
      </c>
      <c r="R245" t="s">
        <v>105</v>
      </c>
      <c r="S245" t="s">
        <v>105</v>
      </c>
      <c r="T245" s="7" t="str">
        <f t="shared" si="9"/>
        <v>[290] = {wayshrines={-1,-1,-1}, dlcId=0</v>
      </c>
      <c r="U245" s="7" t="str">
        <f t="shared" si="10"/>
        <v/>
      </c>
      <c r="W245" s="7" t="str">
        <f t="shared" si="11"/>
        <v xml:space="preserve"> --Skooma Smuggler / Skoomaschmuggler</v>
      </c>
      <c r="X245" s="7" t="str">
        <f>IF(VALUE(K245)&gt;0,CONCATENATE("[",A245,"] = true,        --",C245, " / ", B245), "")</f>
        <v/>
      </c>
    </row>
    <row r="246" spans="1:24" x14ac:dyDescent="0.25">
      <c r="A246" s="17">
        <v>291</v>
      </c>
      <c r="B246" t="s">
        <v>2071</v>
      </c>
      <c r="C246" t="s">
        <v>2073</v>
      </c>
      <c r="D246" t="s">
        <v>2072</v>
      </c>
      <c r="G246" t="str">
        <f t="array" ref="G246">IF(VALUE(K246)&gt;0,"Crafted",IF(OR(EXACT(A246,'LibSets constants'!$G$2:$G$99)),"Monster",IF(OR(EXACT(A246,'LibSets constants'!$I$2:$I$99)),"Trial",IF(OR(EXACT(A246,'LibSets constants'!$K$2:$K$99)),"Arena",IF(OR(EXACT(A246,'LibSets constants'!$M$2:$M$99)),"Overland","")))))</f>
        <v/>
      </c>
      <c r="H246">
        <v>-1</v>
      </c>
      <c r="I246">
        <v>-1</v>
      </c>
      <c r="J246">
        <v>-1</v>
      </c>
      <c r="K246">
        <v>0</v>
      </c>
      <c r="O246" s="3">
        <v>0</v>
      </c>
      <c r="P246" t="str">
        <f>VLOOKUP(O246,'LibSets constants'!$A$2:$B$16,2,FALSE)</f>
        <v>Included in base game</v>
      </c>
      <c r="R246" t="s">
        <v>105</v>
      </c>
      <c r="S246" t="s">
        <v>105</v>
      </c>
      <c r="T246" s="7" t="str">
        <f t="shared" si="9"/>
        <v>[291] = {wayshrines={-1,-1,-1}, dlcId=0</v>
      </c>
      <c r="U246" s="7" t="str">
        <f t="shared" si="10"/>
        <v/>
      </c>
      <c r="W246" s="7" t="str">
        <f t="shared" si="11"/>
        <v xml:space="preserve"> --Shalk Exoskeleton / Schröterpanzer</v>
      </c>
      <c r="X246" s="7" t="str">
        <f>IF(VALUE(K246)&gt;0,CONCATENATE("[",A246,"] = true,        --",C246, " / ", B246), "")</f>
        <v/>
      </c>
    </row>
    <row r="247" spans="1:24" x14ac:dyDescent="0.25">
      <c r="A247" s="17">
        <v>292</v>
      </c>
      <c r="B247" t="s">
        <v>2074</v>
      </c>
      <c r="C247" t="s">
        <v>2076</v>
      </c>
      <c r="D247" t="s">
        <v>2075</v>
      </c>
      <c r="G247" t="str">
        <f t="array" ref="G247">IF(VALUE(K247)&gt;0,"Crafted",IF(OR(EXACT(A247,'LibSets constants'!$G$2:$G$99)),"Monster",IF(OR(EXACT(A247,'LibSets constants'!$I$2:$I$99)),"Trial",IF(OR(EXACT(A247,'LibSets constants'!$K$2:$K$99)),"Arena",IF(OR(EXACT(A247,'LibSets constants'!$M$2:$M$99)),"Overland","")))))</f>
        <v/>
      </c>
      <c r="H247">
        <v>-1</v>
      </c>
      <c r="I247">
        <v>-1</v>
      </c>
      <c r="J247">
        <v>-1</v>
      </c>
      <c r="K247">
        <v>0</v>
      </c>
      <c r="O247" s="3">
        <v>0</v>
      </c>
      <c r="P247" t="str">
        <f>VLOOKUP(O247,'LibSets constants'!$A$2:$B$16,2,FALSE)</f>
        <v>Included in base game</v>
      </c>
      <c r="R247" t="s">
        <v>105</v>
      </c>
      <c r="S247" t="s">
        <v>105</v>
      </c>
      <c r="T247" s="7" t="str">
        <f t="shared" si="9"/>
        <v>[292] = {wayshrines={-1,-1,-1}, dlcId=0</v>
      </c>
      <c r="U247" s="7" t="str">
        <f t="shared" si="10"/>
        <v/>
      </c>
      <c r="W247" s="7" t="str">
        <f t="shared" si="11"/>
        <v xml:space="preserve"> --Mother's Sorrow / Muttertränen</v>
      </c>
      <c r="X247" s="7" t="str">
        <f>IF(VALUE(K247)&gt;0,CONCATENATE("[",A247,"] = true,        --",C247, " / ", B247), "")</f>
        <v/>
      </c>
    </row>
    <row r="248" spans="1:24" x14ac:dyDescent="0.25">
      <c r="A248" s="17">
        <v>293</v>
      </c>
      <c r="B248" t="s">
        <v>2077</v>
      </c>
      <c r="C248" t="s">
        <v>2079</v>
      </c>
      <c r="D248" t="s">
        <v>2078</v>
      </c>
      <c r="G248" t="str">
        <f t="array" ref="G248">IF(VALUE(K248)&gt;0,"Crafted",IF(OR(EXACT(A248,'LibSets constants'!$G$2:$G$99)),"Monster",IF(OR(EXACT(A248,'LibSets constants'!$I$2:$I$99)),"Trial",IF(OR(EXACT(A248,'LibSets constants'!$K$2:$K$99)),"Arena",IF(OR(EXACT(A248,'LibSets constants'!$M$2:$M$99)),"Overland","")))))</f>
        <v/>
      </c>
      <c r="H248">
        <v>-1</v>
      </c>
      <c r="I248">
        <v>-1</v>
      </c>
      <c r="J248">
        <v>-1</v>
      </c>
      <c r="K248">
        <v>0</v>
      </c>
      <c r="O248" s="3">
        <v>0</v>
      </c>
      <c r="P248" t="str">
        <f>VLOOKUP(O248,'LibSets constants'!$A$2:$B$16,2,FALSE)</f>
        <v>Included in base game</v>
      </c>
      <c r="R248" t="s">
        <v>105</v>
      </c>
      <c r="S248" t="s">
        <v>105</v>
      </c>
      <c r="T248" s="7" t="str">
        <f t="shared" si="9"/>
        <v>[293] = {wayshrines={-1,-1,-1}, dlcId=0</v>
      </c>
      <c r="U248" s="7" t="str">
        <f t="shared" si="10"/>
        <v/>
      </c>
      <c r="W248" s="7" t="str">
        <f t="shared" si="11"/>
        <v xml:space="preserve"> --Plague Doctor / Seuchendoktor</v>
      </c>
      <c r="X248" s="7" t="str">
        <f>IF(VALUE(K248)&gt;0,CONCATENATE("[",A248,"] = true,        --",C248, " / ", B248), "")</f>
        <v/>
      </c>
    </row>
    <row r="249" spans="1:24" x14ac:dyDescent="0.25">
      <c r="A249" s="17">
        <v>294</v>
      </c>
      <c r="B249" t="s">
        <v>2080</v>
      </c>
      <c r="C249" t="s">
        <v>2082</v>
      </c>
      <c r="D249" t="s">
        <v>2081</v>
      </c>
      <c r="G249" t="str">
        <f t="array" ref="G249">IF(VALUE(K249)&gt;0,"Crafted",IF(OR(EXACT(A249,'LibSets constants'!$G$2:$G$99)),"Monster",IF(OR(EXACT(A249,'LibSets constants'!$I$2:$I$99)),"Trial",IF(OR(EXACT(A249,'LibSets constants'!$K$2:$K$99)),"Arena",IF(OR(EXACT(A249,'LibSets constants'!$M$2:$M$99)),"Overland","")))))</f>
        <v/>
      </c>
      <c r="H249">
        <v>-1</v>
      </c>
      <c r="I249">
        <v>-1</v>
      </c>
      <c r="J249">
        <v>-1</v>
      </c>
      <c r="K249">
        <v>0</v>
      </c>
      <c r="O249" s="3">
        <v>0</v>
      </c>
      <c r="P249" t="str">
        <f>VLOOKUP(O249,'LibSets constants'!$A$2:$B$16,2,FALSE)</f>
        <v>Included in base game</v>
      </c>
      <c r="R249" t="s">
        <v>105</v>
      </c>
      <c r="S249" t="s">
        <v>105</v>
      </c>
      <c r="T249" s="7" t="str">
        <f t="shared" si="9"/>
        <v>[294] = {wayshrines={-1,-1,-1}, dlcId=0</v>
      </c>
      <c r="U249" s="7" t="str">
        <f t="shared" si="10"/>
        <v/>
      </c>
      <c r="W249" s="7" t="str">
        <f t="shared" si="11"/>
        <v xml:space="preserve"> --Ysgramor's Birthright / Ysgramors Geburtsrecht</v>
      </c>
      <c r="X249" s="7" t="str">
        <f>IF(VALUE(K249)&gt;0,CONCATENATE("[",A249,"] = true,        --",C249, " / ", B249), "")</f>
        <v/>
      </c>
    </row>
    <row r="250" spans="1:24" x14ac:dyDescent="0.25">
      <c r="A250" s="17">
        <v>295</v>
      </c>
      <c r="B250" t="s">
        <v>2083</v>
      </c>
      <c r="C250" t="s">
        <v>2085</v>
      </c>
      <c r="D250" t="s">
        <v>2084</v>
      </c>
      <c r="G250" t="str">
        <f t="array" ref="G250">IF(VALUE(K250)&gt;0,"Crafted",IF(OR(EXACT(A250,'LibSets constants'!$G$2:$G$99)),"Monster",IF(OR(EXACT(A250,'LibSets constants'!$I$2:$I$99)),"Trial",IF(OR(EXACT(A250,'LibSets constants'!$K$2:$K$99)),"Arena",IF(OR(EXACT(A250,'LibSets constants'!$M$2:$M$99)),"Overland","")))))</f>
        <v/>
      </c>
      <c r="H250">
        <v>-1</v>
      </c>
      <c r="I250">
        <v>-1</v>
      </c>
      <c r="J250">
        <v>-1</v>
      </c>
      <c r="K250">
        <v>0</v>
      </c>
      <c r="O250" s="3">
        <v>0</v>
      </c>
      <c r="P250" t="str">
        <f>VLOOKUP(O250,'LibSets constants'!$A$2:$B$16,2,FALSE)</f>
        <v>Included in base game</v>
      </c>
      <c r="R250" t="s">
        <v>105</v>
      </c>
      <c r="S250" t="s">
        <v>105</v>
      </c>
      <c r="T250" s="7" t="str">
        <f t="shared" si="9"/>
        <v>[295] = {wayshrines={-1,-1,-1}, dlcId=0</v>
      </c>
      <c r="U250" s="7" t="str">
        <f t="shared" si="10"/>
        <v/>
      </c>
      <c r="W250" s="7" t="str">
        <f t="shared" si="11"/>
        <v xml:space="preserve"> --Jailbreaker / Ausbrecher</v>
      </c>
      <c r="X250" s="7" t="str">
        <f>IF(VALUE(K250)&gt;0,CONCATENATE("[",A250,"] = true,        --",C250, " / ", B250), "")</f>
        <v/>
      </c>
    </row>
    <row r="251" spans="1:24" x14ac:dyDescent="0.25">
      <c r="A251" s="17">
        <v>296</v>
      </c>
      <c r="B251" t="s">
        <v>2086</v>
      </c>
      <c r="C251" t="s">
        <v>2088</v>
      </c>
      <c r="D251" t="s">
        <v>2087</v>
      </c>
      <c r="G251" t="str">
        <f t="array" ref="G251">IF(VALUE(K251)&gt;0,"Crafted",IF(OR(EXACT(A251,'LibSets constants'!$G$2:$G$99)),"Monster",IF(OR(EXACT(A251,'LibSets constants'!$I$2:$I$99)),"Trial",IF(OR(EXACT(A251,'LibSets constants'!$K$2:$K$99)),"Arena",IF(OR(EXACT(A251,'LibSets constants'!$M$2:$M$99)),"Overland","")))))</f>
        <v/>
      </c>
      <c r="H251">
        <v>-1</v>
      </c>
      <c r="I251">
        <v>-1</v>
      </c>
      <c r="J251">
        <v>-1</v>
      </c>
      <c r="K251">
        <v>0</v>
      </c>
      <c r="O251" s="3">
        <v>0</v>
      </c>
      <c r="P251" t="str">
        <f>VLOOKUP(O251,'LibSets constants'!$A$2:$B$16,2,FALSE)</f>
        <v>Included in base game</v>
      </c>
      <c r="R251" t="s">
        <v>105</v>
      </c>
      <c r="S251" t="s">
        <v>105</v>
      </c>
      <c r="T251" s="7" t="str">
        <f t="shared" si="9"/>
        <v>[296] = {wayshrines={-1,-1,-1}, dlcId=0</v>
      </c>
      <c r="U251" s="7" t="str">
        <f t="shared" si="10"/>
        <v/>
      </c>
      <c r="W251" s="7" t="str">
        <f t="shared" si="11"/>
        <v xml:space="preserve"> --Spelunker / Höhlenforscher</v>
      </c>
      <c r="X251" s="7" t="str">
        <f>IF(VALUE(K251)&gt;0,CONCATENATE("[",A251,"] = true,        --",C251, " / ", B251), "")</f>
        <v/>
      </c>
    </row>
    <row r="252" spans="1:24" x14ac:dyDescent="0.25">
      <c r="A252" s="17">
        <v>297</v>
      </c>
      <c r="B252" t="s">
        <v>2089</v>
      </c>
      <c r="C252" t="s">
        <v>2091</v>
      </c>
      <c r="D252" t="s">
        <v>2090</v>
      </c>
      <c r="G252" t="str">
        <f t="array" ref="G252">IF(VALUE(K252)&gt;0,"Crafted",IF(OR(EXACT(A252,'LibSets constants'!$G$2:$G$99)),"Monster",IF(OR(EXACT(A252,'LibSets constants'!$I$2:$I$99)),"Trial",IF(OR(EXACT(A252,'LibSets constants'!$K$2:$K$99)),"Arena",IF(OR(EXACT(A252,'LibSets constants'!$M$2:$M$99)),"Overland","")))))</f>
        <v/>
      </c>
      <c r="H252">
        <v>-1</v>
      </c>
      <c r="I252">
        <v>-1</v>
      </c>
      <c r="J252">
        <v>-1</v>
      </c>
      <c r="K252">
        <v>0</v>
      </c>
      <c r="O252" s="3">
        <v>0</v>
      </c>
      <c r="P252" t="str">
        <f>VLOOKUP(O252,'LibSets constants'!$A$2:$B$16,2,FALSE)</f>
        <v>Included in base game</v>
      </c>
      <c r="R252" t="s">
        <v>105</v>
      </c>
      <c r="S252" t="s">
        <v>105</v>
      </c>
      <c r="T252" s="7" t="str">
        <f t="shared" si="9"/>
        <v>[297] = {wayshrines={-1,-1,-1}, dlcId=0</v>
      </c>
      <c r="U252" s="7" t="str">
        <f t="shared" si="10"/>
        <v/>
      </c>
      <c r="W252" s="7" t="str">
        <f t="shared" si="11"/>
        <v xml:space="preserve"> --Spider Cultist Cowl / Spinnenkultistenkutte</v>
      </c>
      <c r="X252" s="7" t="str">
        <f>IF(VALUE(K252)&gt;0,CONCATENATE("[",A252,"] = true,        --",C252, " / ", B252), "")</f>
        <v/>
      </c>
    </row>
    <row r="253" spans="1:24" x14ac:dyDescent="0.25">
      <c r="A253" s="17">
        <v>298</v>
      </c>
      <c r="B253" t="s">
        <v>2092</v>
      </c>
      <c r="C253" t="s">
        <v>2094</v>
      </c>
      <c r="D253" t="s">
        <v>2093</v>
      </c>
      <c r="G253" t="str">
        <f t="array" ref="G253">IF(VALUE(K253)&gt;0,"Crafted",IF(OR(EXACT(A253,'LibSets constants'!$G$2:$G$99)),"Monster",IF(OR(EXACT(A253,'LibSets constants'!$I$2:$I$99)),"Trial",IF(OR(EXACT(A253,'LibSets constants'!$K$2:$K$99)),"Arena",IF(OR(EXACT(A253,'LibSets constants'!$M$2:$M$99)),"Overland","")))))</f>
        <v/>
      </c>
      <c r="H253">
        <v>-1</v>
      </c>
      <c r="I253">
        <v>-1</v>
      </c>
      <c r="J253">
        <v>-1</v>
      </c>
      <c r="K253">
        <v>0</v>
      </c>
      <c r="O253" s="3">
        <v>0</v>
      </c>
      <c r="P253" t="str">
        <f>VLOOKUP(O253,'LibSets constants'!$A$2:$B$16,2,FALSE)</f>
        <v>Included in base game</v>
      </c>
      <c r="R253" t="s">
        <v>105</v>
      </c>
      <c r="S253" t="s">
        <v>105</v>
      </c>
      <c r="T253" s="7" t="str">
        <f t="shared" si="9"/>
        <v>[298] = {wayshrines={-1,-1,-1}, dlcId=0</v>
      </c>
      <c r="U253" s="7" t="str">
        <f t="shared" si="10"/>
        <v/>
      </c>
      <c r="W253" s="7" t="str">
        <f t="shared" si="11"/>
        <v xml:space="preserve"> --Light Speaker / Lichtsprecher</v>
      </c>
      <c r="X253" s="7" t="str">
        <f>IF(VALUE(K253)&gt;0,CONCATENATE("[",A253,"] = true,        --",C253, " / ", B253), "")</f>
        <v/>
      </c>
    </row>
    <row r="254" spans="1:24" x14ac:dyDescent="0.25">
      <c r="A254" s="17">
        <v>299</v>
      </c>
      <c r="B254" t="s">
        <v>2095</v>
      </c>
      <c r="C254" t="s">
        <v>2097</v>
      </c>
      <c r="D254" t="s">
        <v>2096</v>
      </c>
      <c r="G254" t="str">
        <f t="array" ref="G254">IF(VALUE(K254)&gt;0,"Crafted",IF(OR(EXACT(A254,'LibSets constants'!$G$2:$G$99)),"Monster",IF(OR(EXACT(A254,'LibSets constants'!$I$2:$I$99)),"Trial",IF(OR(EXACT(A254,'LibSets constants'!$K$2:$K$99)),"Arena",IF(OR(EXACT(A254,'LibSets constants'!$M$2:$M$99)),"Overland","")))))</f>
        <v/>
      </c>
      <c r="H254">
        <v>-1</v>
      </c>
      <c r="I254">
        <v>-1</v>
      </c>
      <c r="J254">
        <v>-1</v>
      </c>
      <c r="K254">
        <v>0</v>
      </c>
      <c r="O254" s="3">
        <v>0</v>
      </c>
      <c r="P254" t="str">
        <f>VLOOKUP(O254,'LibSets constants'!$A$2:$B$16,2,FALSE)</f>
        <v>Included in base game</v>
      </c>
      <c r="R254" t="s">
        <v>105</v>
      </c>
      <c r="S254" t="s">
        <v>105</v>
      </c>
      <c r="T254" s="7" t="str">
        <f t="shared" si="9"/>
        <v>[299] = {wayshrines={-1,-1,-1}, dlcId=0</v>
      </c>
      <c r="U254" s="7" t="str">
        <f t="shared" si="10"/>
        <v/>
      </c>
      <c r="W254" s="7" t="str">
        <f t="shared" si="11"/>
        <v xml:space="preserve"> --Toothrow / Zahnreihe</v>
      </c>
      <c r="X254" s="7" t="str">
        <f>IF(VALUE(K254)&gt;0,CONCATENATE("[",A254,"] = true,        --",C254, " / ", B254), "")</f>
        <v/>
      </c>
    </row>
    <row r="255" spans="1:24" x14ac:dyDescent="0.25">
      <c r="A255" s="17">
        <v>300</v>
      </c>
      <c r="B255" t="s">
        <v>2098</v>
      </c>
      <c r="C255" t="s">
        <v>2100</v>
      </c>
      <c r="D255" t="s">
        <v>2099</v>
      </c>
      <c r="G255" t="str">
        <f t="array" ref="G255">IF(VALUE(K255)&gt;0,"Crafted",IF(OR(EXACT(A255,'LibSets constants'!$G$2:$G$99)),"Monster",IF(OR(EXACT(A255,'LibSets constants'!$I$2:$I$99)),"Trial",IF(OR(EXACT(A255,'LibSets constants'!$K$2:$K$99)),"Arena",IF(OR(EXACT(A255,'LibSets constants'!$M$2:$M$99)),"Overland","")))))</f>
        <v/>
      </c>
      <c r="H255">
        <v>-1</v>
      </c>
      <c r="I255">
        <v>-1</v>
      </c>
      <c r="J255">
        <v>-1</v>
      </c>
      <c r="K255">
        <v>0</v>
      </c>
      <c r="O255" s="3">
        <v>0</v>
      </c>
      <c r="P255" t="str">
        <f>VLOOKUP(O255,'LibSets constants'!$A$2:$B$16,2,FALSE)</f>
        <v>Included in base game</v>
      </c>
      <c r="R255" t="s">
        <v>105</v>
      </c>
      <c r="S255" t="s">
        <v>105</v>
      </c>
      <c r="T255" s="7" t="str">
        <f t="shared" si="9"/>
        <v>[300] = {wayshrines={-1,-1,-1}, dlcId=0</v>
      </c>
      <c r="U255" s="7" t="str">
        <f t="shared" si="10"/>
        <v/>
      </c>
      <c r="W255" s="7" t="str">
        <f t="shared" si="11"/>
        <v xml:space="preserve"> --Netch's Touch / Berührung des Netch</v>
      </c>
      <c r="X255" s="7" t="str">
        <f>IF(VALUE(K255)&gt;0,CONCATENATE("[",A255,"] = true,        --",C255, " / ", B255), "")</f>
        <v/>
      </c>
    </row>
    <row r="256" spans="1:24" x14ac:dyDescent="0.25">
      <c r="A256" s="17">
        <v>301</v>
      </c>
      <c r="B256" t="s">
        <v>2101</v>
      </c>
      <c r="C256" t="s">
        <v>2103</v>
      </c>
      <c r="D256" t="s">
        <v>2102</v>
      </c>
      <c r="G256" t="str">
        <f t="array" ref="G256">IF(VALUE(K256)&gt;0,"Crafted",IF(OR(EXACT(A256,'LibSets constants'!$G$2:$G$99)),"Monster",IF(OR(EXACT(A256,'LibSets constants'!$I$2:$I$99)),"Trial",IF(OR(EXACT(A256,'LibSets constants'!$K$2:$K$99)),"Arena",IF(OR(EXACT(A256,'LibSets constants'!$M$2:$M$99)),"Overland","")))))</f>
        <v/>
      </c>
      <c r="H256">
        <v>-1</v>
      </c>
      <c r="I256">
        <v>-1</v>
      </c>
      <c r="J256">
        <v>-1</v>
      </c>
      <c r="K256">
        <v>0</v>
      </c>
      <c r="O256" s="3">
        <v>0</v>
      </c>
      <c r="P256" t="str">
        <f>VLOOKUP(O256,'LibSets constants'!$A$2:$B$16,2,FALSE)</f>
        <v>Included in base game</v>
      </c>
      <c r="R256" t="s">
        <v>105</v>
      </c>
      <c r="S256" t="s">
        <v>105</v>
      </c>
      <c r="T256" s="7" t="str">
        <f t="shared" si="9"/>
        <v>[301] = {wayshrines={-1,-1,-1}, dlcId=0</v>
      </c>
      <c r="U256" s="7" t="str">
        <f t="shared" si="10"/>
        <v/>
      </c>
      <c r="W256" s="7" t="str">
        <f t="shared" si="11"/>
        <v xml:space="preserve"> --Strength of the Automaton / Stärke des Automaten</v>
      </c>
      <c r="X256" s="7" t="str">
        <f>IF(VALUE(K256)&gt;0,CONCATENATE("[",A256,"] = true,        --",C256, " / ", B256), "")</f>
        <v/>
      </c>
    </row>
    <row r="257" spans="1:24" x14ac:dyDescent="0.25">
      <c r="A257" s="17">
        <v>302</v>
      </c>
      <c r="B257" t="s">
        <v>2104</v>
      </c>
      <c r="C257" t="s">
        <v>2104</v>
      </c>
      <c r="D257" t="s">
        <v>2105</v>
      </c>
      <c r="G257" t="str">
        <f t="array" ref="G257">IF(VALUE(K257)&gt;0,"Crafted",IF(OR(EXACT(A257,'LibSets constants'!$G$2:$G$99)),"Monster",IF(OR(EXACT(A257,'LibSets constants'!$I$2:$I$99)),"Trial",IF(OR(EXACT(A257,'LibSets constants'!$K$2:$K$99)),"Arena",IF(OR(EXACT(A257,'LibSets constants'!$M$2:$M$99)),"Overland","")))))</f>
        <v/>
      </c>
      <c r="H257">
        <v>-1</v>
      </c>
      <c r="I257">
        <v>-1</v>
      </c>
      <c r="J257">
        <v>-1</v>
      </c>
      <c r="K257">
        <v>0</v>
      </c>
      <c r="O257" s="3">
        <v>0</v>
      </c>
      <c r="P257" t="str">
        <f>VLOOKUP(O257,'LibSets constants'!$A$2:$B$16,2,FALSE)</f>
        <v>Included in base game</v>
      </c>
      <c r="R257" t="s">
        <v>105</v>
      </c>
      <c r="S257" t="s">
        <v>105</v>
      </c>
      <c r="T257" s="7" t="str">
        <f t="shared" si="9"/>
        <v>[302] = {wayshrines={-1,-1,-1}, dlcId=0</v>
      </c>
      <c r="U257" s="7" t="str">
        <f t="shared" si="10"/>
        <v/>
      </c>
      <c r="W257" s="7" t="str">
        <f t="shared" si="11"/>
        <v xml:space="preserve"> --Leviathan / Leviathan</v>
      </c>
      <c r="X257" s="7" t="str">
        <f>IF(VALUE(K257)&gt;0,CONCATENATE("[",A257,"] = true,        --",C257, " / ", B257), "")</f>
        <v/>
      </c>
    </row>
    <row r="258" spans="1:24" x14ac:dyDescent="0.25">
      <c r="A258" s="17">
        <v>303</v>
      </c>
      <c r="B258" t="s">
        <v>2106</v>
      </c>
      <c r="C258" t="s">
        <v>2108</v>
      </c>
      <c r="D258" t="s">
        <v>2107</v>
      </c>
      <c r="G258" t="str">
        <f t="array" ref="G258">IF(VALUE(K258)&gt;0,"Crafted",IF(OR(EXACT(A258,'LibSets constants'!$G$2:$G$99)),"Monster",IF(OR(EXACT(A258,'LibSets constants'!$I$2:$I$99)),"Trial",IF(OR(EXACT(A258,'LibSets constants'!$K$2:$K$99)),"Arena",IF(OR(EXACT(A258,'LibSets constants'!$M$2:$M$99)),"Overland","")))))</f>
        <v/>
      </c>
      <c r="H258">
        <v>-1</v>
      </c>
      <c r="I258">
        <v>-1</v>
      </c>
      <c r="J258">
        <v>-1</v>
      </c>
      <c r="K258">
        <v>0</v>
      </c>
      <c r="O258" s="3">
        <v>0</v>
      </c>
      <c r="P258" t="str">
        <f>VLOOKUP(O258,'LibSets constants'!$A$2:$B$16,2,FALSE)</f>
        <v>Included in base game</v>
      </c>
      <c r="R258" t="s">
        <v>105</v>
      </c>
      <c r="S258" t="s">
        <v>105</v>
      </c>
      <c r="T258" s="7" t="str">
        <f t="shared" si="9"/>
        <v>[303] = {wayshrines={-1,-1,-1}, dlcId=0</v>
      </c>
      <c r="U258" s="7" t="str">
        <f t="shared" si="10"/>
        <v/>
      </c>
      <c r="W258" s="7" t="str">
        <f t="shared" si="11"/>
        <v xml:space="preserve"> --Lamia's Song / Lied der Lamie</v>
      </c>
      <c r="X258" s="7" t="str">
        <f>IF(VALUE(K258)&gt;0,CONCATENATE("[",A258,"] = true,        --",C258, " / ", B258), "")</f>
        <v/>
      </c>
    </row>
    <row r="259" spans="1:24" x14ac:dyDescent="0.25">
      <c r="A259" s="17">
        <v>304</v>
      </c>
      <c r="B259" t="s">
        <v>2109</v>
      </c>
      <c r="C259" t="s">
        <v>2111</v>
      </c>
      <c r="D259" t="s">
        <v>2110</v>
      </c>
      <c r="G259" t="str">
        <f t="array" ref="G259">IF(VALUE(K259)&gt;0,"Crafted",IF(OR(EXACT(A259,'LibSets constants'!$G$2:$G$99)),"Monster",IF(OR(EXACT(A259,'LibSets constants'!$I$2:$I$99)),"Trial",IF(OR(EXACT(A259,'LibSets constants'!$K$2:$K$99)),"Arena",IF(OR(EXACT(A259,'LibSets constants'!$M$2:$M$99)),"Overland","")))))</f>
        <v/>
      </c>
      <c r="H259">
        <v>-1</v>
      </c>
      <c r="I259">
        <v>-1</v>
      </c>
      <c r="J259">
        <v>-1</v>
      </c>
      <c r="K259">
        <v>0</v>
      </c>
      <c r="O259" s="3">
        <v>0</v>
      </c>
      <c r="P259" t="str">
        <f>VLOOKUP(O259,'LibSets constants'!$A$2:$B$16,2,FALSE)</f>
        <v>Included in base game</v>
      </c>
      <c r="R259" t="s">
        <v>105</v>
      </c>
      <c r="S259" t="s">
        <v>105</v>
      </c>
      <c r="T259" s="7" t="str">
        <f t="shared" ref="T259:T322" si="12">CONCATENATE("[",A259,"] = {wayshrines={",H259,",",I259,",",J259,"}")&amp;IF(VALUE(K259)&gt;0,CONCATENATE(", traitsNeeded=",K259),"")&amp;CONCATENATE(", dlcId=",O259,)</f>
        <v>[304] = {wayshrines={-1,-1,-1}, dlcId=0</v>
      </c>
      <c r="U259" s="7" t="str">
        <f t="shared" ref="U259:U322" si="13">IF(VALUE(L259)&gt;0,CONCATENATE(", zoneIds={",L259),"")&amp;IF(VALUE(M259)&gt;0,CONCATENATE(",",M259),"")&amp;IF(VALUE(N259)&gt;0,CONCATENATE(",",N259),"")&amp;IF(VALUE(L259)&gt;0,CONCATENATE("},",""),"")</f>
        <v/>
      </c>
      <c r="W259" s="7" t="str">
        <f t="shared" ref="W259:W322" si="14">CONCATENATE(" --",C259," / ",B259)</f>
        <v xml:space="preserve"> --Medusa / Versteinernder Blick</v>
      </c>
      <c r="X259" s="7" t="str">
        <f>IF(VALUE(K259)&gt;0,CONCATENATE("[",A259,"] = true,        --",C259, " / ", B259), "")</f>
        <v/>
      </c>
    </row>
    <row r="260" spans="1:24" x14ac:dyDescent="0.25">
      <c r="A260" s="17">
        <v>305</v>
      </c>
      <c r="B260" t="s">
        <v>2112</v>
      </c>
      <c r="C260" t="s">
        <v>2114</v>
      </c>
      <c r="D260" t="s">
        <v>2113</v>
      </c>
      <c r="G260" t="str">
        <f t="array" ref="G260">IF(VALUE(K260)&gt;0,"Crafted",IF(OR(EXACT(A260,'LibSets constants'!$G$2:$G$99)),"Monster",IF(OR(EXACT(A260,'LibSets constants'!$I$2:$I$99)),"Trial",IF(OR(EXACT(A260,'LibSets constants'!$K$2:$K$99)),"Arena",IF(OR(EXACT(A260,'LibSets constants'!$M$2:$M$99)),"Overland","")))))</f>
        <v/>
      </c>
      <c r="H260">
        <v>-1</v>
      </c>
      <c r="I260">
        <v>-1</v>
      </c>
      <c r="J260">
        <v>-1</v>
      </c>
      <c r="K260">
        <v>0</v>
      </c>
      <c r="O260" s="3">
        <v>0</v>
      </c>
      <c r="P260" t="str">
        <f>VLOOKUP(O260,'LibSets constants'!$A$2:$B$16,2,FALSE)</f>
        <v>Included in base game</v>
      </c>
      <c r="R260" t="s">
        <v>105</v>
      </c>
      <c r="S260" t="s">
        <v>105</v>
      </c>
      <c r="T260" s="7" t="str">
        <f t="shared" si="12"/>
        <v>[305] = {wayshrines={-1,-1,-1}, dlcId=0</v>
      </c>
      <c r="U260" s="7" t="str">
        <f t="shared" si="13"/>
        <v/>
      </c>
      <c r="W260" s="7" t="str">
        <f t="shared" si="14"/>
        <v xml:space="preserve"> --Treasure Hunter / Schatzjäger</v>
      </c>
      <c r="X260" s="7" t="str">
        <f>IF(VALUE(K260)&gt;0,CONCATENATE("[",A260,"] = true,        --",C260, " / ", B260), "")</f>
        <v/>
      </c>
    </row>
    <row r="261" spans="1:24" x14ac:dyDescent="0.25">
      <c r="A261" s="17">
        <v>307</v>
      </c>
      <c r="B261" t="s">
        <v>2115</v>
      </c>
      <c r="C261" t="s">
        <v>2117</v>
      </c>
      <c r="D261" t="s">
        <v>2116</v>
      </c>
      <c r="G261" t="str">
        <f t="array" ref="G261">IF(VALUE(K261)&gt;0,"Crafted",IF(OR(EXACT(A261,'LibSets constants'!$G$2:$G$99)),"Monster",IF(OR(EXACT(A261,'LibSets constants'!$I$2:$I$99)),"Trial",IF(OR(EXACT(A261,'LibSets constants'!$K$2:$K$99)),"Arena",IF(OR(EXACT(A261,'LibSets constants'!$M$2:$M$99)),"Overland","")))))</f>
        <v/>
      </c>
      <c r="H261">
        <v>-1</v>
      </c>
      <c r="I261">
        <v>-1</v>
      </c>
      <c r="J261">
        <v>-1</v>
      </c>
      <c r="K261">
        <v>0</v>
      </c>
      <c r="O261" s="3">
        <v>0</v>
      </c>
      <c r="P261" t="str">
        <f>VLOOKUP(O261,'LibSets constants'!$A$2:$B$16,2,FALSE)</f>
        <v>Included in base game</v>
      </c>
      <c r="R261" t="s">
        <v>105</v>
      </c>
      <c r="S261" t="s">
        <v>105</v>
      </c>
      <c r="T261" s="7" t="str">
        <f t="shared" si="12"/>
        <v>[307] = {wayshrines={-1,-1,-1}, dlcId=0</v>
      </c>
      <c r="U261" s="7" t="str">
        <f t="shared" si="13"/>
        <v/>
      </c>
      <c r="W261" s="7" t="str">
        <f t="shared" si="14"/>
        <v xml:space="preserve"> --Draugr Hulk / Schwerfälliger Draugr</v>
      </c>
      <c r="X261" s="7" t="str">
        <f>IF(VALUE(K261)&gt;0,CONCATENATE("[",A261,"] = true,        --",C261, " / ", B261), "")</f>
        <v/>
      </c>
    </row>
    <row r="262" spans="1:24" x14ac:dyDescent="0.25">
      <c r="A262" s="17">
        <v>308</v>
      </c>
      <c r="B262" t="s">
        <v>2118</v>
      </c>
      <c r="C262" t="s">
        <v>2120</v>
      </c>
      <c r="D262" t="s">
        <v>2119</v>
      </c>
      <c r="G262" t="str">
        <f t="array" ref="G262">IF(VALUE(K262)&gt;0,"Crafted",IF(OR(EXACT(A262,'LibSets constants'!$G$2:$G$99)),"Monster",IF(OR(EXACT(A262,'LibSets constants'!$I$2:$I$99)),"Trial",IF(OR(EXACT(A262,'LibSets constants'!$K$2:$K$99)),"Arena",IF(OR(EXACT(A262,'LibSets constants'!$M$2:$M$99)),"Overland","")))))</f>
        <v/>
      </c>
      <c r="H262">
        <v>-1</v>
      </c>
      <c r="I262">
        <v>-1</v>
      </c>
      <c r="J262">
        <v>-1</v>
      </c>
      <c r="K262">
        <v>0</v>
      </c>
      <c r="O262" s="3">
        <v>0</v>
      </c>
      <c r="P262" t="str">
        <f>VLOOKUP(O262,'LibSets constants'!$A$2:$B$16,2,FALSE)</f>
        <v>Included in base game</v>
      </c>
      <c r="R262" t="s">
        <v>105</v>
      </c>
      <c r="S262" t="s">
        <v>105</v>
      </c>
      <c r="T262" s="7" t="str">
        <f t="shared" si="12"/>
        <v>[308] = {wayshrines={-1,-1,-1}, dlcId=0</v>
      </c>
      <c r="U262" s="7" t="str">
        <f t="shared" si="13"/>
        <v/>
      </c>
      <c r="W262" s="7" t="str">
        <f t="shared" si="14"/>
        <v xml:space="preserve"> --Bone Pirate's Tatters / Lumpen des Knochenpiraten</v>
      </c>
      <c r="X262" s="7" t="str">
        <f>IF(VALUE(K262)&gt;0,CONCATENATE("[",A262,"] = true,        --",C262, " / ", B262), "")</f>
        <v/>
      </c>
    </row>
    <row r="263" spans="1:24" x14ac:dyDescent="0.25">
      <c r="A263" s="17">
        <v>309</v>
      </c>
      <c r="B263" t="s">
        <v>2121</v>
      </c>
      <c r="C263" t="s">
        <v>2123</v>
      </c>
      <c r="D263" t="s">
        <v>2122</v>
      </c>
      <c r="G263" t="str">
        <f t="array" ref="G263">IF(VALUE(K263)&gt;0,"Crafted",IF(OR(EXACT(A263,'LibSets constants'!$G$2:$G$99)),"Monster",IF(OR(EXACT(A263,'LibSets constants'!$I$2:$I$99)),"Trial",IF(OR(EXACT(A263,'LibSets constants'!$K$2:$K$99)),"Arena",IF(OR(EXACT(A263,'LibSets constants'!$M$2:$M$99)),"Overland","")))))</f>
        <v/>
      </c>
      <c r="H263">
        <v>-1</v>
      </c>
      <c r="I263">
        <v>-1</v>
      </c>
      <c r="J263">
        <v>-1</v>
      </c>
      <c r="K263">
        <v>0</v>
      </c>
      <c r="O263" s="3">
        <v>0</v>
      </c>
      <c r="P263" t="str">
        <f>VLOOKUP(O263,'LibSets constants'!$A$2:$B$16,2,FALSE)</f>
        <v>Included in base game</v>
      </c>
      <c r="R263" t="s">
        <v>105</v>
      </c>
      <c r="S263" t="s">
        <v>105</v>
      </c>
      <c r="T263" s="7" t="str">
        <f t="shared" si="12"/>
        <v>[309] = {wayshrines={-1,-1,-1}, dlcId=0</v>
      </c>
      <c r="U263" s="7" t="str">
        <f t="shared" si="13"/>
        <v/>
      </c>
      <c r="W263" s="7" t="str">
        <f t="shared" si="14"/>
        <v xml:space="preserve"> --Knight-errant's Mail / Platten des Wanderritters</v>
      </c>
      <c r="X263" s="7" t="str">
        <f>IF(VALUE(K263)&gt;0,CONCATENATE("[",A263,"] = true,        --",C263, " / ", B263), "")</f>
        <v/>
      </c>
    </row>
    <row r="264" spans="1:24" x14ac:dyDescent="0.25">
      <c r="A264" s="17">
        <v>310</v>
      </c>
      <c r="B264" t="s">
        <v>2124</v>
      </c>
      <c r="C264" t="s">
        <v>2126</v>
      </c>
      <c r="D264" t="s">
        <v>2125</v>
      </c>
      <c r="G264" t="str">
        <f t="array" ref="G264">IF(VALUE(K264)&gt;0,"Crafted",IF(OR(EXACT(A264,'LibSets constants'!$G$2:$G$99)),"Monster",IF(OR(EXACT(A264,'LibSets constants'!$I$2:$I$99)),"Trial",IF(OR(EXACT(A264,'LibSets constants'!$K$2:$K$99)),"Arena",IF(OR(EXACT(A264,'LibSets constants'!$M$2:$M$99)),"Overland","")))))</f>
        <v/>
      </c>
      <c r="H264">
        <v>-1</v>
      </c>
      <c r="I264">
        <v>-1</v>
      </c>
      <c r="J264">
        <v>-1</v>
      </c>
      <c r="K264">
        <v>0</v>
      </c>
      <c r="O264" s="3">
        <v>0</v>
      </c>
      <c r="P264" t="str">
        <f>VLOOKUP(O264,'LibSets constants'!$A$2:$B$16,2,FALSE)</f>
        <v>Included in base game</v>
      </c>
      <c r="R264" t="s">
        <v>105</v>
      </c>
      <c r="S264" t="s">
        <v>105</v>
      </c>
      <c r="T264" s="7" t="str">
        <f t="shared" si="12"/>
        <v>[310] = {wayshrines={-1,-1,-1}, dlcId=0</v>
      </c>
      <c r="U264" s="7" t="str">
        <f t="shared" si="13"/>
        <v/>
      </c>
      <c r="W264" s="7" t="str">
        <f t="shared" si="14"/>
        <v xml:space="preserve"> --Sword Dancer / Schwerttänzer</v>
      </c>
      <c r="X264" s="7" t="str">
        <f>IF(VALUE(K264)&gt;0,CONCATENATE("[",A264,"] = true,        --",C264, " / ", B264), "")</f>
        <v/>
      </c>
    </row>
    <row r="265" spans="1:24" x14ac:dyDescent="0.25">
      <c r="A265" s="17">
        <v>311</v>
      </c>
      <c r="B265" t="s">
        <v>2127</v>
      </c>
      <c r="C265" t="s">
        <v>2129</v>
      </c>
      <c r="D265" t="s">
        <v>2128</v>
      </c>
      <c r="G265" t="str">
        <f t="array" ref="G265">IF(VALUE(K265)&gt;0,"Crafted",IF(OR(EXACT(A265,'LibSets constants'!$G$2:$G$99)),"Monster",IF(OR(EXACT(A265,'LibSets constants'!$I$2:$I$99)),"Trial",IF(OR(EXACT(A265,'LibSets constants'!$K$2:$K$99)),"Arena",IF(OR(EXACT(A265,'LibSets constants'!$M$2:$M$99)),"Overland","")))))</f>
        <v/>
      </c>
      <c r="H265">
        <v>-1</v>
      </c>
      <c r="I265">
        <v>-1</v>
      </c>
      <c r="J265">
        <v>-1</v>
      </c>
      <c r="K265">
        <v>0</v>
      </c>
      <c r="O265" s="3">
        <v>0</v>
      </c>
      <c r="P265" t="str">
        <f>VLOOKUP(O265,'LibSets constants'!$A$2:$B$16,2,FALSE)</f>
        <v>Included in base game</v>
      </c>
      <c r="R265" t="s">
        <v>105</v>
      </c>
      <c r="S265" t="s">
        <v>105</v>
      </c>
      <c r="T265" s="7" t="str">
        <f t="shared" si="12"/>
        <v>[311] = {wayshrines={-1,-1,-1}, dlcId=0</v>
      </c>
      <c r="U265" s="7" t="str">
        <f t="shared" si="13"/>
        <v/>
      </c>
      <c r="W265" s="7" t="str">
        <f t="shared" si="14"/>
        <v xml:space="preserve"> --Rattlecage / Klapperkäfig</v>
      </c>
      <c r="X265" s="7" t="str">
        <f>IF(VALUE(K265)&gt;0,CONCATENATE("[",A265,"] = true,        --",C265, " / ", B265), "")</f>
        <v/>
      </c>
    </row>
    <row r="266" spans="1:24" x14ac:dyDescent="0.25">
      <c r="A266" s="17">
        <v>313</v>
      </c>
      <c r="B266" t="s">
        <v>2130</v>
      </c>
      <c r="C266" t="s">
        <v>2132</v>
      </c>
      <c r="D266" t="s">
        <v>2131</v>
      </c>
      <c r="G266" t="str">
        <f t="array" ref="G266">IF(VALUE(K266)&gt;0,"Crafted",IF(OR(EXACT(A266,'LibSets constants'!$G$2:$G$99)),"Monster",IF(OR(EXACT(A266,'LibSets constants'!$I$2:$I$99)),"Trial",IF(OR(EXACT(A266,'LibSets constants'!$K$2:$K$99)),"Arena",IF(OR(EXACT(A266,'LibSets constants'!$M$2:$M$99)),"Overland","")))))</f>
        <v/>
      </c>
      <c r="H266">
        <v>-1</v>
      </c>
      <c r="I266">
        <v>-1</v>
      </c>
      <c r="J266">
        <v>-1</v>
      </c>
      <c r="K266">
        <v>0</v>
      </c>
      <c r="O266" s="3">
        <v>0</v>
      </c>
      <c r="P266" t="str">
        <f>VLOOKUP(O266,'LibSets constants'!$A$2:$B$16,2,FALSE)</f>
        <v>Included in base game</v>
      </c>
      <c r="R266" t="s">
        <v>105</v>
      </c>
      <c r="S266" t="s">
        <v>105</v>
      </c>
      <c r="T266" s="7" t="str">
        <f t="shared" si="12"/>
        <v>[313] = {wayshrines={-1,-1,-1}, dlcId=0</v>
      </c>
      <c r="U266" s="7" t="str">
        <f t="shared" si="13"/>
        <v/>
      </c>
      <c r="W266" s="7" t="str">
        <f t="shared" si="14"/>
        <v xml:space="preserve"> --Titanic Cleave / Titanisches Trennen</v>
      </c>
      <c r="X266" s="7" t="str">
        <f>IF(VALUE(K266)&gt;0,CONCATENATE("[",A266,"] = true,        --",C266, " / ", B266), "")</f>
        <v/>
      </c>
    </row>
    <row r="267" spans="1:24" x14ac:dyDescent="0.25">
      <c r="A267" s="17">
        <v>314</v>
      </c>
      <c r="B267" t="s">
        <v>2133</v>
      </c>
      <c r="C267" t="s">
        <v>2135</v>
      </c>
      <c r="D267" t="s">
        <v>2134</v>
      </c>
      <c r="G267" t="str">
        <f t="array" ref="G267">IF(VALUE(K267)&gt;0,"Crafted",IF(OR(EXACT(A267,'LibSets constants'!$G$2:$G$99)),"Monster",IF(OR(EXACT(A267,'LibSets constants'!$I$2:$I$99)),"Trial",IF(OR(EXACT(A267,'LibSets constants'!$K$2:$K$99)),"Arena",IF(OR(EXACT(A267,'LibSets constants'!$M$2:$M$99)),"Overland","")))))</f>
        <v/>
      </c>
      <c r="H267">
        <v>-1</v>
      </c>
      <c r="I267">
        <v>-1</v>
      </c>
      <c r="J267">
        <v>-1</v>
      </c>
      <c r="K267">
        <v>0</v>
      </c>
      <c r="O267" s="3">
        <v>0</v>
      </c>
      <c r="P267" t="str">
        <f>VLOOKUP(O267,'LibSets constants'!$A$2:$B$16,2,FALSE)</f>
        <v>Included in base game</v>
      </c>
      <c r="R267" t="s">
        <v>105</v>
      </c>
      <c r="S267" t="s">
        <v>105</v>
      </c>
      <c r="T267" s="7" t="str">
        <f t="shared" si="12"/>
        <v>[314] = {wayshrines={-1,-1,-1}, dlcId=0</v>
      </c>
      <c r="U267" s="7" t="str">
        <f t="shared" si="13"/>
        <v/>
      </c>
      <c r="W267" s="7" t="str">
        <f t="shared" si="14"/>
        <v xml:space="preserve"> --Puncturing Remedy / Durchschlagende Genesung</v>
      </c>
      <c r="X267" s="7" t="str">
        <f>IF(VALUE(K267)&gt;0,CONCATENATE("[",A267,"] = true,        --",C267, " / ", B267), "")</f>
        <v/>
      </c>
    </row>
    <row r="268" spans="1:24" x14ac:dyDescent="0.25">
      <c r="A268" s="17">
        <v>315</v>
      </c>
      <c r="B268" t="s">
        <v>2136</v>
      </c>
      <c r="C268" t="s">
        <v>2138</v>
      </c>
      <c r="D268" t="s">
        <v>2137</v>
      </c>
      <c r="G268" t="str">
        <f t="array" ref="G268">IF(VALUE(K268)&gt;0,"Crafted",IF(OR(EXACT(A268,'LibSets constants'!$G$2:$G$99)),"Monster",IF(OR(EXACT(A268,'LibSets constants'!$I$2:$I$99)),"Trial",IF(OR(EXACT(A268,'LibSets constants'!$K$2:$K$99)),"Arena",IF(OR(EXACT(A268,'LibSets constants'!$M$2:$M$99)),"Overland","")))))</f>
        <v/>
      </c>
      <c r="H268">
        <v>-1</v>
      </c>
      <c r="I268">
        <v>-1</v>
      </c>
      <c r="J268">
        <v>-1</v>
      </c>
      <c r="K268">
        <v>0</v>
      </c>
      <c r="O268" s="3">
        <v>0</v>
      </c>
      <c r="P268" t="str">
        <f>VLOOKUP(O268,'LibSets constants'!$A$2:$B$16,2,FALSE)</f>
        <v>Included in base game</v>
      </c>
      <c r="R268" t="s">
        <v>105</v>
      </c>
      <c r="S268" t="s">
        <v>105</v>
      </c>
      <c r="T268" s="7" t="str">
        <f t="shared" si="12"/>
        <v>[315] = {wayshrines={-1,-1,-1}, dlcId=0</v>
      </c>
      <c r="U268" s="7" t="str">
        <f t="shared" si="13"/>
        <v/>
      </c>
      <c r="W268" s="7" t="str">
        <f t="shared" si="14"/>
        <v xml:space="preserve"> --Stinging Slashes / Stechende Schnitte</v>
      </c>
      <c r="X268" s="7" t="str">
        <f>IF(VALUE(K268)&gt;0,CONCATENATE("[",A268,"] = true,        --",C268, " / ", B268), "")</f>
        <v/>
      </c>
    </row>
    <row r="269" spans="1:24" x14ac:dyDescent="0.25">
      <c r="A269" s="17">
        <v>316</v>
      </c>
      <c r="B269" t="s">
        <v>2139</v>
      </c>
      <c r="C269" t="s">
        <v>2141</v>
      </c>
      <c r="D269" t="s">
        <v>2140</v>
      </c>
      <c r="G269" t="str">
        <f t="array" ref="G269">IF(VALUE(K269)&gt;0,"Crafted",IF(OR(EXACT(A269,'LibSets constants'!$G$2:$G$99)),"Monster",IF(OR(EXACT(A269,'LibSets constants'!$I$2:$I$99)),"Trial",IF(OR(EXACT(A269,'LibSets constants'!$K$2:$K$99)),"Arena",IF(OR(EXACT(A269,'LibSets constants'!$M$2:$M$99)),"Overland","")))))</f>
        <v/>
      </c>
      <c r="H269">
        <v>-1</v>
      </c>
      <c r="I269">
        <v>-1</v>
      </c>
      <c r="J269">
        <v>-1</v>
      </c>
      <c r="K269">
        <v>0</v>
      </c>
      <c r="O269" s="3">
        <v>0</v>
      </c>
      <c r="P269" t="str">
        <f>VLOOKUP(O269,'LibSets constants'!$A$2:$B$16,2,FALSE)</f>
        <v>Included in base game</v>
      </c>
      <c r="R269" t="s">
        <v>105</v>
      </c>
      <c r="S269" t="s">
        <v>105</v>
      </c>
      <c r="T269" s="7" t="str">
        <f t="shared" si="12"/>
        <v>[316] = {wayshrines={-1,-1,-1}, dlcId=0</v>
      </c>
      <c r="U269" s="7" t="str">
        <f t="shared" si="13"/>
        <v/>
      </c>
      <c r="W269" s="7" t="str">
        <f t="shared" si="14"/>
        <v xml:space="preserve"> --Caustic Arrow / Beißender Pfeil</v>
      </c>
      <c r="X269" s="7" t="str">
        <f>IF(VALUE(K269)&gt;0,CONCATENATE("[",A269,"] = true,        --",C269, " / ", B269), "")</f>
        <v/>
      </c>
    </row>
    <row r="270" spans="1:24" x14ac:dyDescent="0.25">
      <c r="A270" s="17">
        <v>317</v>
      </c>
      <c r="B270" t="s">
        <v>2142</v>
      </c>
      <c r="C270" t="s">
        <v>2144</v>
      </c>
      <c r="D270" t="s">
        <v>2143</v>
      </c>
      <c r="G270" t="str">
        <f t="array" ref="G270">IF(VALUE(K270)&gt;0,"Crafted",IF(OR(EXACT(A270,'LibSets constants'!$G$2:$G$99)),"Monster",IF(OR(EXACT(A270,'LibSets constants'!$I$2:$I$99)),"Trial",IF(OR(EXACT(A270,'LibSets constants'!$K$2:$K$99)),"Arena",IF(OR(EXACT(A270,'LibSets constants'!$M$2:$M$99)),"Overland","")))))</f>
        <v/>
      </c>
      <c r="H270">
        <v>-1</v>
      </c>
      <c r="I270">
        <v>-1</v>
      </c>
      <c r="J270">
        <v>-1</v>
      </c>
      <c r="K270">
        <v>0</v>
      </c>
      <c r="O270" s="3">
        <v>0</v>
      </c>
      <c r="P270" t="str">
        <f>VLOOKUP(O270,'LibSets constants'!$A$2:$B$16,2,FALSE)</f>
        <v>Included in base game</v>
      </c>
      <c r="R270" t="s">
        <v>105</v>
      </c>
      <c r="S270" t="s">
        <v>105</v>
      </c>
      <c r="T270" s="7" t="str">
        <f t="shared" si="12"/>
        <v>[317] = {wayshrines={-1,-1,-1}, dlcId=0</v>
      </c>
      <c r="U270" s="7" t="str">
        <f t="shared" si="13"/>
        <v/>
      </c>
      <c r="W270" s="7" t="str">
        <f t="shared" si="14"/>
        <v xml:space="preserve"> --Destructive Impact / Zerstörerischer Einschlag</v>
      </c>
      <c r="X270" s="7" t="str">
        <f>IF(VALUE(K270)&gt;0,CONCATENATE("[",A270,"] = true,        --",C270, " / ", B270), "")</f>
        <v/>
      </c>
    </row>
    <row r="271" spans="1:24" x14ac:dyDescent="0.25">
      <c r="A271" s="17">
        <v>318</v>
      </c>
      <c r="B271" t="s">
        <v>2145</v>
      </c>
      <c r="C271" t="s">
        <v>2147</v>
      </c>
      <c r="D271" t="s">
        <v>2146</v>
      </c>
      <c r="G271" t="str">
        <f t="array" ref="G271">IF(VALUE(K271)&gt;0,"Crafted",IF(OR(EXACT(A271,'LibSets constants'!$G$2:$G$99)),"Monster",IF(OR(EXACT(A271,'LibSets constants'!$I$2:$I$99)),"Trial",IF(OR(EXACT(A271,'LibSets constants'!$K$2:$K$99)),"Arena",IF(OR(EXACT(A271,'LibSets constants'!$M$2:$M$99)),"Overland","")))))</f>
        <v/>
      </c>
      <c r="H271">
        <v>-1</v>
      </c>
      <c r="I271">
        <v>-1</v>
      </c>
      <c r="J271">
        <v>-1</v>
      </c>
      <c r="K271">
        <v>0</v>
      </c>
      <c r="O271" s="3">
        <v>0</v>
      </c>
      <c r="P271" t="str">
        <f>VLOOKUP(O271,'LibSets constants'!$A$2:$B$16,2,FALSE)</f>
        <v>Included in base game</v>
      </c>
      <c r="R271" t="s">
        <v>105</v>
      </c>
      <c r="S271" t="s">
        <v>105</v>
      </c>
      <c r="T271" s="7" t="str">
        <f t="shared" si="12"/>
        <v>[318] = {wayshrines={-1,-1,-1}, dlcId=0</v>
      </c>
      <c r="U271" s="7" t="str">
        <f t="shared" si="13"/>
        <v/>
      </c>
      <c r="W271" s="7" t="str">
        <f t="shared" si="14"/>
        <v xml:space="preserve"> --Grand Rejuvenation / Große Verjüngung</v>
      </c>
      <c r="X271" s="7" t="str">
        <f>IF(VALUE(K271)&gt;0,CONCATENATE("[",A271,"] = true,        --",C271, " / ", B271), "")</f>
        <v/>
      </c>
    </row>
    <row r="272" spans="1:24" x14ac:dyDescent="0.25">
      <c r="A272" s="17">
        <v>320</v>
      </c>
      <c r="B272" t="s">
        <v>2148</v>
      </c>
      <c r="C272" t="s">
        <v>2150</v>
      </c>
      <c r="D272" t="s">
        <v>2149</v>
      </c>
      <c r="G272" t="str">
        <f t="array" ref="G272">IF(VALUE(K272)&gt;0,"Crafted",IF(OR(EXACT(A272,'LibSets constants'!$G$2:$G$99)),"Monster",IF(OR(EXACT(A272,'LibSets constants'!$I$2:$I$99)),"Trial",IF(OR(EXACT(A272,'LibSets constants'!$K$2:$K$99)),"Arena",IF(OR(EXACT(A272,'LibSets constants'!$M$2:$M$99)),"Overland","")))))</f>
        <v/>
      </c>
      <c r="H272">
        <v>-1</v>
      </c>
      <c r="I272">
        <v>-1</v>
      </c>
      <c r="J272">
        <v>-1</v>
      </c>
      <c r="K272">
        <v>0</v>
      </c>
      <c r="O272" s="3">
        <v>0</v>
      </c>
      <c r="P272" t="str">
        <f>VLOOKUP(O272,'LibSets constants'!$A$2:$B$16,2,FALSE)</f>
        <v>Included in base game</v>
      </c>
      <c r="R272" t="s">
        <v>105</v>
      </c>
      <c r="S272" t="s">
        <v>105</v>
      </c>
      <c r="T272" s="7" t="str">
        <f t="shared" si="12"/>
        <v>[320] = {wayshrines={-1,-1,-1}, dlcId=0</v>
      </c>
      <c r="U272" s="7" t="str">
        <f t="shared" si="13"/>
        <v/>
      </c>
      <c r="W272" s="7" t="str">
        <f t="shared" si="14"/>
        <v xml:space="preserve"> --War Maiden / Kriegsjungfer</v>
      </c>
      <c r="X272" s="7" t="str">
        <f>IF(VALUE(K272)&gt;0,CONCATENATE("[",A272,"] = true,        --",C272, " / ", B272), "")</f>
        <v/>
      </c>
    </row>
    <row r="273" spans="1:24" x14ac:dyDescent="0.25">
      <c r="A273" s="17">
        <v>321</v>
      </c>
      <c r="B273" t="s">
        <v>2151</v>
      </c>
      <c r="C273" t="s">
        <v>2153</v>
      </c>
      <c r="D273" t="s">
        <v>2152</v>
      </c>
      <c r="G273" t="str">
        <f t="array" ref="G273">IF(VALUE(K273)&gt;0,"Crafted",IF(OR(EXACT(A273,'LibSets constants'!$G$2:$G$99)),"Monster",IF(OR(EXACT(A273,'LibSets constants'!$I$2:$I$99)),"Trial",IF(OR(EXACT(A273,'LibSets constants'!$K$2:$K$99)),"Arena",IF(OR(EXACT(A273,'LibSets constants'!$M$2:$M$99)),"Overland","")))))</f>
        <v/>
      </c>
      <c r="H273">
        <v>-1</v>
      </c>
      <c r="I273">
        <v>-1</v>
      </c>
      <c r="J273">
        <v>-1</v>
      </c>
      <c r="K273">
        <v>0</v>
      </c>
      <c r="O273" s="3">
        <v>0</v>
      </c>
      <c r="P273" t="str">
        <f>VLOOKUP(O273,'LibSets constants'!$A$2:$B$16,2,FALSE)</f>
        <v>Included in base game</v>
      </c>
      <c r="R273" t="s">
        <v>105</v>
      </c>
      <c r="S273" t="s">
        <v>105</v>
      </c>
      <c r="T273" s="7" t="str">
        <f t="shared" si="12"/>
        <v>[321] = {wayshrines={-1,-1,-1}, dlcId=0</v>
      </c>
      <c r="U273" s="7" t="str">
        <f t="shared" si="13"/>
        <v/>
      </c>
      <c r="W273" s="7" t="str">
        <f t="shared" si="14"/>
        <v xml:space="preserve"> --Defiler / Schänder</v>
      </c>
      <c r="X273" s="7" t="str">
        <f>IF(VALUE(K273)&gt;0,CONCATENATE("[",A273,"] = true,        --",C273, " / ", B273), "")</f>
        <v/>
      </c>
    </row>
    <row r="274" spans="1:24" x14ac:dyDescent="0.25">
      <c r="A274" s="17">
        <v>322</v>
      </c>
      <c r="B274" t="s">
        <v>2154</v>
      </c>
      <c r="C274" t="s">
        <v>2156</v>
      </c>
      <c r="D274" t="s">
        <v>2155</v>
      </c>
      <c r="G274" t="str">
        <f t="array" ref="G274">IF(VALUE(K274)&gt;0,"Crafted",IF(OR(EXACT(A274,'LibSets constants'!$G$2:$G$99)),"Monster",IF(OR(EXACT(A274,'LibSets constants'!$I$2:$I$99)),"Trial",IF(OR(EXACT(A274,'LibSets constants'!$K$2:$K$99)),"Arena",IF(OR(EXACT(A274,'LibSets constants'!$M$2:$M$99)),"Overland","")))))</f>
        <v/>
      </c>
      <c r="H274">
        <v>-1</v>
      </c>
      <c r="I274">
        <v>-1</v>
      </c>
      <c r="J274">
        <v>-1</v>
      </c>
      <c r="K274">
        <v>0</v>
      </c>
      <c r="O274" s="3">
        <v>0</v>
      </c>
      <c r="P274" t="str">
        <f>VLOOKUP(O274,'LibSets constants'!$A$2:$B$16,2,FALSE)</f>
        <v>Included in base game</v>
      </c>
      <c r="R274" t="s">
        <v>105</v>
      </c>
      <c r="S274" t="s">
        <v>105</v>
      </c>
      <c r="T274" s="7" t="str">
        <f t="shared" si="12"/>
        <v>[322] = {wayshrines={-1,-1,-1}, dlcId=0</v>
      </c>
      <c r="U274" s="7" t="str">
        <f t="shared" si="13"/>
        <v/>
      </c>
      <c r="W274" s="7" t="str">
        <f t="shared" si="14"/>
        <v xml:space="preserve"> --Warrior-Poet / Kriegerpoet</v>
      </c>
      <c r="X274" s="7" t="str">
        <f>IF(VALUE(K274)&gt;0,CONCATENATE("[",A274,"] = true,        --",C274, " / ", B274), "")</f>
        <v/>
      </c>
    </row>
    <row r="275" spans="1:24" x14ac:dyDescent="0.25">
      <c r="A275" s="6">
        <v>323</v>
      </c>
      <c r="B275" t="s">
        <v>2157</v>
      </c>
      <c r="C275" t="s">
        <v>2159</v>
      </c>
      <c r="D275" t="s">
        <v>2158</v>
      </c>
      <c r="G275" t="str">
        <f t="array" ref="G275">IF(VALUE(K275)&gt;0,"Crafted",IF(OR(EXACT(A275,'LibSets constants'!$G$2:$G$99)),"Monster",IF(OR(EXACT(A275,'LibSets constants'!$I$2:$I$99)),"Trial",IF(OR(EXACT(A275,'LibSets constants'!$K$2:$K$99)),"Arena",IF(OR(EXACT(A275,'LibSets constants'!$M$2:$M$99)),"Overland","")))))</f>
        <v>Crafted</v>
      </c>
      <c r="H275">
        <v>276</v>
      </c>
      <c r="I275">
        <v>276</v>
      </c>
      <c r="J275">
        <v>276</v>
      </c>
      <c r="K275">
        <v>3</v>
      </c>
      <c r="O275" s="3">
        <v>6</v>
      </c>
      <c r="P275" t="str">
        <f>VLOOKUP(O275,'LibSets constants'!$A$2:$B$16,2,FALSE)</f>
        <v>Morrowind</v>
      </c>
      <c r="R275" t="s">
        <v>105</v>
      </c>
      <c r="S275" t="s">
        <v>105</v>
      </c>
      <c r="T275" s="7" t="str">
        <f t="shared" si="12"/>
        <v>[323] = {wayshrines={276,276,276}, traitsNeeded=3, dlcId=6</v>
      </c>
      <c r="U275" s="7" t="str">
        <f t="shared" si="13"/>
        <v/>
      </c>
      <c r="W275" s="7" t="str">
        <f t="shared" si="14"/>
        <v xml:space="preserve"> --Assassin's Guile / Assassinenlist</v>
      </c>
      <c r="X275" s="7" t="str">
        <f>IF(VALUE(K275)&gt;0,CONCATENATE("[",A275,"] = true,        --",C275, " / ", B275), "")</f>
        <v>[323] = true,        --Assassin's Guile / Assassinenlist</v>
      </c>
    </row>
    <row r="276" spans="1:24" x14ac:dyDescent="0.25">
      <c r="A276" s="6">
        <v>324</v>
      </c>
      <c r="B276" t="s">
        <v>2160</v>
      </c>
      <c r="C276" t="s">
        <v>2162</v>
      </c>
      <c r="D276" t="s">
        <v>2161</v>
      </c>
      <c r="G276" t="str">
        <f t="array" ref="G276">IF(VALUE(K276)&gt;0,"Crafted",IF(OR(EXACT(A276,'LibSets constants'!$G$2:$G$99)),"Monster",IF(OR(EXACT(A276,'LibSets constants'!$I$2:$I$99)),"Trial",IF(OR(EXACT(A276,'LibSets constants'!$K$2:$K$99)),"Arena",IF(OR(EXACT(A276,'LibSets constants'!$M$2:$M$99)),"Overland","")))))</f>
        <v>Crafted</v>
      </c>
      <c r="H276">
        <v>329</v>
      </c>
      <c r="I276">
        <v>329</v>
      </c>
      <c r="J276">
        <v>329</v>
      </c>
      <c r="K276">
        <v>8</v>
      </c>
      <c r="O276" s="3">
        <v>6</v>
      </c>
      <c r="P276" t="str">
        <f>VLOOKUP(O276,'LibSets constants'!$A$2:$B$16,2,FALSE)</f>
        <v>Morrowind</v>
      </c>
      <c r="R276" t="s">
        <v>105</v>
      </c>
      <c r="S276" t="s">
        <v>105</v>
      </c>
      <c r="T276" s="7" t="str">
        <f t="shared" si="12"/>
        <v>[324] = {wayshrines={329,329,329}, traitsNeeded=8, dlcId=6</v>
      </c>
      <c r="U276" s="7" t="str">
        <f t="shared" si="13"/>
        <v/>
      </c>
      <c r="W276" s="7" t="str">
        <f t="shared" si="14"/>
        <v xml:space="preserve"> --Daedric Trickery / Daedrische Gaunerei</v>
      </c>
      <c r="X276" s="7" t="str">
        <f>IF(VALUE(K276)&gt;0,CONCATENATE("[",A276,"] = true,        --",C276, " / ", B276), "")</f>
        <v>[324] = true,        --Daedric Trickery / Daedrische Gaunerei</v>
      </c>
    </row>
    <row r="277" spans="1:24" x14ac:dyDescent="0.25">
      <c r="A277" s="6">
        <v>325</v>
      </c>
      <c r="B277" t="s">
        <v>2163</v>
      </c>
      <c r="C277" t="s">
        <v>2165</v>
      </c>
      <c r="D277" t="s">
        <v>2164</v>
      </c>
      <c r="G277" t="str">
        <f t="array" ref="G277">IF(VALUE(K277)&gt;0,"Crafted",IF(OR(EXACT(A277,'LibSets constants'!$G$2:$G$99)),"Monster",IF(OR(EXACT(A277,'LibSets constants'!$I$2:$I$99)),"Trial",IF(OR(EXACT(A277,'LibSets constants'!$K$2:$K$99)),"Arena",IF(OR(EXACT(A277,'LibSets constants'!$M$2:$M$99)),"Overland","")))))</f>
        <v>Crafted</v>
      </c>
      <c r="H277">
        <v>282</v>
      </c>
      <c r="I277">
        <v>282</v>
      </c>
      <c r="J277">
        <v>282</v>
      </c>
      <c r="K277">
        <v>6</v>
      </c>
      <c r="O277" s="3">
        <v>6</v>
      </c>
      <c r="P277" t="str">
        <f>VLOOKUP(O277,'LibSets constants'!$A$2:$B$16,2,FALSE)</f>
        <v>Morrowind</v>
      </c>
      <c r="R277" t="s">
        <v>105</v>
      </c>
      <c r="S277" t="s">
        <v>105</v>
      </c>
      <c r="T277" s="7" t="str">
        <f t="shared" si="12"/>
        <v>[325] = {wayshrines={282,282,282}, traitsNeeded=6, dlcId=6</v>
      </c>
      <c r="U277" s="7" t="str">
        <f t="shared" si="13"/>
        <v/>
      </c>
      <c r="W277" s="7" t="str">
        <f t="shared" si="14"/>
        <v xml:space="preserve"> --Shacklebreaker / Kettensprenger</v>
      </c>
      <c r="X277" s="7" t="str">
        <f>IF(VALUE(K277)&gt;0,CONCATENATE("[",A277,"] = true,        --",C277, " / ", B277), "")</f>
        <v>[325] = true,        --Shacklebreaker / Kettensprenger</v>
      </c>
    </row>
    <row r="278" spans="1:24" x14ac:dyDescent="0.25">
      <c r="A278" s="17">
        <v>326</v>
      </c>
      <c r="B278" t="s">
        <v>2166</v>
      </c>
      <c r="C278" t="s">
        <v>2168</v>
      </c>
      <c r="D278" t="s">
        <v>2167</v>
      </c>
      <c r="G278" t="str">
        <f t="array" ref="G278">IF(VALUE(K278)&gt;0,"Crafted",IF(OR(EXACT(A278,'LibSets constants'!$G$2:$G$99)),"Monster",IF(OR(EXACT(A278,'LibSets constants'!$I$2:$I$99)),"Trial",IF(OR(EXACT(A278,'LibSets constants'!$K$2:$K$99)),"Arena",IF(OR(EXACT(A278,'LibSets constants'!$M$2:$M$99)),"Overland","")))))</f>
        <v/>
      </c>
      <c r="H278">
        <v>-1</v>
      </c>
      <c r="I278">
        <v>-1</v>
      </c>
      <c r="J278">
        <v>-1</v>
      </c>
      <c r="K278">
        <v>0</v>
      </c>
      <c r="O278" s="3">
        <v>0</v>
      </c>
      <c r="P278" t="str">
        <f>VLOOKUP(O278,'LibSets constants'!$A$2:$B$16,2,FALSE)</f>
        <v>Included in base game</v>
      </c>
      <c r="R278" t="s">
        <v>105</v>
      </c>
      <c r="S278" t="s">
        <v>105</v>
      </c>
      <c r="T278" s="7" t="str">
        <f t="shared" si="12"/>
        <v>[326] = {wayshrines={-1,-1,-1}, dlcId=0</v>
      </c>
      <c r="U278" s="7" t="str">
        <f t="shared" si="13"/>
        <v/>
      </c>
      <c r="W278" s="7" t="str">
        <f t="shared" si="14"/>
        <v xml:space="preserve"> --Vanguard's Challenge / Vorhutdisput</v>
      </c>
      <c r="X278" s="7" t="str">
        <f>IF(VALUE(K278)&gt;0,CONCATENATE("[",A278,"] = true,        --",C278, " / ", B278), "")</f>
        <v/>
      </c>
    </row>
    <row r="279" spans="1:24" x14ac:dyDescent="0.25">
      <c r="A279" s="17">
        <v>327</v>
      </c>
      <c r="B279" t="s">
        <v>2169</v>
      </c>
      <c r="C279" t="s">
        <v>2171</v>
      </c>
      <c r="D279" t="s">
        <v>2170</v>
      </c>
      <c r="G279" t="str">
        <f t="array" ref="G279">IF(VALUE(K279)&gt;0,"Crafted",IF(OR(EXACT(A279,'LibSets constants'!$G$2:$G$99)),"Monster",IF(OR(EXACT(A279,'LibSets constants'!$I$2:$I$99)),"Trial",IF(OR(EXACT(A279,'LibSets constants'!$K$2:$K$99)),"Arena",IF(OR(EXACT(A279,'LibSets constants'!$M$2:$M$99)),"Overland","")))))</f>
        <v/>
      </c>
      <c r="H279">
        <v>-1</v>
      </c>
      <c r="I279">
        <v>-1</v>
      </c>
      <c r="J279">
        <v>-1</v>
      </c>
      <c r="K279">
        <v>0</v>
      </c>
      <c r="O279" s="3">
        <v>0</v>
      </c>
      <c r="P279" t="str">
        <f>VLOOKUP(O279,'LibSets constants'!$A$2:$B$16,2,FALSE)</f>
        <v>Included in base game</v>
      </c>
      <c r="R279" t="s">
        <v>105</v>
      </c>
      <c r="S279" t="s">
        <v>105</v>
      </c>
      <c r="T279" s="7" t="str">
        <f t="shared" si="12"/>
        <v>[327] = {wayshrines={-1,-1,-1}, dlcId=0</v>
      </c>
      <c r="U279" s="7" t="str">
        <f t="shared" si="13"/>
        <v/>
      </c>
      <c r="W279" s="7" t="str">
        <f t="shared" si="14"/>
        <v xml:space="preserve"> --Coward's Gear / Feiglingstracht</v>
      </c>
      <c r="X279" s="7" t="str">
        <f>IF(VALUE(K279)&gt;0,CONCATENATE("[",A279,"] = true,        --",C279, " / ", B279), "")</f>
        <v/>
      </c>
    </row>
    <row r="280" spans="1:24" x14ac:dyDescent="0.25">
      <c r="A280" s="17">
        <v>328</v>
      </c>
      <c r="B280" t="s">
        <v>2172</v>
      </c>
      <c r="C280" t="s">
        <v>2174</v>
      </c>
      <c r="D280" t="s">
        <v>2173</v>
      </c>
      <c r="G280" t="str">
        <f t="array" ref="G280">IF(VALUE(K280)&gt;0,"Crafted",IF(OR(EXACT(A280,'LibSets constants'!$G$2:$G$99)),"Monster",IF(OR(EXACT(A280,'LibSets constants'!$I$2:$I$99)),"Trial",IF(OR(EXACT(A280,'LibSets constants'!$K$2:$K$99)),"Arena",IF(OR(EXACT(A280,'LibSets constants'!$M$2:$M$99)),"Overland","")))))</f>
        <v/>
      </c>
      <c r="H280">
        <v>-1</v>
      </c>
      <c r="I280">
        <v>-1</v>
      </c>
      <c r="J280">
        <v>-1</v>
      </c>
      <c r="K280">
        <v>0</v>
      </c>
      <c r="O280" s="3">
        <v>0</v>
      </c>
      <c r="P280" t="str">
        <f>VLOOKUP(O280,'LibSets constants'!$A$2:$B$16,2,FALSE)</f>
        <v>Included in base game</v>
      </c>
      <c r="R280" t="s">
        <v>105</v>
      </c>
      <c r="S280" t="s">
        <v>105</v>
      </c>
      <c r="T280" s="7" t="str">
        <f t="shared" si="12"/>
        <v>[328] = {wayshrines={-1,-1,-1}, dlcId=0</v>
      </c>
      <c r="U280" s="7" t="str">
        <f t="shared" si="13"/>
        <v/>
      </c>
      <c r="W280" s="7" t="str">
        <f t="shared" si="14"/>
        <v xml:space="preserve"> --Knight Slayer / Ritterschlächter</v>
      </c>
      <c r="X280" s="7" t="str">
        <f>IF(VALUE(K280)&gt;0,CONCATENATE("[",A280,"] = true,        --",C280, " / ", B280), "")</f>
        <v/>
      </c>
    </row>
    <row r="281" spans="1:24" x14ac:dyDescent="0.25">
      <c r="A281" s="17">
        <v>329</v>
      </c>
      <c r="B281" t="s">
        <v>2175</v>
      </c>
      <c r="C281" t="s">
        <v>2177</v>
      </c>
      <c r="D281" t="s">
        <v>2176</v>
      </c>
      <c r="G281" t="str">
        <f t="array" ref="G281">IF(VALUE(K281)&gt;0,"Crafted",IF(OR(EXACT(A281,'LibSets constants'!$G$2:$G$99)),"Monster",IF(OR(EXACT(A281,'LibSets constants'!$I$2:$I$99)),"Trial",IF(OR(EXACT(A281,'LibSets constants'!$K$2:$K$99)),"Arena",IF(OR(EXACT(A281,'LibSets constants'!$M$2:$M$99)),"Overland","")))))</f>
        <v/>
      </c>
      <c r="H281">
        <v>-1</v>
      </c>
      <c r="I281">
        <v>-1</v>
      </c>
      <c r="J281">
        <v>-1</v>
      </c>
      <c r="K281">
        <v>0</v>
      </c>
      <c r="O281" s="3">
        <v>0</v>
      </c>
      <c r="P281" t="str">
        <f>VLOOKUP(O281,'LibSets constants'!$A$2:$B$16,2,FALSE)</f>
        <v>Included in base game</v>
      </c>
      <c r="R281" t="s">
        <v>105</v>
      </c>
      <c r="S281" t="s">
        <v>105</v>
      </c>
      <c r="T281" s="7" t="str">
        <f t="shared" si="12"/>
        <v>[329] = {wayshrines={-1,-1,-1}, dlcId=0</v>
      </c>
      <c r="U281" s="7" t="str">
        <f t="shared" si="13"/>
        <v/>
      </c>
      <c r="W281" s="7" t="str">
        <f t="shared" si="14"/>
        <v xml:space="preserve"> --Wizard's Riposte / Zaubererreplik</v>
      </c>
      <c r="X281" s="7" t="str">
        <f>IF(VALUE(K281)&gt;0,CONCATENATE("[",A281,"] = true,        --",C281, " / ", B281), "")</f>
        <v/>
      </c>
    </row>
    <row r="282" spans="1:24" x14ac:dyDescent="0.25">
      <c r="A282" s="17">
        <v>330</v>
      </c>
      <c r="B282" t="s">
        <v>2178</v>
      </c>
      <c r="C282" t="s">
        <v>2180</v>
      </c>
      <c r="D282" t="s">
        <v>2179</v>
      </c>
      <c r="G282" t="str">
        <f t="array" ref="G282">IF(VALUE(K282)&gt;0,"Crafted",IF(OR(EXACT(A282,'LibSets constants'!$G$2:$G$99)),"Monster",IF(OR(EXACT(A282,'LibSets constants'!$I$2:$I$99)),"Trial",IF(OR(EXACT(A282,'LibSets constants'!$K$2:$K$99)),"Arena",IF(OR(EXACT(A282,'LibSets constants'!$M$2:$M$99)),"Overland","")))))</f>
        <v/>
      </c>
      <c r="H282">
        <v>-1</v>
      </c>
      <c r="I282">
        <v>-1</v>
      </c>
      <c r="J282">
        <v>-1</v>
      </c>
      <c r="K282">
        <v>0</v>
      </c>
      <c r="O282" s="3">
        <v>0</v>
      </c>
      <c r="P282" t="str">
        <f>VLOOKUP(O282,'LibSets constants'!$A$2:$B$16,2,FALSE)</f>
        <v>Included in base game</v>
      </c>
      <c r="R282" t="s">
        <v>105</v>
      </c>
      <c r="S282" t="s">
        <v>105</v>
      </c>
      <c r="T282" s="7" t="str">
        <f t="shared" si="12"/>
        <v>[330] = {wayshrines={-1,-1,-1}, dlcId=0</v>
      </c>
      <c r="U282" s="7" t="str">
        <f t="shared" si="13"/>
        <v/>
      </c>
      <c r="W282" s="7" t="str">
        <f t="shared" si="14"/>
        <v xml:space="preserve"> --Automated Defense / Automatisierte Verteidigung</v>
      </c>
      <c r="X282" s="7" t="str">
        <f>IF(VALUE(K282)&gt;0,CONCATENATE("[",A282,"] = true,        --",C282, " / ", B282), "")</f>
        <v/>
      </c>
    </row>
    <row r="283" spans="1:24" x14ac:dyDescent="0.25">
      <c r="A283" s="17">
        <v>331</v>
      </c>
      <c r="B283" t="s">
        <v>2181</v>
      </c>
      <c r="C283" t="s">
        <v>2183</v>
      </c>
      <c r="D283" t="s">
        <v>2182</v>
      </c>
      <c r="G283" t="str">
        <f t="array" ref="G283">IF(VALUE(K283)&gt;0,"Crafted",IF(OR(EXACT(A283,'LibSets constants'!$G$2:$G$99)),"Monster",IF(OR(EXACT(A283,'LibSets constants'!$I$2:$I$99)),"Trial",IF(OR(EXACT(A283,'LibSets constants'!$K$2:$K$99)),"Arena",IF(OR(EXACT(A283,'LibSets constants'!$M$2:$M$99)),"Overland","")))))</f>
        <v/>
      </c>
      <c r="H283">
        <v>-1</v>
      </c>
      <c r="I283">
        <v>-1</v>
      </c>
      <c r="J283">
        <v>-1</v>
      </c>
      <c r="K283">
        <v>0</v>
      </c>
      <c r="O283" s="3">
        <v>0</v>
      </c>
      <c r="P283" t="str">
        <f>VLOOKUP(O283,'LibSets constants'!$A$2:$B$16,2,FALSE)</f>
        <v>Included in base game</v>
      </c>
      <c r="R283" t="s">
        <v>105</v>
      </c>
      <c r="S283" t="s">
        <v>105</v>
      </c>
      <c r="T283" s="7" t="str">
        <f t="shared" si="12"/>
        <v>[331] = {wayshrines={-1,-1,-1}, dlcId=0</v>
      </c>
      <c r="U283" s="7" t="str">
        <f t="shared" si="13"/>
        <v/>
      </c>
      <c r="W283" s="7" t="str">
        <f t="shared" si="14"/>
        <v xml:space="preserve"> --War Machine / Kriegsmaschine</v>
      </c>
      <c r="X283" s="7" t="str">
        <f>IF(VALUE(K283)&gt;0,CONCATENATE("[",A283,"] = true,        --",C283, " / ", B283), "")</f>
        <v/>
      </c>
    </row>
    <row r="284" spans="1:24" x14ac:dyDescent="0.25">
      <c r="A284" s="17">
        <v>332</v>
      </c>
      <c r="B284" t="s">
        <v>2184</v>
      </c>
      <c r="C284" t="s">
        <v>2186</v>
      </c>
      <c r="D284" t="s">
        <v>2185</v>
      </c>
      <c r="G284" t="str">
        <f t="array" ref="G284">IF(VALUE(K284)&gt;0,"Crafted",IF(OR(EXACT(A284,'LibSets constants'!$G$2:$G$99)),"Monster",IF(OR(EXACT(A284,'LibSets constants'!$I$2:$I$99)),"Trial",IF(OR(EXACT(A284,'LibSets constants'!$K$2:$K$99)),"Arena",IF(OR(EXACT(A284,'LibSets constants'!$M$2:$M$99)),"Overland","")))))</f>
        <v/>
      </c>
      <c r="H284">
        <v>-1</v>
      </c>
      <c r="I284">
        <v>-1</v>
      </c>
      <c r="J284">
        <v>-1</v>
      </c>
      <c r="K284">
        <v>0</v>
      </c>
      <c r="O284" s="3">
        <v>0</v>
      </c>
      <c r="P284" t="str">
        <f>VLOOKUP(O284,'LibSets constants'!$A$2:$B$16,2,FALSE)</f>
        <v>Included in base game</v>
      </c>
      <c r="R284" t="s">
        <v>105</v>
      </c>
      <c r="S284" t="s">
        <v>105</v>
      </c>
      <c r="T284" s="7" t="str">
        <f t="shared" si="12"/>
        <v>[332] = {wayshrines={-1,-1,-1}, dlcId=0</v>
      </c>
      <c r="U284" s="7" t="str">
        <f t="shared" si="13"/>
        <v/>
      </c>
      <c r="W284" s="7" t="str">
        <f t="shared" si="14"/>
        <v xml:space="preserve"> --Master Architect / Meisterarchitekt</v>
      </c>
      <c r="X284" s="7" t="str">
        <f>IF(VALUE(K284)&gt;0,CONCATENATE("[",A284,"] = true,        --",C284, " / ", B284), "")</f>
        <v/>
      </c>
    </row>
    <row r="285" spans="1:24" x14ac:dyDescent="0.25">
      <c r="A285" s="17">
        <v>333</v>
      </c>
      <c r="B285" t="s">
        <v>2187</v>
      </c>
      <c r="C285" t="s">
        <v>2189</v>
      </c>
      <c r="D285" t="s">
        <v>2188</v>
      </c>
      <c r="G285" t="str">
        <f t="array" ref="G285">IF(VALUE(K285)&gt;0,"Crafted",IF(OR(EXACT(A285,'LibSets constants'!$G$2:$G$99)),"Monster",IF(OR(EXACT(A285,'LibSets constants'!$I$2:$I$99)),"Trial",IF(OR(EXACT(A285,'LibSets constants'!$K$2:$K$99)),"Arena",IF(OR(EXACT(A285,'LibSets constants'!$M$2:$M$99)),"Overland","")))))</f>
        <v/>
      </c>
      <c r="H285">
        <v>-1</v>
      </c>
      <c r="I285">
        <v>-1</v>
      </c>
      <c r="J285">
        <v>-1</v>
      </c>
      <c r="K285">
        <v>0</v>
      </c>
      <c r="O285" s="3">
        <v>0</v>
      </c>
      <c r="P285" t="str">
        <f>VLOOKUP(O285,'LibSets constants'!$A$2:$B$16,2,FALSE)</f>
        <v>Included in base game</v>
      </c>
      <c r="R285" t="s">
        <v>105</v>
      </c>
      <c r="S285" t="s">
        <v>105</v>
      </c>
      <c r="T285" s="7" t="str">
        <f t="shared" si="12"/>
        <v>[333] = {wayshrines={-1,-1,-1}, dlcId=0</v>
      </c>
      <c r="U285" s="7" t="str">
        <f t="shared" si="13"/>
        <v/>
      </c>
      <c r="W285" s="7" t="str">
        <f t="shared" si="14"/>
        <v xml:space="preserve"> --Inventor's Guard / Erfindergarde</v>
      </c>
      <c r="X285" s="7" t="str">
        <f>IF(VALUE(K285)&gt;0,CONCATENATE("[",A285,"] = true,        --",C285, " / ", B285), "")</f>
        <v/>
      </c>
    </row>
    <row r="286" spans="1:24" x14ac:dyDescent="0.25">
      <c r="A286" s="17">
        <v>334</v>
      </c>
      <c r="B286" t="s">
        <v>2190</v>
      </c>
      <c r="C286" t="s">
        <v>2192</v>
      </c>
      <c r="D286" t="s">
        <v>2191</v>
      </c>
      <c r="G286" t="str">
        <f t="array" ref="G286">IF(VALUE(K286)&gt;0,"Crafted",IF(OR(EXACT(A286,'LibSets constants'!$G$2:$G$99)),"Monster",IF(OR(EXACT(A286,'LibSets constants'!$I$2:$I$99)),"Trial",IF(OR(EXACT(A286,'LibSets constants'!$K$2:$K$99)),"Arena",IF(OR(EXACT(A286,'LibSets constants'!$M$2:$M$99)),"Overland","")))))</f>
        <v/>
      </c>
      <c r="H286">
        <v>-1</v>
      </c>
      <c r="I286">
        <v>-1</v>
      </c>
      <c r="J286">
        <v>-1</v>
      </c>
      <c r="K286">
        <v>0</v>
      </c>
      <c r="O286" s="3">
        <v>0</v>
      </c>
      <c r="P286" t="str">
        <f>VLOOKUP(O286,'LibSets constants'!$A$2:$B$16,2,FALSE)</f>
        <v>Included in base game</v>
      </c>
      <c r="R286" t="s">
        <v>105</v>
      </c>
      <c r="S286" t="s">
        <v>105</v>
      </c>
      <c r="T286" s="7" t="str">
        <f t="shared" si="12"/>
        <v>[334] = {wayshrines={-1,-1,-1}, dlcId=0</v>
      </c>
      <c r="U286" s="7" t="str">
        <f t="shared" si="13"/>
        <v/>
      </c>
      <c r="W286" s="7" t="str">
        <f t="shared" si="14"/>
        <v xml:space="preserve"> --Impregnable Armor / Unüberwindliche Rüstung</v>
      </c>
      <c r="X286" s="7" t="str">
        <f>IF(VALUE(K286)&gt;0,CONCATENATE("[",A286,"] = true,        --",C286, " / ", B286), "")</f>
        <v/>
      </c>
    </row>
    <row r="287" spans="1:24" x14ac:dyDescent="0.25">
      <c r="A287" s="17">
        <v>335</v>
      </c>
      <c r="B287" t="s">
        <v>2193</v>
      </c>
      <c r="C287" t="s">
        <v>2195</v>
      </c>
      <c r="D287" t="s">
        <v>2194</v>
      </c>
      <c r="G287" t="str">
        <f t="array" ref="G287">IF(VALUE(K287)&gt;0,"Crafted",IF(OR(EXACT(A287,'LibSets constants'!$G$2:$G$99)),"Monster",IF(OR(EXACT(A287,'LibSets constants'!$I$2:$I$99)),"Trial",IF(OR(EXACT(A287,'LibSets constants'!$K$2:$K$99)),"Arena",IF(OR(EXACT(A287,'LibSets constants'!$M$2:$M$99)),"Overland","")))))</f>
        <v/>
      </c>
      <c r="H287">
        <v>-1</v>
      </c>
      <c r="I287">
        <v>-1</v>
      </c>
      <c r="J287">
        <v>-1</v>
      </c>
      <c r="K287">
        <v>0</v>
      </c>
      <c r="O287" s="3">
        <v>0</v>
      </c>
      <c r="P287" t="str">
        <f>VLOOKUP(O287,'LibSets constants'!$A$2:$B$16,2,FALSE)</f>
        <v>Included in base game</v>
      </c>
      <c r="R287" t="s">
        <v>105</v>
      </c>
      <c r="S287" t="s">
        <v>105</v>
      </c>
      <c r="T287" s="7" t="str">
        <f t="shared" si="12"/>
        <v>[335] = {wayshrines={-1,-1,-1}, dlcId=0</v>
      </c>
      <c r="U287" s="7" t="str">
        <f t="shared" si="13"/>
        <v/>
      </c>
      <c r="W287" s="7" t="str">
        <f t="shared" si="14"/>
        <v xml:space="preserve"> --Draugr's Rest / Draugrruhe</v>
      </c>
      <c r="X287" s="7" t="str">
        <f>IF(VALUE(K287)&gt;0,CONCATENATE("[",A287,"] = true,        --",C287, " / ", B287), "")</f>
        <v/>
      </c>
    </row>
    <row r="288" spans="1:24" x14ac:dyDescent="0.25">
      <c r="A288" s="17">
        <v>336</v>
      </c>
      <c r="B288" t="s">
        <v>2196</v>
      </c>
      <c r="C288" t="s">
        <v>2198</v>
      </c>
      <c r="D288" t="s">
        <v>2197</v>
      </c>
      <c r="G288" t="str">
        <f t="array" ref="G288">IF(VALUE(K288)&gt;0,"Crafted",IF(OR(EXACT(A288,'LibSets constants'!$G$2:$G$99)),"Monster",IF(OR(EXACT(A288,'LibSets constants'!$I$2:$I$99)),"Trial",IF(OR(EXACT(A288,'LibSets constants'!$K$2:$K$99)),"Arena",IF(OR(EXACT(A288,'LibSets constants'!$M$2:$M$99)),"Overland","")))))</f>
        <v/>
      </c>
      <c r="H288">
        <v>-1</v>
      </c>
      <c r="I288">
        <v>-1</v>
      </c>
      <c r="J288">
        <v>-1</v>
      </c>
      <c r="K288">
        <v>0</v>
      </c>
      <c r="O288" s="3">
        <v>0</v>
      </c>
      <c r="P288" t="str">
        <f>VLOOKUP(O288,'LibSets constants'!$A$2:$B$16,2,FALSE)</f>
        <v>Included in base game</v>
      </c>
      <c r="R288" t="s">
        <v>105</v>
      </c>
      <c r="S288" t="s">
        <v>105</v>
      </c>
      <c r="T288" s="7" t="str">
        <f t="shared" si="12"/>
        <v>[336] = {wayshrines={-1,-1,-1}, dlcId=0</v>
      </c>
      <c r="U288" s="7" t="str">
        <f t="shared" si="13"/>
        <v/>
      </c>
      <c r="W288" s="7" t="str">
        <f t="shared" si="14"/>
        <v xml:space="preserve"> --Pillar of Nirn / Säulen von Nirn</v>
      </c>
      <c r="X288" s="7" t="str">
        <f>IF(VALUE(K288)&gt;0,CONCATENATE("[",A288,"] = true,        --",C288, " / ", B288), "")</f>
        <v/>
      </c>
    </row>
    <row r="289" spans="1:24" x14ac:dyDescent="0.25">
      <c r="A289" s="17">
        <v>337</v>
      </c>
      <c r="B289" t="s">
        <v>2199</v>
      </c>
      <c r="C289" t="s">
        <v>2201</v>
      </c>
      <c r="D289" t="s">
        <v>2200</v>
      </c>
      <c r="G289" t="str">
        <f t="array" ref="G289">IF(VALUE(K289)&gt;0,"Crafted",IF(OR(EXACT(A289,'LibSets constants'!$G$2:$G$99)),"Monster",IF(OR(EXACT(A289,'LibSets constants'!$I$2:$I$99)),"Trial",IF(OR(EXACT(A289,'LibSets constants'!$K$2:$K$99)),"Arena",IF(OR(EXACT(A289,'LibSets constants'!$M$2:$M$99)),"Overland","")))))</f>
        <v/>
      </c>
      <c r="H289">
        <v>-1</v>
      </c>
      <c r="I289">
        <v>-1</v>
      </c>
      <c r="J289">
        <v>-1</v>
      </c>
      <c r="K289">
        <v>0</v>
      </c>
      <c r="O289" s="3">
        <v>0</v>
      </c>
      <c r="P289" t="str">
        <f>VLOOKUP(O289,'LibSets constants'!$A$2:$B$16,2,FALSE)</f>
        <v>Included in base game</v>
      </c>
      <c r="R289" t="s">
        <v>105</v>
      </c>
      <c r="S289" t="s">
        <v>105</v>
      </c>
      <c r="T289" s="7" t="str">
        <f t="shared" si="12"/>
        <v>[337] = {wayshrines={-1,-1,-1}, dlcId=0</v>
      </c>
      <c r="U289" s="7" t="str">
        <f t="shared" si="13"/>
        <v/>
      </c>
      <c r="W289" s="7" t="str">
        <f t="shared" si="14"/>
        <v xml:space="preserve"> --Ironblood / Eisenblut</v>
      </c>
      <c r="X289" s="7" t="str">
        <f>IF(VALUE(K289)&gt;0,CONCATENATE("[",A289,"] = true,        --",C289, " / ", B289), "")</f>
        <v/>
      </c>
    </row>
    <row r="290" spans="1:24" x14ac:dyDescent="0.25">
      <c r="A290" s="17">
        <v>338</v>
      </c>
      <c r="B290" t="s">
        <v>2202</v>
      </c>
      <c r="C290" t="s">
        <v>2204</v>
      </c>
      <c r="D290" t="s">
        <v>2203</v>
      </c>
      <c r="G290" t="str">
        <f t="array" ref="G290">IF(VALUE(K290)&gt;0,"Crafted",IF(OR(EXACT(A290,'LibSets constants'!$G$2:$G$99)),"Monster",IF(OR(EXACT(A290,'LibSets constants'!$I$2:$I$99)),"Trial",IF(OR(EXACT(A290,'LibSets constants'!$K$2:$K$99)),"Arena",IF(OR(EXACT(A290,'LibSets constants'!$M$2:$M$99)),"Overland","")))))</f>
        <v/>
      </c>
      <c r="H290">
        <v>-1</v>
      </c>
      <c r="I290">
        <v>-1</v>
      </c>
      <c r="J290">
        <v>-1</v>
      </c>
      <c r="K290">
        <v>0</v>
      </c>
      <c r="O290" s="3">
        <v>0</v>
      </c>
      <c r="P290" t="str">
        <f>VLOOKUP(O290,'LibSets constants'!$A$2:$B$16,2,FALSE)</f>
        <v>Included in base game</v>
      </c>
      <c r="R290" t="s">
        <v>105</v>
      </c>
      <c r="S290" t="s">
        <v>105</v>
      </c>
      <c r="T290" s="7" t="str">
        <f t="shared" si="12"/>
        <v>[338] = {wayshrines={-1,-1,-1}, dlcId=0</v>
      </c>
      <c r="U290" s="7" t="str">
        <f t="shared" si="13"/>
        <v/>
      </c>
      <c r="W290" s="7" t="str">
        <f t="shared" si="14"/>
        <v xml:space="preserve"> --Flame Blossom / Flammenblüte</v>
      </c>
      <c r="X290" s="7" t="str">
        <f>IF(VALUE(K290)&gt;0,CONCATENATE("[",A290,"] = true,        --",C290, " / ", B290), "")</f>
        <v/>
      </c>
    </row>
    <row r="291" spans="1:24" x14ac:dyDescent="0.25">
      <c r="A291" s="17">
        <v>339</v>
      </c>
      <c r="B291" t="s">
        <v>2205</v>
      </c>
      <c r="C291" t="s">
        <v>2207</v>
      </c>
      <c r="D291" t="s">
        <v>2206</v>
      </c>
      <c r="G291" t="str">
        <f t="array" ref="G291">IF(VALUE(K291)&gt;0,"Crafted",IF(OR(EXACT(A291,'LibSets constants'!$G$2:$G$99)),"Monster",IF(OR(EXACT(A291,'LibSets constants'!$I$2:$I$99)),"Trial",IF(OR(EXACT(A291,'LibSets constants'!$K$2:$K$99)),"Arena",IF(OR(EXACT(A291,'LibSets constants'!$M$2:$M$99)),"Overland","")))))</f>
        <v/>
      </c>
      <c r="H291">
        <v>-1</v>
      </c>
      <c r="I291">
        <v>-1</v>
      </c>
      <c r="J291">
        <v>-1</v>
      </c>
      <c r="K291">
        <v>0</v>
      </c>
      <c r="O291" s="3">
        <v>0</v>
      </c>
      <c r="P291" t="str">
        <f>VLOOKUP(O291,'LibSets constants'!$A$2:$B$16,2,FALSE)</f>
        <v>Included in base game</v>
      </c>
      <c r="R291" t="s">
        <v>105</v>
      </c>
      <c r="S291" t="s">
        <v>105</v>
      </c>
      <c r="T291" s="7" t="str">
        <f t="shared" si="12"/>
        <v>[339] = {wayshrines={-1,-1,-1}, dlcId=0</v>
      </c>
      <c r="U291" s="7" t="str">
        <f t="shared" si="13"/>
        <v/>
      </c>
      <c r="W291" s="7" t="str">
        <f t="shared" si="14"/>
        <v xml:space="preserve"> --Blooddrinker / Bluttrinker</v>
      </c>
      <c r="X291" s="7" t="str">
        <f>IF(VALUE(K291)&gt;0,CONCATENATE("[",A291,"] = true,        --",C291, " / ", B291), "")</f>
        <v/>
      </c>
    </row>
    <row r="292" spans="1:24" x14ac:dyDescent="0.25">
      <c r="A292" s="17">
        <v>340</v>
      </c>
      <c r="B292" t="s">
        <v>2208</v>
      </c>
      <c r="C292" t="s">
        <v>2210</v>
      </c>
      <c r="D292" t="s">
        <v>2209</v>
      </c>
      <c r="G292" t="str">
        <f t="array" ref="G292">IF(VALUE(K292)&gt;0,"Crafted",IF(OR(EXACT(A292,'LibSets constants'!$G$2:$G$99)),"Monster",IF(OR(EXACT(A292,'LibSets constants'!$I$2:$I$99)),"Trial",IF(OR(EXACT(A292,'LibSets constants'!$K$2:$K$99)),"Arena",IF(OR(EXACT(A292,'LibSets constants'!$M$2:$M$99)),"Overland","")))))</f>
        <v/>
      </c>
      <c r="H292">
        <v>-1</v>
      </c>
      <c r="I292">
        <v>-1</v>
      </c>
      <c r="J292">
        <v>-1</v>
      </c>
      <c r="K292">
        <v>0</v>
      </c>
      <c r="O292" s="3">
        <v>0</v>
      </c>
      <c r="P292" t="str">
        <f>VLOOKUP(O292,'LibSets constants'!$A$2:$B$16,2,FALSE)</f>
        <v>Included in base game</v>
      </c>
      <c r="R292" t="s">
        <v>105</v>
      </c>
      <c r="S292" t="s">
        <v>105</v>
      </c>
      <c r="T292" s="7" t="str">
        <f t="shared" si="12"/>
        <v>[340] = {wayshrines={-1,-1,-1}, dlcId=0</v>
      </c>
      <c r="U292" s="7" t="str">
        <f t="shared" si="13"/>
        <v/>
      </c>
      <c r="W292" s="7" t="str">
        <f t="shared" si="14"/>
        <v xml:space="preserve"> --Hagraven's Garden / Vettelgarten</v>
      </c>
      <c r="X292" s="7" t="str">
        <f>IF(VALUE(K292)&gt;0,CONCATENATE("[",A292,"] = true,        --",C292, " / ", B292), "")</f>
        <v/>
      </c>
    </row>
    <row r="293" spans="1:24" x14ac:dyDescent="0.25">
      <c r="A293" s="17">
        <v>341</v>
      </c>
      <c r="B293" t="s">
        <v>2211</v>
      </c>
      <c r="C293" t="s">
        <v>4</v>
      </c>
      <c r="D293" t="s">
        <v>2212</v>
      </c>
      <c r="G293" t="str">
        <f t="array" ref="G293">IF(VALUE(K293)&gt;0,"Crafted",IF(OR(EXACT(A293,'LibSets constants'!$G$2:$G$99)),"Monster",IF(OR(EXACT(A293,'LibSets constants'!$I$2:$I$99)),"Trial",IF(OR(EXACT(A293,'LibSets constants'!$K$2:$K$99)),"Arena",IF(OR(EXACT(A293,'LibSets constants'!$M$2:$M$99)),"Overland","")))))</f>
        <v>Monster</v>
      </c>
      <c r="H293">
        <v>-1</v>
      </c>
      <c r="I293">
        <v>-1</v>
      </c>
      <c r="J293">
        <v>-1</v>
      </c>
      <c r="K293">
        <v>0</v>
      </c>
      <c r="L293" s="3">
        <v>973</v>
      </c>
      <c r="O293" s="3">
        <v>7</v>
      </c>
      <c r="P293" t="str">
        <f>VLOOKUP(O293,'LibSets constants'!$A$2:$B$16,2,FALSE)</f>
        <v>Horns of the Reach</v>
      </c>
      <c r="Q293">
        <v>3</v>
      </c>
      <c r="R293" t="s">
        <v>105</v>
      </c>
      <c r="S293" t="s">
        <v>105</v>
      </c>
      <c r="T293" s="7" t="str">
        <f t="shared" si="12"/>
        <v>[341] = {wayshrines={-1,-1,-1}, dlcId=7</v>
      </c>
      <c r="U293" s="7" t="str">
        <f t="shared" si="13"/>
        <v>, zoneIds={973},</v>
      </c>
      <c r="W293" s="7" t="str">
        <f t="shared" si="14"/>
        <v xml:space="preserve"> --Earthgore / Erdbluter</v>
      </c>
      <c r="X293" s="7" t="str">
        <f>IF(VALUE(K293)&gt;0,CONCATENATE("[",A293,"] = true,        --",C293, " / ", B293), "")</f>
        <v/>
      </c>
    </row>
    <row r="294" spans="1:24" x14ac:dyDescent="0.25">
      <c r="A294" s="17">
        <v>342</v>
      </c>
      <c r="B294" t="s">
        <v>3</v>
      </c>
      <c r="C294" t="s">
        <v>3</v>
      </c>
      <c r="D294" t="s">
        <v>3</v>
      </c>
      <c r="G294" t="str">
        <f t="array" ref="G294">IF(VALUE(K294)&gt;0,"Crafted",IF(OR(EXACT(A294,'LibSets constants'!$G$2:$G$99)),"Monster",IF(OR(EXACT(A294,'LibSets constants'!$I$2:$I$99)),"Trial",IF(OR(EXACT(A294,'LibSets constants'!$K$2:$K$99)),"Arena",IF(OR(EXACT(A294,'LibSets constants'!$M$2:$M$99)),"Overland","")))))</f>
        <v>Monster</v>
      </c>
      <c r="H294">
        <v>-1</v>
      </c>
      <c r="I294">
        <v>-1</v>
      </c>
      <c r="J294">
        <v>-1</v>
      </c>
      <c r="K294">
        <v>0</v>
      </c>
      <c r="L294" s="3">
        <v>974</v>
      </c>
      <c r="O294" s="3">
        <v>7</v>
      </c>
      <c r="P294" t="str">
        <f>VLOOKUP(O294,'LibSets constants'!$A$2:$B$16,2,FALSE)</f>
        <v>Horns of the Reach</v>
      </c>
      <c r="Q294">
        <v>3</v>
      </c>
      <c r="R294" t="s">
        <v>105</v>
      </c>
      <c r="S294" t="s">
        <v>105</v>
      </c>
      <c r="T294" s="7" t="str">
        <f t="shared" si="12"/>
        <v>[342] = {wayshrines={-1,-1,-1}, dlcId=7</v>
      </c>
      <c r="U294" s="7" t="str">
        <f t="shared" si="13"/>
        <v>, zoneIds={974},</v>
      </c>
      <c r="W294" s="7" t="str">
        <f t="shared" si="14"/>
        <v xml:space="preserve"> --Domihaus / Domihaus</v>
      </c>
      <c r="X294" s="7" t="str">
        <f>IF(VALUE(K294)&gt;0,CONCATENATE("[",A294,"] = true,        --",C294, " / ", B294), "")</f>
        <v/>
      </c>
    </row>
    <row r="295" spans="1:24" x14ac:dyDescent="0.25">
      <c r="A295" s="17">
        <v>343</v>
      </c>
      <c r="B295" t="s">
        <v>2213</v>
      </c>
      <c r="C295" t="s">
        <v>2215</v>
      </c>
      <c r="D295" t="s">
        <v>2214</v>
      </c>
      <c r="G295" t="str">
        <f t="array" ref="G295">IF(VALUE(K295)&gt;0,"Crafted",IF(OR(EXACT(A295,'LibSets constants'!$G$2:$G$99)),"Monster",IF(OR(EXACT(A295,'LibSets constants'!$I$2:$I$99)),"Trial",IF(OR(EXACT(A295,'LibSets constants'!$K$2:$K$99)),"Arena",IF(OR(EXACT(A295,'LibSets constants'!$M$2:$M$99)),"Overland","")))))</f>
        <v/>
      </c>
      <c r="H295">
        <v>-1</v>
      </c>
      <c r="I295">
        <v>-1</v>
      </c>
      <c r="J295">
        <v>-1</v>
      </c>
      <c r="K295">
        <v>0</v>
      </c>
      <c r="O295" s="3">
        <v>0</v>
      </c>
      <c r="P295" t="str">
        <f>VLOOKUP(O295,'LibSets constants'!$A$2:$B$16,2,FALSE)</f>
        <v>Included in base game</v>
      </c>
      <c r="R295" t="s">
        <v>105</v>
      </c>
      <c r="S295" t="s">
        <v>105</v>
      </c>
      <c r="T295" s="7" t="str">
        <f t="shared" si="12"/>
        <v>[343] = {wayshrines={-1,-1,-1}, dlcId=0</v>
      </c>
      <c r="U295" s="7" t="str">
        <f t="shared" si="13"/>
        <v/>
      </c>
      <c r="W295" s="7" t="str">
        <f t="shared" si="14"/>
        <v xml:space="preserve"> --Caluurion's Legacy / Caluurions Erbe</v>
      </c>
      <c r="X295" s="7" t="str">
        <f>IF(VALUE(K295)&gt;0,CONCATENATE("[",A295,"] = true,        --",C295, " / ", B295), "")</f>
        <v/>
      </c>
    </row>
    <row r="296" spans="1:24" x14ac:dyDescent="0.25">
      <c r="A296" s="17">
        <v>344</v>
      </c>
      <c r="B296" t="s">
        <v>2216</v>
      </c>
      <c r="C296" t="s">
        <v>2218</v>
      </c>
      <c r="D296" t="s">
        <v>2217</v>
      </c>
      <c r="G296" t="str">
        <f t="array" ref="G296">IF(VALUE(K296)&gt;0,"Crafted",IF(OR(EXACT(A296,'LibSets constants'!$G$2:$G$99)),"Monster",IF(OR(EXACT(A296,'LibSets constants'!$I$2:$I$99)),"Trial",IF(OR(EXACT(A296,'LibSets constants'!$K$2:$K$99)),"Arena",IF(OR(EXACT(A296,'LibSets constants'!$M$2:$M$99)),"Overland","")))))</f>
        <v/>
      </c>
      <c r="H296">
        <v>-1</v>
      </c>
      <c r="I296">
        <v>-1</v>
      </c>
      <c r="J296">
        <v>-1</v>
      </c>
      <c r="K296">
        <v>0</v>
      </c>
      <c r="O296" s="3">
        <v>0</v>
      </c>
      <c r="P296" t="str">
        <f>VLOOKUP(O296,'LibSets constants'!$A$2:$B$16,2,FALSE)</f>
        <v>Included in base game</v>
      </c>
      <c r="R296" t="s">
        <v>105</v>
      </c>
      <c r="S296" t="s">
        <v>105</v>
      </c>
      <c r="T296" s="7" t="str">
        <f t="shared" si="12"/>
        <v>[344] = {wayshrines={-1,-1,-1}, dlcId=0</v>
      </c>
      <c r="U296" s="7" t="str">
        <f t="shared" si="13"/>
        <v/>
      </c>
      <c r="W296" s="7" t="str">
        <f t="shared" si="14"/>
        <v xml:space="preserve"> --Trappings of Invigoration / Stärkungsprunk</v>
      </c>
      <c r="X296" s="7" t="str">
        <f>IF(VALUE(K296)&gt;0,CONCATENATE("[",A296,"] = true,        --",C296, " / ", B296), "")</f>
        <v/>
      </c>
    </row>
    <row r="297" spans="1:24" x14ac:dyDescent="0.25">
      <c r="A297" s="17">
        <v>345</v>
      </c>
      <c r="B297" t="s">
        <v>2219</v>
      </c>
      <c r="C297" t="s">
        <v>2221</v>
      </c>
      <c r="D297" t="s">
        <v>2220</v>
      </c>
      <c r="G297" t="str">
        <f t="array" ref="G297">IF(VALUE(K297)&gt;0,"Crafted",IF(OR(EXACT(A297,'LibSets constants'!$G$2:$G$99)),"Monster",IF(OR(EXACT(A297,'LibSets constants'!$I$2:$I$99)),"Trial",IF(OR(EXACT(A297,'LibSets constants'!$K$2:$K$99)),"Arena",IF(OR(EXACT(A297,'LibSets constants'!$M$2:$M$99)),"Overland","")))))</f>
        <v/>
      </c>
      <c r="H297">
        <v>-1</v>
      </c>
      <c r="I297">
        <v>-1</v>
      </c>
      <c r="J297">
        <v>-1</v>
      </c>
      <c r="K297">
        <v>0</v>
      </c>
      <c r="O297" s="3">
        <v>0</v>
      </c>
      <c r="P297" t="str">
        <f>VLOOKUP(O297,'LibSets constants'!$A$2:$B$16,2,FALSE)</f>
        <v>Included in base game</v>
      </c>
      <c r="R297" t="s">
        <v>105</v>
      </c>
      <c r="S297" t="s">
        <v>105</v>
      </c>
      <c r="T297" s="7" t="str">
        <f t="shared" si="12"/>
        <v>[345] = {wayshrines={-1,-1,-1}, dlcId=0</v>
      </c>
      <c r="U297" s="7" t="str">
        <f t="shared" si="13"/>
        <v/>
      </c>
      <c r="W297" s="7" t="str">
        <f t="shared" si="14"/>
        <v xml:space="preserve"> --Ulfnor's Favor / Ulfnors Gunst</v>
      </c>
      <c r="X297" s="7" t="str">
        <f>IF(VALUE(K297)&gt;0,CONCATENATE("[",A297,"] = true,        --",C297, " / ", B297), "")</f>
        <v/>
      </c>
    </row>
    <row r="298" spans="1:24" x14ac:dyDescent="0.25">
      <c r="A298" s="17">
        <v>346</v>
      </c>
      <c r="B298" t="s">
        <v>2222</v>
      </c>
      <c r="C298" t="s">
        <v>2224</v>
      </c>
      <c r="D298" t="s">
        <v>2223</v>
      </c>
      <c r="G298" t="str">
        <f t="array" ref="G298">IF(VALUE(K298)&gt;0,"Crafted",IF(OR(EXACT(A298,'LibSets constants'!$G$2:$G$99)),"Monster",IF(OR(EXACT(A298,'LibSets constants'!$I$2:$I$99)),"Trial",IF(OR(EXACT(A298,'LibSets constants'!$K$2:$K$99)),"Arena",IF(OR(EXACT(A298,'LibSets constants'!$M$2:$M$99)),"Overland","")))))</f>
        <v/>
      </c>
      <c r="H298">
        <v>-1</v>
      </c>
      <c r="I298">
        <v>-1</v>
      </c>
      <c r="J298">
        <v>-1</v>
      </c>
      <c r="K298">
        <v>0</v>
      </c>
      <c r="O298" s="3">
        <v>0</v>
      </c>
      <c r="P298" t="str">
        <f>VLOOKUP(O298,'LibSets constants'!$A$2:$B$16,2,FALSE)</f>
        <v>Included in base game</v>
      </c>
      <c r="R298" t="s">
        <v>105</v>
      </c>
      <c r="S298" t="s">
        <v>105</v>
      </c>
      <c r="T298" s="7" t="str">
        <f t="shared" si="12"/>
        <v>[346] = {wayshrines={-1,-1,-1}, dlcId=0</v>
      </c>
      <c r="U298" s="7" t="str">
        <f t="shared" si="13"/>
        <v/>
      </c>
      <c r="W298" s="7" t="str">
        <f t="shared" si="14"/>
        <v xml:space="preserve"> --Jorvuld's Guidance / Jorvulds Führung</v>
      </c>
      <c r="X298" s="7" t="str">
        <f>IF(VALUE(K298)&gt;0,CONCATENATE("[",A298,"] = true,        --",C298, " / ", B298), "")</f>
        <v/>
      </c>
    </row>
    <row r="299" spans="1:24" x14ac:dyDescent="0.25">
      <c r="A299" s="17">
        <v>347</v>
      </c>
      <c r="B299" t="s">
        <v>2225</v>
      </c>
      <c r="C299" t="s">
        <v>2227</v>
      </c>
      <c r="D299" t="s">
        <v>2226</v>
      </c>
      <c r="G299" t="str">
        <f t="array" ref="G299">IF(VALUE(K299)&gt;0,"Crafted",IF(OR(EXACT(A299,'LibSets constants'!$G$2:$G$99)),"Monster",IF(OR(EXACT(A299,'LibSets constants'!$I$2:$I$99)),"Trial",IF(OR(EXACT(A299,'LibSets constants'!$K$2:$K$99)),"Arena",IF(OR(EXACT(A299,'LibSets constants'!$M$2:$M$99)),"Overland","")))))</f>
        <v/>
      </c>
      <c r="H299">
        <v>-1</v>
      </c>
      <c r="I299">
        <v>-1</v>
      </c>
      <c r="J299">
        <v>-1</v>
      </c>
      <c r="K299">
        <v>0</v>
      </c>
      <c r="O299" s="3">
        <v>0</v>
      </c>
      <c r="P299" t="str">
        <f>VLOOKUP(O299,'LibSets constants'!$A$2:$B$16,2,FALSE)</f>
        <v>Included in base game</v>
      </c>
      <c r="R299" t="s">
        <v>105</v>
      </c>
      <c r="S299" t="s">
        <v>105</v>
      </c>
      <c r="T299" s="7" t="str">
        <f t="shared" si="12"/>
        <v>[347] = {wayshrines={-1,-1,-1}, dlcId=0</v>
      </c>
      <c r="U299" s="7" t="str">
        <f t="shared" si="13"/>
        <v/>
      </c>
      <c r="W299" s="7" t="str">
        <f t="shared" si="14"/>
        <v xml:space="preserve"> --Plague Slinger / Seuchenschleuder</v>
      </c>
      <c r="X299" s="7" t="str">
        <f>IF(VALUE(K299)&gt;0,CONCATENATE("[",A299,"] = true,        --",C299, " / ", B299), "")</f>
        <v/>
      </c>
    </row>
    <row r="300" spans="1:24" x14ac:dyDescent="0.25">
      <c r="A300" s="17">
        <v>348</v>
      </c>
      <c r="B300" t="s">
        <v>2228</v>
      </c>
      <c r="C300" t="s">
        <v>2230</v>
      </c>
      <c r="D300" t="s">
        <v>2229</v>
      </c>
      <c r="G300" t="str">
        <f t="array" ref="G300">IF(VALUE(K300)&gt;0,"Crafted",IF(OR(EXACT(A300,'LibSets constants'!$G$2:$G$99)),"Monster",IF(OR(EXACT(A300,'LibSets constants'!$I$2:$I$99)),"Trial",IF(OR(EXACT(A300,'LibSets constants'!$K$2:$K$99)),"Arena",IF(OR(EXACT(A300,'LibSets constants'!$M$2:$M$99)),"Overland","")))))</f>
        <v/>
      </c>
      <c r="H300">
        <v>-1</v>
      </c>
      <c r="I300">
        <v>-1</v>
      </c>
      <c r="J300">
        <v>-1</v>
      </c>
      <c r="K300">
        <v>0</v>
      </c>
      <c r="O300" s="3">
        <v>0</v>
      </c>
      <c r="P300" t="str">
        <f>VLOOKUP(O300,'LibSets constants'!$A$2:$B$16,2,FALSE)</f>
        <v>Included in base game</v>
      </c>
      <c r="R300" t="s">
        <v>105</v>
      </c>
      <c r="S300" t="s">
        <v>105</v>
      </c>
      <c r="T300" s="7" t="str">
        <f t="shared" si="12"/>
        <v>[348] = {wayshrines={-1,-1,-1}, dlcId=0</v>
      </c>
      <c r="U300" s="7" t="str">
        <f t="shared" si="13"/>
        <v/>
      </c>
      <c r="W300" s="7" t="str">
        <f t="shared" si="14"/>
        <v xml:space="preserve"> --Curse of Doylemish / Fluch von Doylemish</v>
      </c>
      <c r="X300" s="7" t="str">
        <f>IF(VALUE(K300)&gt;0,CONCATENATE("[",A300,"] = true,        --",C300, " / ", B300), "")</f>
        <v/>
      </c>
    </row>
    <row r="301" spans="1:24" x14ac:dyDescent="0.25">
      <c r="A301" s="17">
        <v>349</v>
      </c>
      <c r="B301" t="s">
        <v>30</v>
      </c>
      <c r="C301" t="s">
        <v>30</v>
      </c>
      <c r="D301" t="s">
        <v>30</v>
      </c>
      <c r="G301" t="str">
        <f t="array" ref="G301">IF(VALUE(K301)&gt;0,"Crafted",IF(OR(EXACT(A301,'LibSets constants'!$G$2:$G$99)),"Monster",IF(OR(EXACT(A301,'LibSets constants'!$I$2:$I$99)),"Trial",IF(OR(EXACT(A301,'LibSets constants'!$K$2:$K$99)),"Arena",IF(OR(EXACT(A301,'LibSets constants'!$M$2:$M$99)),"Overland","")))))</f>
        <v>Monster</v>
      </c>
      <c r="H301">
        <v>-1</v>
      </c>
      <c r="I301">
        <v>-1</v>
      </c>
      <c r="J301">
        <v>-1</v>
      </c>
      <c r="K301">
        <v>0</v>
      </c>
      <c r="L301" s="3">
        <v>1009</v>
      </c>
      <c r="O301" s="3">
        <v>9</v>
      </c>
      <c r="P301" t="str">
        <f>VLOOKUP(O301,'LibSets constants'!$A$2:$B$16,2,FALSE)</f>
        <v>Dragon Bones</v>
      </c>
      <c r="Q301">
        <v>3</v>
      </c>
      <c r="R301" t="s">
        <v>105</v>
      </c>
      <c r="S301" t="s">
        <v>105</v>
      </c>
      <c r="T301" s="7" t="str">
        <f t="shared" si="12"/>
        <v>[349] = {wayshrines={-1,-1,-1}, dlcId=9</v>
      </c>
      <c r="U301" s="7" t="str">
        <f t="shared" si="13"/>
        <v>, zoneIds={1009},</v>
      </c>
      <c r="W301" s="7" t="str">
        <f t="shared" si="14"/>
        <v xml:space="preserve"> --Thurvokun / Thurvokun</v>
      </c>
      <c r="X301" s="7" t="str">
        <f>IF(VALUE(K301)&gt;0,CONCATENATE("[",A301,"] = true,        --",C301, " / ", B301), "")</f>
        <v/>
      </c>
    </row>
    <row r="302" spans="1:24" x14ac:dyDescent="0.25">
      <c r="A302" s="17">
        <v>350</v>
      </c>
      <c r="B302" t="s">
        <v>34</v>
      </c>
      <c r="C302" t="s">
        <v>34</v>
      </c>
      <c r="D302" t="s">
        <v>34</v>
      </c>
      <c r="G302" t="str">
        <f t="array" ref="G302">IF(VALUE(K302)&gt;0,"Crafted",IF(OR(EXACT(A302,'LibSets constants'!$G$2:$G$99)),"Monster",IF(OR(EXACT(A302,'LibSets constants'!$I$2:$I$99)),"Trial",IF(OR(EXACT(A302,'LibSets constants'!$K$2:$K$99)),"Arena",IF(OR(EXACT(A302,'LibSets constants'!$M$2:$M$99)),"Overland","")))))</f>
        <v>Monster</v>
      </c>
      <c r="H302">
        <v>-1</v>
      </c>
      <c r="I302">
        <v>-1</v>
      </c>
      <c r="J302">
        <v>-1</v>
      </c>
      <c r="K302">
        <v>0</v>
      </c>
      <c r="L302" s="3">
        <v>1010</v>
      </c>
      <c r="O302" s="3">
        <v>9</v>
      </c>
      <c r="P302" t="str">
        <f>VLOOKUP(O302,'LibSets constants'!$A$2:$B$16,2,FALSE)</f>
        <v>Dragon Bones</v>
      </c>
      <c r="Q302">
        <v>3</v>
      </c>
      <c r="R302" t="s">
        <v>105</v>
      </c>
      <c r="S302" t="s">
        <v>105</v>
      </c>
      <c r="T302" s="7" t="str">
        <f t="shared" si="12"/>
        <v>[350] = {wayshrines={-1,-1,-1}, dlcId=9</v>
      </c>
      <c r="U302" s="7" t="str">
        <f t="shared" si="13"/>
        <v>, zoneIds={1010},</v>
      </c>
      <c r="W302" s="7" t="str">
        <f t="shared" si="14"/>
        <v xml:space="preserve"> --Zaan / Zaan</v>
      </c>
      <c r="X302" s="7" t="str">
        <f>IF(VALUE(K302)&gt;0,CONCATENATE("[",A302,"] = true,        --",C302, " / ", B302), "")</f>
        <v/>
      </c>
    </row>
    <row r="303" spans="1:24" x14ac:dyDescent="0.25">
      <c r="A303" s="6">
        <v>351</v>
      </c>
      <c r="B303" t="s">
        <v>2231</v>
      </c>
      <c r="C303" t="s">
        <v>2233</v>
      </c>
      <c r="D303" t="s">
        <v>2232</v>
      </c>
      <c r="G303" t="str">
        <f t="array" ref="G303">IF(VALUE(K303)&gt;0,"Crafted",IF(OR(EXACT(A303,'LibSets constants'!$G$2:$G$99)),"Monster",IF(OR(EXACT(A303,'LibSets constants'!$I$2:$I$99)),"Trial",IF(OR(EXACT(A303,'LibSets constants'!$K$2:$K$99)),"Arena",IF(OR(EXACT(A303,'LibSets constants'!$M$2:$M$99)),"Overland","")))))</f>
        <v>Crafted</v>
      </c>
      <c r="H303">
        <v>339</v>
      </c>
      <c r="I303">
        <v>339</v>
      </c>
      <c r="J303">
        <v>339</v>
      </c>
      <c r="K303">
        <v>6</v>
      </c>
      <c r="L303" s="3">
        <v>1055</v>
      </c>
      <c r="O303" s="3">
        <v>8</v>
      </c>
      <c r="P303" t="str">
        <f>VLOOKUP(O303,'LibSets constants'!$A$2:$B$16,2,FALSE)</f>
        <v>Clockwork City</v>
      </c>
      <c r="R303" t="s">
        <v>105</v>
      </c>
      <c r="S303" t="s">
        <v>105</v>
      </c>
      <c r="T303" s="7" t="str">
        <f t="shared" si="12"/>
        <v>[351] = {wayshrines={339,339,339}, traitsNeeded=6, dlcId=8</v>
      </c>
      <c r="U303" s="7" t="str">
        <f t="shared" si="13"/>
        <v>, zoneIds={1055},</v>
      </c>
      <c r="W303" s="7" t="str">
        <f t="shared" si="14"/>
        <v xml:space="preserve"> --Innate Axiom / Kernaxiom</v>
      </c>
      <c r="X303" s="7" t="str">
        <f>IF(VALUE(K303)&gt;0,CONCATENATE("[",A303,"] = true,        --",C303, " / ", B303), "")</f>
        <v>[351] = true,        --Innate Axiom / Kernaxiom</v>
      </c>
    </row>
    <row r="304" spans="1:24" x14ac:dyDescent="0.25">
      <c r="A304" s="6">
        <v>352</v>
      </c>
      <c r="B304" t="s">
        <v>2234</v>
      </c>
      <c r="C304" t="s">
        <v>2236</v>
      </c>
      <c r="D304" t="s">
        <v>2235</v>
      </c>
      <c r="G304" t="str">
        <f t="array" ref="G304">IF(VALUE(K304)&gt;0,"Crafted",IF(OR(EXACT(A304,'LibSets constants'!$G$2:$G$99)),"Monster",IF(OR(EXACT(A304,'LibSets constants'!$I$2:$I$99)),"Trial",IF(OR(EXACT(A304,'LibSets constants'!$K$2:$K$99)),"Arena",IF(OR(EXACT(A304,'LibSets constants'!$M$2:$M$99)),"Overland","")))))</f>
        <v>Crafted</v>
      </c>
      <c r="H304">
        <v>337</v>
      </c>
      <c r="I304">
        <v>337</v>
      </c>
      <c r="J304">
        <v>337</v>
      </c>
      <c r="K304">
        <v>2</v>
      </c>
      <c r="L304" s="3">
        <v>1052</v>
      </c>
      <c r="O304" s="3">
        <v>8</v>
      </c>
      <c r="P304" t="str">
        <f>VLOOKUP(O304,'LibSets constants'!$A$2:$B$16,2,FALSE)</f>
        <v>Clockwork City</v>
      </c>
      <c r="R304" t="s">
        <v>105</v>
      </c>
      <c r="S304" t="s">
        <v>105</v>
      </c>
      <c r="T304" s="7" t="str">
        <f t="shared" si="12"/>
        <v>[352] = {wayshrines={337,337,337}, traitsNeeded=2, dlcId=8</v>
      </c>
      <c r="U304" s="7" t="str">
        <f t="shared" si="13"/>
        <v>, zoneIds={1052},</v>
      </c>
      <c r="W304" s="7" t="str">
        <f t="shared" si="14"/>
        <v xml:space="preserve"> --Fortified Brass / Messingpanzer</v>
      </c>
      <c r="X304" s="7" t="str">
        <f>IF(VALUE(K304)&gt;0,CONCATENATE("[",A304,"] = true,        --",C304, " / ", B304), "")</f>
        <v>[352] = true,        --Fortified Brass / Messingpanzer</v>
      </c>
    </row>
    <row r="305" spans="1:24" x14ac:dyDescent="0.25">
      <c r="A305" s="6">
        <v>353</v>
      </c>
      <c r="B305" t="s">
        <v>2237</v>
      </c>
      <c r="C305" t="s">
        <v>2239</v>
      </c>
      <c r="D305" t="s">
        <v>2238</v>
      </c>
      <c r="G305" t="str">
        <f t="array" ref="G305">IF(VALUE(K305)&gt;0,"Crafted",IF(OR(EXACT(A305,'LibSets constants'!$G$2:$G$99)),"Monster",IF(OR(EXACT(A305,'LibSets constants'!$I$2:$I$99)),"Trial",IF(OR(EXACT(A305,'LibSets constants'!$K$2:$K$99)),"Arena",IF(OR(EXACT(A305,'LibSets constants'!$M$2:$M$99)),"Overland","")))))</f>
        <v>Crafted</v>
      </c>
      <c r="H305">
        <v>338</v>
      </c>
      <c r="I305">
        <v>338</v>
      </c>
      <c r="J305">
        <v>338</v>
      </c>
      <c r="K305">
        <v>4</v>
      </c>
      <c r="L305" s="3">
        <v>1080</v>
      </c>
      <c r="O305" s="3">
        <v>8</v>
      </c>
      <c r="P305" t="str">
        <f>VLOOKUP(O305,'LibSets constants'!$A$2:$B$16,2,FALSE)</f>
        <v>Clockwork City</v>
      </c>
      <c r="R305" t="s">
        <v>105</v>
      </c>
      <c r="S305" t="s">
        <v>105</v>
      </c>
      <c r="T305" s="7" t="str">
        <f t="shared" si="12"/>
        <v>[353] = {wayshrines={338,338,338}, traitsNeeded=4, dlcId=8</v>
      </c>
      <c r="U305" s="7" t="str">
        <f t="shared" si="13"/>
        <v>, zoneIds={1080},</v>
      </c>
      <c r="W305" s="7" t="str">
        <f t="shared" si="14"/>
        <v xml:space="preserve"> --Mechanical Acuity / Mechanikblick</v>
      </c>
      <c r="X305" s="7" t="str">
        <f>IF(VALUE(K305)&gt;0,CONCATENATE("[",A305,"] = true,        --",C305, " / ", B305), "")</f>
        <v>[353] = true,        --Mechanical Acuity / Mechanikblick</v>
      </c>
    </row>
    <row r="306" spans="1:24" x14ac:dyDescent="0.25">
      <c r="A306" s="17">
        <v>354</v>
      </c>
      <c r="B306" t="s">
        <v>2240</v>
      </c>
      <c r="C306" t="s">
        <v>2242</v>
      </c>
      <c r="D306" t="s">
        <v>2241</v>
      </c>
      <c r="G306" t="str">
        <f t="array" ref="G306">IF(VALUE(K306)&gt;0,"Crafted",IF(OR(EXACT(A306,'LibSets constants'!$G$2:$G$99)),"Monster",IF(OR(EXACT(A306,'LibSets constants'!$I$2:$I$99)),"Trial",IF(OR(EXACT(A306,'LibSets constants'!$K$2:$K$99)),"Arena",IF(OR(EXACT(A306,'LibSets constants'!$M$2:$M$99)),"Overland","")))))</f>
        <v/>
      </c>
      <c r="H306">
        <v>-1</v>
      </c>
      <c r="I306">
        <v>-1</v>
      </c>
      <c r="J306">
        <v>-1</v>
      </c>
      <c r="K306">
        <v>0</v>
      </c>
      <c r="L306" s="3">
        <v>1081</v>
      </c>
      <c r="O306" s="3">
        <v>0</v>
      </c>
      <c r="P306" t="str">
        <f>VLOOKUP(O306,'LibSets constants'!$A$2:$B$16,2,FALSE)</f>
        <v>Included in base game</v>
      </c>
      <c r="R306" t="s">
        <v>105</v>
      </c>
      <c r="S306" t="s">
        <v>105</v>
      </c>
      <c r="T306" s="7" t="str">
        <f t="shared" si="12"/>
        <v>[354] = {wayshrines={-1,-1,-1}, dlcId=0</v>
      </c>
      <c r="U306" s="7" t="str">
        <f t="shared" si="13"/>
        <v>, zoneIds={1081},</v>
      </c>
      <c r="W306" s="7" t="str">
        <f t="shared" si="14"/>
        <v xml:space="preserve"> --Mad Tinkerer / Wahntüftler</v>
      </c>
      <c r="X306" s="7" t="str">
        <f>IF(VALUE(K306)&gt;0,CONCATENATE("[",A306,"] = true,        --",C306, " / ", B306), "")</f>
        <v/>
      </c>
    </row>
    <row r="307" spans="1:24" x14ac:dyDescent="0.25">
      <c r="A307" s="17">
        <v>355</v>
      </c>
      <c r="B307" t="s">
        <v>2243</v>
      </c>
      <c r="C307" t="s">
        <v>2245</v>
      </c>
      <c r="D307" t="s">
        <v>2244</v>
      </c>
      <c r="G307" t="str">
        <f t="array" ref="G307">IF(VALUE(K307)&gt;0,"Crafted",IF(OR(EXACT(A307,'LibSets constants'!$G$2:$G$99)),"Monster",IF(OR(EXACT(A307,'LibSets constants'!$I$2:$I$99)),"Trial",IF(OR(EXACT(A307,'LibSets constants'!$K$2:$K$99)),"Arena",IF(OR(EXACT(A307,'LibSets constants'!$M$2:$M$99)),"Overland","")))))</f>
        <v/>
      </c>
      <c r="H307">
        <v>-1</v>
      </c>
      <c r="I307">
        <v>-1</v>
      </c>
      <c r="J307">
        <v>-1</v>
      </c>
      <c r="K307">
        <v>0</v>
      </c>
      <c r="O307" s="3">
        <v>0</v>
      </c>
      <c r="P307" t="str">
        <f>VLOOKUP(O307,'LibSets constants'!$A$2:$B$16,2,FALSE)</f>
        <v>Included in base game</v>
      </c>
      <c r="R307" t="s">
        <v>105</v>
      </c>
      <c r="S307" t="s">
        <v>105</v>
      </c>
      <c r="T307" s="7" t="str">
        <f t="shared" si="12"/>
        <v>[355] = {wayshrines={-1,-1,-1}, dlcId=0</v>
      </c>
      <c r="U307" s="7" t="str">
        <f t="shared" si="13"/>
        <v/>
      </c>
      <c r="W307" s="7" t="str">
        <f t="shared" si="14"/>
        <v xml:space="preserve"> --Unfathomable Darkness / Unermessliche Dunkelheit</v>
      </c>
      <c r="X307" s="7" t="str">
        <f>IF(VALUE(K307)&gt;0,CONCATENATE("[",A307,"] = true,        --",C307, " / ", B307), "")</f>
        <v/>
      </c>
    </row>
    <row r="308" spans="1:24" x14ac:dyDescent="0.25">
      <c r="A308" s="17">
        <v>356</v>
      </c>
      <c r="B308" t="s">
        <v>2246</v>
      </c>
      <c r="C308" t="s">
        <v>2248</v>
      </c>
      <c r="D308" t="s">
        <v>2247</v>
      </c>
      <c r="G308" t="str">
        <f t="array" ref="G308">IF(VALUE(K308)&gt;0,"Crafted",IF(OR(EXACT(A308,'LibSets constants'!$G$2:$G$99)),"Monster",IF(OR(EXACT(A308,'LibSets constants'!$I$2:$I$99)),"Trial",IF(OR(EXACT(A308,'LibSets constants'!$K$2:$K$99)),"Arena",IF(OR(EXACT(A308,'LibSets constants'!$M$2:$M$99)),"Overland","")))))</f>
        <v/>
      </c>
      <c r="H308">
        <v>-1</v>
      </c>
      <c r="I308">
        <v>-1</v>
      </c>
      <c r="J308">
        <v>-1</v>
      </c>
      <c r="K308">
        <v>0</v>
      </c>
      <c r="O308" s="3">
        <v>0</v>
      </c>
      <c r="P308" t="str">
        <f>VLOOKUP(O308,'LibSets constants'!$A$2:$B$16,2,FALSE)</f>
        <v>Included in base game</v>
      </c>
      <c r="R308" t="s">
        <v>105</v>
      </c>
      <c r="S308" t="s">
        <v>105</v>
      </c>
      <c r="T308" s="7" t="str">
        <f t="shared" si="12"/>
        <v>[356] = {wayshrines={-1,-1,-1}, dlcId=0</v>
      </c>
      <c r="U308" s="7" t="str">
        <f t="shared" si="13"/>
        <v/>
      </c>
      <c r="W308" s="7" t="str">
        <f t="shared" si="14"/>
        <v xml:space="preserve"> --Livewire / Stromschlag</v>
      </c>
      <c r="X308" s="7" t="str">
        <f>IF(VALUE(K308)&gt;0,CONCATENATE("[",A308,"] = true,        --",C308, " / ", B308), "")</f>
        <v/>
      </c>
    </row>
    <row r="309" spans="1:24" x14ac:dyDescent="0.25">
      <c r="A309" s="17">
        <v>357</v>
      </c>
      <c r="B309" t="s">
        <v>2249</v>
      </c>
      <c r="C309" t="s">
        <v>2251</v>
      </c>
      <c r="D309" t="s">
        <v>2250</v>
      </c>
      <c r="G309" t="str">
        <f t="array" ref="G309">IF(VALUE(K309)&gt;0,"Crafted",IF(OR(EXACT(A309,'LibSets constants'!$G$2:$G$99)),"Monster",IF(OR(EXACT(A309,'LibSets constants'!$I$2:$I$99)),"Trial",IF(OR(EXACT(A309,'LibSets constants'!$K$2:$K$99)),"Arena",IF(OR(EXACT(A309,'LibSets constants'!$M$2:$M$99)),"Overland","")))))</f>
        <v/>
      </c>
      <c r="H309">
        <v>-1</v>
      </c>
      <c r="I309">
        <v>-1</v>
      </c>
      <c r="J309">
        <v>-1</v>
      </c>
      <c r="K309">
        <v>0</v>
      </c>
      <c r="O309" s="3">
        <v>0</v>
      </c>
      <c r="P309" t="str">
        <f>VLOOKUP(O309,'LibSets constants'!$A$2:$B$16,2,FALSE)</f>
        <v>Included in base game</v>
      </c>
      <c r="R309" t="s">
        <v>105</v>
      </c>
      <c r="S309" t="s">
        <v>105</v>
      </c>
      <c r="T309" s="7" t="str">
        <f t="shared" si="12"/>
        <v>[357] = {wayshrines={-1,-1,-1}, dlcId=0</v>
      </c>
      <c r="U309" s="7" t="str">
        <f t="shared" si="13"/>
        <v/>
      </c>
      <c r="W309" s="7" t="str">
        <f t="shared" si="14"/>
        <v xml:space="preserve"> --Disciplined Slash (Perfected) / Disziplinierter Schnitt (vollendet)</v>
      </c>
      <c r="X309" s="7" t="str">
        <f>IF(VALUE(K309)&gt;0,CONCATENATE("[",A309,"] = true,        --",C309, " / ", B309), "")</f>
        <v/>
      </c>
    </row>
    <row r="310" spans="1:24" x14ac:dyDescent="0.25">
      <c r="A310" s="17">
        <v>358</v>
      </c>
      <c r="B310" t="s">
        <v>2252</v>
      </c>
      <c r="C310" t="s">
        <v>2254</v>
      </c>
      <c r="D310" t="s">
        <v>2253</v>
      </c>
      <c r="G310" t="str">
        <f t="array" ref="G310">IF(VALUE(K310)&gt;0,"Crafted",IF(OR(EXACT(A310,'LibSets constants'!$G$2:$G$99)),"Monster",IF(OR(EXACT(A310,'LibSets constants'!$I$2:$I$99)),"Trial",IF(OR(EXACT(A310,'LibSets constants'!$K$2:$K$99)),"Arena",IF(OR(EXACT(A310,'LibSets constants'!$M$2:$M$99)),"Overland","")))))</f>
        <v/>
      </c>
      <c r="H310">
        <v>-1</v>
      </c>
      <c r="I310">
        <v>-1</v>
      </c>
      <c r="J310">
        <v>-1</v>
      </c>
      <c r="K310">
        <v>0</v>
      </c>
      <c r="O310" s="3">
        <v>0</v>
      </c>
      <c r="P310" t="str">
        <f>VLOOKUP(O310,'LibSets constants'!$A$2:$B$16,2,FALSE)</f>
        <v>Included in base game</v>
      </c>
      <c r="R310" t="s">
        <v>105</v>
      </c>
      <c r="S310" t="s">
        <v>105</v>
      </c>
      <c r="T310" s="7" t="str">
        <f t="shared" si="12"/>
        <v>[358] = {wayshrines={-1,-1,-1}, dlcId=0</v>
      </c>
      <c r="U310" s="7" t="str">
        <f t="shared" si="13"/>
        <v/>
      </c>
      <c r="W310" s="7" t="str">
        <f t="shared" si="14"/>
        <v xml:space="preserve"> --Defensive Position (Perfected) / Defensive Position (vollendet)</v>
      </c>
      <c r="X310" s="7" t="str">
        <f>IF(VALUE(K310)&gt;0,CONCATENATE("[",A310,"] = true,        --",C310, " / ", B310), "")</f>
        <v/>
      </c>
    </row>
    <row r="311" spans="1:24" x14ac:dyDescent="0.25">
      <c r="A311" s="17">
        <v>359</v>
      </c>
      <c r="B311" t="s">
        <v>2255</v>
      </c>
      <c r="C311" t="s">
        <v>2257</v>
      </c>
      <c r="D311" t="s">
        <v>2256</v>
      </c>
      <c r="G311" t="str">
        <f t="array" ref="G311">IF(VALUE(K311)&gt;0,"Crafted",IF(OR(EXACT(A311,'LibSets constants'!$G$2:$G$99)),"Monster",IF(OR(EXACT(A311,'LibSets constants'!$I$2:$I$99)),"Trial",IF(OR(EXACT(A311,'LibSets constants'!$K$2:$K$99)),"Arena",IF(OR(EXACT(A311,'LibSets constants'!$M$2:$M$99)),"Overland","")))))</f>
        <v/>
      </c>
      <c r="H311">
        <v>-1</v>
      </c>
      <c r="I311">
        <v>-1</v>
      </c>
      <c r="J311">
        <v>-1</v>
      </c>
      <c r="K311">
        <v>0</v>
      </c>
      <c r="O311" s="3">
        <v>0</v>
      </c>
      <c r="P311" t="str">
        <f>VLOOKUP(O311,'LibSets constants'!$A$2:$B$16,2,FALSE)</f>
        <v>Included in base game</v>
      </c>
      <c r="R311" t="s">
        <v>105</v>
      </c>
      <c r="S311" t="s">
        <v>105</v>
      </c>
      <c r="T311" s="7" t="str">
        <f t="shared" si="12"/>
        <v>[359] = {wayshrines={-1,-1,-1}, dlcId=0</v>
      </c>
      <c r="U311" s="7" t="str">
        <f t="shared" si="13"/>
        <v/>
      </c>
      <c r="W311" s="7" t="str">
        <f t="shared" si="14"/>
        <v xml:space="preserve"> --Chaotic Whirlwind (Perfected) / Chaotischer Wirbelwind (vollendet)</v>
      </c>
      <c r="X311" s="7" t="str">
        <f>IF(VALUE(K311)&gt;0,CONCATENATE("[",A311,"] = true,        --",C311, " / ", B311), "")</f>
        <v/>
      </c>
    </row>
    <row r="312" spans="1:24" x14ac:dyDescent="0.25">
      <c r="A312" s="17">
        <v>360</v>
      </c>
      <c r="B312" t="s">
        <v>2258</v>
      </c>
      <c r="C312" t="s">
        <v>2260</v>
      </c>
      <c r="D312" t="s">
        <v>2259</v>
      </c>
      <c r="G312" t="str">
        <f t="array" ref="G312">IF(VALUE(K312)&gt;0,"Crafted",IF(OR(EXACT(A312,'LibSets constants'!$G$2:$G$99)),"Monster",IF(OR(EXACT(A312,'LibSets constants'!$I$2:$I$99)),"Trial",IF(OR(EXACT(A312,'LibSets constants'!$K$2:$K$99)),"Arena",IF(OR(EXACT(A312,'LibSets constants'!$M$2:$M$99)),"Overland","")))))</f>
        <v/>
      </c>
      <c r="H312">
        <v>-1</v>
      </c>
      <c r="I312">
        <v>-1</v>
      </c>
      <c r="J312">
        <v>-1</v>
      </c>
      <c r="K312">
        <v>0</v>
      </c>
      <c r="O312" s="3">
        <v>0</v>
      </c>
      <c r="P312" t="str">
        <f>VLOOKUP(O312,'LibSets constants'!$A$2:$B$16,2,FALSE)</f>
        <v>Included in base game</v>
      </c>
      <c r="R312" t="s">
        <v>105</v>
      </c>
      <c r="S312" t="s">
        <v>105</v>
      </c>
      <c r="T312" s="7" t="str">
        <f t="shared" si="12"/>
        <v>[360] = {wayshrines={-1,-1,-1}, dlcId=0</v>
      </c>
      <c r="U312" s="7" t="str">
        <f t="shared" si="13"/>
        <v/>
      </c>
      <c r="W312" s="7" t="str">
        <f t="shared" si="14"/>
        <v xml:space="preserve"> --Piercing Spray (Perfected) / Durchdringende Salve (vollendet)</v>
      </c>
      <c r="X312" s="7" t="str">
        <f>IF(VALUE(K312)&gt;0,CONCATENATE("[",A312,"] = true,        --",C312, " / ", B312), "")</f>
        <v/>
      </c>
    </row>
    <row r="313" spans="1:24" x14ac:dyDescent="0.25">
      <c r="A313" s="17">
        <v>361</v>
      </c>
      <c r="B313" t="s">
        <v>2261</v>
      </c>
      <c r="C313" t="s">
        <v>2263</v>
      </c>
      <c r="D313" t="s">
        <v>2262</v>
      </c>
      <c r="G313" t="str">
        <f t="array" ref="G313">IF(VALUE(K313)&gt;0,"Crafted",IF(OR(EXACT(A313,'LibSets constants'!$G$2:$G$99)),"Monster",IF(OR(EXACT(A313,'LibSets constants'!$I$2:$I$99)),"Trial",IF(OR(EXACT(A313,'LibSets constants'!$K$2:$K$99)),"Arena",IF(OR(EXACT(A313,'LibSets constants'!$M$2:$M$99)),"Overland","")))))</f>
        <v/>
      </c>
      <c r="H313">
        <v>-1</v>
      </c>
      <c r="I313">
        <v>-1</v>
      </c>
      <c r="J313">
        <v>-1</v>
      </c>
      <c r="K313">
        <v>0</v>
      </c>
      <c r="O313" s="3">
        <v>0</v>
      </c>
      <c r="P313" t="str">
        <f>VLOOKUP(O313,'LibSets constants'!$A$2:$B$16,2,FALSE)</f>
        <v>Included in base game</v>
      </c>
      <c r="R313" t="s">
        <v>105</v>
      </c>
      <c r="S313" t="s">
        <v>105</v>
      </c>
      <c r="T313" s="7" t="str">
        <f t="shared" si="12"/>
        <v>[361] = {wayshrines={-1,-1,-1}, dlcId=0</v>
      </c>
      <c r="U313" s="7" t="str">
        <f t="shared" si="13"/>
        <v/>
      </c>
      <c r="W313" s="7" t="str">
        <f t="shared" si="14"/>
        <v xml:space="preserve"> --Concentrated Force (Perfected) / Konzentrierte Kraft (vollendet)</v>
      </c>
      <c r="X313" s="7" t="str">
        <f>IF(VALUE(K313)&gt;0,CONCATENATE("[",A313,"] = true,        --",C313, " / ", B313), "")</f>
        <v/>
      </c>
    </row>
    <row r="314" spans="1:24" x14ac:dyDescent="0.25">
      <c r="A314" s="17">
        <v>362</v>
      </c>
      <c r="B314" t="s">
        <v>2264</v>
      </c>
      <c r="C314" t="s">
        <v>2266</v>
      </c>
      <c r="D314" t="s">
        <v>2265</v>
      </c>
      <c r="G314" t="str">
        <f t="array" ref="G314">IF(VALUE(K314)&gt;0,"Crafted",IF(OR(EXACT(A314,'LibSets constants'!$G$2:$G$99)),"Monster",IF(OR(EXACT(A314,'LibSets constants'!$I$2:$I$99)),"Trial",IF(OR(EXACT(A314,'LibSets constants'!$K$2:$K$99)),"Arena",IF(OR(EXACT(A314,'LibSets constants'!$M$2:$M$99)),"Overland","")))))</f>
        <v/>
      </c>
      <c r="H314">
        <v>-1</v>
      </c>
      <c r="I314">
        <v>-1</v>
      </c>
      <c r="J314">
        <v>-1</v>
      </c>
      <c r="K314">
        <v>0</v>
      </c>
      <c r="O314" s="3">
        <v>0</v>
      </c>
      <c r="P314" t="str">
        <f>VLOOKUP(O314,'LibSets constants'!$A$2:$B$16,2,FALSE)</f>
        <v>Included in base game</v>
      </c>
      <c r="R314" t="s">
        <v>105</v>
      </c>
      <c r="S314" t="s">
        <v>105</v>
      </c>
      <c r="T314" s="7" t="str">
        <f t="shared" si="12"/>
        <v>[362] = {wayshrines={-1,-1,-1}, dlcId=0</v>
      </c>
      <c r="U314" s="7" t="str">
        <f t="shared" si="13"/>
        <v/>
      </c>
      <c r="W314" s="7" t="str">
        <f t="shared" si="14"/>
        <v xml:space="preserve"> --Timeless Blessing (Perfected) / Zeitloser Segen (vollendet)</v>
      </c>
      <c r="X314" s="7" t="str">
        <f>IF(VALUE(K314)&gt;0,CONCATENATE("[",A314,"] = true,        --",C314, " / ", B314), "")</f>
        <v/>
      </c>
    </row>
    <row r="315" spans="1:24" x14ac:dyDescent="0.25">
      <c r="A315" s="17">
        <v>363</v>
      </c>
      <c r="B315" t="s">
        <v>2267</v>
      </c>
      <c r="C315" t="s">
        <v>2269</v>
      </c>
      <c r="D315" t="s">
        <v>2268</v>
      </c>
      <c r="G315" t="str">
        <f t="array" ref="G315">IF(VALUE(K315)&gt;0,"Crafted",IF(OR(EXACT(A315,'LibSets constants'!$G$2:$G$99)),"Monster",IF(OR(EXACT(A315,'LibSets constants'!$I$2:$I$99)),"Trial",IF(OR(EXACT(A315,'LibSets constants'!$K$2:$K$99)),"Arena",IF(OR(EXACT(A315,'LibSets constants'!$M$2:$M$99)),"Overland","")))))</f>
        <v/>
      </c>
      <c r="H315">
        <v>-1</v>
      </c>
      <c r="I315">
        <v>-1</v>
      </c>
      <c r="J315">
        <v>-1</v>
      </c>
      <c r="K315">
        <v>0</v>
      </c>
      <c r="O315" s="3">
        <v>0</v>
      </c>
      <c r="P315" t="str">
        <f>VLOOKUP(O315,'LibSets constants'!$A$2:$B$16,2,FALSE)</f>
        <v>Included in base game</v>
      </c>
      <c r="R315" t="s">
        <v>105</v>
      </c>
      <c r="S315" t="s">
        <v>105</v>
      </c>
      <c r="T315" s="7" t="str">
        <f t="shared" si="12"/>
        <v>[363] = {wayshrines={-1,-1,-1}, dlcId=0</v>
      </c>
      <c r="U315" s="7" t="str">
        <f t="shared" si="13"/>
        <v/>
      </c>
      <c r="W315" s="7" t="str">
        <f t="shared" si="14"/>
        <v xml:space="preserve"> --Disciplined Slash / Disziplinierter Schnitt</v>
      </c>
      <c r="X315" s="7" t="str">
        <f>IF(VALUE(K315)&gt;0,CONCATENATE("[",A315,"] = true,        --",C315, " / ", B315), "")</f>
        <v/>
      </c>
    </row>
    <row r="316" spans="1:24" x14ac:dyDescent="0.25">
      <c r="A316" s="17">
        <v>364</v>
      </c>
      <c r="B316" t="s">
        <v>2270</v>
      </c>
      <c r="C316" t="s">
        <v>2270</v>
      </c>
      <c r="D316" t="s">
        <v>2271</v>
      </c>
      <c r="G316" t="str">
        <f t="array" ref="G316">IF(VALUE(K316)&gt;0,"Crafted",IF(OR(EXACT(A316,'LibSets constants'!$G$2:$G$99)),"Monster",IF(OR(EXACT(A316,'LibSets constants'!$I$2:$I$99)),"Trial",IF(OR(EXACT(A316,'LibSets constants'!$K$2:$K$99)),"Arena",IF(OR(EXACT(A316,'LibSets constants'!$M$2:$M$99)),"Overland","")))))</f>
        <v/>
      </c>
      <c r="H316">
        <v>-1</v>
      </c>
      <c r="I316">
        <v>-1</v>
      </c>
      <c r="J316">
        <v>-1</v>
      </c>
      <c r="K316">
        <v>0</v>
      </c>
      <c r="O316" s="3">
        <v>0</v>
      </c>
      <c r="P316" t="str">
        <f>VLOOKUP(O316,'LibSets constants'!$A$2:$B$16,2,FALSE)</f>
        <v>Included in base game</v>
      </c>
      <c r="R316" t="s">
        <v>105</v>
      </c>
      <c r="S316" t="s">
        <v>105</v>
      </c>
      <c r="T316" s="7" t="str">
        <f t="shared" si="12"/>
        <v>[364] = {wayshrines={-1,-1,-1}, dlcId=0</v>
      </c>
      <c r="U316" s="7" t="str">
        <f t="shared" si="13"/>
        <v/>
      </c>
      <c r="W316" s="7" t="str">
        <f t="shared" si="14"/>
        <v xml:space="preserve"> --Defensive Position / Defensive Position</v>
      </c>
      <c r="X316" s="7" t="str">
        <f>IF(VALUE(K316)&gt;0,CONCATENATE("[",A316,"] = true,        --",C316, " / ", B316), "")</f>
        <v/>
      </c>
    </row>
    <row r="317" spans="1:24" x14ac:dyDescent="0.25">
      <c r="A317" s="17">
        <v>365</v>
      </c>
      <c r="B317" t="s">
        <v>2272</v>
      </c>
      <c r="C317" t="s">
        <v>2274</v>
      </c>
      <c r="D317" t="s">
        <v>2273</v>
      </c>
      <c r="G317" t="str">
        <f t="array" ref="G317">IF(VALUE(K317)&gt;0,"Crafted",IF(OR(EXACT(A317,'LibSets constants'!$G$2:$G$99)),"Monster",IF(OR(EXACT(A317,'LibSets constants'!$I$2:$I$99)),"Trial",IF(OR(EXACT(A317,'LibSets constants'!$K$2:$K$99)),"Arena",IF(OR(EXACT(A317,'LibSets constants'!$M$2:$M$99)),"Overland","")))))</f>
        <v/>
      </c>
      <c r="H317">
        <v>-1</v>
      </c>
      <c r="I317">
        <v>-1</v>
      </c>
      <c r="J317">
        <v>-1</v>
      </c>
      <c r="K317">
        <v>0</v>
      </c>
      <c r="O317" s="3">
        <v>0</v>
      </c>
      <c r="P317" t="str">
        <f>VLOOKUP(O317,'LibSets constants'!$A$2:$B$16,2,FALSE)</f>
        <v>Included in base game</v>
      </c>
      <c r="R317" t="s">
        <v>105</v>
      </c>
      <c r="S317" t="s">
        <v>105</v>
      </c>
      <c r="T317" s="7" t="str">
        <f t="shared" si="12"/>
        <v>[365] = {wayshrines={-1,-1,-1}, dlcId=0</v>
      </c>
      <c r="U317" s="7" t="str">
        <f t="shared" si="13"/>
        <v/>
      </c>
      <c r="W317" s="7" t="str">
        <f t="shared" si="14"/>
        <v xml:space="preserve"> --Chaotic Whirlwind / Chaotischer Wirbelwind</v>
      </c>
      <c r="X317" s="7" t="str">
        <f>IF(VALUE(K317)&gt;0,CONCATENATE("[",A317,"] = true,        --",C317, " / ", B317), "")</f>
        <v/>
      </c>
    </row>
    <row r="318" spans="1:24" x14ac:dyDescent="0.25">
      <c r="A318" s="17">
        <v>366</v>
      </c>
      <c r="B318" t="s">
        <v>2275</v>
      </c>
      <c r="C318" t="s">
        <v>2277</v>
      </c>
      <c r="D318" t="s">
        <v>2276</v>
      </c>
      <c r="G318" t="str">
        <f t="array" ref="G318">IF(VALUE(K318)&gt;0,"Crafted",IF(OR(EXACT(A318,'LibSets constants'!$G$2:$G$99)),"Monster",IF(OR(EXACT(A318,'LibSets constants'!$I$2:$I$99)),"Trial",IF(OR(EXACT(A318,'LibSets constants'!$K$2:$K$99)),"Arena",IF(OR(EXACT(A318,'LibSets constants'!$M$2:$M$99)),"Overland","")))))</f>
        <v/>
      </c>
      <c r="H318">
        <v>-1</v>
      </c>
      <c r="I318">
        <v>-1</v>
      </c>
      <c r="J318">
        <v>-1</v>
      </c>
      <c r="K318">
        <v>0</v>
      </c>
      <c r="O318" s="3">
        <v>0</v>
      </c>
      <c r="P318" t="str">
        <f>VLOOKUP(O318,'LibSets constants'!$A$2:$B$16,2,FALSE)</f>
        <v>Included in base game</v>
      </c>
      <c r="R318" t="s">
        <v>105</v>
      </c>
      <c r="S318" t="s">
        <v>105</v>
      </c>
      <c r="T318" s="7" t="str">
        <f t="shared" si="12"/>
        <v>[366] = {wayshrines={-1,-1,-1}, dlcId=0</v>
      </c>
      <c r="U318" s="7" t="str">
        <f t="shared" si="13"/>
        <v/>
      </c>
      <c r="W318" s="7" t="str">
        <f t="shared" si="14"/>
        <v xml:space="preserve"> --Piercing Spray / Durchdringende Salve</v>
      </c>
      <c r="X318" s="7" t="str">
        <f>IF(VALUE(K318)&gt;0,CONCATENATE("[",A318,"] = true,        --",C318, " / ", B318), "")</f>
        <v/>
      </c>
    </row>
    <row r="319" spans="1:24" x14ac:dyDescent="0.25">
      <c r="A319" s="17">
        <v>367</v>
      </c>
      <c r="B319" t="s">
        <v>2278</v>
      </c>
      <c r="C319" t="s">
        <v>2280</v>
      </c>
      <c r="D319" t="s">
        <v>2279</v>
      </c>
      <c r="G319" t="str">
        <f t="array" ref="G319">IF(VALUE(K319)&gt;0,"Crafted",IF(OR(EXACT(A319,'LibSets constants'!$G$2:$G$99)),"Monster",IF(OR(EXACT(A319,'LibSets constants'!$I$2:$I$99)),"Trial",IF(OR(EXACT(A319,'LibSets constants'!$K$2:$K$99)),"Arena",IF(OR(EXACT(A319,'LibSets constants'!$M$2:$M$99)),"Overland","")))))</f>
        <v/>
      </c>
      <c r="H319">
        <v>-1</v>
      </c>
      <c r="I319">
        <v>-1</v>
      </c>
      <c r="J319">
        <v>-1</v>
      </c>
      <c r="K319">
        <v>0</v>
      </c>
      <c r="O319" s="3">
        <v>0</v>
      </c>
      <c r="P319" t="str">
        <f>VLOOKUP(O319,'LibSets constants'!$A$2:$B$16,2,FALSE)</f>
        <v>Included in base game</v>
      </c>
      <c r="R319" t="s">
        <v>105</v>
      </c>
      <c r="S319" t="s">
        <v>105</v>
      </c>
      <c r="T319" s="7" t="str">
        <f t="shared" si="12"/>
        <v>[367] = {wayshrines={-1,-1,-1}, dlcId=0</v>
      </c>
      <c r="U319" s="7" t="str">
        <f t="shared" si="13"/>
        <v/>
      </c>
      <c r="W319" s="7" t="str">
        <f t="shared" si="14"/>
        <v xml:space="preserve"> --Concentrated Force / Konzentrierte Kraft</v>
      </c>
      <c r="X319" s="7" t="str">
        <f>IF(VALUE(K319)&gt;0,CONCATENATE("[",A319,"] = true,        --",C319, " / ", B319), "")</f>
        <v/>
      </c>
    </row>
    <row r="320" spans="1:24" x14ac:dyDescent="0.25">
      <c r="A320" s="17">
        <v>368</v>
      </c>
      <c r="B320" t="s">
        <v>2281</v>
      </c>
      <c r="C320" t="s">
        <v>2283</v>
      </c>
      <c r="D320" t="s">
        <v>2282</v>
      </c>
      <c r="G320" t="str">
        <f t="array" ref="G320">IF(VALUE(K320)&gt;0,"Crafted",IF(OR(EXACT(A320,'LibSets constants'!$G$2:$G$99)),"Monster",IF(OR(EXACT(A320,'LibSets constants'!$I$2:$I$99)),"Trial",IF(OR(EXACT(A320,'LibSets constants'!$K$2:$K$99)),"Arena",IF(OR(EXACT(A320,'LibSets constants'!$M$2:$M$99)),"Overland","")))))</f>
        <v/>
      </c>
      <c r="H320">
        <v>-1</v>
      </c>
      <c r="I320">
        <v>-1</v>
      </c>
      <c r="J320">
        <v>-1</v>
      </c>
      <c r="K320">
        <v>0</v>
      </c>
      <c r="O320" s="3">
        <v>0</v>
      </c>
      <c r="P320" t="str">
        <f>VLOOKUP(O320,'LibSets constants'!$A$2:$B$16,2,FALSE)</f>
        <v>Included in base game</v>
      </c>
      <c r="R320" t="s">
        <v>105</v>
      </c>
      <c r="S320" t="s">
        <v>105</v>
      </c>
      <c r="T320" s="7" t="str">
        <f t="shared" si="12"/>
        <v>[368] = {wayshrines={-1,-1,-1}, dlcId=0</v>
      </c>
      <c r="U320" s="7" t="str">
        <f t="shared" si="13"/>
        <v/>
      </c>
      <c r="W320" s="7" t="str">
        <f t="shared" si="14"/>
        <v xml:space="preserve"> --Timeless Blessing / Zeitloser Segen</v>
      </c>
      <c r="X320" s="7" t="str">
        <f>IF(VALUE(K320)&gt;0,CONCATENATE("[",A320,"] = true,        --",C320, " / ", B320), "")</f>
        <v/>
      </c>
    </row>
    <row r="321" spans="1:24" x14ac:dyDescent="0.25">
      <c r="A321" s="17">
        <v>369</v>
      </c>
      <c r="B321" t="s">
        <v>2284</v>
      </c>
      <c r="C321" t="s">
        <v>2286</v>
      </c>
      <c r="D321" t="s">
        <v>2285</v>
      </c>
      <c r="G321" t="str">
        <f t="array" ref="G321">IF(VALUE(K321)&gt;0,"Crafted",IF(OR(EXACT(A321,'LibSets constants'!$G$2:$G$99)),"Monster",IF(OR(EXACT(A321,'LibSets constants'!$I$2:$I$99)),"Trial",IF(OR(EXACT(A321,'LibSets constants'!$K$2:$K$99)),"Arena",IF(OR(EXACT(A321,'LibSets constants'!$M$2:$M$99)),"Overland","")))))</f>
        <v/>
      </c>
      <c r="H321">
        <v>-1</v>
      </c>
      <c r="I321">
        <v>-1</v>
      </c>
      <c r="J321">
        <v>-1</v>
      </c>
      <c r="K321">
        <v>0</v>
      </c>
      <c r="O321" s="3">
        <v>0</v>
      </c>
      <c r="P321" t="str">
        <f>VLOOKUP(O321,'LibSets constants'!$A$2:$B$16,2,FALSE)</f>
        <v>Included in base game</v>
      </c>
      <c r="R321" t="s">
        <v>105</v>
      </c>
      <c r="S321" t="s">
        <v>105</v>
      </c>
      <c r="T321" s="7" t="str">
        <f t="shared" si="12"/>
        <v>[369] = {wayshrines={-1,-1,-1}, dlcId=0</v>
      </c>
      <c r="U321" s="7" t="str">
        <f t="shared" si="13"/>
        <v/>
      </c>
      <c r="W321" s="7" t="str">
        <f t="shared" si="14"/>
        <v xml:space="preserve"> --Merciless Charge / Gnadenloser Ansturm</v>
      </c>
      <c r="X321" s="7" t="str">
        <f>IF(VALUE(K321)&gt;0,CONCATENATE("[",A321,"] = true,        --",C321, " / ", B321), "")</f>
        <v/>
      </c>
    </row>
    <row r="322" spans="1:24" x14ac:dyDescent="0.25">
      <c r="A322" s="17">
        <v>370</v>
      </c>
      <c r="B322" t="s">
        <v>2287</v>
      </c>
      <c r="C322" t="s">
        <v>2289</v>
      </c>
      <c r="D322" t="s">
        <v>2288</v>
      </c>
      <c r="G322" t="str">
        <f t="array" ref="G322">IF(VALUE(K322)&gt;0,"Crafted",IF(OR(EXACT(A322,'LibSets constants'!$G$2:$G$99)),"Monster",IF(OR(EXACT(A322,'LibSets constants'!$I$2:$I$99)),"Trial",IF(OR(EXACT(A322,'LibSets constants'!$K$2:$K$99)),"Arena",IF(OR(EXACT(A322,'LibSets constants'!$M$2:$M$99)),"Overland","")))))</f>
        <v/>
      </c>
      <c r="H322">
        <v>-1</v>
      </c>
      <c r="I322">
        <v>-1</v>
      </c>
      <c r="J322">
        <v>-1</v>
      </c>
      <c r="K322">
        <v>0</v>
      </c>
      <c r="O322" s="3">
        <v>0</v>
      </c>
      <c r="P322" t="str">
        <f>VLOOKUP(O322,'LibSets constants'!$A$2:$B$16,2,FALSE)</f>
        <v>Included in base game</v>
      </c>
      <c r="R322" t="s">
        <v>105</v>
      </c>
      <c r="S322" t="s">
        <v>105</v>
      </c>
      <c r="T322" s="7" t="str">
        <f t="shared" si="12"/>
        <v>[370] = {wayshrines={-1,-1,-1}, dlcId=0</v>
      </c>
      <c r="U322" s="7" t="str">
        <f t="shared" si="13"/>
        <v/>
      </c>
      <c r="W322" s="7" t="str">
        <f t="shared" si="14"/>
        <v xml:space="preserve"> --Rampaging Slash / Tobender Schnitt</v>
      </c>
      <c r="X322" s="7" t="str">
        <f>IF(VALUE(K322)&gt;0,CONCATENATE("[",A322,"] = true,        --",C322, " / ", B322), "")</f>
        <v/>
      </c>
    </row>
    <row r="323" spans="1:24" x14ac:dyDescent="0.25">
      <c r="A323" s="17">
        <v>371</v>
      </c>
      <c r="B323" t="s">
        <v>2290</v>
      </c>
      <c r="C323" t="s">
        <v>2292</v>
      </c>
      <c r="D323" t="s">
        <v>2291</v>
      </c>
      <c r="G323" t="str">
        <f t="array" ref="G323">IF(VALUE(K323)&gt;0,"Crafted",IF(OR(EXACT(A323,'LibSets constants'!$G$2:$G$99)),"Monster",IF(OR(EXACT(A323,'LibSets constants'!$I$2:$I$99)),"Trial",IF(OR(EXACT(A323,'LibSets constants'!$K$2:$K$99)),"Arena",IF(OR(EXACT(A323,'LibSets constants'!$M$2:$M$99)),"Overland","")))))</f>
        <v/>
      </c>
      <c r="H323">
        <v>-1</v>
      </c>
      <c r="I323">
        <v>-1</v>
      </c>
      <c r="J323">
        <v>-1</v>
      </c>
      <c r="K323">
        <v>0</v>
      </c>
      <c r="O323" s="3">
        <v>0</v>
      </c>
      <c r="P323" t="str">
        <f>VLOOKUP(O323,'LibSets constants'!$A$2:$B$16,2,FALSE)</f>
        <v>Included in base game</v>
      </c>
      <c r="R323" t="s">
        <v>105</v>
      </c>
      <c r="S323" t="s">
        <v>105</v>
      </c>
      <c r="T323" s="7" t="str">
        <f t="shared" ref="T323:T382" si="15">CONCATENATE("[",A323,"] = {wayshrines={",H323,",",I323,",",J323,"}")&amp;IF(VALUE(K323)&gt;0,CONCATENATE(", traitsNeeded=",K323),"")&amp;CONCATENATE(", dlcId=",O323,)</f>
        <v>[371] = {wayshrines={-1,-1,-1}, dlcId=0</v>
      </c>
      <c r="U323" s="7" t="str">
        <f t="shared" ref="U323:U382" si="16">IF(VALUE(L323)&gt;0,CONCATENATE(", zoneIds={",L323),"")&amp;IF(VALUE(M323)&gt;0,CONCATENATE(",",M323),"")&amp;IF(VALUE(N323)&gt;0,CONCATENATE(",",N323),"")&amp;IF(VALUE(L323)&gt;0,CONCATENATE("},",""),"")</f>
        <v/>
      </c>
      <c r="W323" s="7" t="str">
        <f t="shared" ref="W323:W382" si="17">CONCATENATE(" --",C323," / ",B323)</f>
        <v xml:space="preserve"> --Cruel Flurry / Grausamer Schlaghagel</v>
      </c>
      <c r="X323" s="7" t="str">
        <f>IF(VALUE(K323)&gt;0,CONCATENATE("[",A323,"] = true,        --",C323, " / ", B323), "")</f>
        <v/>
      </c>
    </row>
    <row r="324" spans="1:24" x14ac:dyDescent="0.25">
      <c r="A324" s="17">
        <v>372</v>
      </c>
      <c r="B324" t="s">
        <v>2293</v>
      </c>
      <c r="C324" t="s">
        <v>2295</v>
      </c>
      <c r="D324" t="s">
        <v>2294</v>
      </c>
      <c r="G324" t="str">
        <f t="array" ref="G324">IF(VALUE(K324)&gt;0,"Crafted",IF(OR(EXACT(A324,'LibSets constants'!$G$2:$G$99)),"Monster",IF(OR(EXACT(A324,'LibSets constants'!$I$2:$I$99)),"Trial",IF(OR(EXACT(A324,'LibSets constants'!$K$2:$K$99)),"Arena",IF(OR(EXACT(A324,'LibSets constants'!$M$2:$M$99)),"Overland","")))))</f>
        <v/>
      </c>
      <c r="H324">
        <v>-1</v>
      </c>
      <c r="I324">
        <v>-1</v>
      </c>
      <c r="J324">
        <v>-1</v>
      </c>
      <c r="K324">
        <v>0</v>
      </c>
      <c r="O324" s="3">
        <v>0</v>
      </c>
      <c r="P324" t="str">
        <f>VLOOKUP(O324,'LibSets constants'!$A$2:$B$16,2,FALSE)</f>
        <v>Included in base game</v>
      </c>
      <c r="R324" t="s">
        <v>105</v>
      </c>
      <c r="S324" t="s">
        <v>105</v>
      </c>
      <c r="T324" s="7" t="str">
        <f t="shared" si="15"/>
        <v>[372] = {wayshrines={-1,-1,-1}, dlcId=0</v>
      </c>
      <c r="U324" s="7" t="str">
        <f t="shared" si="16"/>
        <v/>
      </c>
      <c r="W324" s="7" t="str">
        <f t="shared" si="17"/>
        <v xml:space="preserve"> --Thunderous Volley / Donnernde Salve</v>
      </c>
      <c r="X324" s="7" t="str">
        <f>IF(VALUE(K324)&gt;0,CONCATENATE("[",A324,"] = true,        --",C324, " / ", B324), "")</f>
        <v/>
      </c>
    </row>
    <row r="325" spans="1:24" x14ac:dyDescent="0.25">
      <c r="A325" s="17">
        <v>373</v>
      </c>
      <c r="B325" t="s">
        <v>2296</v>
      </c>
      <c r="C325" t="s">
        <v>2298</v>
      </c>
      <c r="D325" t="s">
        <v>2297</v>
      </c>
      <c r="G325" t="str">
        <f t="array" ref="G325">IF(VALUE(K325)&gt;0,"Crafted",IF(OR(EXACT(A325,'LibSets constants'!$G$2:$G$99)),"Monster",IF(OR(EXACT(A325,'LibSets constants'!$I$2:$I$99)),"Trial",IF(OR(EXACT(A325,'LibSets constants'!$K$2:$K$99)),"Arena",IF(OR(EXACT(A325,'LibSets constants'!$M$2:$M$99)),"Overland","")))))</f>
        <v/>
      </c>
      <c r="H325">
        <v>-1</v>
      </c>
      <c r="I325">
        <v>-1</v>
      </c>
      <c r="J325">
        <v>-1</v>
      </c>
      <c r="K325">
        <v>0</v>
      </c>
      <c r="O325" s="3">
        <v>0</v>
      </c>
      <c r="P325" t="str">
        <f>VLOOKUP(O325,'LibSets constants'!$A$2:$B$16,2,FALSE)</f>
        <v>Included in base game</v>
      </c>
      <c r="R325" t="s">
        <v>105</v>
      </c>
      <c r="S325" t="s">
        <v>105</v>
      </c>
      <c r="T325" s="7" t="str">
        <f t="shared" si="15"/>
        <v>[373] = {wayshrines={-1,-1,-1}, dlcId=0</v>
      </c>
      <c r="U325" s="7" t="str">
        <f t="shared" si="16"/>
        <v/>
      </c>
      <c r="W325" s="7" t="str">
        <f t="shared" si="17"/>
        <v xml:space="preserve"> --Crushing Wall / Zermalmende Mauer</v>
      </c>
      <c r="X325" s="7" t="str">
        <f>IF(VALUE(K325)&gt;0,CONCATENATE("[",A325,"] = true,        --",C325, " / ", B325), "")</f>
        <v/>
      </c>
    </row>
    <row r="326" spans="1:24" x14ac:dyDescent="0.25">
      <c r="A326" s="17">
        <v>374</v>
      </c>
      <c r="B326" t="s">
        <v>2299</v>
      </c>
      <c r="C326" t="s">
        <v>2301</v>
      </c>
      <c r="D326" t="s">
        <v>2300</v>
      </c>
      <c r="G326" t="str">
        <f t="array" ref="G326">IF(VALUE(K326)&gt;0,"Crafted",IF(OR(EXACT(A326,'LibSets constants'!$G$2:$G$99)),"Monster",IF(OR(EXACT(A326,'LibSets constants'!$I$2:$I$99)),"Trial",IF(OR(EXACT(A326,'LibSets constants'!$K$2:$K$99)),"Arena",IF(OR(EXACT(A326,'LibSets constants'!$M$2:$M$99)),"Overland","")))))</f>
        <v/>
      </c>
      <c r="H326">
        <v>-1</v>
      </c>
      <c r="I326">
        <v>-1</v>
      </c>
      <c r="J326">
        <v>-1</v>
      </c>
      <c r="K326">
        <v>0</v>
      </c>
      <c r="O326" s="3">
        <v>0</v>
      </c>
      <c r="P326" t="str">
        <f>VLOOKUP(O326,'LibSets constants'!$A$2:$B$16,2,FALSE)</f>
        <v>Included in base game</v>
      </c>
      <c r="R326" t="s">
        <v>105</v>
      </c>
      <c r="S326" t="s">
        <v>105</v>
      </c>
      <c r="T326" s="7" t="str">
        <f t="shared" si="15"/>
        <v>[374] = {wayshrines={-1,-1,-1}, dlcId=0</v>
      </c>
      <c r="U326" s="7" t="str">
        <f t="shared" si="16"/>
        <v/>
      </c>
      <c r="W326" s="7" t="str">
        <f t="shared" si="17"/>
        <v xml:space="preserve"> --Precise Regeneration / Präzise Regeneration</v>
      </c>
      <c r="X326" s="7" t="str">
        <f>IF(VALUE(K326)&gt;0,CONCATENATE("[",A326,"] = true,        --",C326, " / ", B326), "")</f>
        <v/>
      </c>
    </row>
    <row r="327" spans="1:24" x14ac:dyDescent="0.25">
      <c r="A327" s="17">
        <v>380</v>
      </c>
      <c r="B327" t="s">
        <v>2302</v>
      </c>
      <c r="C327" t="s">
        <v>2304</v>
      </c>
      <c r="D327" t="s">
        <v>2303</v>
      </c>
      <c r="G327" t="str">
        <f t="array" ref="G327">IF(VALUE(K327)&gt;0,"Crafted",IF(OR(EXACT(A327,'LibSets constants'!$G$2:$G$99)),"Monster",IF(OR(EXACT(A327,'LibSets constants'!$I$2:$I$99)),"Trial",IF(OR(EXACT(A327,'LibSets constants'!$K$2:$K$99)),"Arena",IF(OR(EXACT(A327,'LibSets constants'!$M$2:$M$99)),"Overland","")))))</f>
        <v/>
      </c>
      <c r="H327">
        <v>-1</v>
      </c>
      <c r="I327">
        <v>-1</v>
      </c>
      <c r="J327">
        <v>-1</v>
      </c>
      <c r="K327">
        <v>0</v>
      </c>
      <c r="O327" s="3">
        <v>0</v>
      </c>
      <c r="P327" t="str">
        <f>VLOOKUP(O327,'LibSets constants'!$A$2:$B$16,2,FALSE)</f>
        <v>Included in base game</v>
      </c>
      <c r="R327" t="s">
        <v>105</v>
      </c>
      <c r="S327" t="s">
        <v>105</v>
      </c>
      <c r="T327" s="7" t="str">
        <f t="shared" si="15"/>
        <v>[380] = {wayshrines={-1,-1,-1}, dlcId=0</v>
      </c>
      <c r="U327" s="7" t="str">
        <f t="shared" si="16"/>
        <v/>
      </c>
      <c r="W327" s="7" t="str">
        <f t="shared" si="17"/>
        <v xml:space="preserve"> --Prophet's / Prophet</v>
      </c>
      <c r="X327" s="7" t="str">
        <f>IF(VALUE(K327)&gt;0,CONCATENATE("[",A327,"] = true,        --",C327, " / ", B327), "")</f>
        <v/>
      </c>
    </row>
    <row r="328" spans="1:24" x14ac:dyDescent="0.25">
      <c r="A328" s="17">
        <v>381</v>
      </c>
      <c r="B328" t="s">
        <v>2305</v>
      </c>
      <c r="C328" t="s">
        <v>2307</v>
      </c>
      <c r="D328" t="s">
        <v>2306</v>
      </c>
      <c r="G328" t="str">
        <f t="array" ref="G328">IF(VALUE(K328)&gt;0,"Crafted",IF(OR(EXACT(A328,'LibSets constants'!$G$2:$G$99)),"Monster",IF(OR(EXACT(A328,'LibSets constants'!$I$2:$I$99)),"Trial",IF(OR(EXACT(A328,'LibSets constants'!$K$2:$K$99)),"Arena",IF(OR(EXACT(A328,'LibSets constants'!$M$2:$M$99)),"Overland","")))))</f>
        <v/>
      </c>
      <c r="H328">
        <v>-1</v>
      </c>
      <c r="I328">
        <v>-1</v>
      </c>
      <c r="J328">
        <v>-1</v>
      </c>
      <c r="K328">
        <v>0</v>
      </c>
      <c r="O328" s="3">
        <v>0</v>
      </c>
      <c r="P328" t="str">
        <f>VLOOKUP(O328,'LibSets constants'!$A$2:$B$16,2,FALSE)</f>
        <v>Included in base game</v>
      </c>
      <c r="R328" t="s">
        <v>105</v>
      </c>
      <c r="S328" t="s">
        <v>105</v>
      </c>
      <c r="T328" s="7" t="str">
        <f t="shared" si="15"/>
        <v>[381] = {wayshrines={-1,-1,-1}, dlcId=0</v>
      </c>
      <c r="U328" s="7" t="str">
        <f t="shared" si="16"/>
        <v/>
      </c>
      <c r="W328" s="7" t="str">
        <f t="shared" si="17"/>
        <v xml:space="preserve"> --Broken Soul / Zerbrochene Seele</v>
      </c>
      <c r="X328" s="7" t="str">
        <f>IF(VALUE(K328)&gt;0,CONCATENATE("[",A328,"] = true,        --",C328, " / ", B328), "")</f>
        <v/>
      </c>
    </row>
    <row r="329" spans="1:24" x14ac:dyDescent="0.25">
      <c r="A329" s="17">
        <v>382</v>
      </c>
      <c r="B329" t="s">
        <v>2308</v>
      </c>
      <c r="C329" t="s">
        <v>2310</v>
      </c>
      <c r="D329" t="s">
        <v>2309</v>
      </c>
      <c r="G329" t="str">
        <f t="array" ref="G329">IF(VALUE(K329)&gt;0,"Crafted",IF(OR(EXACT(A329,'LibSets constants'!$G$2:$G$99)),"Monster",IF(OR(EXACT(A329,'LibSets constants'!$I$2:$I$99)),"Trial",IF(OR(EXACT(A329,'LibSets constants'!$K$2:$K$99)),"Arena",IF(OR(EXACT(A329,'LibSets constants'!$M$2:$M$99)),"Overland","")))))</f>
        <v/>
      </c>
      <c r="H329">
        <v>-1</v>
      </c>
      <c r="I329">
        <v>-1</v>
      </c>
      <c r="J329">
        <v>-1</v>
      </c>
      <c r="K329">
        <v>0</v>
      </c>
      <c r="O329" s="3">
        <v>0</v>
      </c>
      <c r="P329" t="str">
        <f>VLOOKUP(O329,'LibSets constants'!$A$2:$B$16,2,FALSE)</f>
        <v>Included in base game</v>
      </c>
      <c r="R329" t="s">
        <v>105</v>
      </c>
      <c r="S329" t="s">
        <v>105</v>
      </c>
      <c r="T329" s="7" t="str">
        <f t="shared" si="15"/>
        <v>[382] = {wayshrines={-1,-1,-1}, dlcId=0</v>
      </c>
      <c r="U329" s="7" t="str">
        <f t="shared" si="16"/>
        <v/>
      </c>
      <c r="W329" s="7" t="str">
        <f t="shared" si="17"/>
        <v xml:space="preserve"> --Grace of Gloom / Anmut der Gräue</v>
      </c>
      <c r="X329" s="7" t="str">
        <f>IF(VALUE(K329)&gt;0,CONCATENATE("[",A329,"] = true,        --",C329, " / ", B329), "")</f>
        <v/>
      </c>
    </row>
    <row r="330" spans="1:24" x14ac:dyDescent="0.25">
      <c r="A330" s="17">
        <v>383</v>
      </c>
      <c r="B330" t="s">
        <v>2311</v>
      </c>
      <c r="C330" t="s">
        <v>2313</v>
      </c>
      <c r="D330" t="s">
        <v>2312</v>
      </c>
      <c r="G330" t="str">
        <f t="array" ref="G330">IF(VALUE(K330)&gt;0,"Crafted",IF(OR(EXACT(A330,'LibSets constants'!$G$2:$G$99)),"Monster",IF(OR(EXACT(A330,'LibSets constants'!$I$2:$I$99)),"Trial",IF(OR(EXACT(A330,'LibSets constants'!$K$2:$K$99)),"Arena",IF(OR(EXACT(A330,'LibSets constants'!$M$2:$M$99)),"Overland","")))))</f>
        <v/>
      </c>
      <c r="H330">
        <v>-1</v>
      </c>
      <c r="I330">
        <v>-1</v>
      </c>
      <c r="J330">
        <v>-1</v>
      </c>
      <c r="K330">
        <v>0</v>
      </c>
      <c r="O330" s="3">
        <v>0</v>
      </c>
      <c r="P330" t="str">
        <f>VLOOKUP(O330,'LibSets constants'!$A$2:$B$16,2,FALSE)</f>
        <v>Included in base game</v>
      </c>
      <c r="R330" t="s">
        <v>105</v>
      </c>
      <c r="S330" t="s">
        <v>105</v>
      </c>
      <c r="T330" s="7" t="str">
        <f t="shared" si="15"/>
        <v>[383] = {wayshrines={-1,-1,-1}, dlcId=0</v>
      </c>
      <c r="U330" s="7" t="str">
        <f t="shared" si="16"/>
        <v/>
      </c>
      <c r="W330" s="7" t="str">
        <f t="shared" si="17"/>
        <v xml:space="preserve"> --Gryphon's Ferocity / Wildheit des Greifen</v>
      </c>
      <c r="X330" s="7" t="str">
        <f>IF(VALUE(K330)&gt;0,CONCATENATE("[",A330,"] = true,        --",C330, " / ", B330), "")</f>
        <v/>
      </c>
    </row>
    <row r="331" spans="1:24" x14ac:dyDescent="0.25">
      <c r="A331" s="17">
        <v>384</v>
      </c>
      <c r="B331" t="s">
        <v>2314</v>
      </c>
      <c r="C331" t="s">
        <v>2316</v>
      </c>
      <c r="D331" t="s">
        <v>2315</v>
      </c>
      <c r="G331" t="str">
        <f t="array" ref="G331">IF(VALUE(K331)&gt;0,"Crafted",IF(OR(EXACT(A331,'LibSets constants'!$G$2:$G$99)),"Monster",IF(OR(EXACT(A331,'LibSets constants'!$I$2:$I$99)),"Trial",IF(OR(EXACT(A331,'LibSets constants'!$K$2:$K$99)),"Arena",IF(OR(EXACT(A331,'LibSets constants'!$M$2:$M$99)),"Overland","")))))</f>
        <v/>
      </c>
      <c r="H331">
        <v>-1</v>
      </c>
      <c r="I331">
        <v>-1</v>
      </c>
      <c r="J331">
        <v>-1</v>
      </c>
      <c r="K331">
        <v>0</v>
      </c>
      <c r="O331" s="3">
        <v>0</v>
      </c>
      <c r="P331" t="str">
        <f>VLOOKUP(O331,'LibSets constants'!$A$2:$B$16,2,FALSE)</f>
        <v>Included in base game</v>
      </c>
      <c r="R331" t="s">
        <v>105</v>
      </c>
      <c r="S331" t="s">
        <v>105</v>
      </c>
      <c r="T331" s="7" t="str">
        <f t="shared" si="15"/>
        <v>[384] = {wayshrines={-1,-1,-1}, dlcId=0</v>
      </c>
      <c r="U331" s="7" t="str">
        <f t="shared" si="16"/>
        <v/>
      </c>
      <c r="W331" s="7" t="str">
        <f t="shared" si="17"/>
        <v xml:space="preserve"> --Wisdom of Vanus / Weisheit von Vanus</v>
      </c>
      <c r="X331" s="7" t="str">
        <f>IF(VALUE(K331)&gt;0,CONCATENATE("[",A331,"] = true,        --",C331, " / ", B331), "")</f>
        <v/>
      </c>
    </row>
    <row r="332" spans="1:24" x14ac:dyDescent="0.25">
      <c r="A332" s="6">
        <v>385</v>
      </c>
      <c r="B332" t="s">
        <v>2317</v>
      </c>
      <c r="C332" t="s">
        <v>2319</v>
      </c>
      <c r="D332" t="s">
        <v>2318</v>
      </c>
      <c r="G332" t="str">
        <f t="array" ref="G332">IF(VALUE(K332)&gt;0,"Crafted",IF(OR(EXACT(A332,'LibSets constants'!$G$2:$G$99)),"Monster",IF(OR(EXACT(A332,'LibSets constants'!$I$2:$I$99)),"Trial",IF(OR(EXACT(A332,'LibSets constants'!$K$2:$K$99)),"Arena",IF(OR(EXACT(A332,'LibSets constants'!$M$2:$M$99)),"Overland","")))))</f>
        <v>Crafted</v>
      </c>
      <c r="H332">
        <v>359</v>
      </c>
      <c r="I332">
        <v>359</v>
      </c>
      <c r="J332">
        <v>359</v>
      </c>
      <c r="K332">
        <v>3</v>
      </c>
      <c r="O332" s="3">
        <v>10</v>
      </c>
      <c r="P332" t="str">
        <f>VLOOKUP(O332,'LibSets constants'!$A$2:$B$16,2,FALSE)</f>
        <v>Summerset</v>
      </c>
      <c r="R332" t="s">
        <v>105</v>
      </c>
      <c r="S332" t="s">
        <v>105</v>
      </c>
      <c r="T332" s="7" t="str">
        <f t="shared" si="15"/>
        <v>[385] = {wayshrines={359,359,359}, traitsNeeded=3, dlcId=10</v>
      </c>
      <c r="U332" s="7" t="str">
        <f t="shared" si="16"/>
        <v/>
      </c>
      <c r="W332" s="7" t="str">
        <f t="shared" si="17"/>
        <v xml:space="preserve"> --Adept Rider / Versierter Reiter</v>
      </c>
      <c r="X332" s="7" t="str">
        <f>IF(VALUE(K332)&gt;0,CONCATENATE("[",A332,"] = true,        --",C332, " / ", B332), "")</f>
        <v>[385] = true,        --Adept Rider / Versierter Reiter</v>
      </c>
    </row>
    <row r="333" spans="1:24" x14ac:dyDescent="0.25">
      <c r="A333" s="6">
        <v>386</v>
      </c>
      <c r="B333" t="s">
        <v>2320</v>
      </c>
      <c r="C333" t="s">
        <v>2322</v>
      </c>
      <c r="D333" t="s">
        <v>2321</v>
      </c>
      <c r="G333" t="str">
        <f t="array" ref="G333">IF(VALUE(K333)&gt;0,"Crafted",IF(OR(EXACT(A333,'LibSets constants'!$G$2:$G$99)),"Monster",IF(OR(EXACT(A333,'LibSets constants'!$I$2:$I$99)),"Trial",IF(OR(EXACT(A333,'LibSets constants'!$K$2:$K$99)),"Arena",IF(OR(EXACT(A333,'LibSets constants'!$M$2:$M$99)),"Overland","")))))</f>
        <v>Crafted</v>
      </c>
      <c r="H333">
        <v>360</v>
      </c>
      <c r="I333">
        <v>360</v>
      </c>
      <c r="J333">
        <v>360</v>
      </c>
      <c r="K333">
        <v>6</v>
      </c>
      <c r="O333" s="3">
        <v>10</v>
      </c>
      <c r="P333" t="str">
        <f>VLOOKUP(O333,'LibSets constants'!$A$2:$B$16,2,FALSE)</f>
        <v>Summerset</v>
      </c>
      <c r="R333" t="s">
        <v>105</v>
      </c>
      <c r="S333" t="s">
        <v>105</v>
      </c>
      <c r="T333" s="7" t="str">
        <f t="shared" si="15"/>
        <v>[386] = {wayshrines={360,360,360}, traitsNeeded=6, dlcId=10</v>
      </c>
      <c r="U333" s="7" t="str">
        <f t="shared" si="16"/>
        <v/>
      </c>
      <c r="W333" s="7" t="str">
        <f t="shared" si="17"/>
        <v xml:space="preserve"> --Sload's Semblance / Kreckenantlitz</v>
      </c>
      <c r="X333" s="7" t="str">
        <f>IF(VALUE(K333)&gt;0,CONCATENATE("[",A333,"] = true,        --",C333, " / ", B333), "")</f>
        <v>[386] = true,        --Sload's Semblance / Kreckenantlitz</v>
      </c>
    </row>
    <row r="334" spans="1:24" x14ac:dyDescent="0.25">
      <c r="A334" s="6">
        <v>387</v>
      </c>
      <c r="B334" t="s">
        <v>2323</v>
      </c>
      <c r="C334" t="s">
        <v>2325</v>
      </c>
      <c r="D334" t="s">
        <v>2324</v>
      </c>
      <c r="G334" t="str">
        <f t="array" ref="G334">IF(VALUE(K334)&gt;0,"Crafted",IF(OR(EXACT(A334,'LibSets constants'!$G$2:$G$99)),"Monster",IF(OR(EXACT(A334,'LibSets constants'!$I$2:$I$99)),"Trial",IF(OR(EXACT(A334,'LibSets constants'!$K$2:$K$99)),"Arena",IF(OR(EXACT(A334,'LibSets constants'!$M$2:$M$99)),"Overland","")))))</f>
        <v>Crafted</v>
      </c>
      <c r="H334">
        <v>354</v>
      </c>
      <c r="I334">
        <v>354</v>
      </c>
      <c r="J334">
        <v>354</v>
      </c>
      <c r="K334">
        <v>9</v>
      </c>
      <c r="O334" s="3">
        <v>10</v>
      </c>
      <c r="P334" t="str">
        <f>VLOOKUP(O334,'LibSets constants'!$A$2:$B$16,2,FALSE)</f>
        <v>Summerset</v>
      </c>
      <c r="R334" t="s">
        <v>105</v>
      </c>
      <c r="S334" t="s">
        <v>105</v>
      </c>
      <c r="T334" s="7" t="str">
        <f t="shared" si="15"/>
        <v>[387] = {wayshrines={354,354,354}, traitsNeeded=9, dlcId=10</v>
      </c>
      <c r="U334" s="7" t="str">
        <f t="shared" si="16"/>
        <v/>
      </c>
      <c r="W334" s="7" t="str">
        <f t="shared" si="17"/>
        <v xml:space="preserve"> --Nocturnal's Favor / Nocturnals Gunst</v>
      </c>
      <c r="X334" s="7" t="str">
        <f>IF(VALUE(K334)&gt;0,CONCATENATE("[",A334,"] = true,        --",C334, " / ", B334), "")</f>
        <v>[387] = true,        --Nocturnal's Favor / Nocturnals Gunst</v>
      </c>
    </row>
    <row r="335" spans="1:24" x14ac:dyDescent="0.25">
      <c r="A335" s="17">
        <v>388</v>
      </c>
      <c r="B335" t="s">
        <v>2326</v>
      </c>
      <c r="C335" t="s">
        <v>2328</v>
      </c>
      <c r="D335" t="s">
        <v>2327</v>
      </c>
      <c r="G335" t="str">
        <f t="array" ref="G335">IF(VALUE(K335)&gt;0,"Crafted",IF(OR(EXACT(A335,'LibSets constants'!$G$2:$G$99)),"Monster",IF(OR(EXACT(A335,'LibSets constants'!$I$2:$I$99)),"Trial",IF(OR(EXACT(A335,'LibSets constants'!$K$2:$K$99)),"Arena",IF(OR(EXACT(A335,'LibSets constants'!$M$2:$M$99)),"Overland","")))))</f>
        <v/>
      </c>
      <c r="H335">
        <v>-1</v>
      </c>
      <c r="I335">
        <v>-1</v>
      </c>
      <c r="J335">
        <v>-1</v>
      </c>
      <c r="K335">
        <v>0</v>
      </c>
      <c r="O335" s="3">
        <v>0</v>
      </c>
      <c r="P335" t="str">
        <f>VLOOKUP(O335,'LibSets constants'!$A$2:$B$16,2,FALSE)</f>
        <v>Included in base game</v>
      </c>
      <c r="R335" t="s">
        <v>105</v>
      </c>
      <c r="S335" t="s">
        <v>105</v>
      </c>
      <c r="T335" s="7" t="str">
        <f t="shared" si="15"/>
        <v>[388] = {wayshrines={-1,-1,-1}, dlcId=0</v>
      </c>
      <c r="U335" s="7" t="str">
        <f t="shared" si="16"/>
        <v/>
      </c>
      <c r="W335" s="7" t="str">
        <f t="shared" si="17"/>
        <v xml:space="preserve"> --Aegis of Galenwe / Ägis von Galenwe</v>
      </c>
      <c r="X335" s="7" t="str">
        <f>IF(VALUE(K335)&gt;0,CONCATENATE("[",A335,"] = true,        --",C335, " / ", B335), "")</f>
        <v/>
      </c>
    </row>
    <row r="336" spans="1:24" x14ac:dyDescent="0.25">
      <c r="A336" s="17">
        <v>389</v>
      </c>
      <c r="B336" t="s">
        <v>2329</v>
      </c>
      <c r="C336" t="s">
        <v>2331</v>
      </c>
      <c r="D336" t="s">
        <v>2330</v>
      </c>
      <c r="G336" t="str">
        <f t="array" ref="G336">IF(VALUE(K336)&gt;0,"Crafted",IF(OR(EXACT(A336,'LibSets constants'!$G$2:$G$99)),"Monster",IF(OR(EXACT(A336,'LibSets constants'!$I$2:$I$99)),"Trial",IF(OR(EXACT(A336,'LibSets constants'!$K$2:$K$99)),"Arena",IF(OR(EXACT(A336,'LibSets constants'!$M$2:$M$99)),"Overland","")))))</f>
        <v/>
      </c>
      <c r="H336">
        <v>-1</v>
      </c>
      <c r="I336">
        <v>-1</v>
      </c>
      <c r="J336">
        <v>-1</v>
      </c>
      <c r="K336">
        <v>0</v>
      </c>
      <c r="O336" s="3">
        <v>0</v>
      </c>
      <c r="P336" t="str">
        <f>VLOOKUP(O336,'LibSets constants'!$A$2:$B$16,2,FALSE)</f>
        <v>Included in base game</v>
      </c>
      <c r="R336" t="s">
        <v>105</v>
      </c>
      <c r="S336" t="s">
        <v>105</v>
      </c>
      <c r="T336" s="7" t="str">
        <f t="shared" si="15"/>
        <v>[389] = {wayshrines={-1,-1,-1}, dlcId=0</v>
      </c>
      <c r="U336" s="7" t="str">
        <f t="shared" si="16"/>
        <v/>
      </c>
      <c r="W336" s="7" t="str">
        <f t="shared" si="17"/>
        <v xml:space="preserve"> --Arms of Relequen / Waffen von Relequen</v>
      </c>
      <c r="X336" s="7" t="str">
        <f>IF(VALUE(K336)&gt;0,CONCATENATE("[",A336,"] = true,        --",C336, " / ", B336), "")</f>
        <v/>
      </c>
    </row>
    <row r="337" spans="1:24" x14ac:dyDescent="0.25">
      <c r="A337" s="17">
        <v>390</v>
      </c>
      <c r="B337" t="s">
        <v>2332</v>
      </c>
      <c r="C337" t="s">
        <v>2334</v>
      </c>
      <c r="D337" t="s">
        <v>2333</v>
      </c>
      <c r="G337" t="str">
        <f t="array" ref="G337">IF(VALUE(K337)&gt;0,"Crafted",IF(OR(EXACT(A337,'LibSets constants'!$G$2:$G$99)),"Monster",IF(OR(EXACT(A337,'LibSets constants'!$I$2:$I$99)),"Trial",IF(OR(EXACT(A337,'LibSets constants'!$K$2:$K$99)),"Arena",IF(OR(EXACT(A337,'LibSets constants'!$M$2:$M$99)),"Overland","")))))</f>
        <v/>
      </c>
      <c r="H337">
        <v>-1</v>
      </c>
      <c r="I337">
        <v>-1</v>
      </c>
      <c r="J337">
        <v>-1</v>
      </c>
      <c r="K337">
        <v>0</v>
      </c>
      <c r="O337" s="3">
        <v>0</v>
      </c>
      <c r="P337" t="str">
        <f>VLOOKUP(O337,'LibSets constants'!$A$2:$B$16,2,FALSE)</f>
        <v>Included in base game</v>
      </c>
      <c r="R337" t="s">
        <v>105</v>
      </c>
      <c r="S337" t="s">
        <v>105</v>
      </c>
      <c r="T337" s="7" t="str">
        <f t="shared" si="15"/>
        <v>[390] = {wayshrines={-1,-1,-1}, dlcId=0</v>
      </c>
      <c r="U337" s="7" t="str">
        <f t="shared" si="16"/>
        <v/>
      </c>
      <c r="W337" s="7" t="str">
        <f t="shared" si="17"/>
        <v xml:space="preserve"> --Mantle of Siroria / Mantel von Siroria</v>
      </c>
      <c r="X337" s="7" t="str">
        <f>IF(VALUE(K337)&gt;0,CONCATENATE("[",A337,"] = true,        --",C337, " / ", B337), "")</f>
        <v/>
      </c>
    </row>
    <row r="338" spans="1:24" x14ac:dyDescent="0.25">
      <c r="A338" s="17">
        <v>391</v>
      </c>
      <c r="B338" t="s">
        <v>2335</v>
      </c>
      <c r="C338" t="s">
        <v>2337</v>
      </c>
      <c r="D338" t="s">
        <v>2336</v>
      </c>
      <c r="G338" t="str">
        <f t="array" ref="G338">IF(VALUE(K338)&gt;0,"Crafted",IF(OR(EXACT(A338,'LibSets constants'!$G$2:$G$99)),"Monster",IF(OR(EXACT(A338,'LibSets constants'!$I$2:$I$99)),"Trial",IF(OR(EXACT(A338,'LibSets constants'!$K$2:$K$99)),"Arena",IF(OR(EXACT(A338,'LibSets constants'!$M$2:$M$99)),"Overland","")))))</f>
        <v/>
      </c>
      <c r="H338">
        <v>-1</v>
      </c>
      <c r="I338">
        <v>-1</v>
      </c>
      <c r="J338">
        <v>-1</v>
      </c>
      <c r="K338">
        <v>0</v>
      </c>
      <c r="O338" s="3">
        <v>0</v>
      </c>
      <c r="P338" t="str">
        <f>VLOOKUP(O338,'LibSets constants'!$A$2:$B$16,2,FALSE)</f>
        <v>Included in base game</v>
      </c>
      <c r="R338" t="s">
        <v>105</v>
      </c>
      <c r="S338" t="s">
        <v>105</v>
      </c>
      <c r="T338" s="7" t="str">
        <f t="shared" si="15"/>
        <v>[391] = {wayshrines={-1,-1,-1}, dlcId=0</v>
      </c>
      <c r="U338" s="7" t="str">
        <f t="shared" si="16"/>
        <v/>
      </c>
      <c r="W338" s="7" t="str">
        <f t="shared" si="17"/>
        <v xml:space="preserve"> --Vestment of Olorime / Gewandung von Olorime</v>
      </c>
      <c r="X338" s="7" t="str">
        <f>IF(VALUE(K338)&gt;0,CONCATENATE("[",A338,"] = true,        --",C338, " / ", B338), "")</f>
        <v/>
      </c>
    </row>
    <row r="339" spans="1:24" x14ac:dyDescent="0.25">
      <c r="A339" s="17">
        <v>392</v>
      </c>
      <c r="B339" t="s">
        <v>2338</v>
      </c>
      <c r="C339" t="s">
        <v>2340</v>
      </c>
      <c r="D339" t="s">
        <v>2339</v>
      </c>
      <c r="G339" t="str">
        <f t="array" ref="G339">IF(VALUE(K339)&gt;0,"Crafted",IF(OR(EXACT(A339,'LibSets constants'!$G$2:$G$99)),"Monster",IF(OR(EXACT(A339,'LibSets constants'!$I$2:$I$99)),"Trial",IF(OR(EXACT(A339,'LibSets constants'!$K$2:$K$99)),"Arena",IF(OR(EXACT(A339,'LibSets constants'!$M$2:$M$99)),"Overland","")))))</f>
        <v/>
      </c>
      <c r="H339">
        <v>-1</v>
      </c>
      <c r="I339">
        <v>-1</v>
      </c>
      <c r="J339">
        <v>-1</v>
      </c>
      <c r="K339">
        <v>0</v>
      </c>
      <c r="O339" s="3">
        <v>0</v>
      </c>
      <c r="P339" t="str">
        <f>VLOOKUP(O339,'LibSets constants'!$A$2:$B$16,2,FALSE)</f>
        <v>Included in base game</v>
      </c>
      <c r="R339" t="s">
        <v>105</v>
      </c>
      <c r="S339" t="s">
        <v>105</v>
      </c>
      <c r="T339" s="7" t="str">
        <f t="shared" si="15"/>
        <v>[392] = {wayshrines={-1,-1,-1}, dlcId=0</v>
      </c>
      <c r="U339" s="7" t="str">
        <f t="shared" si="16"/>
        <v/>
      </c>
      <c r="W339" s="7" t="str">
        <f t="shared" si="17"/>
        <v xml:space="preserve"> --Perfect Aegis of Galenwe / Perfekte Ägis von Galenwe</v>
      </c>
      <c r="X339" s="7" t="str">
        <f>IF(VALUE(K339)&gt;0,CONCATENATE("[",A339,"] = true,        --",C339, " / ", B339), "")</f>
        <v/>
      </c>
    </row>
    <row r="340" spans="1:24" x14ac:dyDescent="0.25">
      <c r="A340" s="17">
        <v>393</v>
      </c>
      <c r="B340" t="s">
        <v>2341</v>
      </c>
      <c r="C340" t="s">
        <v>2343</v>
      </c>
      <c r="D340" t="s">
        <v>2342</v>
      </c>
      <c r="G340" t="str">
        <f t="array" ref="G340">IF(VALUE(K340)&gt;0,"Crafted",IF(OR(EXACT(A340,'LibSets constants'!$G$2:$G$99)),"Monster",IF(OR(EXACT(A340,'LibSets constants'!$I$2:$I$99)),"Trial",IF(OR(EXACT(A340,'LibSets constants'!$K$2:$K$99)),"Arena",IF(OR(EXACT(A340,'LibSets constants'!$M$2:$M$99)),"Overland","")))))</f>
        <v/>
      </c>
      <c r="H340">
        <v>-1</v>
      </c>
      <c r="I340">
        <v>-1</v>
      </c>
      <c r="J340">
        <v>-1</v>
      </c>
      <c r="K340">
        <v>0</v>
      </c>
      <c r="O340" s="3">
        <v>0</v>
      </c>
      <c r="P340" t="str">
        <f>VLOOKUP(O340,'LibSets constants'!$A$2:$B$16,2,FALSE)</f>
        <v>Included in base game</v>
      </c>
      <c r="R340" t="s">
        <v>105</v>
      </c>
      <c r="S340" t="s">
        <v>105</v>
      </c>
      <c r="T340" s="7" t="str">
        <f t="shared" si="15"/>
        <v>[393] = {wayshrines={-1,-1,-1}, dlcId=0</v>
      </c>
      <c r="U340" s="7" t="str">
        <f t="shared" si="16"/>
        <v/>
      </c>
      <c r="W340" s="7" t="str">
        <f t="shared" si="17"/>
        <v xml:space="preserve"> --Perfect Arms of Relequen / Perfekte Waffen von Relequen</v>
      </c>
      <c r="X340" s="7" t="str">
        <f>IF(VALUE(K340)&gt;0,CONCATENATE("[",A340,"] = true,        --",C340, " / ", B340), "")</f>
        <v/>
      </c>
    </row>
    <row r="341" spans="1:24" x14ac:dyDescent="0.25">
      <c r="A341" s="17">
        <v>394</v>
      </c>
      <c r="B341" t="s">
        <v>2344</v>
      </c>
      <c r="C341" t="s">
        <v>2346</v>
      </c>
      <c r="D341" t="s">
        <v>2345</v>
      </c>
      <c r="G341" t="str">
        <f t="array" ref="G341">IF(VALUE(K341)&gt;0,"Crafted",IF(OR(EXACT(A341,'LibSets constants'!$G$2:$G$99)),"Monster",IF(OR(EXACT(A341,'LibSets constants'!$I$2:$I$99)),"Trial",IF(OR(EXACT(A341,'LibSets constants'!$K$2:$K$99)),"Arena",IF(OR(EXACT(A341,'LibSets constants'!$M$2:$M$99)),"Overland","")))))</f>
        <v/>
      </c>
      <c r="H341">
        <v>-1</v>
      </c>
      <c r="I341">
        <v>-1</v>
      </c>
      <c r="J341">
        <v>-1</v>
      </c>
      <c r="K341">
        <v>0</v>
      </c>
      <c r="O341" s="3">
        <v>0</v>
      </c>
      <c r="P341" t="str">
        <f>VLOOKUP(O341,'LibSets constants'!$A$2:$B$16,2,FALSE)</f>
        <v>Included in base game</v>
      </c>
      <c r="R341" t="s">
        <v>105</v>
      </c>
      <c r="S341" t="s">
        <v>105</v>
      </c>
      <c r="T341" s="7" t="str">
        <f t="shared" si="15"/>
        <v>[394] = {wayshrines={-1,-1,-1}, dlcId=0</v>
      </c>
      <c r="U341" s="7" t="str">
        <f t="shared" si="16"/>
        <v/>
      </c>
      <c r="W341" s="7" t="str">
        <f t="shared" si="17"/>
        <v xml:space="preserve"> --Perfect Mantle of Siroria / Perfekter Mantel von Siroria</v>
      </c>
      <c r="X341" s="7" t="str">
        <f>IF(VALUE(K341)&gt;0,CONCATENATE("[",A341,"] = true,        --",C341, " / ", B341), "")</f>
        <v/>
      </c>
    </row>
    <row r="342" spans="1:24" x14ac:dyDescent="0.25">
      <c r="A342" s="17">
        <v>395</v>
      </c>
      <c r="B342" t="s">
        <v>2347</v>
      </c>
      <c r="C342" t="s">
        <v>2349</v>
      </c>
      <c r="D342" t="s">
        <v>2348</v>
      </c>
      <c r="G342" t="str">
        <f t="array" ref="G342">IF(VALUE(K342)&gt;0,"Crafted",IF(OR(EXACT(A342,'LibSets constants'!$G$2:$G$99)),"Monster",IF(OR(EXACT(A342,'LibSets constants'!$I$2:$I$99)),"Trial",IF(OR(EXACT(A342,'LibSets constants'!$K$2:$K$99)),"Arena",IF(OR(EXACT(A342,'LibSets constants'!$M$2:$M$99)),"Overland","")))))</f>
        <v/>
      </c>
      <c r="H342">
        <v>-1</v>
      </c>
      <c r="I342">
        <v>-1</v>
      </c>
      <c r="J342">
        <v>-1</v>
      </c>
      <c r="K342">
        <v>0</v>
      </c>
      <c r="O342" s="3">
        <v>0</v>
      </c>
      <c r="P342" t="str">
        <f>VLOOKUP(O342,'LibSets constants'!$A$2:$B$16,2,FALSE)</f>
        <v>Included in base game</v>
      </c>
      <c r="R342" t="s">
        <v>105</v>
      </c>
      <c r="S342" t="s">
        <v>105</v>
      </c>
      <c r="T342" s="7" t="str">
        <f t="shared" si="15"/>
        <v>[395] = {wayshrines={-1,-1,-1}, dlcId=0</v>
      </c>
      <c r="U342" s="7" t="str">
        <f t="shared" si="16"/>
        <v/>
      </c>
      <c r="W342" s="7" t="str">
        <f t="shared" si="17"/>
        <v xml:space="preserve"> --Perfect Vestment of Olorime / Perfekte Gewandung von Olorime</v>
      </c>
      <c r="X342" s="7" t="str">
        <f>IF(VALUE(K342)&gt;0,CONCATENATE("[",A342,"] = true,        --",C342, " / ", B342), "")</f>
        <v/>
      </c>
    </row>
    <row r="343" spans="1:24" x14ac:dyDescent="0.25">
      <c r="A343" s="17">
        <v>397</v>
      </c>
      <c r="B343" t="s">
        <v>0</v>
      </c>
      <c r="C343" t="s">
        <v>0</v>
      </c>
      <c r="D343" t="s">
        <v>0</v>
      </c>
      <c r="G343" t="str">
        <f t="array" ref="G343">IF(VALUE(K343)&gt;0,"Crafted",IF(OR(EXACT(A343,'LibSets constants'!$G$2:$G$99)),"Monster",IF(OR(EXACT(A343,'LibSets constants'!$I$2:$I$99)),"Trial",IF(OR(EXACT(A343,'LibSets constants'!$K$2:$K$99)),"Arena",IF(OR(EXACT(A343,'LibSets constants'!$M$2:$M$99)),"Overland","")))))</f>
        <v>Monster</v>
      </c>
      <c r="H343">
        <v>-1</v>
      </c>
      <c r="I343">
        <v>-1</v>
      </c>
      <c r="J343">
        <v>-1</v>
      </c>
      <c r="K343">
        <v>0</v>
      </c>
      <c r="L343" s="3">
        <v>1055</v>
      </c>
      <c r="O343" s="3">
        <v>11</v>
      </c>
      <c r="P343" t="str">
        <f>VLOOKUP(O343,'LibSets constants'!$A$2:$B$16,2,FALSE)</f>
        <v>Wolfhunter</v>
      </c>
      <c r="Q343">
        <v>3</v>
      </c>
      <c r="R343" t="s">
        <v>105</v>
      </c>
      <c r="S343" t="s">
        <v>105</v>
      </c>
      <c r="T343" s="7" t="str">
        <f t="shared" si="15"/>
        <v>[397] = {wayshrines={-1,-1,-1}, dlcId=11</v>
      </c>
      <c r="U343" s="7" t="str">
        <f t="shared" si="16"/>
        <v>, zoneIds={1055},</v>
      </c>
      <c r="W343" s="7" t="str">
        <f t="shared" si="17"/>
        <v xml:space="preserve"> --Balorgh / Balorgh</v>
      </c>
      <c r="X343" s="7" t="str">
        <f>IF(VALUE(K343)&gt;0,CONCATENATE("[",A343,"] = true,        --",C343, " / ", B343), "")</f>
        <v/>
      </c>
    </row>
    <row r="344" spans="1:24" x14ac:dyDescent="0.25">
      <c r="A344" s="17">
        <v>398</v>
      </c>
      <c r="B344" t="s">
        <v>33</v>
      </c>
      <c r="C344" t="s">
        <v>33</v>
      </c>
      <c r="D344" t="s">
        <v>33</v>
      </c>
      <c r="G344" t="str">
        <f t="array" ref="G344">IF(VALUE(K344)&gt;0,"Crafted",IF(OR(EXACT(A344,'LibSets constants'!$G$2:$G$99)),"Monster",IF(OR(EXACT(A344,'LibSets constants'!$I$2:$I$99)),"Trial",IF(OR(EXACT(A344,'LibSets constants'!$K$2:$K$99)),"Arena",IF(OR(EXACT(A344,'LibSets constants'!$M$2:$M$99)),"Overland","")))))</f>
        <v>Monster</v>
      </c>
      <c r="H344">
        <v>-1</v>
      </c>
      <c r="I344">
        <v>-1</v>
      </c>
      <c r="J344">
        <v>-1</v>
      </c>
      <c r="K344">
        <v>0</v>
      </c>
      <c r="L344" s="3">
        <v>1052</v>
      </c>
      <c r="O344" s="3">
        <v>11</v>
      </c>
      <c r="P344" t="str">
        <f>VLOOKUP(O344,'LibSets constants'!$A$2:$B$16,2,FALSE)</f>
        <v>Wolfhunter</v>
      </c>
      <c r="Q344">
        <v>3</v>
      </c>
      <c r="R344" t="s">
        <v>105</v>
      </c>
      <c r="S344" t="s">
        <v>105</v>
      </c>
      <c r="T344" s="7" t="str">
        <f t="shared" si="15"/>
        <v>[398] = {wayshrines={-1,-1,-1}, dlcId=11</v>
      </c>
      <c r="U344" s="7" t="str">
        <f t="shared" si="16"/>
        <v>, zoneIds={1052},</v>
      </c>
      <c r="W344" s="7" t="str">
        <f t="shared" si="17"/>
        <v xml:space="preserve"> --Vykosa / Vykosa</v>
      </c>
      <c r="X344" s="7" t="str">
        <f>IF(VALUE(K344)&gt;0,CONCATENATE("[",A344,"] = true,        --",C344, " / ", B344), "")</f>
        <v/>
      </c>
    </row>
    <row r="345" spans="1:24" x14ac:dyDescent="0.25">
      <c r="A345" s="17">
        <v>399</v>
      </c>
      <c r="B345" t="s">
        <v>2350</v>
      </c>
      <c r="C345" t="s">
        <v>2352</v>
      </c>
      <c r="D345" t="s">
        <v>2351</v>
      </c>
      <c r="G345" t="str">
        <f t="array" ref="G345">IF(VALUE(K345)&gt;0,"Crafted",IF(OR(EXACT(A345,'LibSets constants'!$G$2:$G$99)),"Monster",IF(OR(EXACT(A345,'LibSets constants'!$I$2:$I$99)),"Trial",IF(OR(EXACT(A345,'LibSets constants'!$K$2:$K$99)),"Arena",IF(OR(EXACT(A345,'LibSets constants'!$M$2:$M$99)),"Overland","")))))</f>
        <v/>
      </c>
      <c r="H345">
        <v>-1</v>
      </c>
      <c r="I345">
        <v>-1</v>
      </c>
      <c r="J345">
        <v>-1</v>
      </c>
      <c r="K345">
        <v>0</v>
      </c>
      <c r="O345" s="3">
        <v>0</v>
      </c>
      <c r="P345" t="str">
        <f>VLOOKUP(O345,'LibSets constants'!$A$2:$B$16,2,FALSE)</f>
        <v>Included in base game</v>
      </c>
      <c r="R345" t="s">
        <v>105</v>
      </c>
      <c r="S345" t="s">
        <v>105</v>
      </c>
      <c r="T345" s="7" t="str">
        <f t="shared" si="15"/>
        <v>[399] = {wayshrines={-1,-1,-1}, dlcId=0</v>
      </c>
      <c r="U345" s="7" t="str">
        <f t="shared" si="16"/>
        <v/>
      </c>
      <c r="W345" s="7" t="str">
        <f t="shared" si="17"/>
        <v xml:space="preserve"> --Hanu's Compassion / Hanus Mitgefühl</v>
      </c>
      <c r="X345" s="7" t="str">
        <f>IF(VALUE(K345)&gt;0,CONCATENATE("[",A345,"] = true,        --",C345, " / ", B345), "")</f>
        <v/>
      </c>
    </row>
    <row r="346" spans="1:24" x14ac:dyDescent="0.25">
      <c r="A346" s="17">
        <v>400</v>
      </c>
      <c r="B346" t="s">
        <v>2353</v>
      </c>
      <c r="C346" t="s">
        <v>2355</v>
      </c>
      <c r="D346" t="s">
        <v>2354</v>
      </c>
      <c r="G346" t="str">
        <f t="array" ref="G346">IF(VALUE(K346)&gt;0,"Crafted",IF(OR(EXACT(A346,'LibSets constants'!$G$2:$G$99)),"Monster",IF(OR(EXACT(A346,'LibSets constants'!$I$2:$I$99)),"Trial",IF(OR(EXACT(A346,'LibSets constants'!$K$2:$K$99)),"Arena",IF(OR(EXACT(A346,'LibSets constants'!$M$2:$M$99)),"Overland","")))))</f>
        <v/>
      </c>
      <c r="H346">
        <v>-1</v>
      </c>
      <c r="I346">
        <v>-1</v>
      </c>
      <c r="J346">
        <v>-1</v>
      </c>
      <c r="K346">
        <v>0</v>
      </c>
      <c r="O346" s="3">
        <v>0</v>
      </c>
      <c r="P346" t="str">
        <f>VLOOKUP(O346,'LibSets constants'!$A$2:$B$16,2,FALSE)</f>
        <v>Included in base game</v>
      </c>
      <c r="R346" t="s">
        <v>105</v>
      </c>
      <c r="S346" t="s">
        <v>105</v>
      </c>
      <c r="T346" s="7" t="str">
        <f t="shared" si="15"/>
        <v>[400] = {wayshrines={-1,-1,-1}, dlcId=0</v>
      </c>
      <c r="U346" s="7" t="str">
        <f t="shared" si="16"/>
        <v/>
      </c>
      <c r="W346" s="7" t="str">
        <f t="shared" si="17"/>
        <v xml:space="preserve"> --Blood Moon / Blutmond</v>
      </c>
      <c r="X346" s="7" t="str">
        <f>IF(VALUE(K346)&gt;0,CONCATENATE("[",A346,"] = true,        --",C346, " / ", B346), "")</f>
        <v/>
      </c>
    </row>
    <row r="347" spans="1:24" x14ac:dyDescent="0.25">
      <c r="A347" s="17">
        <v>401</v>
      </c>
      <c r="B347" t="s">
        <v>2356</v>
      </c>
      <c r="C347" t="s">
        <v>2358</v>
      </c>
      <c r="D347" t="s">
        <v>2357</v>
      </c>
      <c r="G347" t="str">
        <f t="array" ref="G347">IF(VALUE(K347)&gt;0,"Crafted",IF(OR(EXACT(A347,'LibSets constants'!$G$2:$G$99)),"Monster",IF(OR(EXACT(A347,'LibSets constants'!$I$2:$I$99)),"Trial",IF(OR(EXACT(A347,'LibSets constants'!$K$2:$K$99)),"Arena",IF(OR(EXACT(A347,'LibSets constants'!$M$2:$M$99)),"Overland","")))))</f>
        <v/>
      </c>
      <c r="H347">
        <v>-1</v>
      </c>
      <c r="I347">
        <v>-1</v>
      </c>
      <c r="J347">
        <v>-1</v>
      </c>
      <c r="K347">
        <v>0</v>
      </c>
      <c r="O347" s="3">
        <v>0</v>
      </c>
      <c r="P347" t="str">
        <f>VLOOKUP(O347,'LibSets constants'!$A$2:$B$16,2,FALSE)</f>
        <v>Included in base game</v>
      </c>
      <c r="R347" t="s">
        <v>105</v>
      </c>
      <c r="S347" t="s">
        <v>105</v>
      </c>
      <c r="T347" s="7" t="str">
        <f t="shared" si="15"/>
        <v>[401] = {wayshrines={-1,-1,-1}, dlcId=0</v>
      </c>
      <c r="U347" s="7" t="str">
        <f t="shared" si="16"/>
        <v/>
      </c>
      <c r="W347" s="7" t="str">
        <f t="shared" si="17"/>
        <v xml:space="preserve"> --Haven of Ursus / Zuflucht von Ursus</v>
      </c>
      <c r="X347" s="7" t="str">
        <f>IF(VALUE(K347)&gt;0,CONCATENATE("[",A347,"] = true,        --",C347, " / ", B347), "")</f>
        <v/>
      </c>
    </row>
    <row r="348" spans="1:24" x14ac:dyDescent="0.25">
      <c r="A348" s="17">
        <v>402</v>
      </c>
      <c r="B348" t="s">
        <v>2359</v>
      </c>
      <c r="C348" t="s">
        <v>2361</v>
      </c>
      <c r="D348" t="s">
        <v>2360</v>
      </c>
      <c r="G348" t="str">
        <f t="array" ref="G348">IF(VALUE(K348)&gt;0,"Crafted",IF(OR(EXACT(A348,'LibSets constants'!$G$2:$G$99)),"Monster",IF(OR(EXACT(A348,'LibSets constants'!$I$2:$I$99)),"Trial",IF(OR(EXACT(A348,'LibSets constants'!$K$2:$K$99)),"Arena",IF(OR(EXACT(A348,'LibSets constants'!$M$2:$M$99)),"Overland","")))))</f>
        <v/>
      </c>
      <c r="H348">
        <v>-1</v>
      </c>
      <c r="I348">
        <v>-1</v>
      </c>
      <c r="J348">
        <v>-1</v>
      </c>
      <c r="K348">
        <v>0</v>
      </c>
      <c r="O348" s="3">
        <v>0</v>
      </c>
      <c r="P348" t="str">
        <f>VLOOKUP(O348,'LibSets constants'!$A$2:$B$16,2,FALSE)</f>
        <v>Included in base game</v>
      </c>
      <c r="R348" t="s">
        <v>105</v>
      </c>
      <c r="S348" t="s">
        <v>105</v>
      </c>
      <c r="T348" s="7" t="str">
        <f t="shared" si="15"/>
        <v>[402] = {wayshrines={-1,-1,-1}, dlcId=0</v>
      </c>
      <c r="U348" s="7" t="str">
        <f t="shared" si="16"/>
        <v/>
      </c>
      <c r="W348" s="7" t="str">
        <f t="shared" si="17"/>
        <v xml:space="preserve"> --Moon Hunter / Mondjäger</v>
      </c>
      <c r="X348" s="7" t="str">
        <f>IF(VALUE(K348)&gt;0,CONCATENATE("[",A348,"] = true,        --",C348, " / ", B348), "")</f>
        <v/>
      </c>
    </row>
    <row r="349" spans="1:24" x14ac:dyDescent="0.25">
      <c r="A349" s="17">
        <v>403</v>
      </c>
      <c r="B349" t="s">
        <v>2362</v>
      </c>
      <c r="C349" t="s">
        <v>2364</v>
      </c>
      <c r="D349" t="s">
        <v>2363</v>
      </c>
      <c r="G349" t="str">
        <f t="array" ref="G349">IF(VALUE(K349)&gt;0,"Crafted",IF(OR(EXACT(A349,'LibSets constants'!$G$2:$G$99)),"Monster",IF(OR(EXACT(A349,'LibSets constants'!$I$2:$I$99)),"Trial",IF(OR(EXACT(A349,'LibSets constants'!$K$2:$K$99)),"Arena",IF(OR(EXACT(A349,'LibSets constants'!$M$2:$M$99)),"Overland","")))))</f>
        <v/>
      </c>
      <c r="H349">
        <v>-1</v>
      </c>
      <c r="I349">
        <v>-1</v>
      </c>
      <c r="J349">
        <v>-1</v>
      </c>
      <c r="K349">
        <v>0</v>
      </c>
      <c r="O349" s="3">
        <v>0</v>
      </c>
      <c r="P349" t="str">
        <f>VLOOKUP(O349,'LibSets constants'!$A$2:$B$16,2,FALSE)</f>
        <v>Included in base game</v>
      </c>
      <c r="R349" t="s">
        <v>105</v>
      </c>
      <c r="S349" t="s">
        <v>105</v>
      </c>
      <c r="T349" s="7" t="str">
        <f t="shared" si="15"/>
        <v>[403] = {wayshrines={-1,-1,-1}, dlcId=0</v>
      </c>
      <c r="U349" s="7" t="str">
        <f t="shared" si="16"/>
        <v/>
      </c>
      <c r="W349" s="7" t="str">
        <f t="shared" si="17"/>
        <v xml:space="preserve"> --Savage Werewolf / Wilder Werwolf</v>
      </c>
      <c r="X349" s="7" t="str">
        <f>IF(VALUE(K349)&gt;0,CONCATENATE("[",A349,"] = true,        --",C349, " / ", B349), "")</f>
        <v/>
      </c>
    </row>
    <row r="350" spans="1:24" x14ac:dyDescent="0.25">
      <c r="A350" s="17">
        <v>404</v>
      </c>
      <c r="B350" t="s">
        <v>2365</v>
      </c>
      <c r="C350" t="s">
        <v>2367</v>
      </c>
      <c r="D350" t="s">
        <v>2366</v>
      </c>
      <c r="G350" t="str">
        <f t="array" ref="G350">IF(VALUE(K350)&gt;0,"Crafted",IF(OR(EXACT(A350,'LibSets constants'!$G$2:$G$99)),"Monster",IF(OR(EXACT(A350,'LibSets constants'!$I$2:$I$99)),"Trial",IF(OR(EXACT(A350,'LibSets constants'!$K$2:$K$99)),"Arena",IF(OR(EXACT(A350,'LibSets constants'!$M$2:$M$99)),"Overland","")))))</f>
        <v/>
      </c>
      <c r="H350">
        <v>-1</v>
      </c>
      <c r="I350">
        <v>-1</v>
      </c>
      <c r="J350">
        <v>-1</v>
      </c>
      <c r="K350">
        <v>0</v>
      </c>
      <c r="O350" s="3">
        <v>0</v>
      </c>
      <c r="P350" t="str">
        <f>VLOOKUP(O350,'LibSets constants'!$A$2:$B$16,2,FALSE)</f>
        <v>Included in base game</v>
      </c>
      <c r="R350" t="s">
        <v>105</v>
      </c>
      <c r="S350" t="s">
        <v>105</v>
      </c>
      <c r="T350" s="7" t="str">
        <f t="shared" si="15"/>
        <v>[404] = {wayshrines={-1,-1,-1}, dlcId=0</v>
      </c>
      <c r="U350" s="7" t="str">
        <f t="shared" si="16"/>
        <v/>
      </c>
      <c r="W350" s="7" t="str">
        <f t="shared" si="17"/>
        <v xml:space="preserve"> --Jailer's Tenacity / Tenazität des Kerkermeisters</v>
      </c>
      <c r="X350" s="7" t="str">
        <f>IF(VALUE(K350)&gt;0,CONCATENATE("[",A350,"] = true,        --",C350, " / ", B350), "")</f>
        <v/>
      </c>
    </row>
    <row r="351" spans="1:24" x14ac:dyDescent="0.25">
      <c r="A351" s="17">
        <v>405</v>
      </c>
      <c r="B351" t="s">
        <v>2368</v>
      </c>
      <c r="C351" t="s">
        <v>2370</v>
      </c>
      <c r="D351" t="s">
        <v>2369</v>
      </c>
      <c r="G351" t="str">
        <f t="array" ref="G351">IF(VALUE(K351)&gt;0,"Crafted",IF(OR(EXACT(A351,'LibSets constants'!$G$2:$G$99)),"Monster",IF(OR(EXACT(A351,'LibSets constants'!$I$2:$I$99)),"Trial",IF(OR(EXACT(A351,'LibSets constants'!$K$2:$K$99)),"Arena",IF(OR(EXACT(A351,'LibSets constants'!$M$2:$M$99)),"Overland","")))))</f>
        <v/>
      </c>
      <c r="H351">
        <v>-1</v>
      </c>
      <c r="I351">
        <v>-1</v>
      </c>
      <c r="J351">
        <v>-1</v>
      </c>
      <c r="K351">
        <v>0</v>
      </c>
      <c r="O351" s="3">
        <v>0</v>
      </c>
      <c r="P351" t="str">
        <f>VLOOKUP(O351,'LibSets constants'!$A$2:$B$16,2,FALSE)</f>
        <v>Included in base game</v>
      </c>
      <c r="R351" t="s">
        <v>105</v>
      </c>
      <c r="S351" t="s">
        <v>105</v>
      </c>
      <c r="T351" s="7" t="str">
        <f t="shared" si="15"/>
        <v>[405] = {wayshrines={-1,-1,-1}, dlcId=0</v>
      </c>
      <c r="U351" s="7" t="str">
        <f t="shared" si="16"/>
        <v/>
      </c>
      <c r="W351" s="7" t="str">
        <f t="shared" si="17"/>
        <v xml:space="preserve"> --Bright-Throat's Boast / Hellhalsstolz</v>
      </c>
      <c r="X351" s="7" t="str">
        <f>IF(VALUE(K351)&gt;0,CONCATENATE("[",A351,"] = true,        --",C351, " / ", B351), "")</f>
        <v/>
      </c>
    </row>
    <row r="352" spans="1:24" x14ac:dyDescent="0.25">
      <c r="A352" s="17">
        <v>406</v>
      </c>
      <c r="B352" t="s">
        <v>2371</v>
      </c>
      <c r="C352" t="s">
        <v>2373</v>
      </c>
      <c r="D352" t="s">
        <v>2372</v>
      </c>
      <c r="G352" t="str">
        <f t="array" ref="G352">IF(VALUE(K352)&gt;0,"Crafted",IF(OR(EXACT(A352,'LibSets constants'!$G$2:$G$99)),"Monster",IF(OR(EXACT(A352,'LibSets constants'!$I$2:$I$99)),"Trial",IF(OR(EXACT(A352,'LibSets constants'!$K$2:$K$99)),"Arena",IF(OR(EXACT(A352,'LibSets constants'!$M$2:$M$99)),"Overland","")))))</f>
        <v/>
      </c>
      <c r="H352">
        <v>-1</v>
      </c>
      <c r="I352">
        <v>-1</v>
      </c>
      <c r="J352">
        <v>-1</v>
      </c>
      <c r="K352">
        <v>0</v>
      </c>
      <c r="O352" s="3">
        <v>0</v>
      </c>
      <c r="P352" t="str">
        <f>VLOOKUP(O352,'LibSets constants'!$A$2:$B$16,2,FALSE)</f>
        <v>Included in base game</v>
      </c>
      <c r="R352" t="s">
        <v>105</v>
      </c>
      <c r="S352" t="s">
        <v>105</v>
      </c>
      <c r="T352" s="7" t="str">
        <f t="shared" si="15"/>
        <v>[406] = {wayshrines={-1,-1,-1}, dlcId=0</v>
      </c>
      <c r="U352" s="7" t="str">
        <f t="shared" si="16"/>
        <v/>
      </c>
      <c r="W352" s="7" t="str">
        <f t="shared" si="17"/>
        <v xml:space="preserve"> --Dead-Water's Guile / Totwassertücke</v>
      </c>
      <c r="X352" s="7" t="str">
        <f>IF(VALUE(K352)&gt;0,CONCATENATE("[",A352,"] = true,        --",C352, " / ", B352), "")</f>
        <v/>
      </c>
    </row>
    <row r="353" spans="1:24" x14ac:dyDescent="0.25">
      <c r="A353" s="17">
        <v>407</v>
      </c>
      <c r="B353" t="s">
        <v>2374</v>
      </c>
      <c r="C353" t="s">
        <v>2376</v>
      </c>
      <c r="D353" t="s">
        <v>2375</v>
      </c>
      <c r="G353" t="str">
        <f t="array" ref="G353">IF(VALUE(K353)&gt;0,"Crafted",IF(OR(EXACT(A353,'LibSets constants'!$G$2:$G$99)),"Monster",IF(OR(EXACT(A353,'LibSets constants'!$I$2:$I$99)),"Trial",IF(OR(EXACT(A353,'LibSets constants'!$K$2:$K$99)),"Arena",IF(OR(EXACT(A353,'LibSets constants'!$M$2:$M$99)),"Overland","")))))</f>
        <v/>
      </c>
      <c r="H353">
        <v>-1</v>
      </c>
      <c r="I353">
        <v>-1</v>
      </c>
      <c r="J353">
        <v>-1</v>
      </c>
      <c r="K353">
        <v>0</v>
      </c>
      <c r="O353" s="3">
        <v>0</v>
      </c>
      <c r="P353" t="str">
        <f>VLOOKUP(O353,'LibSets constants'!$A$2:$B$16,2,FALSE)</f>
        <v>Included in base game</v>
      </c>
      <c r="R353" t="s">
        <v>105</v>
      </c>
      <c r="S353" t="s">
        <v>105</v>
      </c>
      <c r="T353" s="7" t="str">
        <f t="shared" si="15"/>
        <v>[407] = {wayshrines={-1,-1,-1}, dlcId=0</v>
      </c>
      <c r="U353" s="7" t="str">
        <f t="shared" si="16"/>
        <v/>
      </c>
      <c r="W353" s="7" t="str">
        <f t="shared" si="17"/>
        <v xml:space="preserve"> --Champion of the Hist / Histchampion</v>
      </c>
      <c r="X353" s="7" t="str">
        <f>IF(VALUE(K353)&gt;0,CONCATENATE("[",A353,"] = true,        --",C353, " / ", B353), "")</f>
        <v/>
      </c>
    </row>
    <row r="354" spans="1:24" x14ac:dyDescent="0.25">
      <c r="A354" s="6">
        <v>408</v>
      </c>
      <c r="B354" t="s">
        <v>2377</v>
      </c>
      <c r="C354" t="s">
        <v>2379</v>
      </c>
      <c r="D354" t="s">
        <v>2378</v>
      </c>
      <c r="G354" t="str">
        <f t="array" ref="G354">IF(VALUE(K354)&gt;0,"Crafted",IF(OR(EXACT(A354,'LibSets constants'!$G$2:$G$99)),"Monster",IF(OR(EXACT(A354,'LibSets constants'!$I$2:$I$99)),"Trial",IF(OR(EXACT(A354,'LibSets constants'!$K$2:$K$99)),"Arena",IF(OR(EXACT(A354,'LibSets constants'!$M$2:$M$99)),"Overland","")))))</f>
        <v/>
      </c>
      <c r="H354">
        <v>375</v>
      </c>
      <c r="I354">
        <v>375</v>
      </c>
      <c r="J354">
        <v>375</v>
      </c>
      <c r="K354">
        <v>0</v>
      </c>
      <c r="O354" s="3">
        <v>12</v>
      </c>
      <c r="P354" t="str">
        <f>VLOOKUP(O354,'LibSets constants'!$A$2:$B$16,2,FALSE)</f>
        <v>Murkmire</v>
      </c>
      <c r="R354" t="s">
        <v>105</v>
      </c>
      <c r="S354" t="s">
        <v>105</v>
      </c>
      <c r="T354" s="7" t="str">
        <f t="shared" si="15"/>
        <v>[408] = {wayshrines={375,375,375}, dlcId=12</v>
      </c>
      <c r="U354" s="7" t="str">
        <f t="shared" si="16"/>
        <v/>
      </c>
      <c r="W354" s="7" t="str">
        <f t="shared" si="17"/>
        <v xml:space="preserve"> --Grave-Stake Collector / Grabpflocksammler</v>
      </c>
      <c r="X354" s="7" t="str">
        <f>IF(VALUE(K354)&gt;0,CONCATENATE("[",A354,"] = true,        --",C354, " / ", B354), "")</f>
        <v/>
      </c>
    </row>
    <row r="355" spans="1:24" x14ac:dyDescent="0.25">
      <c r="A355" s="6">
        <v>409</v>
      </c>
      <c r="B355" t="s">
        <v>2380</v>
      </c>
      <c r="C355" t="s">
        <v>2382</v>
      </c>
      <c r="D355" t="s">
        <v>2381</v>
      </c>
      <c r="G355" t="str">
        <f t="array" ref="G355">IF(VALUE(K355)&gt;0,"Crafted",IF(OR(EXACT(A355,'LibSets constants'!$G$2:$G$99)),"Monster",IF(OR(EXACT(A355,'LibSets constants'!$I$2:$I$99)),"Trial",IF(OR(EXACT(A355,'LibSets constants'!$K$2:$K$99)),"Arena",IF(OR(EXACT(A355,'LibSets constants'!$M$2:$M$99)),"Overland","")))))</f>
        <v/>
      </c>
      <c r="H355">
        <v>379</v>
      </c>
      <c r="I355">
        <v>379</v>
      </c>
      <c r="J355">
        <v>379</v>
      </c>
      <c r="K355">
        <v>0</v>
      </c>
      <c r="O355" s="3">
        <v>12</v>
      </c>
      <c r="P355" t="str">
        <f>VLOOKUP(O355,'LibSets constants'!$A$2:$B$16,2,FALSE)</f>
        <v>Murkmire</v>
      </c>
      <c r="R355" t="s">
        <v>105</v>
      </c>
      <c r="S355" t="s">
        <v>105</v>
      </c>
      <c r="T355" s="7" t="str">
        <f t="shared" si="15"/>
        <v>[409] = {wayshrines={379,379,379}, dlcId=12</v>
      </c>
      <c r="U355" s="7" t="str">
        <f t="shared" si="16"/>
        <v/>
      </c>
      <c r="W355" s="7" t="str">
        <f t="shared" si="17"/>
        <v xml:space="preserve"> --Naga Shaman / Nagaschamane</v>
      </c>
      <c r="X355" s="7" t="str">
        <f>IF(VALUE(K355)&gt;0,CONCATENATE("[",A355,"] = true,        --",C355, " / ", B355), "")</f>
        <v/>
      </c>
    </row>
    <row r="356" spans="1:24" x14ac:dyDescent="0.25">
      <c r="A356" s="6">
        <v>410</v>
      </c>
      <c r="B356" t="s">
        <v>2383</v>
      </c>
      <c r="C356" t="s">
        <v>2385</v>
      </c>
      <c r="D356" t="s">
        <v>2384</v>
      </c>
      <c r="G356" t="str">
        <f t="array" ref="G356">IF(VALUE(K356)&gt;0,"Crafted",IF(OR(EXACT(A356,'LibSets constants'!$G$2:$G$99)),"Monster",IF(OR(EXACT(A356,'LibSets constants'!$I$2:$I$99)),"Trial",IF(OR(EXACT(A356,'LibSets constants'!$K$2:$K$99)),"Arena",IF(OR(EXACT(A356,'LibSets constants'!$M$2:$M$99)),"Overland","")))))</f>
        <v/>
      </c>
      <c r="H356">
        <v>379</v>
      </c>
      <c r="I356">
        <v>379</v>
      </c>
      <c r="J356">
        <v>379</v>
      </c>
      <c r="K356">
        <v>0</v>
      </c>
      <c r="O356" s="3">
        <v>12</v>
      </c>
      <c r="P356" t="str">
        <f>VLOOKUP(O356,'LibSets constants'!$A$2:$B$16,2,FALSE)</f>
        <v>Murkmire</v>
      </c>
      <c r="R356" t="s">
        <v>105</v>
      </c>
      <c r="S356" t="s">
        <v>105</v>
      </c>
      <c r="T356" s="7" t="str">
        <f t="shared" si="15"/>
        <v>[410] = {wayshrines={379,379,379}, dlcId=12</v>
      </c>
      <c r="U356" s="7" t="str">
        <f t="shared" si="16"/>
        <v/>
      </c>
      <c r="W356" s="7" t="str">
        <f t="shared" si="17"/>
        <v xml:space="preserve"> --Might of the Lost Legion / Macht der Verlorenen Legion</v>
      </c>
      <c r="X356" s="7" t="str">
        <f>IF(VALUE(K356)&gt;0,CONCATENATE("[",A356,"] = true,        --",C356, " / ", B356), "")</f>
        <v/>
      </c>
    </row>
    <row r="357" spans="1:24" x14ac:dyDescent="0.25">
      <c r="A357" s="17">
        <v>411</v>
      </c>
      <c r="B357" t="s">
        <v>2386</v>
      </c>
      <c r="C357" t="s">
        <v>2388</v>
      </c>
      <c r="D357" t="s">
        <v>2387</v>
      </c>
      <c r="G357" t="str">
        <f t="array" ref="G357">IF(VALUE(K357)&gt;0,"Crafted",IF(OR(EXACT(A357,'LibSets constants'!$G$2:$G$99)),"Monster",IF(OR(EXACT(A357,'LibSets constants'!$I$2:$I$99)),"Trial",IF(OR(EXACT(A357,'LibSets constants'!$K$2:$K$99)),"Arena",IF(OR(EXACT(A357,'LibSets constants'!$M$2:$M$99)),"Overland","")))))</f>
        <v/>
      </c>
      <c r="H357">
        <v>-1</v>
      </c>
      <c r="I357">
        <v>-1</v>
      </c>
      <c r="J357">
        <v>-1</v>
      </c>
      <c r="K357">
        <v>0</v>
      </c>
      <c r="O357" s="3">
        <v>0</v>
      </c>
      <c r="P357" t="str">
        <f>VLOOKUP(O357,'LibSets constants'!$A$2:$B$16,2,FALSE)</f>
        <v>Included in base game</v>
      </c>
      <c r="R357" t="s">
        <v>105</v>
      </c>
      <c r="S357" t="s">
        <v>105</v>
      </c>
      <c r="T357" s="7" t="str">
        <f t="shared" si="15"/>
        <v>[411] = {wayshrines={-1,-1,-1}, dlcId=0</v>
      </c>
      <c r="U357" s="7" t="str">
        <f t="shared" si="16"/>
        <v/>
      </c>
      <c r="W357" s="7" t="str">
        <f t="shared" si="17"/>
        <v xml:space="preserve"> --Gallant Charge / Galanter Ansturm</v>
      </c>
      <c r="X357" s="7" t="str">
        <f>IF(VALUE(K357)&gt;0,CONCATENATE("[",A357,"] = true,        --",C357, " / ", B357), "")</f>
        <v/>
      </c>
    </row>
    <row r="358" spans="1:24" x14ac:dyDescent="0.25">
      <c r="A358" s="17">
        <v>412</v>
      </c>
      <c r="B358" t="s">
        <v>2389</v>
      </c>
      <c r="C358" t="s">
        <v>2391</v>
      </c>
      <c r="D358" t="s">
        <v>2390</v>
      </c>
      <c r="G358" t="str">
        <f t="array" ref="G358">IF(VALUE(K358)&gt;0,"Crafted",IF(OR(EXACT(A358,'LibSets constants'!$G$2:$G$99)),"Monster",IF(OR(EXACT(A358,'LibSets constants'!$I$2:$I$99)),"Trial",IF(OR(EXACT(A358,'LibSets constants'!$K$2:$K$99)),"Arena",IF(OR(EXACT(A358,'LibSets constants'!$M$2:$M$99)),"Overland","")))))</f>
        <v/>
      </c>
      <c r="H358">
        <v>-1</v>
      </c>
      <c r="I358">
        <v>-1</v>
      </c>
      <c r="J358">
        <v>-1</v>
      </c>
      <c r="K358">
        <v>0</v>
      </c>
      <c r="O358" s="3">
        <v>0</v>
      </c>
      <c r="P358" t="str">
        <f>VLOOKUP(O358,'LibSets constants'!$A$2:$B$16,2,FALSE)</f>
        <v>Included in base game</v>
      </c>
      <c r="R358" t="s">
        <v>105</v>
      </c>
      <c r="S358" t="s">
        <v>105</v>
      </c>
      <c r="T358" s="7" t="str">
        <f t="shared" si="15"/>
        <v>[412] = {wayshrines={-1,-1,-1}, dlcId=0</v>
      </c>
      <c r="U358" s="7" t="str">
        <f t="shared" si="16"/>
        <v/>
      </c>
      <c r="W358" s="7" t="str">
        <f t="shared" si="17"/>
        <v xml:space="preserve"> --Radial Uppercut / Rundum-Aufwärtsschnitt</v>
      </c>
      <c r="X358" s="7" t="str">
        <f>IF(VALUE(K358)&gt;0,CONCATENATE("[",A358,"] = true,        --",C358, " / ", B358), "")</f>
        <v/>
      </c>
    </row>
    <row r="359" spans="1:24" x14ac:dyDescent="0.25">
      <c r="A359" s="17">
        <v>413</v>
      </c>
      <c r="B359" t="s">
        <v>2392</v>
      </c>
      <c r="C359" t="s">
        <v>2394</v>
      </c>
      <c r="D359" t="s">
        <v>2393</v>
      </c>
      <c r="G359" t="str">
        <f t="array" ref="G359">IF(VALUE(K359)&gt;0,"Crafted",IF(OR(EXACT(A359,'LibSets constants'!$G$2:$G$99)),"Monster",IF(OR(EXACT(A359,'LibSets constants'!$I$2:$I$99)),"Trial",IF(OR(EXACT(A359,'LibSets constants'!$K$2:$K$99)),"Arena",IF(OR(EXACT(A359,'LibSets constants'!$M$2:$M$99)),"Overland","")))))</f>
        <v/>
      </c>
      <c r="H359">
        <v>-1</v>
      </c>
      <c r="I359">
        <v>-1</v>
      </c>
      <c r="J359">
        <v>-1</v>
      </c>
      <c r="K359">
        <v>0</v>
      </c>
      <c r="O359" s="3">
        <v>0</v>
      </c>
      <c r="P359" t="str">
        <f>VLOOKUP(O359,'LibSets constants'!$A$2:$B$16,2,FALSE)</f>
        <v>Included in base game</v>
      </c>
      <c r="R359" t="s">
        <v>105</v>
      </c>
      <c r="S359" t="s">
        <v>105</v>
      </c>
      <c r="T359" s="7" t="str">
        <f t="shared" si="15"/>
        <v>[413] = {wayshrines={-1,-1,-1}, dlcId=0</v>
      </c>
      <c r="U359" s="7" t="str">
        <f t="shared" si="16"/>
        <v/>
      </c>
      <c r="W359" s="7" t="str">
        <f t="shared" si="17"/>
        <v xml:space="preserve"> --Spectral Cloak / Spektraler Mantel</v>
      </c>
      <c r="X359" s="7" t="str">
        <f>IF(VALUE(K359)&gt;0,CONCATENATE("[",A359,"] = true,        --",C359, " / ", B359), "")</f>
        <v/>
      </c>
    </row>
    <row r="360" spans="1:24" x14ac:dyDescent="0.25">
      <c r="A360" s="17">
        <v>414</v>
      </c>
      <c r="B360" t="s">
        <v>2395</v>
      </c>
      <c r="C360" t="s">
        <v>2397</v>
      </c>
      <c r="D360" t="s">
        <v>2396</v>
      </c>
      <c r="G360" t="str">
        <f t="array" ref="G360">IF(VALUE(K360)&gt;0,"Crafted",IF(OR(EXACT(A360,'LibSets constants'!$G$2:$G$99)),"Monster",IF(OR(EXACT(A360,'LibSets constants'!$I$2:$I$99)),"Trial",IF(OR(EXACT(A360,'LibSets constants'!$K$2:$K$99)),"Arena",IF(OR(EXACT(A360,'LibSets constants'!$M$2:$M$99)),"Overland","")))))</f>
        <v/>
      </c>
      <c r="H360">
        <v>-1</v>
      </c>
      <c r="I360">
        <v>-1</v>
      </c>
      <c r="J360">
        <v>-1</v>
      </c>
      <c r="K360">
        <v>0</v>
      </c>
      <c r="O360" s="3">
        <v>0</v>
      </c>
      <c r="P360" t="str">
        <f>VLOOKUP(O360,'LibSets constants'!$A$2:$B$16,2,FALSE)</f>
        <v>Included in base game</v>
      </c>
      <c r="R360" t="s">
        <v>105</v>
      </c>
      <c r="S360" t="s">
        <v>105</v>
      </c>
      <c r="T360" s="7" t="str">
        <f t="shared" si="15"/>
        <v>[414] = {wayshrines={-1,-1,-1}, dlcId=0</v>
      </c>
      <c r="U360" s="7" t="str">
        <f t="shared" si="16"/>
        <v/>
      </c>
      <c r="W360" s="7" t="str">
        <f t="shared" si="17"/>
        <v xml:space="preserve"> --Virulent Shot / Virulenter Schuss</v>
      </c>
      <c r="X360" s="7" t="str">
        <f>IF(VALUE(K360)&gt;0,CONCATENATE("[",A360,"] = true,        --",C360, " / ", B360), "")</f>
        <v/>
      </c>
    </row>
    <row r="361" spans="1:24" x14ac:dyDescent="0.25">
      <c r="A361" s="17">
        <v>415</v>
      </c>
      <c r="B361" t="s">
        <v>2398</v>
      </c>
      <c r="C361" t="s">
        <v>2400</v>
      </c>
      <c r="D361" t="s">
        <v>2399</v>
      </c>
      <c r="G361" t="str">
        <f t="array" ref="G361">IF(VALUE(K361)&gt;0,"Crafted",IF(OR(EXACT(A361,'LibSets constants'!$G$2:$G$99)),"Monster",IF(OR(EXACT(A361,'LibSets constants'!$I$2:$I$99)),"Trial",IF(OR(EXACT(A361,'LibSets constants'!$K$2:$K$99)),"Arena",IF(OR(EXACT(A361,'LibSets constants'!$M$2:$M$99)),"Overland","")))))</f>
        <v/>
      </c>
      <c r="H361">
        <v>-1</v>
      </c>
      <c r="I361">
        <v>-1</v>
      </c>
      <c r="J361">
        <v>-1</v>
      </c>
      <c r="K361">
        <v>0</v>
      </c>
      <c r="O361" s="3">
        <v>0</v>
      </c>
      <c r="P361" t="str">
        <f>VLOOKUP(O361,'LibSets constants'!$A$2:$B$16,2,FALSE)</f>
        <v>Included in base game</v>
      </c>
      <c r="R361" t="s">
        <v>105</v>
      </c>
      <c r="S361" t="s">
        <v>105</v>
      </c>
      <c r="T361" s="7" t="str">
        <f t="shared" si="15"/>
        <v>[415] = {wayshrines={-1,-1,-1}, dlcId=0</v>
      </c>
      <c r="U361" s="7" t="str">
        <f t="shared" si="16"/>
        <v/>
      </c>
      <c r="W361" s="7" t="str">
        <f t="shared" si="17"/>
        <v xml:space="preserve"> --Wild Impulse / Wilder Impuls</v>
      </c>
      <c r="X361" s="7" t="str">
        <f>IF(VALUE(K361)&gt;0,CONCATENATE("[",A361,"] = true,        --",C361, " / ", B361), "")</f>
        <v/>
      </c>
    </row>
    <row r="362" spans="1:24" x14ac:dyDescent="0.25">
      <c r="A362" s="17">
        <v>416</v>
      </c>
      <c r="B362" t="s">
        <v>2401</v>
      </c>
      <c r="C362" t="s">
        <v>2403</v>
      </c>
      <c r="D362" t="s">
        <v>2402</v>
      </c>
      <c r="G362" t="str">
        <f t="array" ref="G362">IF(VALUE(K362)&gt;0,"Crafted",IF(OR(EXACT(A362,'LibSets constants'!$G$2:$G$99)),"Monster",IF(OR(EXACT(A362,'LibSets constants'!$I$2:$I$99)),"Trial",IF(OR(EXACT(A362,'LibSets constants'!$K$2:$K$99)),"Arena",IF(OR(EXACT(A362,'LibSets constants'!$M$2:$M$99)),"Overland","")))))</f>
        <v/>
      </c>
      <c r="H362">
        <v>-1</v>
      </c>
      <c r="I362">
        <v>-1</v>
      </c>
      <c r="J362">
        <v>-1</v>
      </c>
      <c r="K362">
        <v>0</v>
      </c>
      <c r="O362" s="3">
        <v>0</v>
      </c>
      <c r="P362" t="str">
        <f>VLOOKUP(O362,'LibSets constants'!$A$2:$B$16,2,FALSE)</f>
        <v>Included in base game</v>
      </c>
      <c r="R362" t="s">
        <v>105</v>
      </c>
      <c r="S362" t="s">
        <v>105</v>
      </c>
      <c r="T362" s="7" t="str">
        <f t="shared" si="15"/>
        <v>[416] = {wayshrines={-1,-1,-1}, dlcId=0</v>
      </c>
      <c r="U362" s="7" t="str">
        <f t="shared" si="16"/>
        <v/>
      </c>
      <c r="W362" s="7" t="str">
        <f t="shared" si="17"/>
        <v xml:space="preserve"> --Mender's Ward / Schutz des Pflegers</v>
      </c>
      <c r="X362" s="7" t="str">
        <f>IF(VALUE(K362)&gt;0,CONCATENATE("[",A362,"] = true,        --",C362, " / ", B362), "")</f>
        <v/>
      </c>
    </row>
    <row r="363" spans="1:24" x14ac:dyDescent="0.25">
      <c r="A363" s="17">
        <v>417</v>
      </c>
      <c r="B363" t="s">
        <v>2404</v>
      </c>
      <c r="C363" t="s">
        <v>2406</v>
      </c>
      <c r="D363" t="s">
        <v>2405</v>
      </c>
      <c r="G363" t="str">
        <f t="array" ref="G363">IF(VALUE(K363)&gt;0,"Crafted",IF(OR(EXACT(A363,'LibSets constants'!$G$2:$G$99)),"Monster",IF(OR(EXACT(A363,'LibSets constants'!$I$2:$I$99)),"Trial",IF(OR(EXACT(A363,'LibSets constants'!$K$2:$K$99)),"Arena",IF(OR(EXACT(A363,'LibSets constants'!$M$2:$M$99)),"Overland","")))))</f>
        <v/>
      </c>
      <c r="H363">
        <v>-1</v>
      </c>
      <c r="I363">
        <v>-1</v>
      </c>
      <c r="J363">
        <v>-1</v>
      </c>
      <c r="K363">
        <v>0</v>
      </c>
      <c r="O363" s="3">
        <v>0</v>
      </c>
      <c r="P363" t="str">
        <f>VLOOKUP(O363,'LibSets constants'!$A$2:$B$16,2,FALSE)</f>
        <v>Included in base game</v>
      </c>
      <c r="R363" t="s">
        <v>105</v>
      </c>
      <c r="S363" t="s">
        <v>105</v>
      </c>
      <c r="T363" s="7" t="str">
        <f t="shared" si="15"/>
        <v>[417] = {wayshrines={-1,-1,-1}, dlcId=0</v>
      </c>
      <c r="U363" s="7" t="str">
        <f t="shared" si="16"/>
        <v/>
      </c>
      <c r="W363" s="7" t="str">
        <f t="shared" si="17"/>
        <v xml:space="preserve"> --Indomitable Fury / Unbeugsamer Zorn</v>
      </c>
      <c r="X363" s="7" t="str">
        <f>IF(VALUE(K363)&gt;0,CONCATENATE("[",A363,"] = true,        --",C363, " / ", B363), "")</f>
        <v/>
      </c>
    </row>
    <row r="364" spans="1:24" x14ac:dyDescent="0.25">
      <c r="A364" s="17">
        <v>418</v>
      </c>
      <c r="B364" t="s">
        <v>2407</v>
      </c>
      <c r="C364" t="s">
        <v>2409</v>
      </c>
      <c r="D364" t="s">
        <v>2408</v>
      </c>
      <c r="G364" t="str">
        <f t="array" ref="G364">IF(VALUE(K364)&gt;0,"Crafted",IF(OR(EXACT(A364,'LibSets constants'!$G$2:$G$99)),"Monster",IF(OR(EXACT(A364,'LibSets constants'!$I$2:$I$99)),"Trial",IF(OR(EXACT(A364,'LibSets constants'!$K$2:$K$99)),"Arena",IF(OR(EXACT(A364,'LibSets constants'!$M$2:$M$99)),"Overland","")))))</f>
        <v/>
      </c>
      <c r="H364">
        <v>-1</v>
      </c>
      <c r="I364">
        <v>-1</v>
      </c>
      <c r="J364">
        <v>-1</v>
      </c>
      <c r="K364">
        <v>0</v>
      </c>
      <c r="O364" s="3">
        <v>0</v>
      </c>
      <c r="P364" t="str">
        <f>VLOOKUP(O364,'LibSets constants'!$A$2:$B$16,2,FALSE)</f>
        <v>Included in base game</v>
      </c>
      <c r="R364" t="s">
        <v>105</v>
      </c>
      <c r="S364" t="s">
        <v>105</v>
      </c>
      <c r="T364" s="7" t="str">
        <f t="shared" si="15"/>
        <v>[418] = {wayshrines={-1,-1,-1}, dlcId=0</v>
      </c>
      <c r="U364" s="7" t="str">
        <f t="shared" si="16"/>
        <v/>
      </c>
      <c r="W364" s="7" t="str">
        <f t="shared" si="17"/>
        <v xml:space="preserve"> --Spell Strategist / Zauberstratege</v>
      </c>
      <c r="X364" s="7" t="str">
        <f>IF(VALUE(K364)&gt;0,CONCATENATE("[",A364,"] = true,        --",C364, " / ", B364), "")</f>
        <v/>
      </c>
    </row>
    <row r="365" spans="1:24" x14ac:dyDescent="0.25">
      <c r="A365" s="17">
        <v>419</v>
      </c>
      <c r="B365" t="s">
        <v>2410</v>
      </c>
      <c r="C365" t="s">
        <v>2412</v>
      </c>
      <c r="D365" t="s">
        <v>2411</v>
      </c>
      <c r="G365" t="str">
        <f t="array" ref="G365">IF(VALUE(K365)&gt;0,"Crafted",IF(OR(EXACT(A365,'LibSets constants'!$G$2:$G$99)),"Monster",IF(OR(EXACT(A365,'LibSets constants'!$I$2:$I$99)),"Trial",IF(OR(EXACT(A365,'LibSets constants'!$K$2:$K$99)),"Arena",IF(OR(EXACT(A365,'LibSets constants'!$M$2:$M$99)),"Overland","")))))</f>
        <v/>
      </c>
      <c r="H365">
        <v>-1</v>
      </c>
      <c r="I365">
        <v>-1</v>
      </c>
      <c r="J365">
        <v>-1</v>
      </c>
      <c r="K365">
        <v>0</v>
      </c>
      <c r="O365" s="3">
        <v>0</v>
      </c>
      <c r="P365" t="str">
        <f>VLOOKUP(O365,'LibSets constants'!$A$2:$B$16,2,FALSE)</f>
        <v>Included in base game</v>
      </c>
      <c r="R365" t="s">
        <v>105</v>
      </c>
      <c r="S365" t="s">
        <v>105</v>
      </c>
      <c r="T365" s="7" t="str">
        <f t="shared" si="15"/>
        <v>[419] = {wayshrines={-1,-1,-1}, dlcId=0</v>
      </c>
      <c r="U365" s="7" t="str">
        <f t="shared" si="16"/>
        <v/>
      </c>
      <c r="W365" s="7" t="str">
        <f t="shared" si="17"/>
        <v xml:space="preserve"> --Battlefield Acrobat / Schlachtfeldakrobat</v>
      </c>
      <c r="X365" s="7" t="str">
        <f>IF(VALUE(K365)&gt;0,CONCATENATE("[",A365,"] = true,        --",C365, " / ", B365), "")</f>
        <v/>
      </c>
    </row>
    <row r="366" spans="1:24" x14ac:dyDescent="0.25">
      <c r="A366" s="17">
        <v>420</v>
      </c>
      <c r="B366" t="s">
        <v>2413</v>
      </c>
      <c r="C366" t="s">
        <v>2415</v>
      </c>
      <c r="D366" t="s">
        <v>2414</v>
      </c>
      <c r="G366" t="str">
        <f t="array" ref="G366">IF(VALUE(K366)&gt;0,"Crafted",IF(OR(EXACT(A366,'LibSets constants'!$G$2:$G$99)),"Monster",IF(OR(EXACT(A366,'LibSets constants'!$I$2:$I$99)),"Trial",IF(OR(EXACT(A366,'LibSets constants'!$K$2:$K$99)),"Arena",IF(OR(EXACT(A366,'LibSets constants'!$M$2:$M$99)),"Overland","")))))</f>
        <v/>
      </c>
      <c r="H366">
        <v>-1</v>
      </c>
      <c r="I366">
        <v>-1</v>
      </c>
      <c r="J366">
        <v>-1</v>
      </c>
      <c r="K366">
        <v>0</v>
      </c>
      <c r="O366" s="3">
        <v>0</v>
      </c>
      <c r="P366" t="str">
        <f>VLOOKUP(O366,'LibSets constants'!$A$2:$B$16,2,FALSE)</f>
        <v>Included in base game</v>
      </c>
      <c r="R366" t="s">
        <v>105</v>
      </c>
      <c r="S366" t="s">
        <v>105</v>
      </c>
      <c r="T366" s="7" t="str">
        <f t="shared" si="15"/>
        <v>[420] = {wayshrines={-1,-1,-1}, dlcId=0</v>
      </c>
      <c r="U366" s="7" t="str">
        <f t="shared" si="16"/>
        <v/>
      </c>
      <c r="W366" s="7" t="str">
        <f t="shared" si="17"/>
        <v xml:space="preserve"> --Soldier of Anguish / Soldat der Pein</v>
      </c>
      <c r="X366" s="7" t="str">
        <f>IF(VALUE(K366)&gt;0,CONCATENATE("[",A366,"] = true,        --",C366, " / ", B366), "")</f>
        <v/>
      </c>
    </row>
    <row r="367" spans="1:24" x14ac:dyDescent="0.25">
      <c r="A367" s="17">
        <v>421</v>
      </c>
      <c r="B367" t="s">
        <v>2416</v>
      </c>
      <c r="C367" t="s">
        <v>2418</v>
      </c>
      <c r="D367" t="s">
        <v>2417</v>
      </c>
      <c r="G367" t="str">
        <f t="array" ref="G367">IF(VALUE(K367)&gt;0,"Crafted",IF(OR(EXACT(A367,'LibSets constants'!$G$2:$G$99)),"Monster",IF(OR(EXACT(A367,'LibSets constants'!$I$2:$I$99)),"Trial",IF(OR(EXACT(A367,'LibSets constants'!$K$2:$K$99)),"Arena",IF(OR(EXACT(A367,'LibSets constants'!$M$2:$M$99)),"Overland","")))))</f>
        <v/>
      </c>
      <c r="H367">
        <v>-1</v>
      </c>
      <c r="I367">
        <v>-1</v>
      </c>
      <c r="J367">
        <v>-1</v>
      </c>
      <c r="K367">
        <v>0</v>
      </c>
      <c r="O367" s="3">
        <v>0</v>
      </c>
      <c r="P367" t="str">
        <f>VLOOKUP(O367,'LibSets constants'!$A$2:$B$16,2,FALSE)</f>
        <v>Included in base game</v>
      </c>
      <c r="R367" t="s">
        <v>105</v>
      </c>
      <c r="S367" t="s">
        <v>105</v>
      </c>
      <c r="T367" s="7" t="str">
        <f t="shared" si="15"/>
        <v>[421] = {wayshrines={-1,-1,-1}, dlcId=0</v>
      </c>
      <c r="U367" s="7" t="str">
        <f t="shared" si="16"/>
        <v/>
      </c>
      <c r="W367" s="7" t="str">
        <f t="shared" si="17"/>
        <v xml:space="preserve"> --Steadfast Hero / Standhafter Held</v>
      </c>
      <c r="X367" s="7" t="str">
        <f>IF(VALUE(K367)&gt;0,CONCATENATE("[",A367,"] = true,        --",C367, " / ", B367), "")</f>
        <v/>
      </c>
    </row>
    <row r="368" spans="1:24" x14ac:dyDescent="0.25">
      <c r="A368" s="17">
        <v>422</v>
      </c>
      <c r="B368" t="s">
        <v>2419</v>
      </c>
      <c r="C368" t="s">
        <v>2421</v>
      </c>
      <c r="D368" t="s">
        <v>2420</v>
      </c>
      <c r="G368" t="str">
        <f t="array" ref="G368">IF(VALUE(K368)&gt;0,"Crafted",IF(OR(EXACT(A368,'LibSets constants'!$G$2:$G$99)),"Monster",IF(OR(EXACT(A368,'LibSets constants'!$I$2:$I$99)),"Trial",IF(OR(EXACT(A368,'LibSets constants'!$K$2:$K$99)),"Arena",IF(OR(EXACT(A368,'LibSets constants'!$M$2:$M$99)),"Overland","")))))</f>
        <v/>
      </c>
      <c r="H368">
        <v>-1</v>
      </c>
      <c r="I368">
        <v>-1</v>
      </c>
      <c r="J368">
        <v>-1</v>
      </c>
      <c r="K368">
        <v>0</v>
      </c>
      <c r="O368" s="3">
        <v>0</v>
      </c>
      <c r="P368" t="str">
        <f>VLOOKUP(O368,'LibSets constants'!$A$2:$B$16,2,FALSE)</f>
        <v>Included in base game</v>
      </c>
      <c r="R368" t="s">
        <v>105</v>
      </c>
      <c r="S368" t="s">
        <v>105</v>
      </c>
      <c r="T368" s="7" t="str">
        <f t="shared" si="15"/>
        <v>[422] = {wayshrines={-1,-1,-1}, dlcId=0</v>
      </c>
      <c r="U368" s="7" t="str">
        <f t="shared" si="16"/>
        <v/>
      </c>
      <c r="W368" s="7" t="str">
        <f t="shared" si="17"/>
        <v xml:space="preserve"> --Battalion Defender / Bataillonsverteidiger</v>
      </c>
      <c r="X368" s="7" t="str">
        <f>IF(VALUE(K368)&gt;0,CONCATENATE("[",A368,"] = true,        --",C368, " / ", B368), "")</f>
        <v/>
      </c>
    </row>
    <row r="369" spans="1:24" x14ac:dyDescent="0.25">
      <c r="A369" s="17">
        <v>423</v>
      </c>
      <c r="B369" t="s">
        <v>2422</v>
      </c>
      <c r="C369" t="s">
        <v>2424</v>
      </c>
      <c r="D369" t="s">
        <v>2423</v>
      </c>
      <c r="G369" t="str">
        <f t="array" ref="G369">IF(VALUE(K369)&gt;0,"Crafted",IF(OR(EXACT(A369,'LibSets constants'!$G$2:$G$99)),"Monster",IF(OR(EXACT(A369,'LibSets constants'!$I$2:$I$99)),"Trial",IF(OR(EXACT(A369,'LibSets constants'!$K$2:$K$99)),"Arena",IF(OR(EXACT(A369,'LibSets constants'!$M$2:$M$99)),"Overland","")))))</f>
        <v/>
      </c>
      <c r="H369">
        <v>-1</v>
      </c>
      <c r="I369">
        <v>-1</v>
      </c>
      <c r="J369">
        <v>-1</v>
      </c>
      <c r="K369">
        <v>0</v>
      </c>
      <c r="O369" s="3">
        <v>0</v>
      </c>
      <c r="P369" t="str">
        <f>VLOOKUP(O369,'LibSets constants'!$A$2:$B$16,2,FALSE)</f>
        <v>Included in base game</v>
      </c>
      <c r="R369" t="s">
        <v>105</v>
      </c>
      <c r="S369" t="s">
        <v>105</v>
      </c>
      <c r="T369" s="7" t="str">
        <f t="shared" si="15"/>
        <v>[423] = {wayshrines={-1,-1,-1}, dlcId=0</v>
      </c>
      <c r="U369" s="7" t="str">
        <f t="shared" si="16"/>
        <v/>
      </c>
      <c r="W369" s="7" t="str">
        <f t="shared" si="17"/>
        <v xml:space="preserve"> --Perfect Gallant Charge / Perfekter galanter Ansturm</v>
      </c>
      <c r="X369" s="7" t="str">
        <f>IF(VALUE(K369)&gt;0,CONCATENATE("[",A369,"] = true,        --",C369, " / ", B369), "")</f>
        <v/>
      </c>
    </row>
    <row r="370" spans="1:24" x14ac:dyDescent="0.25">
      <c r="A370" s="17">
        <v>424</v>
      </c>
      <c r="B370" t="s">
        <v>2425</v>
      </c>
      <c r="C370" t="s">
        <v>2427</v>
      </c>
      <c r="D370" t="s">
        <v>2426</v>
      </c>
      <c r="G370" t="str">
        <f t="array" ref="G370">IF(VALUE(K370)&gt;0,"Crafted",IF(OR(EXACT(A370,'LibSets constants'!$G$2:$G$99)),"Monster",IF(OR(EXACT(A370,'LibSets constants'!$I$2:$I$99)),"Trial",IF(OR(EXACT(A370,'LibSets constants'!$K$2:$K$99)),"Arena",IF(OR(EXACT(A370,'LibSets constants'!$M$2:$M$99)),"Overland","")))))</f>
        <v/>
      </c>
      <c r="H370">
        <v>-1</v>
      </c>
      <c r="I370">
        <v>-1</v>
      </c>
      <c r="J370">
        <v>-1</v>
      </c>
      <c r="K370">
        <v>0</v>
      </c>
      <c r="O370" s="3">
        <v>0</v>
      </c>
      <c r="P370" t="str">
        <f>VLOOKUP(O370,'LibSets constants'!$A$2:$B$16,2,FALSE)</f>
        <v>Included in base game</v>
      </c>
      <c r="R370" t="s">
        <v>105</v>
      </c>
      <c r="S370" t="s">
        <v>105</v>
      </c>
      <c r="T370" s="7" t="str">
        <f t="shared" si="15"/>
        <v>[424] = {wayshrines={-1,-1,-1}, dlcId=0</v>
      </c>
      <c r="U370" s="7" t="str">
        <f t="shared" si="16"/>
        <v/>
      </c>
      <c r="W370" s="7" t="str">
        <f t="shared" si="17"/>
        <v xml:space="preserve"> --Perfect Radial Uppercut / Perfekter Rundum-Aufwärtsschnitt</v>
      </c>
      <c r="X370" s="7" t="str">
        <f>IF(VALUE(K370)&gt;0,CONCATENATE("[",A370,"] = true,        --",C370, " / ", B370), "")</f>
        <v/>
      </c>
    </row>
    <row r="371" spans="1:24" x14ac:dyDescent="0.25">
      <c r="A371" s="17">
        <v>425</v>
      </c>
      <c r="B371" t="s">
        <v>2428</v>
      </c>
      <c r="C371" t="s">
        <v>2430</v>
      </c>
      <c r="D371" t="s">
        <v>2429</v>
      </c>
      <c r="G371" t="str">
        <f t="array" ref="G371">IF(VALUE(K371)&gt;0,"Crafted",IF(OR(EXACT(A371,'LibSets constants'!$G$2:$G$99)),"Monster",IF(OR(EXACT(A371,'LibSets constants'!$I$2:$I$99)),"Trial",IF(OR(EXACT(A371,'LibSets constants'!$K$2:$K$99)),"Arena",IF(OR(EXACT(A371,'LibSets constants'!$M$2:$M$99)),"Overland","")))))</f>
        <v/>
      </c>
      <c r="H371">
        <v>-1</v>
      </c>
      <c r="I371">
        <v>-1</v>
      </c>
      <c r="J371">
        <v>-1</v>
      </c>
      <c r="K371">
        <v>0</v>
      </c>
      <c r="O371" s="3">
        <v>0</v>
      </c>
      <c r="P371" t="str">
        <f>VLOOKUP(O371,'LibSets constants'!$A$2:$B$16,2,FALSE)</f>
        <v>Included in base game</v>
      </c>
      <c r="R371" t="s">
        <v>105</v>
      </c>
      <c r="S371" t="s">
        <v>105</v>
      </c>
      <c r="T371" s="7" t="str">
        <f t="shared" si="15"/>
        <v>[425] = {wayshrines={-1,-1,-1}, dlcId=0</v>
      </c>
      <c r="U371" s="7" t="str">
        <f t="shared" si="16"/>
        <v/>
      </c>
      <c r="W371" s="7" t="str">
        <f t="shared" si="17"/>
        <v xml:space="preserve"> --Perfect Spectral Cloak / Perfekter spektraler Mantel</v>
      </c>
      <c r="X371" s="7" t="str">
        <f>IF(VALUE(K371)&gt;0,CONCATENATE("[",A371,"] = true,        --",C371, " / ", B371), "")</f>
        <v/>
      </c>
    </row>
    <row r="372" spans="1:24" x14ac:dyDescent="0.25">
      <c r="A372" s="17">
        <v>426</v>
      </c>
      <c r="B372" t="s">
        <v>2431</v>
      </c>
      <c r="C372" t="s">
        <v>2433</v>
      </c>
      <c r="D372" t="s">
        <v>2432</v>
      </c>
      <c r="G372" t="str">
        <f t="array" ref="G372">IF(VALUE(K372)&gt;0,"Crafted",IF(OR(EXACT(A372,'LibSets constants'!$G$2:$G$99)),"Monster",IF(OR(EXACT(A372,'LibSets constants'!$I$2:$I$99)),"Trial",IF(OR(EXACT(A372,'LibSets constants'!$K$2:$K$99)),"Arena",IF(OR(EXACT(A372,'LibSets constants'!$M$2:$M$99)),"Overland","")))))</f>
        <v/>
      </c>
      <c r="H372">
        <v>-1</v>
      </c>
      <c r="I372">
        <v>-1</v>
      </c>
      <c r="J372">
        <v>-1</v>
      </c>
      <c r="K372">
        <v>0</v>
      </c>
      <c r="O372" s="3">
        <v>0</v>
      </c>
      <c r="P372" t="str">
        <f>VLOOKUP(O372,'LibSets constants'!$A$2:$B$16,2,FALSE)</f>
        <v>Included in base game</v>
      </c>
      <c r="R372" t="s">
        <v>105</v>
      </c>
      <c r="S372" t="s">
        <v>105</v>
      </c>
      <c r="T372" s="7" t="str">
        <f t="shared" si="15"/>
        <v>[426] = {wayshrines={-1,-1,-1}, dlcId=0</v>
      </c>
      <c r="U372" s="7" t="str">
        <f t="shared" si="16"/>
        <v/>
      </c>
      <c r="W372" s="7" t="str">
        <f t="shared" si="17"/>
        <v xml:space="preserve"> --Perfect Virulent Shot / Perfekter virulenter Schuss</v>
      </c>
      <c r="X372" s="7" t="str">
        <f>IF(VALUE(K372)&gt;0,CONCATENATE("[",A372,"] = true,        --",C372, " / ", B372), "")</f>
        <v/>
      </c>
    </row>
    <row r="373" spans="1:24" x14ac:dyDescent="0.25">
      <c r="A373" s="17">
        <v>427</v>
      </c>
      <c r="B373" t="s">
        <v>2434</v>
      </c>
      <c r="C373" t="s">
        <v>2436</v>
      </c>
      <c r="D373" t="s">
        <v>2435</v>
      </c>
      <c r="G373" t="str">
        <f t="array" ref="G373">IF(VALUE(K373)&gt;0,"Crafted",IF(OR(EXACT(A373,'LibSets constants'!$G$2:$G$99)),"Monster",IF(OR(EXACT(A373,'LibSets constants'!$I$2:$I$99)),"Trial",IF(OR(EXACT(A373,'LibSets constants'!$K$2:$K$99)),"Arena",IF(OR(EXACT(A373,'LibSets constants'!$M$2:$M$99)),"Overland","")))))</f>
        <v/>
      </c>
      <c r="H373">
        <v>-1</v>
      </c>
      <c r="I373">
        <v>-1</v>
      </c>
      <c r="J373">
        <v>-1</v>
      </c>
      <c r="K373">
        <v>0</v>
      </c>
      <c r="O373" s="3">
        <v>0</v>
      </c>
      <c r="P373" t="str">
        <f>VLOOKUP(O373,'LibSets constants'!$A$2:$B$16,2,FALSE)</f>
        <v>Included in base game</v>
      </c>
      <c r="R373" t="s">
        <v>105</v>
      </c>
      <c r="S373" t="s">
        <v>105</v>
      </c>
      <c r="T373" s="7" t="str">
        <f t="shared" si="15"/>
        <v>[427] = {wayshrines={-1,-1,-1}, dlcId=0</v>
      </c>
      <c r="U373" s="7" t="str">
        <f t="shared" si="16"/>
        <v/>
      </c>
      <c r="W373" s="7" t="str">
        <f t="shared" si="17"/>
        <v xml:space="preserve"> --Perfect Wild Impulse / Perfekter wilder Impuls</v>
      </c>
      <c r="X373" s="7" t="str">
        <f>IF(VALUE(K373)&gt;0,CONCATENATE("[",A373,"] = true,        --",C373, " / ", B373), "")</f>
        <v/>
      </c>
    </row>
    <row r="374" spans="1:24" x14ac:dyDescent="0.25">
      <c r="A374" s="17">
        <v>428</v>
      </c>
      <c r="B374" t="s">
        <v>2437</v>
      </c>
      <c r="C374" t="s">
        <v>2439</v>
      </c>
      <c r="D374" t="s">
        <v>2438</v>
      </c>
      <c r="G374" t="str">
        <f t="array" ref="G374">IF(VALUE(K374)&gt;0,"Crafted",IF(OR(EXACT(A374,'LibSets constants'!$G$2:$G$99)),"Monster",IF(OR(EXACT(A374,'LibSets constants'!$I$2:$I$99)),"Trial",IF(OR(EXACT(A374,'LibSets constants'!$K$2:$K$99)),"Arena",IF(OR(EXACT(A374,'LibSets constants'!$M$2:$M$99)),"Overland","")))))</f>
        <v/>
      </c>
      <c r="H374">
        <v>-1</v>
      </c>
      <c r="I374">
        <v>-1</v>
      </c>
      <c r="J374">
        <v>-1</v>
      </c>
      <c r="K374">
        <v>0</v>
      </c>
      <c r="O374" s="3">
        <v>0</v>
      </c>
      <c r="P374" t="str">
        <f>VLOOKUP(O374,'LibSets constants'!$A$2:$B$16,2,FALSE)</f>
        <v>Included in base game</v>
      </c>
      <c r="R374" t="s">
        <v>105</v>
      </c>
      <c r="S374" t="s">
        <v>105</v>
      </c>
      <c r="T374" s="7" t="str">
        <f t="shared" si="15"/>
        <v>[428] = {wayshrines={-1,-1,-1}, dlcId=0</v>
      </c>
      <c r="U374" s="7" t="str">
        <f t="shared" si="16"/>
        <v/>
      </c>
      <c r="W374" s="7" t="str">
        <f t="shared" si="17"/>
        <v xml:space="preserve"> --Perfect Mender's Ward / Perfekter Schutz des Pflegers</v>
      </c>
      <c r="X374" s="7" t="str">
        <f>IF(VALUE(K374)&gt;0,CONCATENATE("[",A374,"] = true,        --",C374, " / ", B374), "")</f>
        <v/>
      </c>
    </row>
    <row r="375" spans="1:24" x14ac:dyDescent="0.25">
      <c r="A375" s="17">
        <v>429</v>
      </c>
      <c r="B375" t="s">
        <v>2440</v>
      </c>
      <c r="C375" t="s">
        <v>2442</v>
      </c>
      <c r="D375" t="s">
        <v>2441</v>
      </c>
      <c r="G375" t="str">
        <f t="array" ref="G375">IF(VALUE(K375)&gt;0,"Crafted",IF(OR(EXACT(A375,'LibSets constants'!$G$2:$G$99)),"Monster",IF(OR(EXACT(A375,'LibSets constants'!$I$2:$I$99)),"Trial",IF(OR(EXACT(A375,'LibSets constants'!$K$2:$K$99)),"Arena",IF(OR(EXACT(A375,'LibSets constants'!$M$2:$M$99)),"Overland","")))))</f>
        <v/>
      </c>
      <c r="H375">
        <v>-1</v>
      </c>
      <c r="I375">
        <v>-1</v>
      </c>
      <c r="J375">
        <v>-1</v>
      </c>
      <c r="K375">
        <v>0</v>
      </c>
      <c r="O375" s="3">
        <v>0</v>
      </c>
      <c r="P375" t="str">
        <f>VLOOKUP(O375,'LibSets constants'!$A$2:$B$16,2,FALSE)</f>
        <v>Included in base game</v>
      </c>
      <c r="R375" t="s">
        <v>105</v>
      </c>
      <c r="S375" t="s">
        <v>105</v>
      </c>
      <c r="T375" s="7" t="str">
        <f t="shared" si="15"/>
        <v>[429] = {wayshrines={-1,-1,-1}, dlcId=0</v>
      </c>
      <c r="U375" s="7" t="str">
        <f t="shared" si="16"/>
        <v/>
      </c>
      <c r="W375" s="7" t="str">
        <f t="shared" si="17"/>
        <v xml:space="preserve"> --Mighty Glacier / Mächtiger Gletscher</v>
      </c>
      <c r="X375" s="7" t="str">
        <f>IF(VALUE(K375)&gt;0,CONCATENATE("[",A375,"] = true,        --",C375, " / ", B375), "")</f>
        <v/>
      </c>
    </row>
    <row r="376" spans="1:24" x14ac:dyDescent="0.25">
      <c r="A376" s="17">
        <v>430</v>
      </c>
      <c r="B376" t="s">
        <v>2443</v>
      </c>
      <c r="C376" t="s">
        <v>2445</v>
      </c>
      <c r="D376" t="s">
        <v>2444</v>
      </c>
      <c r="G376" t="str">
        <f t="array" ref="G376">IF(VALUE(K376)&gt;0,"Crafted",IF(OR(EXACT(A376,'LibSets constants'!$G$2:$G$99)),"Monster",IF(OR(EXACT(A376,'LibSets constants'!$I$2:$I$99)),"Trial",IF(OR(EXACT(A376,'LibSets constants'!$K$2:$K$99)),"Arena",IF(OR(EXACT(A376,'LibSets constants'!$M$2:$M$99)),"Overland","")))))</f>
        <v/>
      </c>
      <c r="H376">
        <v>-1</v>
      </c>
      <c r="I376">
        <v>-1</v>
      </c>
      <c r="J376">
        <v>-1</v>
      </c>
      <c r="K376">
        <v>0</v>
      </c>
      <c r="O376" s="3">
        <v>0</v>
      </c>
      <c r="P376" t="str">
        <f>VLOOKUP(O376,'LibSets constants'!$A$2:$B$16,2,FALSE)</f>
        <v>Included in base game</v>
      </c>
      <c r="R376" t="s">
        <v>105</v>
      </c>
      <c r="S376" t="s">
        <v>105</v>
      </c>
      <c r="T376" s="7" t="str">
        <f t="shared" si="15"/>
        <v>[430] = {wayshrines={-1,-1,-1}, dlcId=0</v>
      </c>
      <c r="U376" s="7" t="str">
        <f t="shared" si="16"/>
        <v/>
      </c>
      <c r="W376" s="7" t="str">
        <f t="shared" si="17"/>
        <v xml:space="preserve"> --Tzogvin's Warband / Tzogvins Kriegstrupp</v>
      </c>
      <c r="X376" s="7" t="str">
        <f>IF(VALUE(K376)&gt;0,CONCATENATE("[",A376,"] = true,        --",C376, " / ", B376), "")</f>
        <v/>
      </c>
    </row>
    <row r="377" spans="1:24" x14ac:dyDescent="0.25">
      <c r="A377" s="17">
        <v>431</v>
      </c>
      <c r="B377" t="s">
        <v>2446</v>
      </c>
      <c r="C377" t="s">
        <v>2448</v>
      </c>
      <c r="D377" t="s">
        <v>2447</v>
      </c>
      <c r="G377" t="str">
        <f t="array" ref="G377">IF(VALUE(K377)&gt;0,"Crafted",IF(OR(EXACT(A377,'LibSets constants'!$G$2:$G$99)),"Monster",IF(OR(EXACT(A377,'LibSets constants'!$I$2:$I$99)),"Trial",IF(OR(EXACT(A377,'LibSets constants'!$K$2:$K$99)),"Arena",IF(OR(EXACT(A377,'LibSets constants'!$M$2:$M$99)),"Overland","")))))</f>
        <v/>
      </c>
      <c r="H377">
        <v>-1</v>
      </c>
      <c r="I377">
        <v>-1</v>
      </c>
      <c r="J377">
        <v>-1</v>
      </c>
      <c r="K377">
        <v>0</v>
      </c>
      <c r="O377" s="3">
        <v>0</v>
      </c>
      <c r="P377" t="str">
        <f>VLOOKUP(O377,'LibSets constants'!$A$2:$B$16,2,FALSE)</f>
        <v>Included in base game</v>
      </c>
      <c r="R377" t="s">
        <v>105</v>
      </c>
      <c r="S377" t="s">
        <v>105</v>
      </c>
      <c r="T377" s="7" t="str">
        <f t="shared" si="15"/>
        <v>[431] = {wayshrines={-1,-1,-1}, dlcId=0</v>
      </c>
      <c r="U377" s="7" t="str">
        <f t="shared" si="16"/>
        <v/>
      </c>
      <c r="W377" s="7" t="str">
        <f t="shared" si="17"/>
        <v xml:space="preserve"> --Icy Conjuror / Eisiger Anrufer</v>
      </c>
      <c r="X377" s="7" t="str">
        <f>IF(VALUE(K377)&gt;0,CONCATENATE("[",A377,"] = true,        --",C377, " / ", B377), "")</f>
        <v/>
      </c>
    </row>
    <row r="378" spans="1:24" x14ac:dyDescent="0.25">
      <c r="A378" s="17">
        <v>432</v>
      </c>
      <c r="B378" t="s">
        <v>2449</v>
      </c>
      <c r="C378" t="s">
        <v>25</v>
      </c>
      <c r="D378" t="s">
        <v>2450</v>
      </c>
      <c r="G378" t="str">
        <f t="array" ref="G378">IF(VALUE(K378)&gt;0,"Crafted",IF(OR(EXACT(A378,'LibSets constants'!$G$2:$G$99)),"Monster",IF(OR(EXACT(A378,'LibSets constants'!$I$2:$I$99)),"Trial",IF(OR(EXACT(A378,'LibSets constants'!$K$2:$K$99)),"Arena",IF(OR(EXACT(A378,'LibSets constants'!$M$2:$M$99)),"Overland","")))))</f>
        <v>Monster</v>
      </c>
      <c r="H378">
        <v>-1</v>
      </c>
      <c r="I378">
        <v>-1</v>
      </c>
      <c r="J378">
        <v>-1</v>
      </c>
      <c r="K378">
        <v>0</v>
      </c>
      <c r="L378" s="3">
        <v>1080</v>
      </c>
      <c r="O378" s="3">
        <v>13</v>
      </c>
      <c r="P378" t="str">
        <f>VLOOKUP(O378,'LibSets constants'!$A$2:$B$16,2,FALSE)</f>
        <v>Wrathstone</v>
      </c>
      <c r="Q378">
        <v>3</v>
      </c>
      <c r="R378" t="s">
        <v>105</v>
      </c>
      <c r="S378" t="s">
        <v>105</v>
      </c>
      <c r="T378" s="7" t="str">
        <f t="shared" si="15"/>
        <v>[432] = {wayshrines={-1,-1,-1}, dlcId=13</v>
      </c>
      <c r="U378" s="7" t="str">
        <f t="shared" si="16"/>
        <v>, zoneIds={1080},</v>
      </c>
      <c r="W378" s="7" t="str">
        <f t="shared" si="17"/>
        <v xml:space="preserve"> --Stonekeeper / Steinwahrer</v>
      </c>
      <c r="X378" s="7" t="str">
        <f>IF(VALUE(K378)&gt;0,CONCATENATE("[",A378,"] = true,        --",C378, " / ", B378), "")</f>
        <v/>
      </c>
    </row>
    <row r="379" spans="1:24" x14ac:dyDescent="0.25">
      <c r="A379" s="17">
        <v>433</v>
      </c>
      <c r="B379" t="s">
        <v>2451</v>
      </c>
      <c r="C379" t="s">
        <v>2453</v>
      </c>
      <c r="D379" t="s">
        <v>2452</v>
      </c>
      <c r="G379" t="str">
        <f t="array" ref="G379">IF(VALUE(K379)&gt;0,"Crafted",IF(OR(EXACT(A379,'LibSets constants'!$G$2:$G$99)),"Monster",IF(OR(EXACT(A379,'LibSets constants'!$I$2:$I$99)),"Trial",IF(OR(EXACT(A379,'LibSets constants'!$K$2:$K$99)),"Arena",IF(OR(EXACT(A379,'LibSets constants'!$M$2:$M$99)),"Overland","")))))</f>
        <v/>
      </c>
      <c r="H379">
        <v>-1</v>
      </c>
      <c r="I379">
        <v>-1</v>
      </c>
      <c r="J379">
        <v>-1</v>
      </c>
      <c r="K379">
        <v>0</v>
      </c>
      <c r="L379" s="3">
        <v>1081</v>
      </c>
      <c r="O379" s="3">
        <v>0</v>
      </c>
      <c r="P379" t="str">
        <f>VLOOKUP(O379,'LibSets constants'!$A$2:$B$16,2,FALSE)</f>
        <v>Included in base game</v>
      </c>
      <c r="R379" t="s">
        <v>105</v>
      </c>
      <c r="S379" t="s">
        <v>105</v>
      </c>
      <c r="T379" s="7" t="str">
        <f t="shared" si="15"/>
        <v>[433] = {wayshrines={-1,-1,-1}, dlcId=0</v>
      </c>
      <c r="U379" s="7" t="str">
        <f t="shared" si="16"/>
        <v>, zoneIds={1081},</v>
      </c>
      <c r="W379" s="7" t="str">
        <f t="shared" si="17"/>
        <v xml:space="preserve"> --Frozen Watcher / Gefrorener Beobachter</v>
      </c>
      <c r="X379" s="7" t="str">
        <f>IF(VALUE(K379)&gt;0,CONCATENATE("[",A379,"] = true,        --",C379, " / ", B379), "")</f>
        <v/>
      </c>
    </row>
    <row r="380" spans="1:24" x14ac:dyDescent="0.25">
      <c r="A380" s="17">
        <v>434</v>
      </c>
      <c r="B380" t="s">
        <v>2454</v>
      </c>
      <c r="C380" t="s">
        <v>2456</v>
      </c>
      <c r="D380" t="s">
        <v>2455</v>
      </c>
      <c r="G380" t="str">
        <f t="array" ref="G380">IF(VALUE(K380)&gt;0,"Crafted",IF(OR(EXACT(A380,'LibSets constants'!$G$2:$G$99)),"Monster",IF(OR(EXACT(A380,'LibSets constants'!$I$2:$I$99)),"Trial",IF(OR(EXACT(A380,'LibSets constants'!$K$2:$K$99)),"Arena",IF(OR(EXACT(A380,'LibSets constants'!$M$2:$M$99)),"Overland","")))))</f>
        <v/>
      </c>
      <c r="H380">
        <v>-1</v>
      </c>
      <c r="I380">
        <v>-1</v>
      </c>
      <c r="J380">
        <v>-1</v>
      </c>
      <c r="K380">
        <v>0</v>
      </c>
      <c r="O380" s="3">
        <v>0</v>
      </c>
      <c r="P380" t="str">
        <f>VLOOKUP(O380,'LibSets constants'!$A$2:$B$16,2,FALSE)</f>
        <v>Included in base game</v>
      </c>
      <c r="R380" t="s">
        <v>105</v>
      </c>
      <c r="S380" t="s">
        <v>105</v>
      </c>
      <c r="T380" s="7" t="str">
        <f t="shared" si="15"/>
        <v>[434] = {wayshrines={-1,-1,-1}, dlcId=0</v>
      </c>
      <c r="U380" s="7" t="str">
        <f t="shared" si="16"/>
        <v/>
      </c>
      <c r="W380" s="7" t="str">
        <f t="shared" si="17"/>
        <v xml:space="preserve"> --Scavenging Demise / Ausbeutender Niedergang</v>
      </c>
      <c r="X380" s="7" t="str">
        <f>IF(VALUE(K380)&gt;0,CONCATENATE("[",A380,"] = true,        --",C380, " / ", B380), "")</f>
        <v/>
      </c>
    </row>
    <row r="381" spans="1:24" x14ac:dyDescent="0.25">
      <c r="A381" s="17">
        <v>435</v>
      </c>
      <c r="B381" t="s">
        <v>2457</v>
      </c>
      <c r="C381" t="s">
        <v>2459</v>
      </c>
      <c r="D381" t="s">
        <v>2458</v>
      </c>
      <c r="G381" t="str">
        <f t="array" ref="G381">IF(VALUE(K381)&gt;0,"Crafted",IF(OR(EXACT(A381,'LibSets constants'!$G$2:$G$99)),"Monster",IF(OR(EXACT(A381,'LibSets constants'!$I$2:$I$99)),"Trial",IF(OR(EXACT(A381,'LibSets constants'!$K$2:$K$99)),"Arena",IF(OR(EXACT(A381,'LibSets constants'!$M$2:$M$99)),"Overland","")))))</f>
        <v/>
      </c>
      <c r="H381">
        <v>-1</v>
      </c>
      <c r="I381">
        <v>-1</v>
      </c>
      <c r="J381">
        <v>-1</v>
      </c>
      <c r="K381">
        <v>0</v>
      </c>
      <c r="O381" s="3">
        <v>0</v>
      </c>
      <c r="P381" t="str">
        <f>VLOOKUP(O381,'LibSets constants'!$A$2:$B$16,2,FALSE)</f>
        <v>Included in base game</v>
      </c>
      <c r="R381" t="s">
        <v>105</v>
      </c>
      <c r="S381" t="s">
        <v>105</v>
      </c>
      <c r="T381" s="7" t="str">
        <f t="shared" si="15"/>
        <v>[435] = {wayshrines={-1,-1,-1}, dlcId=0</v>
      </c>
      <c r="U381" s="7" t="str">
        <f t="shared" si="16"/>
        <v/>
      </c>
      <c r="W381" s="7" t="str">
        <f t="shared" si="17"/>
        <v xml:space="preserve"> --Auroran's Thunder / Donner des Auroraners</v>
      </c>
      <c r="X381" s="7" t="str">
        <f>IF(VALUE(K381)&gt;0,CONCATENATE("[",A381,"] = true,        --",C381, " / ", B381), "")</f>
        <v/>
      </c>
    </row>
    <row r="382" spans="1:24" x14ac:dyDescent="0.25">
      <c r="A382" s="17">
        <v>436</v>
      </c>
      <c r="B382" t="s">
        <v>2460</v>
      </c>
      <c r="C382" t="s">
        <v>28</v>
      </c>
      <c r="D382" t="s">
        <v>2461</v>
      </c>
      <c r="G382" t="str">
        <f t="array" ref="G382">IF(VALUE(K382)&gt;0,"Crafted",IF(OR(EXACT(A382,'LibSets constants'!$G$2:$G$99)),"Monster",IF(OR(EXACT(A382,'LibSets constants'!$I$2:$I$99)),"Trial",IF(OR(EXACT(A382,'LibSets constants'!$K$2:$K$99)),"Arena",IF(OR(EXACT(A382,'LibSets constants'!$M$2:$M$99)),"Overland","")))))</f>
        <v>Monster</v>
      </c>
      <c r="H382">
        <v>-1</v>
      </c>
      <c r="I382">
        <v>-1</v>
      </c>
      <c r="J382">
        <v>-1</v>
      </c>
      <c r="K382">
        <v>0</v>
      </c>
      <c r="L382" s="3">
        <v>1081</v>
      </c>
      <c r="O382" s="3">
        <v>13</v>
      </c>
      <c r="P382" t="str">
        <f>VLOOKUP(O382,'LibSets constants'!$A$2:$B$16,2,FALSE)</f>
        <v>Wrathstone</v>
      </c>
      <c r="Q382">
        <v>3</v>
      </c>
      <c r="R382" t="s">
        <v>105</v>
      </c>
      <c r="S382" t="s">
        <v>105</v>
      </c>
      <c r="T382" s="7" t="str">
        <f t="shared" si="15"/>
        <v>[436] = {wayshrines={-1,-1,-1}, dlcId=13</v>
      </c>
      <c r="U382" s="7" t="str">
        <f t="shared" si="16"/>
        <v>, zoneIds={1081},</v>
      </c>
      <c r="W382" s="7" t="str">
        <f t="shared" si="17"/>
        <v xml:space="preserve"> --Symphony of Blades / Sinfonie der Klingen</v>
      </c>
      <c r="X382" s="7" t="str">
        <f>IF(VALUE(K382)&gt;0,CONCATENATE("[",A382,"] = true,        --",C382, " / ", B382), "")</f>
        <v/>
      </c>
    </row>
  </sheetData>
  <autoFilter ref="A1:X382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selection activeCell="F14" sqref="F14"/>
    </sheetView>
  </sheetViews>
  <sheetFormatPr baseColWidth="10" defaultRowHeight="15" x14ac:dyDescent="0.25"/>
  <cols>
    <col min="1" max="1" width="41.140625" style="3" bestFit="1" customWidth="1"/>
    <col min="2" max="3" width="27.28515625" style="2" customWidth="1"/>
    <col min="4" max="4" width="20.42578125" bestFit="1" customWidth="1"/>
    <col min="5" max="5" width="41.140625" style="6" customWidth="1"/>
  </cols>
  <sheetData>
    <row r="1" spans="1:5" x14ac:dyDescent="0.25">
      <c r="A1" s="9" t="s">
        <v>142</v>
      </c>
      <c r="B1" s="14" t="s">
        <v>144</v>
      </c>
      <c r="C1" s="14" t="s">
        <v>145</v>
      </c>
      <c r="D1" s="1" t="s">
        <v>141</v>
      </c>
      <c r="E1" s="6" t="s">
        <v>143</v>
      </c>
    </row>
    <row r="2" spans="1:5" x14ac:dyDescent="0.25">
      <c r="A2" s="3">
        <v>8</v>
      </c>
      <c r="B2" s="2" t="s">
        <v>60</v>
      </c>
      <c r="C2" s="2" t="s">
        <v>60</v>
      </c>
      <c r="D2" t="s">
        <v>105</v>
      </c>
      <c r="E2" s="6">
        <f>VLOOKUP(C2,'ESO zone constants'!$E$2:$J$999,5,FALSE)</f>
        <v>148</v>
      </c>
    </row>
    <row r="3" spans="1:5" x14ac:dyDescent="0.25">
      <c r="A3" s="3">
        <v>324</v>
      </c>
      <c r="B3" s="2" t="s">
        <v>129</v>
      </c>
      <c r="C3" s="2" t="s">
        <v>45</v>
      </c>
      <c r="D3" t="s">
        <v>105</v>
      </c>
      <c r="E3" s="6">
        <f>VLOOKUP(C3,'ESO zone constants'!$E$2:$J$999,5,FALSE)</f>
        <v>973</v>
      </c>
    </row>
    <row r="4" spans="1:5" x14ac:dyDescent="0.25">
      <c r="A4" s="3">
        <v>11</v>
      </c>
      <c r="B4" s="2" t="s">
        <v>123</v>
      </c>
      <c r="C4" s="2" t="s">
        <v>48</v>
      </c>
      <c r="D4" t="s">
        <v>105</v>
      </c>
      <c r="E4" s="6">
        <f>VLOOKUP(C4,'ESO zone constants'!$E$2:$J$999,5,FALSE)</f>
        <v>449</v>
      </c>
    </row>
    <row r="5" spans="1:5" x14ac:dyDescent="0.25">
      <c r="A5" s="3">
        <v>5</v>
      </c>
      <c r="B5" s="2" t="s">
        <v>113</v>
      </c>
      <c r="C5" s="2" t="s">
        <v>61</v>
      </c>
      <c r="D5" t="s">
        <v>105</v>
      </c>
      <c r="E5" s="6">
        <f>VLOOKUP(C5,'ESO zone constants'!$E$2:$J$999,5,FALSE)</f>
        <v>63</v>
      </c>
    </row>
    <row r="6" spans="1:5" x14ac:dyDescent="0.25">
      <c r="A6" s="3">
        <v>308</v>
      </c>
      <c r="B6" s="2" t="s">
        <v>114</v>
      </c>
      <c r="C6" s="2" t="s">
        <v>46</v>
      </c>
      <c r="D6" t="s">
        <v>105</v>
      </c>
      <c r="E6" s="6">
        <f>VLOOKUP(C6,'ESO zone constants'!$E$2:$J$999,5,FALSE)</f>
        <v>930</v>
      </c>
    </row>
    <row r="7" spans="1:5" x14ac:dyDescent="0.25">
      <c r="A7" s="3">
        <v>7</v>
      </c>
      <c r="B7" s="2" t="s">
        <v>115</v>
      </c>
      <c r="C7" s="2" t="s">
        <v>43</v>
      </c>
      <c r="D7" t="s">
        <v>105</v>
      </c>
      <c r="E7" s="6">
        <f>VLOOKUP(C7,'ESO zone constants'!$E$2:$J$999,5,FALSE)</f>
        <v>126</v>
      </c>
    </row>
    <row r="8" spans="1:5" x14ac:dyDescent="0.25">
      <c r="A8" s="3">
        <v>303</v>
      </c>
      <c r="B8" s="2" t="s">
        <v>116</v>
      </c>
      <c r="C8" s="2" t="s">
        <v>56</v>
      </c>
      <c r="D8" t="s">
        <v>105</v>
      </c>
      <c r="E8" s="6">
        <f>VLOOKUP(C8,'ESO zone constants'!$E$2:$J$999,5,FALSE)</f>
        <v>931</v>
      </c>
    </row>
    <row r="9" spans="1:5" x14ac:dyDescent="0.25">
      <c r="A9" s="3">
        <v>368</v>
      </c>
      <c r="B9" s="2" t="s">
        <v>130</v>
      </c>
      <c r="C9" s="2" t="s">
        <v>44</v>
      </c>
      <c r="D9" t="s">
        <v>105</v>
      </c>
      <c r="E9" s="6">
        <f>VLOOKUP(C9,'ESO zone constants'!$E$2:$J$999,5,FALSE)</f>
        <v>974</v>
      </c>
    </row>
    <row r="10" spans="1:5" x14ac:dyDescent="0.25">
      <c r="A10" s="3">
        <v>433</v>
      </c>
      <c r="B10" s="2" t="s">
        <v>131</v>
      </c>
      <c r="C10" s="2" t="s">
        <v>64</v>
      </c>
      <c r="D10" t="s">
        <v>105</v>
      </c>
      <c r="E10" s="6">
        <f>VLOOKUP(C10,'ESO zone constants'!$E$2:$J$999,5,FALSE)</f>
        <v>1080</v>
      </c>
    </row>
    <row r="11" spans="1:5" x14ac:dyDescent="0.25">
      <c r="A11" s="3">
        <v>289</v>
      </c>
      <c r="B11" s="2" t="s">
        <v>132</v>
      </c>
      <c r="C11" s="2" t="s">
        <v>52</v>
      </c>
      <c r="D11" t="s">
        <v>105</v>
      </c>
      <c r="E11" s="6">
        <f>VLOOKUP(C11,'ESO zone constants'!$E$2:$J$999,5,FALSE)</f>
        <v>678</v>
      </c>
    </row>
    <row r="12" spans="1:5" x14ac:dyDescent="0.25">
      <c r="A12" s="3">
        <v>14</v>
      </c>
      <c r="B12" s="2" t="s">
        <v>125</v>
      </c>
      <c r="C12" s="2" t="s">
        <v>70</v>
      </c>
      <c r="D12" t="s">
        <v>105</v>
      </c>
      <c r="E12" s="6">
        <f>VLOOKUP(C12,'ESO zone constants'!$E$2:$J$999,5,FALSE)</f>
        <v>64</v>
      </c>
    </row>
    <row r="13" spans="1:5" x14ac:dyDescent="0.25">
      <c r="A13" s="3">
        <v>418</v>
      </c>
      <c r="B13" s="2" t="s">
        <v>133</v>
      </c>
      <c r="C13" s="2" t="s">
        <v>74</v>
      </c>
      <c r="D13" t="s">
        <v>105</v>
      </c>
      <c r="E13" s="6">
        <f>VLOOKUP(C13,'ESO zone constants'!$E$2:$J$999,5,FALSE)</f>
        <v>1010</v>
      </c>
    </row>
    <row r="14" spans="1:5" x14ac:dyDescent="0.25">
      <c r="A14" s="3">
        <v>17</v>
      </c>
      <c r="B14" s="2" t="s">
        <v>128</v>
      </c>
      <c r="C14" s="2" t="s">
        <v>47</v>
      </c>
      <c r="D14" t="s">
        <v>105</v>
      </c>
      <c r="E14" s="6">
        <f>VLOOKUP(C14,'ESO zone constants'!$E$2:$J$999,5,FALSE)</f>
        <v>11</v>
      </c>
    </row>
    <row r="15" spans="1:5" x14ac:dyDescent="0.25">
      <c r="A15" s="3">
        <v>6</v>
      </c>
      <c r="B15" s="2" t="s">
        <v>117</v>
      </c>
      <c r="C15" s="2" t="s">
        <v>62</v>
      </c>
      <c r="D15" t="s">
        <v>105</v>
      </c>
      <c r="E15" s="6">
        <f>VLOOKUP(C15,'ESO zone constants'!$E$2:$J$999,5,FALSE)</f>
        <v>146</v>
      </c>
    </row>
    <row r="16" spans="1:5" x14ac:dyDescent="0.25">
      <c r="A16" s="3">
        <v>22</v>
      </c>
      <c r="B16" s="2" t="s">
        <v>118</v>
      </c>
      <c r="C16" s="2" t="s">
        <v>58</v>
      </c>
      <c r="D16" t="s">
        <v>105</v>
      </c>
      <c r="E16" s="6">
        <f>VLOOKUP(C16,'ESO zone constants'!$E$2:$J$999,5,FALSE)</f>
        <v>933</v>
      </c>
    </row>
    <row r="17" spans="1:5" x14ac:dyDescent="0.25">
      <c r="A17" s="3">
        <v>420</v>
      </c>
      <c r="B17" s="2" t="s">
        <v>134</v>
      </c>
      <c r="C17" s="2" t="s">
        <v>69</v>
      </c>
      <c r="D17" t="s">
        <v>105</v>
      </c>
      <c r="E17" s="6">
        <f>VLOOKUP(C17,'ESO zone constants'!$E$2:$J$999,5,FALSE)</f>
        <v>1009</v>
      </c>
    </row>
    <row r="18" spans="1:5" x14ac:dyDescent="0.25">
      <c r="A18" s="3">
        <v>9</v>
      </c>
      <c r="B18" s="2" t="s">
        <v>119</v>
      </c>
      <c r="C18" s="2" t="s">
        <v>49</v>
      </c>
      <c r="D18" t="s">
        <v>105</v>
      </c>
      <c r="E18" s="6">
        <f>VLOOKUP(C18,'ESO zone constants'!$E$2:$J$999,5,FALSE)</f>
        <v>130</v>
      </c>
    </row>
    <row r="19" spans="1:5" x14ac:dyDescent="0.25">
      <c r="A19" s="3">
        <v>317</v>
      </c>
      <c r="B19" s="2" t="s">
        <v>120</v>
      </c>
      <c r="C19" s="2" t="s">
        <v>55</v>
      </c>
      <c r="D19" t="s">
        <v>105</v>
      </c>
      <c r="E19" s="6">
        <f>VLOOKUP(C19,'ESO zone constants'!$E$2:$J$999,5,FALSE)</f>
        <v>932</v>
      </c>
    </row>
    <row r="20" spans="1:5" x14ac:dyDescent="0.25">
      <c r="A20" s="3">
        <v>428</v>
      </c>
      <c r="B20" s="2" t="s">
        <v>135</v>
      </c>
      <c r="C20" s="2" t="s">
        <v>41</v>
      </c>
      <c r="D20" t="s">
        <v>105</v>
      </c>
      <c r="E20" s="6">
        <f>VLOOKUP(C20,'ESO zone constants'!$E$2:$J$999,5,FALSE)</f>
        <v>1055</v>
      </c>
    </row>
    <row r="21" spans="1:5" x14ac:dyDescent="0.25">
      <c r="A21" s="3">
        <v>426</v>
      </c>
      <c r="B21" s="2" t="s">
        <v>136</v>
      </c>
      <c r="C21" s="2" t="s">
        <v>73</v>
      </c>
      <c r="D21" t="s">
        <v>105</v>
      </c>
      <c r="E21" s="6">
        <f>VLOOKUP(C21,'ESO zone constants'!$E$2:$J$999,5,FALSE)</f>
        <v>1052</v>
      </c>
    </row>
    <row r="22" spans="1:5" x14ac:dyDescent="0.25">
      <c r="A22" s="3">
        <v>13</v>
      </c>
      <c r="B22" s="2" t="s">
        <v>124</v>
      </c>
      <c r="C22" s="2" t="s">
        <v>65</v>
      </c>
      <c r="D22" t="s">
        <v>105</v>
      </c>
      <c r="E22" s="6">
        <f>VLOOKUP(C22,'ESO zone constants'!$E$2:$J$999,5,FALSE)</f>
        <v>131</v>
      </c>
    </row>
    <row r="23" spans="1:5" x14ac:dyDescent="0.25">
      <c r="A23" s="3">
        <v>2</v>
      </c>
      <c r="B23" s="2" t="s">
        <v>107</v>
      </c>
      <c r="C23" s="2" t="s">
        <v>51</v>
      </c>
      <c r="D23" t="s">
        <v>105</v>
      </c>
      <c r="E23" s="6">
        <f>VLOOKUP(C23,'ESO zone constants'!$E$2:$J$999,5,FALSE)</f>
        <v>283</v>
      </c>
    </row>
    <row r="24" spans="1:5" x14ac:dyDescent="0.25">
      <c r="A24" s="3">
        <v>18</v>
      </c>
      <c r="B24" s="2" t="s">
        <v>108</v>
      </c>
      <c r="C24" s="2" t="s">
        <v>63</v>
      </c>
      <c r="D24" t="s">
        <v>105</v>
      </c>
      <c r="E24" s="6">
        <f>VLOOKUP(C24,'ESO zone constants'!$E$2:$J$999,5,FALSE)</f>
        <v>934</v>
      </c>
    </row>
    <row r="25" spans="1:5" x14ac:dyDescent="0.25">
      <c r="A25" s="3">
        <v>293</v>
      </c>
      <c r="B25" s="2" t="s">
        <v>137</v>
      </c>
      <c r="C25" s="2" t="s">
        <v>53</v>
      </c>
      <c r="D25" t="s">
        <v>105</v>
      </c>
      <c r="E25" s="6">
        <f>VLOOKUP(C25,'ESO zone constants'!$E$2:$J$999,5,FALSE)</f>
        <v>843</v>
      </c>
    </row>
    <row r="26" spans="1:5" x14ac:dyDescent="0.25">
      <c r="A26" s="3">
        <v>15</v>
      </c>
      <c r="B26" s="2" t="s">
        <v>126</v>
      </c>
      <c r="C26" s="2" t="s">
        <v>57</v>
      </c>
      <c r="D26" t="s">
        <v>105</v>
      </c>
      <c r="E26" s="6">
        <f>VLOOKUP(C26,'ESO zone constants'!$E$2:$J$999,5,FALSE)</f>
        <v>38</v>
      </c>
    </row>
    <row r="27" spans="1:5" x14ac:dyDescent="0.25">
      <c r="A27" s="3">
        <v>16</v>
      </c>
      <c r="B27" s="2" t="s">
        <v>127</v>
      </c>
      <c r="C27" s="2" t="s">
        <v>59</v>
      </c>
      <c r="D27" t="s">
        <v>105</v>
      </c>
      <c r="E27" s="6">
        <f>VLOOKUP(C27,'ESO zone constants'!$E$2:$J$999,5,FALSE)</f>
        <v>31</v>
      </c>
    </row>
    <row r="28" spans="1:5" x14ac:dyDescent="0.25">
      <c r="A28" s="3">
        <v>3</v>
      </c>
      <c r="B28" s="2" t="s">
        <v>109</v>
      </c>
      <c r="C28" s="2" t="s">
        <v>66</v>
      </c>
      <c r="D28" t="s">
        <v>105</v>
      </c>
      <c r="E28" s="6">
        <f>VLOOKUP(C28,'ESO zone constants'!$E$2:$J$999,5,FALSE)</f>
        <v>144</v>
      </c>
    </row>
    <row r="29" spans="1:5" x14ac:dyDescent="0.25">
      <c r="A29" s="3">
        <v>316</v>
      </c>
      <c r="B29" s="2" t="s">
        <v>110</v>
      </c>
      <c r="C29" s="2" t="s">
        <v>42</v>
      </c>
      <c r="D29" t="s">
        <v>105</v>
      </c>
      <c r="E29" s="6">
        <f>VLOOKUP(C29,'ESO zone constants'!$E$2:$J$999,5,FALSE)</f>
        <v>936</v>
      </c>
    </row>
    <row r="30" spans="1:5" x14ac:dyDescent="0.25">
      <c r="A30" s="3">
        <v>10</v>
      </c>
      <c r="B30" s="2" t="s">
        <v>121</v>
      </c>
      <c r="C30" s="2" t="s">
        <v>50</v>
      </c>
      <c r="D30" t="s">
        <v>105</v>
      </c>
      <c r="E30" s="6">
        <f>VLOOKUP(C30,'ESO zone constants'!$E$2:$J$999,5,FALSE)</f>
        <v>176</v>
      </c>
    </row>
    <row r="31" spans="1:5" x14ac:dyDescent="0.25">
      <c r="A31" s="3">
        <v>322</v>
      </c>
      <c r="B31" s="2" t="s">
        <v>122</v>
      </c>
      <c r="C31" s="2" t="s">
        <v>71</v>
      </c>
      <c r="D31" t="s">
        <v>105</v>
      </c>
      <c r="E31" s="6">
        <f>VLOOKUP(C31,'ESO zone constants'!$E$2:$J$999,5,FALSE)</f>
        <v>681</v>
      </c>
    </row>
    <row r="32" spans="1:5" x14ac:dyDescent="0.25">
      <c r="A32" s="3">
        <v>435</v>
      </c>
      <c r="B32" s="2" t="s">
        <v>138</v>
      </c>
      <c r="C32" s="2" t="s">
        <v>67</v>
      </c>
      <c r="D32" t="s">
        <v>105</v>
      </c>
      <c r="E32" s="6">
        <f>VLOOKUP(C32,'ESO zone constants'!$E$2:$J$999,5,FALSE)</f>
        <v>1081</v>
      </c>
    </row>
    <row r="33" spans="1:5" x14ac:dyDescent="0.25">
      <c r="A33" s="3">
        <v>4</v>
      </c>
      <c r="B33" s="2" t="s">
        <v>111</v>
      </c>
      <c r="C33" s="2" t="s">
        <v>146</v>
      </c>
      <c r="D33" t="s">
        <v>105</v>
      </c>
      <c r="E33" s="6">
        <f>VLOOKUP(C33,'ESO zone constants'!$E$2:$J$999,5,FALSE)</f>
        <v>380</v>
      </c>
    </row>
    <row r="34" spans="1:5" x14ac:dyDescent="0.25">
      <c r="A34" s="3">
        <v>300</v>
      </c>
      <c r="B34" s="2" t="s">
        <v>112</v>
      </c>
      <c r="C34" s="2" t="s">
        <v>147</v>
      </c>
      <c r="D34" t="s">
        <v>105</v>
      </c>
      <c r="E34" s="6">
        <f>VLOOKUP(C34,'ESO zone constants'!$E$2:$J$999,5,FALSE)</f>
        <v>935</v>
      </c>
    </row>
    <row r="35" spans="1:5" x14ac:dyDescent="0.25">
      <c r="A35" s="3">
        <v>12</v>
      </c>
      <c r="B35" s="2" t="s">
        <v>68</v>
      </c>
      <c r="C35" s="2" t="s">
        <v>68</v>
      </c>
      <c r="D35" t="s">
        <v>105</v>
      </c>
      <c r="E35" s="6">
        <f>VLOOKUP(C35,'ESO zone constants'!$E$2:$J$999,5,FALSE)</f>
        <v>22</v>
      </c>
    </row>
    <row r="36" spans="1:5" x14ac:dyDescent="0.25">
      <c r="A36" s="3">
        <v>288</v>
      </c>
      <c r="B36" s="2" t="s">
        <v>139</v>
      </c>
      <c r="C36" s="2" t="s">
        <v>54</v>
      </c>
      <c r="D36" t="s">
        <v>105</v>
      </c>
      <c r="E36" s="6">
        <f>VLOOKUP(C36,'ESO zone constants'!$E$2:$J$999,5,FALSE)</f>
        <v>688</v>
      </c>
    </row>
    <row r="37" spans="1:5" x14ac:dyDescent="0.25">
      <c r="A37" s="3">
        <v>295</v>
      </c>
      <c r="B37" s="2" t="s">
        <v>140</v>
      </c>
      <c r="C37" s="2" t="s">
        <v>72</v>
      </c>
      <c r="D37" t="s">
        <v>105</v>
      </c>
      <c r="E37" s="6">
        <f>VLOOKUP(C37,'ESO zone constants'!$E$2:$J$999,5,FALSE)</f>
        <v>848</v>
      </c>
    </row>
    <row r="38" spans="1:5" x14ac:dyDescent="0.25">
      <c r="A38" s="3">
        <v>305</v>
      </c>
      <c r="B38" s="15" t="s">
        <v>60</v>
      </c>
      <c r="C38" s="2" t="s">
        <v>60</v>
      </c>
      <c r="D38" s="13" t="s">
        <v>106</v>
      </c>
      <c r="E38" s="6">
        <f>VLOOKUP(C38,'ESO zone constants'!$E$2:$J$999,5,FALSE)</f>
        <v>148</v>
      </c>
    </row>
    <row r="39" spans="1:5" x14ac:dyDescent="0.25">
      <c r="A39" s="3">
        <v>325</v>
      </c>
      <c r="B39" s="15" t="s">
        <v>129</v>
      </c>
      <c r="C39" s="2" t="s">
        <v>45</v>
      </c>
      <c r="D39" s="13" t="s">
        <v>106</v>
      </c>
      <c r="E39" s="6">
        <f>VLOOKUP(C39,'ESO zone constants'!$E$2:$J$999,5,FALSE)</f>
        <v>973</v>
      </c>
    </row>
    <row r="40" spans="1:5" x14ac:dyDescent="0.25">
      <c r="A40" s="3">
        <v>319</v>
      </c>
      <c r="B40" s="15" t="s">
        <v>123</v>
      </c>
      <c r="C40" s="2" t="s">
        <v>48</v>
      </c>
      <c r="D40" s="13" t="s">
        <v>106</v>
      </c>
      <c r="E40" s="6">
        <f>VLOOKUP(C40,'ESO zone constants'!$E$2:$J$999,5,FALSE)</f>
        <v>449</v>
      </c>
    </row>
    <row r="41" spans="1:5" x14ac:dyDescent="0.25">
      <c r="A41" s="3">
        <v>309</v>
      </c>
      <c r="B41" s="15" t="s">
        <v>113</v>
      </c>
      <c r="C41" s="2" t="s">
        <v>61</v>
      </c>
      <c r="D41" s="13" t="s">
        <v>106</v>
      </c>
      <c r="E41" s="6">
        <f>VLOOKUP(C41,'ESO zone constants'!$E$2:$J$999,5,FALSE)</f>
        <v>63</v>
      </c>
    </row>
    <row r="42" spans="1:5" x14ac:dyDescent="0.25">
      <c r="A42" s="3">
        <v>21</v>
      </c>
      <c r="B42" s="15" t="s">
        <v>114</v>
      </c>
      <c r="C42" s="2" t="s">
        <v>46</v>
      </c>
      <c r="D42" s="13" t="s">
        <v>106</v>
      </c>
      <c r="E42" s="6">
        <f>VLOOKUP(C42,'ESO zone constants'!$E$2:$J$999,5,FALSE)</f>
        <v>930</v>
      </c>
    </row>
    <row r="43" spans="1:5" x14ac:dyDescent="0.25">
      <c r="A43" s="3">
        <v>23</v>
      </c>
      <c r="B43" s="15" t="s">
        <v>115</v>
      </c>
      <c r="C43" s="2" t="s">
        <v>43</v>
      </c>
      <c r="D43" s="13" t="s">
        <v>106</v>
      </c>
      <c r="E43" s="6">
        <f>VLOOKUP(C43,'ESO zone constants'!$E$2:$J$999,5,FALSE)</f>
        <v>126</v>
      </c>
    </row>
    <row r="44" spans="1:5" x14ac:dyDescent="0.25">
      <c r="A44" s="3">
        <v>302</v>
      </c>
      <c r="B44" s="15" t="s">
        <v>116</v>
      </c>
      <c r="C44" s="2" t="s">
        <v>56</v>
      </c>
      <c r="D44" s="13" t="s">
        <v>106</v>
      </c>
      <c r="E44" s="6">
        <f>VLOOKUP(C44,'ESO zone constants'!$E$2:$J$999,5,FALSE)</f>
        <v>931</v>
      </c>
    </row>
    <row r="45" spans="1:5" x14ac:dyDescent="0.25">
      <c r="A45" s="3">
        <v>369</v>
      </c>
      <c r="B45" s="15" t="s">
        <v>130</v>
      </c>
      <c r="C45" s="2" t="s">
        <v>44</v>
      </c>
      <c r="D45" s="13" t="s">
        <v>106</v>
      </c>
      <c r="E45" s="6">
        <f>VLOOKUP(C45,'ESO zone constants'!$E$2:$J$999,5,FALSE)</f>
        <v>974</v>
      </c>
    </row>
    <row r="46" spans="1:5" x14ac:dyDescent="0.25">
      <c r="A46" s="3">
        <v>434</v>
      </c>
      <c r="B46" s="15" t="s">
        <v>131</v>
      </c>
      <c r="C46" s="2" t="s">
        <v>64</v>
      </c>
      <c r="D46" s="13" t="s">
        <v>106</v>
      </c>
      <c r="E46" s="6">
        <f>VLOOKUP(C46,'ESO zone constants'!$E$2:$J$999,5,FALSE)</f>
        <v>1080</v>
      </c>
    </row>
    <row r="47" spans="1:5" x14ac:dyDescent="0.25">
      <c r="A47" s="3">
        <v>268</v>
      </c>
      <c r="B47" s="15" t="s">
        <v>132</v>
      </c>
      <c r="C47" s="2" t="s">
        <v>52</v>
      </c>
      <c r="D47" s="13" t="s">
        <v>106</v>
      </c>
      <c r="E47" s="6">
        <f>VLOOKUP(C47,'ESO zone constants'!$E$2:$J$999,5,FALSE)</f>
        <v>678</v>
      </c>
    </row>
    <row r="48" spans="1:5" x14ac:dyDescent="0.25">
      <c r="A48" s="3">
        <v>320</v>
      </c>
      <c r="B48" s="15" t="s">
        <v>125</v>
      </c>
      <c r="C48" s="2" t="s">
        <v>70</v>
      </c>
      <c r="D48" s="13" t="s">
        <v>106</v>
      </c>
      <c r="E48" s="6">
        <f>VLOOKUP(C48,'ESO zone constants'!$E$2:$J$999,5,FALSE)</f>
        <v>64</v>
      </c>
    </row>
    <row r="49" spans="1:5" x14ac:dyDescent="0.25">
      <c r="A49" s="3">
        <v>419</v>
      </c>
      <c r="B49" s="15" t="s">
        <v>133</v>
      </c>
      <c r="C49" s="2" t="s">
        <v>74</v>
      </c>
      <c r="D49" s="13" t="s">
        <v>106</v>
      </c>
      <c r="E49" s="6">
        <f>VLOOKUP(C49,'ESO zone constants'!$E$2:$J$999,5,FALSE)</f>
        <v>1010</v>
      </c>
    </row>
    <row r="50" spans="1:5" x14ac:dyDescent="0.25">
      <c r="A50" s="3">
        <v>314</v>
      </c>
      <c r="B50" s="15" t="s">
        <v>128</v>
      </c>
      <c r="C50" s="2" t="s">
        <v>47</v>
      </c>
      <c r="D50" s="13" t="s">
        <v>106</v>
      </c>
      <c r="E50" s="6">
        <f>VLOOKUP(C50,'ESO zone constants'!$E$2:$J$999,5,FALSE)</f>
        <v>11</v>
      </c>
    </row>
    <row r="51" spans="1:5" x14ac:dyDescent="0.25">
      <c r="A51" s="3">
        <v>306</v>
      </c>
      <c r="B51" s="15" t="s">
        <v>117</v>
      </c>
      <c r="C51" s="2" t="s">
        <v>62</v>
      </c>
      <c r="D51" s="13" t="s">
        <v>106</v>
      </c>
      <c r="E51" s="6">
        <f>VLOOKUP(C51,'ESO zone constants'!$E$2:$J$999,5,FALSE)</f>
        <v>146</v>
      </c>
    </row>
    <row r="52" spans="1:5" x14ac:dyDescent="0.25">
      <c r="A52" s="3">
        <v>307</v>
      </c>
      <c r="B52" s="15" t="s">
        <v>118</v>
      </c>
      <c r="C52" s="2" t="s">
        <v>58</v>
      </c>
      <c r="D52" s="13" t="s">
        <v>106</v>
      </c>
      <c r="E52" s="6">
        <f>VLOOKUP(C52,'ESO zone constants'!$E$2:$J$999,5,FALSE)</f>
        <v>933</v>
      </c>
    </row>
    <row r="53" spans="1:5" x14ac:dyDescent="0.25">
      <c r="A53" s="3">
        <v>421</v>
      </c>
      <c r="B53" s="15" t="s">
        <v>134</v>
      </c>
      <c r="C53" s="2" t="s">
        <v>69</v>
      </c>
      <c r="D53" s="13" t="s">
        <v>106</v>
      </c>
      <c r="E53" s="6">
        <f>VLOOKUP(C53,'ESO zone constants'!$E$2:$J$999,5,FALSE)</f>
        <v>1009</v>
      </c>
    </row>
    <row r="54" spans="1:5" x14ac:dyDescent="0.25">
      <c r="A54" s="3">
        <v>261</v>
      </c>
      <c r="B54" s="15" t="s">
        <v>119</v>
      </c>
      <c r="C54" s="2" t="s">
        <v>49</v>
      </c>
      <c r="D54" s="13" t="s">
        <v>106</v>
      </c>
      <c r="E54" s="6">
        <f>VLOOKUP(C54,'ESO zone constants'!$E$2:$J$999,5,FALSE)</f>
        <v>130</v>
      </c>
    </row>
    <row r="55" spans="1:5" x14ac:dyDescent="0.25">
      <c r="A55" s="3">
        <v>318</v>
      </c>
      <c r="B55" s="15" t="s">
        <v>120</v>
      </c>
      <c r="C55" s="2" t="s">
        <v>55</v>
      </c>
      <c r="D55" s="13" t="s">
        <v>106</v>
      </c>
      <c r="E55" s="6">
        <f>VLOOKUP(C55,'ESO zone constants'!$E$2:$J$999,5,FALSE)</f>
        <v>932</v>
      </c>
    </row>
    <row r="56" spans="1:5" x14ac:dyDescent="0.25">
      <c r="A56" s="3">
        <v>429</v>
      </c>
      <c r="B56" s="15" t="s">
        <v>135</v>
      </c>
      <c r="C56" s="2" t="s">
        <v>41</v>
      </c>
      <c r="D56" s="13" t="s">
        <v>106</v>
      </c>
      <c r="E56" s="6">
        <f>VLOOKUP(C56,'ESO zone constants'!$E$2:$J$999,5,FALSE)</f>
        <v>1055</v>
      </c>
    </row>
    <row r="57" spans="1:5" x14ac:dyDescent="0.25">
      <c r="A57" s="3">
        <v>427</v>
      </c>
      <c r="B57" s="15" t="s">
        <v>136</v>
      </c>
      <c r="C57" s="2" t="s">
        <v>73</v>
      </c>
      <c r="D57" s="13" t="s">
        <v>106</v>
      </c>
      <c r="E57" s="6">
        <f>VLOOKUP(C57,'ESO zone constants'!$E$2:$J$999,5,FALSE)</f>
        <v>1052</v>
      </c>
    </row>
    <row r="58" spans="1:5" x14ac:dyDescent="0.25">
      <c r="A58" s="3">
        <v>311</v>
      </c>
      <c r="B58" s="15" t="s">
        <v>124</v>
      </c>
      <c r="C58" s="2" t="s">
        <v>65</v>
      </c>
      <c r="D58" s="13" t="s">
        <v>106</v>
      </c>
      <c r="E58" s="6">
        <f>VLOOKUP(C58,'ESO zone constants'!$E$2:$J$999,5,FALSE)</f>
        <v>131</v>
      </c>
    </row>
    <row r="59" spans="1:5" x14ac:dyDescent="0.25">
      <c r="A59" s="3">
        <v>299</v>
      </c>
      <c r="B59" s="15" t="s">
        <v>107</v>
      </c>
      <c r="C59" s="2" t="s">
        <v>51</v>
      </c>
      <c r="D59" s="13" t="s">
        <v>106</v>
      </c>
      <c r="E59" s="6">
        <f>VLOOKUP(C59,'ESO zone constants'!$E$2:$J$999,5,FALSE)</f>
        <v>283</v>
      </c>
    </row>
    <row r="60" spans="1:5" x14ac:dyDescent="0.25">
      <c r="A60" s="3">
        <v>312</v>
      </c>
      <c r="B60" s="15" t="s">
        <v>108</v>
      </c>
      <c r="C60" s="2" t="s">
        <v>63</v>
      </c>
      <c r="D60" s="13" t="s">
        <v>106</v>
      </c>
      <c r="E60" s="6">
        <f>VLOOKUP(C60,'ESO zone constants'!$E$2:$J$999,5,FALSE)</f>
        <v>934</v>
      </c>
    </row>
    <row r="61" spans="1:5" x14ac:dyDescent="0.25">
      <c r="A61" s="3">
        <v>294</v>
      </c>
      <c r="B61" s="15" t="s">
        <v>137</v>
      </c>
      <c r="C61" s="2" t="s">
        <v>53</v>
      </c>
      <c r="D61" s="13" t="s">
        <v>106</v>
      </c>
      <c r="E61" s="6">
        <f>VLOOKUP(C61,'ESO zone constants'!$E$2:$J$999,5,FALSE)</f>
        <v>843</v>
      </c>
    </row>
    <row r="62" spans="1:5" x14ac:dyDescent="0.25">
      <c r="A62" s="3">
        <v>321</v>
      </c>
      <c r="B62" s="15" t="s">
        <v>126</v>
      </c>
      <c r="C62" s="2" t="s">
        <v>57</v>
      </c>
      <c r="D62" s="13" t="s">
        <v>106</v>
      </c>
      <c r="E62" s="6">
        <f>VLOOKUP(C62,'ESO zone constants'!$E$2:$J$999,5,FALSE)</f>
        <v>38</v>
      </c>
    </row>
    <row r="63" spans="1:5" x14ac:dyDescent="0.25">
      <c r="A63" s="3">
        <v>313</v>
      </c>
      <c r="B63" s="15" t="s">
        <v>127</v>
      </c>
      <c r="C63" s="2" t="s">
        <v>59</v>
      </c>
      <c r="D63" s="13" t="s">
        <v>106</v>
      </c>
      <c r="E63" s="6">
        <f>VLOOKUP(C63,'ESO zone constants'!$E$2:$J$999,5,FALSE)</f>
        <v>31</v>
      </c>
    </row>
    <row r="64" spans="1:5" x14ac:dyDescent="0.25">
      <c r="A64" s="3">
        <v>315</v>
      </c>
      <c r="B64" s="15" t="s">
        <v>109</v>
      </c>
      <c r="C64" s="2" t="s">
        <v>66</v>
      </c>
      <c r="D64" s="13" t="s">
        <v>106</v>
      </c>
      <c r="E64" s="6">
        <f>VLOOKUP(C64,'ESO zone constants'!$E$2:$J$999,5,FALSE)</f>
        <v>144</v>
      </c>
    </row>
    <row r="65" spans="1:5" x14ac:dyDescent="0.25">
      <c r="A65" s="3">
        <v>19</v>
      </c>
      <c r="B65" s="15" t="s">
        <v>110</v>
      </c>
      <c r="C65" s="2" t="s">
        <v>42</v>
      </c>
      <c r="D65" s="13" t="s">
        <v>106</v>
      </c>
      <c r="E65" s="6">
        <f>VLOOKUP(C65,'ESO zone constants'!$E$2:$J$999,5,FALSE)</f>
        <v>936</v>
      </c>
    </row>
    <row r="66" spans="1:5" x14ac:dyDescent="0.25">
      <c r="A66" s="3">
        <v>310</v>
      </c>
      <c r="B66" s="15" t="s">
        <v>121</v>
      </c>
      <c r="C66" s="2" t="s">
        <v>50</v>
      </c>
      <c r="D66" s="13" t="s">
        <v>106</v>
      </c>
      <c r="E66" s="6">
        <f>VLOOKUP(C66,'ESO zone constants'!$E$2:$J$999,5,FALSE)</f>
        <v>176</v>
      </c>
    </row>
    <row r="67" spans="1:5" x14ac:dyDescent="0.25">
      <c r="A67" s="3">
        <v>267</v>
      </c>
      <c r="B67" s="15" t="s">
        <v>122</v>
      </c>
      <c r="C67" s="2" t="s">
        <v>71</v>
      </c>
      <c r="D67" s="13" t="s">
        <v>106</v>
      </c>
      <c r="E67" s="6">
        <f>VLOOKUP(C67,'ESO zone constants'!$E$2:$J$999,5,FALSE)</f>
        <v>681</v>
      </c>
    </row>
    <row r="68" spans="1:5" x14ac:dyDescent="0.25">
      <c r="A68" s="3">
        <v>436</v>
      </c>
      <c r="B68" s="15" t="s">
        <v>138</v>
      </c>
      <c r="C68" s="2" t="s">
        <v>67</v>
      </c>
      <c r="D68" s="13" t="s">
        <v>106</v>
      </c>
      <c r="E68" s="6">
        <f>VLOOKUP(C68,'ESO zone constants'!$E$2:$J$999,5,FALSE)</f>
        <v>1081</v>
      </c>
    </row>
    <row r="69" spans="1:5" x14ac:dyDescent="0.25">
      <c r="A69" s="3">
        <v>20</v>
      </c>
      <c r="B69" s="15" t="s">
        <v>111</v>
      </c>
      <c r="C69" s="2" t="s">
        <v>146</v>
      </c>
      <c r="D69" s="13" t="s">
        <v>106</v>
      </c>
      <c r="E69" s="6">
        <f>VLOOKUP(C69,'ESO zone constants'!$E$2:$J$999,5,FALSE)</f>
        <v>380</v>
      </c>
    </row>
    <row r="70" spans="1:5" x14ac:dyDescent="0.25">
      <c r="A70" s="3">
        <v>301</v>
      </c>
      <c r="B70" s="15" t="s">
        <v>112</v>
      </c>
      <c r="C70" s="2" t="s">
        <v>147</v>
      </c>
      <c r="D70" s="13" t="s">
        <v>106</v>
      </c>
      <c r="E70" s="6">
        <f>VLOOKUP(C70,'ESO zone constants'!$E$2:$J$999,5,FALSE)</f>
        <v>935</v>
      </c>
    </row>
    <row r="71" spans="1:5" x14ac:dyDescent="0.25">
      <c r="A71" s="3">
        <v>304</v>
      </c>
      <c r="B71" s="15" t="s">
        <v>68</v>
      </c>
      <c r="C71" s="2" t="s">
        <v>68</v>
      </c>
      <c r="D71" s="13" t="s">
        <v>106</v>
      </c>
      <c r="E71" s="6">
        <f>VLOOKUP(C71,'ESO zone constants'!$E$2:$J$999,5,FALSE)</f>
        <v>22</v>
      </c>
    </row>
    <row r="72" spans="1:5" x14ac:dyDescent="0.25">
      <c r="A72" s="3">
        <v>287</v>
      </c>
      <c r="B72" s="15" t="s">
        <v>139</v>
      </c>
      <c r="C72" s="2" t="s">
        <v>54</v>
      </c>
      <c r="D72" s="13" t="s">
        <v>106</v>
      </c>
      <c r="E72" s="6">
        <f>VLOOKUP(C72,'ESO zone constants'!$E$2:$J$999,5,FALSE)</f>
        <v>688</v>
      </c>
    </row>
    <row r="73" spans="1:5" x14ac:dyDescent="0.25">
      <c r="A73" s="3">
        <v>296</v>
      </c>
      <c r="B73" s="15" t="s">
        <v>140</v>
      </c>
      <c r="C73" s="2" t="s">
        <v>72</v>
      </c>
      <c r="D73" s="13" t="s">
        <v>106</v>
      </c>
      <c r="E73" s="6">
        <f>VLOOKUP(C73,'ESO zone constants'!$E$2:$J$999,5,FALSE)</f>
        <v>848</v>
      </c>
    </row>
  </sheetData>
  <autoFilter ref="B1:D1"/>
  <sortState ref="B2:E73">
    <sortCondition ref="D2:D73"/>
    <sortCondition ref="B2:B73"/>
  </sortState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5"/>
  <sheetViews>
    <sheetView workbookViewId="0">
      <selection activeCell="J2" sqref="J2"/>
    </sheetView>
  </sheetViews>
  <sheetFormatPr baseColWidth="10" defaultRowHeight="15" x14ac:dyDescent="0.25"/>
  <cols>
    <col min="1" max="1" width="18.42578125" style="6" bestFit="1" customWidth="1"/>
    <col min="2" max="2" width="21.85546875" style="6" bestFit="1" customWidth="1"/>
    <col min="3" max="3" width="24.85546875" style="6" bestFit="1" customWidth="1"/>
    <col min="4" max="4" width="40.140625" style="2" bestFit="1" customWidth="1"/>
    <col min="5" max="5" width="30.28515625" style="2" bestFit="1" customWidth="1"/>
    <col min="6" max="6" width="15.42578125" bestFit="1" customWidth="1"/>
    <col min="7" max="7" width="22.5703125" bestFit="1" customWidth="1"/>
    <col min="8" max="8" width="22.7109375" bestFit="1" customWidth="1"/>
    <col min="9" max="9" width="10" style="4" customWidth="1"/>
    <col min="10" max="10" width="11.42578125" style="4"/>
  </cols>
  <sheetData>
    <row r="1" spans="1:10" x14ac:dyDescent="0.25">
      <c r="A1" s="8" t="s">
        <v>143</v>
      </c>
      <c r="B1" s="8" t="s">
        <v>152</v>
      </c>
      <c r="C1" s="8" t="s">
        <v>148</v>
      </c>
      <c r="D1" s="14" t="s">
        <v>149</v>
      </c>
      <c r="E1" s="14" t="s">
        <v>150</v>
      </c>
      <c r="F1" s="1" t="s">
        <v>151</v>
      </c>
      <c r="G1" s="1" t="s">
        <v>1389</v>
      </c>
      <c r="H1" s="1" t="s">
        <v>1390</v>
      </c>
      <c r="I1" s="8" t="s">
        <v>1391</v>
      </c>
      <c r="J1" s="11" t="s">
        <v>1392</v>
      </c>
    </row>
    <row r="2" spans="1:10" x14ac:dyDescent="0.25">
      <c r="A2" s="6">
        <v>595</v>
      </c>
      <c r="B2" s="6">
        <v>355</v>
      </c>
      <c r="C2" s="6">
        <v>208</v>
      </c>
      <c r="D2" s="2" t="s">
        <v>486</v>
      </c>
      <c r="E2" s="2" t="s">
        <v>486</v>
      </c>
      <c r="F2" t="str">
        <f>IF(NOT(ISERROR(VLOOKUP(A2,'ESO Dungeon constants'!$E$2:$E$999,1,FALSE))),"X","")</f>
        <v/>
      </c>
      <c r="G2" t="str">
        <f>IF(A2&lt;&gt;C2,VLOOKUP(C2,$A$2:$E$900,4,FALSE),"")</f>
        <v>Die Erdschmiede</v>
      </c>
      <c r="H2" t="str">
        <f>IF(A2&lt;&gt;C2,VLOOKUP(C2,$A$2:$E$900,5,FALSE),"")</f>
        <v>The Earth Forge</v>
      </c>
      <c r="I2" s="4">
        <f>A2</f>
        <v>595</v>
      </c>
      <c r="J2" s="4">
        <f>C2</f>
        <v>208</v>
      </c>
    </row>
    <row r="3" spans="1:10" x14ac:dyDescent="0.25">
      <c r="A3" s="6">
        <v>417</v>
      </c>
      <c r="B3" s="6">
        <v>212</v>
      </c>
      <c r="C3" s="6">
        <v>347</v>
      </c>
      <c r="D3" s="2" t="s">
        <v>349</v>
      </c>
      <c r="E3" s="2" t="s">
        <v>349</v>
      </c>
      <c r="F3" t="str">
        <f>IF(NOT(ISERROR(VLOOKUP(A3,'ESO Dungeon constants'!$E$2:$E$999,1,FALSE))),"X","")</f>
        <v/>
      </c>
      <c r="G3" t="str">
        <f>IF(A3&lt;&gt;C3,VLOOKUP(C3,$A$2:$E$900,4,FALSE),"")</f>
        <v>Kalthafen</v>
      </c>
      <c r="H3" t="str">
        <f>IF(A3&lt;&gt;C3,VLOOKUP(C3,$A$2:$E$900,5,FALSE),"")</f>
        <v>Coldharbour</v>
      </c>
      <c r="I3" s="4">
        <f t="shared" ref="I3:I66" si="0">A3</f>
        <v>417</v>
      </c>
      <c r="J3" s="4">
        <f t="shared" ref="J3:J66" si="1">C3</f>
        <v>347</v>
      </c>
    </row>
    <row r="4" spans="1:10" x14ac:dyDescent="0.25">
      <c r="A4" s="6">
        <v>763</v>
      </c>
      <c r="B4" s="6">
        <v>423</v>
      </c>
      <c r="C4" s="6">
        <v>816</v>
      </c>
      <c r="D4" s="2" t="s">
        <v>1213</v>
      </c>
      <c r="E4" s="2" t="s">
        <v>547</v>
      </c>
      <c r="F4" t="str">
        <f>IF(NOT(ISERROR(VLOOKUP(A4,'ESO Dungeon constants'!$E$2:$E$999,1,FALSE))),"X","")</f>
        <v/>
      </c>
      <c r="G4" t="str">
        <f>IF(A4&lt;&gt;C4,VLOOKUP(C4,$A$2:$E$900,4,FALSE),"")</f>
        <v>Hews Fluch</v>
      </c>
      <c r="H4" t="str">
        <f>IF(A4&lt;&gt;C4,VLOOKUP(C4,$A$2:$E$900,5,FALSE),"")</f>
        <v>Hew's Bane</v>
      </c>
      <c r="I4" s="4">
        <f t="shared" si="0"/>
        <v>763</v>
      </c>
      <c r="J4" s="4">
        <f t="shared" si="1"/>
        <v>816</v>
      </c>
    </row>
    <row r="5" spans="1:10" x14ac:dyDescent="0.25">
      <c r="A5" s="6">
        <v>509</v>
      </c>
      <c r="B5" s="6">
        <v>286</v>
      </c>
      <c r="C5" s="6">
        <v>849</v>
      </c>
      <c r="D5" s="2" t="s">
        <v>422</v>
      </c>
      <c r="E5" s="2" t="s">
        <v>422</v>
      </c>
      <c r="F5" t="str">
        <f>IF(NOT(ISERROR(VLOOKUP(A5,'ESO Dungeon constants'!$E$2:$E$999,1,FALSE))),"X","")</f>
        <v/>
      </c>
      <c r="G5" t="str">
        <f>IF(A5&lt;&gt;C5,VLOOKUP(C5,$A$2:$E$900,4,FALSE),"")</f>
        <v>Vvardenfell</v>
      </c>
      <c r="H5" t="str">
        <f>IF(A5&lt;&gt;C5,VLOOKUP(C5,$A$2:$E$900,5,FALSE),"")</f>
        <v>Vvardenfell</v>
      </c>
      <c r="I5" s="4">
        <f t="shared" si="0"/>
        <v>509</v>
      </c>
      <c r="J5" s="4">
        <f t="shared" si="1"/>
        <v>849</v>
      </c>
    </row>
    <row r="6" spans="1:10" x14ac:dyDescent="0.25">
      <c r="A6" s="6">
        <v>329</v>
      </c>
      <c r="B6" s="6">
        <v>141</v>
      </c>
      <c r="C6" s="6">
        <v>104</v>
      </c>
      <c r="D6" s="2" t="s">
        <v>279</v>
      </c>
      <c r="E6" s="2" t="s">
        <v>279</v>
      </c>
      <c r="F6" t="str">
        <f>IF(NOT(ISERROR(VLOOKUP(A6,'ESO Dungeon constants'!$E$2:$E$999,1,FALSE))),"X","")</f>
        <v/>
      </c>
      <c r="G6" t="str">
        <f>IF(A6&lt;&gt;C6,VLOOKUP(C6,$A$2:$E$900,4,FALSE),"")</f>
        <v>Die Alik'r-Wüste</v>
      </c>
      <c r="H6" t="str">
        <f>IF(A6&lt;&gt;C6,VLOOKUP(C6,$A$2:$E$900,5,FALSE),"")</f>
        <v>Alik'r Desert</v>
      </c>
      <c r="I6" s="4">
        <f t="shared" si="0"/>
        <v>329</v>
      </c>
      <c r="J6" s="4">
        <f t="shared" si="1"/>
        <v>104</v>
      </c>
    </row>
    <row r="7" spans="1:10" x14ac:dyDescent="0.25">
      <c r="A7" s="6">
        <v>1060</v>
      </c>
      <c r="B7" s="6">
        <v>686</v>
      </c>
      <c r="C7" s="6">
        <v>1011</v>
      </c>
      <c r="D7" s="2" t="s">
        <v>838</v>
      </c>
      <c r="E7" s="2" t="s">
        <v>790</v>
      </c>
      <c r="F7" t="str">
        <f>IF(NOT(ISERROR(VLOOKUP(A7,'ESO Dungeon constants'!$E$2:$E$999,1,FALSE))),"X","")</f>
        <v/>
      </c>
      <c r="G7" t="str">
        <f>IF(A7&lt;&gt;C7,VLOOKUP(C7,$A$2:$E$900,4,FALSE),"")</f>
        <v>Sommersend</v>
      </c>
      <c r="H7" t="str">
        <f>IF(A7&lt;&gt;C7,VLOOKUP(C7,$A$2:$E$900,5,FALSE),"")</f>
        <v>Summerset</v>
      </c>
      <c r="I7" s="4">
        <f t="shared" si="0"/>
        <v>1060</v>
      </c>
      <c r="J7" s="4">
        <f t="shared" si="1"/>
        <v>1011</v>
      </c>
    </row>
    <row r="8" spans="1:10" x14ac:dyDescent="0.25">
      <c r="A8" s="6">
        <v>426</v>
      </c>
      <c r="B8" s="6">
        <v>220</v>
      </c>
      <c r="C8" s="6">
        <v>3</v>
      </c>
      <c r="D8" s="2" t="s">
        <v>1039</v>
      </c>
      <c r="E8" s="2" t="s">
        <v>357</v>
      </c>
      <c r="F8" t="str">
        <f>IF(NOT(ISERROR(VLOOKUP(A8,'ESO Dungeon constants'!$E$2:$E$999,1,FALSE))),"X","")</f>
        <v/>
      </c>
      <c r="G8" t="str">
        <f>IF(A8&lt;&gt;C8,VLOOKUP(C8,$A$2:$E$900,4,FALSE),"")</f>
        <v>Glenumbra</v>
      </c>
      <c r="H8" t="str">
        <f>IF(A8&lt;&gt;C8,VLOOKUP(C8,$A$2:$E$900,5,FALSE),"")</f>
        <v>Glenumbra</v>
      </c>
      <c r="I8" s="4">
        <f t="shared" si="0"/>
        <v>426</v>
      </c>
      <c r="J8" s="4">
        <f t="shared" si="1"/>
        <v>3</v>
      </c>
    </row>
    <row r="9" spans="1:10" x14ac:dyDescent="0.25">
      <c r="A9" s="6">
        <v>873</v>
      </c>
      <c r="B9" s="6">
        <v>518</v>
      </c>
      <c r="C9" s="6">
        <v>117</v>
      </c>
      <c r="D9" s="2" t="s">
        <v>1270</v>
      </c>
      <c r="E9" s="2" t="s">
        <v>639</v>
      </c>
      <c r="F9" t="str">
        <f>IF(NOT(ISERROR(VLOOKUP(A9,'ESO Dungeon constants'!$E$2:$E$999,1,FALSE))),"X","")</f>
        <v/>
      </c>
      <c r="G9" t="str">
        <f>IF(A9&lt;&gt;C9,VLOOKUP(C9,$A$2:$E$900,4,FALSE),"")</f>
        <v>Schattenfenn</v>
      </c>
      <c r="H9" t="str">
        <f>IF(A9&lt;&gt;C9,VLOOKUP(C9,$A$2:$E$900,5,FALSE),"")</f>
        <v>Shadowfen</v>
      </c>
      <c r="I9" s="4">
        <f t="shared" si="0"/>
        <v>873</v>
      </c>
      <c r="J9" s="4">
        <f t="shared" si="1"/>
        <v>117</v>
      </c>
    </row>
    <row r="10" spans="1:10" x14ac:dyDescent="0.25">
      <c r="A10" s="6">
        <v>994</v>
      </c>
      <c r="B10" s="6">
        <v>631</v>
      </c>
      <c r="C10" s="6">
        <v>849</v>
      </c>
      <c r="D10" s="2" t="s">
        <v>1366</v>
      </c>
      <c r="E10" s="2" t="s">
        <v>741</v>
      </c>
      <c r="F10" t="str">
        <f>IF(NOT(ISERROR(VLOOKUP(A10,'ESO Dungeon constants'!$E$2:$E$999,1,FALSE))),"X","")</f>
        <v/>
      </c>
      <c r="G10" t="str">
        <f>IF(A10&lt;&gt;C10,VLOOKUP(C10,$A$2:$E$900,4,FALSE),"")</f>
        <v>Vvardenfell</v>
      </c>
      <c r="H10" t="str">
        <f>IF(A10&lt;&gt;C10,VLOOKUP(C10,$A$2:$E$900,5,FALSE),"")</f>
        <v>Vvardenfell</v>
      </c>
      <c r="I10" s="4">
        <f t="shared" si="0"/>
        <v>994</v>
      </c>
      <c r="J10" s="4">
        <f t="shared" si="1"/>
        <v>849</v>
      </c>
    </row>
    <row r="11" spans="1:10" x14ac:dyDescent="0.25">
      <c r="A11" s="6">
        <v>430</v>
      </c>
      <c r="B11" s="6">
        <v>222</v>
      </c>
      <c r="C11" s="6">
        <v>19</v>
      </c>
      <c r="D11" s="2" t="s">
        <v>1041</v>
      </c>
      <c r="E11" s="2" t="s">
        <v>359</v>
      </c>
      <c r="F11" t="str">
        <f>IF(NOT(ISERROR(VLOOKUP(A11,'ESO Dungeon constants'!$E$2:$E$999,1,FALSE))),"X","")</f>
        <v/>
      </c>
      <c r="G11" t="str">
        <f>IF(A11&lt;&gt;C11,VLOOKUP(C11,$A$2:$E$900,4,FALSE),"")</f>
        <v>Sturmhafen</v>
      </c>
      <c r="H11" t="str">
        <f>IF(A11&lt;&gt;C11,VLOOKUP(C11,$A$2:$E$900,5,FALSE),"")</f>
        <v>Stormhaven</v>
      </c>
      <c r="I11" s="4">
        <f t="shared" si="0"/>
        <v>430</v>
      </c>
      <c r="J11" s="4">
        <f t="shared" si="1"/>
        <v>19</v>
      </c>
    </row>
    <row r="12" spans="1:10" x14ac:dyDescent="0.25">
      <c r="A12" s="6">
        <v>953</v>
      </c>
      <c r="B12" s="6">
        <v>593</v>
      </c>
      <c r="C12" s="6">
        <v>849</v>
      </c>
      <c r="D12" s="2" t="s">
        <v>707</v>
      </c>
      <c r="E12" s="2" t="s">
        <v>707</v>
      </c>
      <c r="F12" t="str">
        <f>IF(NOT(ISERROR(VLOOKUP(A12,'ESO Dungeon constants'!$E$2:$E$999,1,FALSE))),"X","")</f>
        <v/>
      </c>
      <c r="G12" t="str">
        <f>IF(A12&lt;&gt;C12,VLOOKUP(C12,$A$2:$E$900,4,FALSE),"")</f>
        <v>Vvardenfell</v>
      </c>
      <c r="H12" t="str">
        <f>IF(A12&lt;&gt;C12,VLOOKUP(C12,$A$2:$E$900,5,FALSE),"")</f>
        <v>Vvardenfell</v>
      </c>
      <c r="I12" s="4">
        <f t="shared" si="0"/>
        <v>953</v>
      </c>
      <c r="J12" s="4">
        <f t="shared" si="1"/>
        <v>849</v>
      </c>
    </row>
    <row r="13" spans="1:10" x14ac:dyDescent="0.25">
      <c r="A13" s="6">
        <v>1027</v>
      </c>
      <c r="B13" s="6">
        <v>661</v>
      </c>
      <c r="C13" s="6">
        <v>1011</v>
      </c>
      <c r="D13" s="2" t="s">
        <v>768</v>
      </c>
      <c r="E13" s="2" t="s">
        <v>768</v>
      </c>
      <c r="F13" t="str">
        <f>IF(NOT(ISERROR(VLOOKUP(A13,'ESO Dungeon constants'!$E$2:$E$999,1,FALSE))),"X","")</f>
        <v/>
      </c>
      <c r="G13" t="str">
        <f>IF(A13&lt;&gt;C13,VLOOKUP(C13,$A$2:$E$900,4,FALSE),"")</f>
        <v>Sommersend</v>
      </c>
      <c r="H13" t="str">
        <f>IF(A13&lt;&gt;C13,VLOOKUP(C13,$A$2:$E$900,5,FALSE),"")</f>
        <v>Summerset</v>
      </c>
      <c r="I13" s="4">
        <f t="shared" si="0"/>
        <v>1027</v>
      </c>
      <c r="J13" s="4">
        <f t="shared" si="1"/>
        <v>1011</v>
      </c>
    </row>
    <row r="14" spans="1:10" x14ac:dyDescent="0.25">
      <c r="A14" s="6">
        <v>148</v>
      </c>
      <c r="B14" s="6">
        <v>30</v>
      </c>
      <c r="C14" s="6">
        <v>117</v>
      </c>
      <c r="D14" s="2" t="s">
        <v>60</v>
      </c>
      <c r="E14" t="s">
        <v>60</v>
      </c>
      <c r="F14" t="str">
        <f>IF(NOT(ISERROR(VLOOKUP(A14,'ESO Dungeon constants'!$E$2:$E$999,1,FALSE))),"X","")</f>
        <v>X</v>
      </c>
      <c r="G14" t="str">
        <f>IF(A14&lt;&gt;C14,VLOOKUP(C14,$A$2:$E$900,4,FALSE),"")</f>
        <v>Schattenfenn</v>
      </c>
      <c r="H14" t="str">
        <f>IF(A14&lt;&gt;C14,VLOOKUP(C14,$A$2:$E$900,5,FALSE),"")</f>
        <v>Shadowfen</v>
      </c>
      <c r="I14" s="4">
        <f t="shared" si="0"/>
        <v>148</v>
      </c>
      <c r="J14" s="4">
        <f t="shared" si="1"/>
        <v>117</v>
      </c>
    </row>
    <row r="15" spans="1:10" x14ac:dyDescent="0.25">
      <c r="A15" s="6">
        <v>961</v>
      </c>
      <c r="B15" s="6">
        <v>601</v>
      </c>
      <c r="C15" s="6">
        <v>849</v>
      </c>
      <c r="D15" s="2" t="s">
        <v>715</v>
      </c>
      <c r="E15" s="2" t="s">
        <v>715</v>
      </c>
      <c r="F15" t="str">
        <f>IF(NOT(ISERROR(VLOOKUP(A15,'ESO Dungeon constants'!$E$2:$E$999,1,FALSE))),"X","")</f>
        <v/>
      </c>
      <c r="G15" t="str">
        <f>IF(A15&lt;&gt;C15,VLOOKUP(C15,$A$2:$E$900,4,FALSE),"")</f>
        <v>Vvardenfell</v>
      </c>
      <c r="H15" t="str">
        <f>IF(A15&lt;&gt;C15,VLOOKUP(C15,$A$2:$E$900,5,FALSE),"")</f>
        <v>Vvardenfell</v>
      </c>
      <c r="I15" s="4">
        <f t="shared" si="0"/>
        <v>961</v>
      </c>
      <c r="J15" s="4">
        <f t="shared" si="1"/>
        <v>849</v>
      </c>
    </row>
    <row r="16" spans="1:10" x14ac:dyDescent="0.25">
      <c r="A16" s="6">
        <v>969</v>
      </c>
      <c r="B16" s="6">
        <v>609</v>
      </c>
      <c r="C16" s="6">
        <v>849</v>
      </c>
      <c r="D16" s="2" t="s">
        <v>723</v>
      </c>
      <c r="E16" s="2" t="s">
        <v>723</v>
      </c>
      <c r="F16" t="str">
        <f>IF(NOT(ISERROR(VLOOKUP(A16,'ESO Dungeon constants'!$E$2:$E$999,1,FALSE))),"X","")</f>
        <v/>
      </c>
      <c r="G16" t="str">
        <f>IF(A16&lt;&gt;C16,VLOOKUP(C16,$A$2:$E$900,4,FALSE),"")</f>
        <v>Vvardenfell</v>
      </c>
      <c r="H16" t="str">
        <f>IF(A16&lt;&gt;C16,VLOOKUP(C16,$A$2:$E$900,5,FALSE),"")</f>
        <v>Vvardenfell</v>
      </c>
      <c r="I16" s="4">
        <f t="shared" si="0"/>
        <v>969</v>
      </c>
      <c r="J16" s="4">
        <f t="shared" si="1"/>
        <v>849</v>
      </c>
    </row>
    <row r="17" spans="1:10" x14ac:dyDescent="0.25">
      <c r="A17" s="6">
        <v>880</v>
      </c>
      <c r="B17" s="6">
        <v>525</v>
      </c>
      <c r="C17" s="6">
        <v>92</v>
      </c>
      <c r="D17" s="2" t="s">
        <v>1276</v>
      </c>
      <c r="E17" s="2" t="s">
        <v>646</v>
      </c>
      <c r="F17" t="str">
        <f>IF(NOT(ISERROR(VLOOKUP(A17,'ESO Dungeon constants'!$E$2:$E$999,1,FALSE))),"X","")</f>
        <v/>
      </c>
      <c r="G17" t="str">
        <f>IF(A17&lt;&gt;C17,VLOOKUP(C17,$A$2:$E$900,4,FALSE),"")</f>
        <v>Bangkorai</v>
      </c>
      <c r="H17" t="str">
        <f>IF(A17&lt;&gt;C17,VLOOKUP(C17,$A$2:$E$900,5,FALSE),"")</f>
        <v>Bangkorai</v>
      </c>
      <c r="I17" s="4">
        <f t="shared" si="0"/>
        <v>880</v>
      </c>
      <c r="J17" s="4">
        <f t="shared" si="1"/>
        <v>92</v>
      </c>
    </row>
    <row r="18" spans="1:10" x14ac:dyDescent="0.25">
      <c r="A18" s="6">
        <v>267</v>
      </c>
      <c r="B18" s="6">
        <v>99</v>
      </c>
      <c r="C18" s="6">
        <v>267</v>
      </c>
      <c r="D18" s="2" t="s">
        <v>934</v>
      </c>
      <c r="E18" s="2" t="s">
        <v>238</v>
      </c>
      <c r="F18" t="str">
        <f>IF(NOT(ISERROR(VLOOKUP(A18,'ESO Dungeon constants'!$E$2:$E$999,1,FALSE))),"X","")</f>
        <v/>
      </c>
      <c r="G18" t="str">
        <f>IF(A18&lt;&gt;C18,VLOOKUP(C18,$A$2:$E$900,4,FALSE),"")</f>
        <v/>
      </c>
      <c r="H18" t="str">
        <f>IF(A18&lt;&gt;C18,VLOOKUP(C18,$A$2:$E$900,5,FALSE),"")</f>
        <v/>
      </c>
      <c r="I18" s="4">
        <f t="shared" si="0"/>
        <v>267</v>
      </c>
      <c r="J18" s="4">
        <f t="shared" si="1"/>
        <v>267</v>
      </c>
    </row>
    <row r="19" spans="1:10" x14ac:dyDescent="0.25">
      <c r="A19" s="6">
        <v>381</v>
      </c>
      <c r="B19" s="6">
        <v>178</v>
      </c>
      <c r="C19" s="6">
        <v>381</v>
      </c>
      <c r="D19" s="2" t="s">
        <v>315</v>
      </c>
      <c r="E19" s="2" t="s">
        <v>315</v>
      </c>
      <c r="F19" t="str">
        <f>IF(NOT(ISERROR(VLOOKUP(A19,'ESO Dungeon constants'!$E$2:$E$999,1,FALSE))),"X","")</f>
        <v/>
      </c>
      <c r="G19" t="str">
        <f>IF(A19&lt;&gt;C19,VLOOKUP(C19,$A$2:$E$900,4,FALSE),"")</f>
        <v/>
      </c>
      <c r="H19" t="str">
        <f>IF(A19&lt;&gt;C19,VLOOKUP(C19,$A$2:$E$900,5,FALSE),"")</f>
        <v/>
      </c>
      <c r="I19" s="4">
        <f t="shared" si="0"/>
        <v>381</v>
      </c>
      <c r="J19" s="4">
        <f t="shared" si="1"/>
        <v>381</v>
      </c>
    </row>
    <row r="20" spans="1:10" x14ac:dyDescent="0.25">
      <c r="A20" s="6">
        <v>413</v>
      </c>
      <c r="B20" s="6">
        <v>208</v>
      </c>
      <c r="C20" s="6">
        <v>103</v>
      </c>
      <c r="D20" s="2" t="s">
        <v>1028</v>
      </c>
      <c r="E20" s="2" t="s">
        <v>345</v>
      </c>
      <c r="F20" t="str">
        <f>IF(NOT(ISERROR(VLOOKUP(A20,'ESO Dungeon constants'!$E$2:$E$999,1,FALSE))),"X","")</f>
        <v/>
      </c>
      <c r="G20" t="str">
        <f>IF(A20&lt;&gt;C20,VLOOKUP(C20,$A$2:$E$900,4,FALSE),"")</f>
        <v>Rift</v>
      </c>
      <c r="H20" t="str">
        <f>IF(A20&lt;&gt;C20,VLOOKUP(C20,$A$2:$E$900,5,FALSE),"")</f>
        <v>The Rift</v>
      </c>
      <c r="I20" s="4">
        <f t="shared" si="0"/>
        <v>413</v>
      </c>
      <c r="J20" s="4">
        <f t="shared" si="1"/>
        <v>103</v>
      </c>
    </row>
    <row r="21" spans="1:10" x14ac:dyDescent="0.25">
      <c r="A21" s="6">
        <v>817</v>
      </c>
      <c r="B21" s="6">
        <v>472</v>
      </c>
      <c r="C21" s="6">
        <v>816</v>
      </c>
      <c r="D21" s="2" t="s">
        <v>1227</v>
      </c>
      <c r="E21" s="2" t="s">
        <v>595</v>
      </c>
      <c r="F21" t="str">
        <f>IF(NOT(ISERROR(VLOOKUP(A21,'ESO Dungeon constants'!$E$2:$E$999,1,FALSE))),"X","")</f>
        <v/>
      </c>
      <c r="G21" t="str">
        <f>IF(A21&lt;&gt;C21,VLOOKUP(C21,$A$2:$E$900,4,FALSE),"")</f>
        <v>Hews Fluch</v>
      </c>
      <c r="H21" t="str">
        <f>IF(A21&lt;&gt;C21,VLOOKUP(C21,$A$2:$E$900,5,FALSE),"")</f>
        <v>Hew's Bane</v>
      </c>
      <c r="I21" s="4">
        <f t="shared" si="0"/>
        <v>817</v>
      </c>
      <c r="J21" s="4">
        <f t="shared" si="1"/>
        <v>816</v>
      </c>
    </row>
    <row r="22" spans="1:10" x14ac:dyDescent="0.25">
      <c r="A22" s="6">
        <v>281</v>
      </c>
      <c r="B22" s="6">
        <v>110</v>
      </c>
      <c r="C22" s="6">
        <v>281</v>
      </c>
      <c r="D22" s="2" t="s">
        <v>249</v>
      </c>
      <c r="E22" s="2" t="s">
        <v>249</v>
      </c>
      <c r="F22" t="str">
        <f>IF(NOT(ISERROR(VLOOKUP(A22,'ESO Dungeon constants'!$E$2:$E$999,1,FALSE))),"X","")</f>
        <v/>
      </c>
      <c r="G22" t="str">
        <f>IF(A22&lt;&gt;C22,VLOOKUP(C22,$A$2:$E$900,4,FALSE),"")</f>
        <v/>
      </c>
      <c r="H22" t="str">
        <f>IF(A22&lt;&gt;C22,VLOOKUP(C22,$A$2:$E$900,5,FALSE),"")</f>
        <v/>
      </c>
      <c r="I22" s="4">
        <f t="shared" si="0"/>
        <v>281</v>
      </c>
      <c r="J22" s="4">
        <f t="shared" si="1"/>
        <v>281</v>
      </c>
    </row>
    <row r="23" spans="1:10" x14ac:dyDescent="0.25">
      <c r="A23" s="6">
        <v>946</v>
      </c>
      <c r="B23" s="6">
        <v>586</v>
      </c>
      <c r="C23" s="6">
        <v>849</v>
      </c>
      <c r="D23" s="2" t="s">
        <v>700</v>
      </c>
      <c r="E23" s="2" t="s">
        <v>700</v>
      </c>
      <c r="F23" t="str">
        <f>IF(NOT(ISERROR(VLOOKUP(A23,'ESO Dungeon constants'!$E$2:$E$999,1,FALSE))),"X","")</f>
        <v/>
      </c>
      <c r="G23" t="str">
        <f>IF(A23&lt;&gt;C23,VLOOKUP(C23,$A$2:$E$900,4,FALSE),"")</f>
        <v>Vvardenfell</v>
      </c>
      <c r="H23" t="str">
        <f>IF(A23&lt;&gt;C23,VLOOKUP(C23,$A$2:$E$900,5,FALSE),"")</f>
        <v>Vvardenfell</v>
      </c>
      <c r="I23" s="4">
        <f t="shared" si="0"/>
        <v>946</v>
      </c>
      <c r="J23" s="4">
        <f t="shared" si="1"/>
        <v>849</v>
      </c>
    </row>
    <row r="24" spans="1:10" x14ac:dyDescent="0.25">
      <c r="A24" s="6">
        <v>901</v>
      </c>
      <c r="B24" s="6">
        <v>542</v>
      </c>
      <c r="C24" s="6">
        <v>888</v>
      </c>
      <c r="D24" s="2" t="s">
        <v>663</v>
      </c>
      <c r="E24" s="2" t="s">
        <v>663</v>
      </c>
      <c r="F24" t="str">
        <f>IF(NOT(ISERROR(VLOOKUP(A24,'ESO Dungeon constants'!$E$2:$E$999,1,FALSE))),"X","")</f>
        <v/>
      </c>
      <c r="G24" t="str">
        <f>IF(A24&lt;&gt;C24,VLOOKUP(C24,$A$2:$E$900,4,FALSE),"")</f>
        <v>Kargstein</v>
      </c>
      <c r="H24" t="str">
        <f>IF(A24&lt;&gt;C24,VLOOKUP(C24,$A$2:$E$900,5,FALSE),"")</f>
        <v>Craglorn</v>
      </c>
      <c r="I24" s="4">
        <f t="shared" si="0"/>
        <v>901</v>
      </c>
      <c r="J24" s="4">
        <f t="shared" si="1"/>
        <v>888</v>
      </c>
    </row>
    <row r="25" spans="1:10" x14ac:dyDescent="0.25">
      <c r="A25" s="6">
        <v>775</v>
      </c>
      <c r="B25" s="6">
        <v>432</v>
      </c>
      <c r="C25" s="6">
        <v>775</v>
      </c>
      <c r="D25" s="2" t="s">
        <v>556</v>
      </c>
      <c r="E25" s="2" t="s">
        <v>556</v>
      </c>
      <c r="F25" t="str">
        <f>IF(NOT(ISERROR(VLOOKUP(A25,'ESO Dungeon constants'!$E$2:$E$999,1,FALSE))),"X","")</f>
        <v/>
      </c>
      <c r="G25" t="str">
        <f>IF(A25&lt;&gt;C25,VLOOKUP(C25,$A$2:$E$900,4,FALSE),"")</f>
        <v/>
      </c>
      <c r="H25" t="str">
        <f>IF(A25&lt;&gt;C25,VLOOKUP(C25,$A$2:$E$900,5,FALSE),"")</f>
        <v/>
      </c>
      <c r="I25" s="4">
        <f t="shared" si="0"/>
        <v>775</v>
      </c>
      <c r="J25" s="4">
        <f t="shared" si="1"/>
        <v>775</v>
      </c>
    </row>
    <row r="26" spans="1:10" x14ac:dyDescent="0.25">
      <c r="A26" s="6">
        <v>776</v>
      </c>
      <c r="B26" s="6">
        <v>433</v>
      </c>
      <c r="C26" s="6">
        <v>776</v>
      </c>
      <c r="D26" s="2" t="s">
        <v>557</v>
      </c>
      <c r="E26" s="2" t="s">
        <v>557</v>
      </c>
      <c r="F26" t="str">
        <f>IF(NOT(ISERROR(VLOOKUP(A26,'ESO Dungeon constants'!$E$2:$E$999,1,FALSE))),"X","")</f>
        <v/>
      </c>
      <c r="G26" t="str">
        <f>IF(A26&lt;&gt;C26,VLOOKUP(C26,$A$2:$E$900,4,FALSE),"")</f>
        <v/>
      </c>
      <c r="H26" t="str">
        <f>IF(A26&lt;&gt;C26,VLOOKUP(C26,$A$2:$E$900,5,FALSE),"")</f>
        <v/>
      </c>
      <c r="I26" s="4">
        <f t="shared" si="0"/>
        <v>776</v>
      </c>
      <c r="J26" s="4">
        <f t="shared" si="1"/>
        <v>776</v>
      </c>
    </row>
    <row r="27" spans="1:10" x14ac:dyDescent="0.25">
      <c r="A27" s="6">
        <v>777</v>
      </c>
      <c r="B27" s="6">
        <v>434</v>
      </c>
      <c r="C27" s="6">
        <v>777</v>
      </c>
      <c r="D27" s="2" t="s">
        <v>558</v>
      </c>
      <c r="E27" s="2" t="s">
        <v>558</v>
      </c>
      <c r="F27" t="str">
        <f>IF(NOT(ISERROR(VLOOKUP(A27,'ESO Dungeon constants'!$E$2:$E$999,1,FALSE))),"X","")</f>
        <v/>
      </c>
      <c r="G27" t="str">
        <f>IF(A27&lt;&gt;C27,VLOOKUP(C27,$A$2:$E$900,4,FALSE),"")</f>
        <v/>
      </c>
      <c r="H27" t="str">
        <f>IF(A27&lt;&gt;C27,VLOOKUP(C27,$A$2:$E$900,5,FALSE),"")</f>
        <v/>
      </c>
      <c r="I27" s="4">
        <f t="shared" si="0"/>
        <v>777</v>
      </c>
      <c r="J27" s="4">
        <f t="shared" si="1"/>
        <v>777</v>
      </c>
    </row>
    <row r="28" spans="1:10" x14ac:dyDescent="0.25">
      <c r="A28" s="6">
        <v>778</v>
      </c>
      <c r="B28" s="6">
        <v>435</v>
      </c>
      <c r="C28" s="6">
        <v>778</v>
      </c>
      <c r="D28" s="2" t="s">
        <v>559</v>
      </c>
      <c r="E28" s="2" t="s">
        <v>559</v>
      </c>
      <c r="F28" t="str">
        <f>IF(NOT(ISERROR(VLOOKUP(A28,'ESO Dungeon constants'!$E$2:$E$999,1,FALSE))),"X","")</f>
        <v/>
      </c>
      <c r="G28" t="str">
        <f>IF(A28&lt;&gt;C28,VLOOKUP(C28,$A$2:$E$900,4,FALSE),"")</f>
        <v/>
      </c>
      <c r="H28" t="str">
        <f>IF(A28&lt;&gt;C28,VLOOKUP(C28,$A$2:$E$900,5,FALSE),"")</f>
        <v/>
      </c>
      <c r="I28" s="4">
        <f t="shared" si="0"/>
        <v>778</v>
      </c>
      <c r="J28" s="4">
        <f t="shared" si="1"/>
        <v>778</v>
      </c>
    </row>
    <row r="29" spans="1:10" x14ac:dyDescent="0.25">
      <c r="A29" s="6">
        <v>779</v>
      </c>
      <c r="B29" s="6">
        <v>436</v>
      </c>
      <c r="C29" s="6">
        <v>779</v>
      </c>
      <c r="D29" s="2" t="s">
        <v>560</v>
      </c>
      <c r="E29" s="2" t="s">
        <v>560</v>
      </c>
      <c r="F29" t="str">
        <f>IF(NOT(ISERROR(VLOOKUP(A29,'ESO Dungeon constants'!$E$2:$E$999,1,FALSE))),"X","")</f>
        <v/>
      </c>
      <c r="G29" t="str">
        <f>IF(A29&lt;&gt;C29,VLOOKUP(C29,$A$2:$E$900,4,FALSE),"")</f>
        <v/>
      </c>
      <c r="H29" t="str">
        <f>IF(A29&lt;&gt;C29,VLOOKUP(C29,$A$2:$E$900,5,FALSE),"")</f>
        <v/>
      </c>
      <c r="I29" s="4">
        <f t="shared" si="0"/>
        <v>779</v>
      </c>
      <c r="J29" s="4">
        <f t="shared" si="1"/>
        <v>779</v>
      </c>
    </row>
    <row r="30" spans="1:10" x14ac:dyDescent="0.25">
      <c r="A30" s="6">
        <v>781</v>
      </c>
      <c r="B30" s="6">
        <v>438</v>
      </c>
      <c r="C30" s="6">
        <v>781</v>
      </c>
      <c r="D30" s="2" t="s">
        <v>562</v>
      </c>
      <c r="E30" s="2" t="s">
        <v>562</v>
      </c>
      <c r="F30" t="str">
        <f>IF(NOT(ISERROR(VLOOKUP(A30,'ESO Dungeon constants'!$E$2:$E$999,1,FALSE))),"X","")</f>
        <v/>
      </c>
      <c r="G30" t="str">
        <f>IF(A30&lt;&gt;C30,VLOOKUP(C30,$A$2:$E$900,4,FALSE),"")</f>
        <v/>
      </c>
      <c r="H30" t="str">
        <f>IF(A30&lt;&gt;C30,VLOOKUP(C30,$A$2:$E$900,5,FALSE),"")</f>
        <v/>
      </c>
      <c r="I30" s="4">
        <f t="shared" si="0"/>
        <v>781</v>
      </c>
      <c r="J30" s="4">
        <f t="shared" si="1"/>
        <v>781</v>
      </c>
    </row>
    <row r="31" spans="1:10" x14ac:dyDescent="0.25">
      <c r="A31" s="6">
        <v>782</v>
      </c>
      <c r="B31" s="6">
        <v>439</v>
      </c>
      <c r="C31" s="6">
        <v>782</v>
      </c>
      <c r="D31" s="2" t="s">
        <v>563</v>
      </c>
      <c r="E31" s="2" t="s">
        <v>563</v>
      </c>
      <c r="F31" t="str">
        <f>IF(NOT(ISERROR(VLOOKUP(A31,'ESO Dungeon constants'!$E$2:$E$999,1,FALSE))),"X","")</f>
        <v/>
      </c>
      <c r="G31" t="str">
        <f>IF(A31&lt;&gt;C31,VLOOKUP(C31,$A$2:$E$900,4,FALSE),"")</f>
        <v/>
      </c>
      <c r="H31" t="str">
        <f>IF(A31&lt;&gt;C31,VLOOKUP(C31,$A$2:$E$900,5,FALSE),"")</f>
        <v/>
      </c>
      <c r="I31" s="4">
        <f t="shared" si="0"/>
        <v>782</v>
      </c>
      <c r="J31" s="4">
        <f t="shared" si="1"/>
        <v>782</v>
      </c>
    </row>
    <row r="32" spans="1:10" x14ac:dyDescent="0.25">
      <c r="A32" s="6">
        <v>783</v>
      </c>
      <c r="B32" s="6">
        <v>440</v>
      </c>
      <c r="C32" s="6">
        <v>783</v>
      </c>
      <c r="D32" s="2" t="s">
        <v>564</v>
      </c>
      <c r="E32" s="2" t="s">
        <v>564</v>
      </c>
      <c r="F32" t="str">
        <f>IF(NOT(ISERROR(VLOOKUP(A32,'ESO Dungeon constants'!$E$2:$E$999,1,FALSE))),"X","")</f>
        <v/>
      </c>
      <c r="G32" t="str">
        <f>IF(A32&lt;&gt;C32,VLOOKUP(C32,$A$2:$E$900,4,FALSE),"")</f>
        <v/>
      </c>
      <c r="H32" t="str">
        <f>IF(A32&lt;&gt;C32,VLOOKUP(C32,$A$2:$E$900,5,FALSE),"")</f>
        <v/>
      </c>
      <c r="I32" s="4">
        <f t="shared" si="0"/>
        <v>783</v>
      </c>
      <c r="J32" s="4">
        <f t="shared" si="1"/>
        <v>783</v>
      </c>
    </row>
    <row r="33" spans="1:10" x14ac:dyDescent="0.25">
      <c r="A33" s="6">
        <v>784</v>
      </c>
      <c r="B33" s="6">
        <v>441</v>
      </c>
      <c r="C33" s="6">
        <v>784</v>
      </c>
      <c r="D33" s="2" t="s">
        <v>565</v>
      </c>
      <c r="E33" s="2" t="s">
        <v>565</v>
      </c>
      <c r="F33" t="str">
        <f>IF(NOT(ISERROR(VLOOKUP(A33,'ESO Dungeon constants'!$E$2:$E$999,1,FALSE))),"X","")</f>
        <v/>
      </c>
      <c r="G33" t="str">
        <f>IF(A33&lt;&gt;C33,VLOOKUP(C33,$A$2:$E$900,4,FALSE),"")</f>
        <v/>
      </c>
      <c r="H33" t="str">
        <f>IF(A33&lt;&gt;C33,VLOOKUP(C33,$A$2:$E$900,5,FALSE),"")</f>
        <v/>
      </c>
      <c r="I33" s="4">
        <f t="shared" si="0"/>
        <v>784</v>
      </c>
      <c r="J33" s="4">
        <f t="shared" si="1"/>
        <v>784</v>
      </c>
    </row>
    <row r="34" spans="1:10" x14ac:dyDescent="0.25">
      <c r="A34" s="6">
        <v>785</v>
      </c>
      <c r="B34" s="6">
        <v>442</v>
      </c>
      <c r="C34" s="6">
        <v>785</v>
      </c>
      <c r="D34" s="2" t="s">
        <v>566</v>
      </c>
      <c r="E34" s="2" t="s">
        <v>566</v>
      </c>
      <c r="F34" t="str">
        <f>IF(NOT(ISERROR(VLOOKUP(A34,'ESO Dungeon constants'!$E$2:$E$999,1,FALSE))),"X","")</f>
        <v/>
      </c>
      <c r="G34" t="str">
        <f>IF(A34&lt;&gt;C34,VLOOKUP(C34,$A$2:$E$900,4,FALSE),"")</f>
        <v/>
      </c>
      <c r="H34" t="str">
        <f>IF(A34&lt;&gt;C34,VLOOKUP(C34,$A$2:$E$900,5,FALSE),"")</f>
        <v/>
      </c>
      <c r="I34" s="4">
        <f t="shared" si="0"/>
        <v>785</v>
      </c>
      <c r="J34" s="4">
        <f t="shared" si="1"/>
        <v>785</v>
      </c>
    </row>
    <row r="35" spans="1:10" x14ac:dyDescent="0.25">
      <c r="A35" s="6">
        <v>786</v>
      </c>
      <c r="B35" s="6">
        <v>443</v>
      </c>
      <c r="C35" s="6">
        <v>786</v>
      </c>
      <c r="D35" s="2" t="s">
        <v>567</v>
      </c>
      <c r="E35" s="2" t="s">
        <v>567</v>
      </c>
      <c r="F35" t="str">
        <f>IF(NOT(ISERROR(VLOOKUP(A35,'ESO Dungeon constants'!$E$2:$E$999,1,FALSE))),"X","")</f>
        <v/>
      </c>
      <c r="G35" t="str">
        <f>IF(A35&lt;&gt;C35,VLOOKUP(C35,$A$2:$E$900,4,FALSE),"")</f>
        <v/>
      </c>
      <c r="H35" t="str">
        <f>IF(A35&lt;&gt;C35,VLOOKUP(C35,$A$2:$E$900,5,FALSE),"")</f>
        <v/>
      </c>
      <c r="I35" s="4">
        <f t="shared" si="0"/>
        <v>786</v>
      </c>
      <c r="J35" s="4">
        <f t="shared" si="1"/>
        <v>786</v>
      </c>
    </row>
    <row r="36" spans="1:10" x14ac:dyDescent="0.25">
      <c r="A36" s="6">
        <v>787</v>
      </c>
      <c r="B36" s="6">
        <v>444</v>
      </c>
      <c r="C36" s="6">
        <v>787</v>
      </c>
      <c r="D36" s="2" t="s">
        <v>568</v>
      </c>
      <c r="E36" s="2" t="s">
        <v>568</v>
      </c>
      <c r="F36" t="str">
        <f>IF(NOT(ISERROR(VLOOKUP(A36,'ESO Dungeon constants'!$E$2:$E$999,1,FALSE))),"X","")</f>
        <v/>
      </c>
      <c r="G36" t="str">
        <f>IF(A36&lt;&gt;C36,VLOOKUP(C36,$A$2:$E$900,4,FALSE),"")</f>
        <v/>
      </c>
      <c r="H36" t="str">
        <f>IF(A36&lt;&gt;C36,VLOOKUP(C36,$A$2:$E$900,5,FALSE),"")</f>
        <v/>
      </c>
      <c r="I36" s="4">
        <f t="shared" si="0"/>
        <v>787</v>
      </c>
      <c r="J36" s="4">
        <f t="shared" si="1"/>
        <v>787</v>
      </c>
    </row>
    <row r="37" spans="1:10" x14ac:dyDescent="0.25">
      <c r="A37" s="6">
        <v>788</v>
      </c>
      <c r="B37" s="6">
        <v>445</v>
      </c>
      <c r="C37" s="6">
        <v>788</v>
      </c>
      <c r="D37" s="2" t="s">
        <v>569</v>
      </c>
      <c r="E37" s="2" t="s">
        <v>569</v>
      </c>
      <c r="F37" t="str">
        <f>IF(NOT(ISERROR(VLOOKUP(A37,'ESO Dungeon constants'!$E$2:$E$999,1,FALSE))),"X","")</f>
        <v/>
      </c>
      <c r="G37" t="str">
        <f>IF(A37&lt;&gt;C37,VLOOKUP(C37,$A$2:$E$900,4,FALSE),"")</f>
        <v/>
      </c>
      <c r="H37" t="str">
        <f>IF(A37&lt;&gt;C37,VLOOKUP(C37,$A$2:$E$900,5,FALSE),"")</f>
        <v/>
      </c>
      <c r="I37" s="4">
        <f t="shared" si="0"/>
        <v>788</v>
      </c>
      <c r="J37" s="4">
        <f t="shared" si="1"/>
        <v>788</v>
      </c>
    </row>
    <row r="38" spans="1:10" x14ac:dyDescent="0.25">
      <c r="A38" s="6">
        <v>789</v>
      </c>
      <c r="B38" s="6">
        <v>446</v>
      </c>
      <c r="C38" s="6">
        <v>789</v>
      </c>
      <c r="D38" s="2" t="s">
        <v>570</v>
      </c>
      <c r="E38" s="2" t="s">
        <v>570</v>
      </c>
      <c r="F38" t="str">
        <f>IF(NOT(ISERROR(VLOOKUP(A38,'ESO Dungeon constants'!$E$2:$E$999,1,FALSE))),"X","")</f>
        <v/>
      </c>
      <c r="G38" t="str">
        <f>IF(A38&lt;&gt;C38,VLOOKUP(C38,$A$2:$E$900,4,FALSE),"")</f>
        <v/>
      </c>
      <c r="H38" t="str">
        <f>IF(A38&lt;&gt;C38,VLOOKUP(C38,$A$2:$E$900,5,FALSE),"")</f>
        <v/>
      </c>
      <c r="I38" s="4">
        <f t="shared" si="0"/>
        <v>789</v>
      </c>
      <c r="J38" s="4">
        <f t="shared" si="1"/>
        <v>789</v>
      </c>
    </row>
    <row r="39" spans="1:10" x14ac:dyDescent="0.25">
      <c r="A39" s="6">
        <v>790</v>
      </c>
      <c r="B39" s="6">
        <v>447</v>
      </c>
      <c r="C39" s="6">
        <v>790</v>
      </c>
      <c r="D39" s="2" t="s">
        <v>571</v>
      </c>
      <c r="E39" s="2" t="s">
        <v>571</v>
      </c>
      <c r="F39" t="str">
        <f>IF(NOT(ISERROR(VLOOKUP(A39,'ESO Dungeon constants'!$E$2:$E$999,1,FALSE))),"X","")</f>
        <v/>
      </c>
      <c r="G39" t="str">
        <f>IF(A39&lt;&gt;C39,VLOOKUP(C39,$A$2:$E$900,4,FALSE),"")</f>
        <v/>
      </c>
      <c r="H39" t="str">
        <f>IF(A39&lt;&gt;C39,VLOOKUP(C39,$A$2:$E$900,5,FALSE),"")</f>
        <v/>
      </c>
      <c r="I39" s="4">
        <f t="shared" si="0"/>
        <v>790</v>
      </c>
      <c r="J39" s="4">
        <f t="shared" si="1"/>
        <v>790</v>
      </c>
    </row>
    <row r="40" spans="1:10" x14ac:dyDescent="0.25">
      <c r="A40" s="6">
        <v>791</v>
      </c>
      <c r="B40" s="6">
        <v>448</v>
      </c>
      <c r="C40" s="6">
        <v>791</v>
      </c>
      <c r="D40" s="2" t="s">
        <v>572</v>
      </c>
      <c r="E40" s="2" t="s">
        <v>572</v>
      </c>
      <c r="F40" t="str">
        <f>IF(NOT(ISERROR(VLOOKUP(A40,'ESO Dungeon constants'!$E$2:$E$999,1,FALSE))),"X","")</f>
        <v/>
      </c>
      <c r="G40" t="str">
        <f>IF(A40&lt;&gt;C40,VLOOKUP(C40,$A$2:$E$900,4,FALSE),"")</f>
        <v/>
      </c>
      <c r="H40" t="str">
        <f>IF(A40&lt;&gt;C40,VLOOKUP(C40,$A$2:$E$900,5,FALSE),"")</f>
        <v/>
      </c>
      <c r="I40" s="4">
        <f t="shared" si="0"/>
        <v>791</v>
      </c>
      <c r="J40" s="4">
        <f t="shared" si="1"/>
        <v>791</v>
      </c>
    </row>
    <row r="41" spans="1:10" x14ac:dyDescent="0.25">
      <c r="A41" s="6">
        <v>792</v>
      </c>
      <c r="B41" s="6">
        <v>449</v>
      </c>
      <c r="C41" s="6">
        <v>792</v>
      </c>
      <c r="D41" s="2" t="s">
        <v>573</v>
      </c>
      <c r="E41" s="2" t="s">
        <v>573</v>
      </c>
      <c r="F41" t="str">
        <f>IF(NOT(ISERROR(VLOOKUP(A41,'ESO Dungeon constants'!$E$2:$E$999,1,FALSE))),"X","")</f>
        <v/>
      </c>
      <c r="G41" t="str">
        <f>IF(A41&lt;&gt;C41,VLOOKUP(C41,$A$2:$E$900,4,FALSE),"")</f>
        <v/>
      </c>
      <c r="H41" t="str">
        <f>IF(A41&lt;&gt;C41,VLOOKUP(C41,$A$2:$E$900,5,FALSE),"")</f>
        <v/>
      </c>
      <c r="I41" s="4">
        <f t="shared" si="0"/>
        <v>792</v>
      </c>
      <c r="J41" s="4">
        <f t="shared" si="1"/>
        <v>792</v>
      </c>
    </row>
    <row r="42" spans="1:10" x14ac:dyDescent="0.25">
      <c r="A42" s="6">
        <v>793</v>
      </c>
      <c r="B42" s="6">
        <v>450</v>
      </c>
      <c r="C42" s="6">
        <v>793</v>
      </c>
      <c r="D42" s="2" t="s">
        <v>574</v>
      </c>
      <c r="E42" s="2" t="s">
        <v>574</v>
      </c>
      <c r="F42" t="str">
        <f>IF(NOT(ISERROR(VLOOKUP(A42,'ESO Dungeon constants'!$E$2:$E$999,1,FALSE))),"X","")</f>
        <v/>
      </c>
      <c r="G42" t="str">
        <f>IF(A42&lt;&gt;C42,VLOOKUP(C42,$A$2:$E$900,4,FALSE),"")</f>
        <v/>
      </c>
      <c r="H42" t="str">
        <f>IF(A42&lt;&gt;C42,VLOOKUP(C42,$A$2:$E$900,5,FALSE),"")</f>
        <v/>
      </c>
      <c r="I42" s="4">
        <f t="shared" si="0"/>
        <v>793</v>
      </c>
      <c r="J42" s="4">
        <f t="shared" si="1"/>
        <v>793</v>
      </c>
    </row>
    <row r="43" spans="1:10" x14ac:dyDescent="0.25">
      <c r="A43" s="6">
        <v>794</v>
      </c>
      <c r="B43" s="6">
        <v>451</v>
      </c>
      <c r="C43" s="6">
        <v>794</v>
      </c>
      <c r="D43" s="2" t="s">
        <v>575</v>
      </c>
      <c r="E43" s="2" t="s">
        <v>575</v>
      </c>
      <c r="F43" t="str">
        <f>IF(NOT(ISERROR(VLOOKUP(A43,'ESO Dungeon constants'!$E$2:$E$999,1,FALSE))),"X","")</f>
        <v/>
      </c>
      <c r="G43" t="str">
        <f>IF(A43&lt;&gt;C43,VLOOKUP(C43,$A$2:$E$900,4,FALSE),"")</f>
        <v/>
      </c>
      <c r="H43" t="str">
        <f>IF(A43&lt;&gt;C43,VLOOKUP(C43,$A$2:$E$900,5,FALSE),"")</f>
        <v/>
      </c>
      <c r="I43" s="4">
        <f t="shared" si="0"/>
        <v>794</v>
      </c>
      <c r="J43" s="4">
        <f t="shared" si="1"/>
        <v>794</v>
      </c>
    </row>
    <row r="44" spans="1:10" x14ac:dyDescent="0.25">
      <c r="A44" s="6">
        <v>795</v>
      </c>
      <c r="B44" s="6">
        <v>452</v>
      </c>
      <c r="C44" s="6">
        <v>795</v>
      </c>
      <c r="D44" s="2" t="s">
        <v>576</v>
      </c>
      <c r="E44" s="2" t="s">
        <v>576</v>
      </c>
      <c r="F44" t="str">
        <f>IF(NOT(ISERROR(VLOOKUP(A44,'ESO Dungeon constants'!$E$2:$E$999,1,FALSE))),"X","")</f>
        <v/>
      </c>
      <c r="G44" t="str">
        <f>IF(A44&lt;&gt;C44,VLOOKUP(C44,$A$2:$E$900,4,FALSE),"")</f>
        <v/>
      </c>
      <c r="H44" t="str">
        <f>IF(A44&lt;&gt;C44,VLOOKUP(C44,$A$2:$E$900,5,FALSE),"")</f>
        <v/>
      </c>
      <c r="I44" s="4">
        <f t="shared" si="0"/>
        <v>795</v>
      </c>
      <c r="J44" s="4">
        <f t="shared" si="1"/>
        <v>795</v>
      </c>
    </row>
    <row r="45" spans="1:10" x14ac:dyDescent="0.25">
      <c r="A45" s="6">
        <v>796</v>
      </c>
      <c r="B45" s="6">
        <v>453</v>
      </c>
      <c r="C45" s="6">
        <v>796</v>
      </c>
      <c r="D45" s="2" t="s">
        <v>577</v>
      </c>
      <c r="E45" s="2" t="s">
        <v>577</v>
      </c>
      <c r="F45" t="str">
        <f>IF(NOT(ISERROR(VLOOKUP(A45,'ESO Dungeon constants'!$E$2:$E$999,1,FALSE))),"X","")</f>
        <v/>
      </c>
      <c r="G45" t="str">
        <f>IF(A45&lt;&gt;C45,VLOOKUP(C45,$A$2:$E$900,4,FALSE),"")</f>
        <v/>
      </c>
      <c r="H45" t="str">
        <f>IF(A45&lt;&gt;C45,VLOOKUP(C45,$A$2:$E$900,5,FALSE),"")</f>
        <v/>
      </c>
      <c r="I45" s="4">
        <f t="shared" si="0"/>
        <v>796</v>
      </c>
      <c r="J45" s="4">
        <f t="shared" si="1"/>
        <v>796</v>
      </c>
    </row>
    <row r="46" spans="1:10" x14ac:dyDescent="0.25">
      <c r="A46" s="6">
        <v>797</v>
      </c>
      <c r="B46" s="6">
        <v>454</v>
      </c>
      <c r="C46" s="6">
        <v>797</v>
      </c>
      <c r="D46" s="2" t="s">
        <v>578</v>
      </c>
      <c r="E46" s="2" t="s">
        <v>578</v>
      </c>
      <c r="F46" t="str">
        <f>IF(NOT(ISERROR(VLOOKUP(A46,'ESO Dungeon constants'!$E$2:$E$999,1,FALSE))),"X","")</f>
        <v/>
      </c>
      <c r="G46" t="str">
        <f>IF(A46&lt;&gt;C46,VLOOKUP(C46,$A$2:$E$900,4,FALSE),"")</f>
        <v/>
      </c>
      <c r="H46" t="str">
        <f>IF(A46&lt;&gt;C46,VLOOKUP(C46,$A$2:$E$900,5,FALSE),"")</f>
        <v/>
      </c>
      <c r="I46" s="4">
        <f t="shared" si="0"/>
        <v>797</v>
      </c>
      <c r="J46" s="4">
        <f t="shared" si="1"/>
        <v>797</v>
      </c>
    </row>
    <row r="47" spans="1:10" x14ac:dyDescent="0.25">
      <c r="A47" s="6">
        <v>798</v>
      </c>
      <c r="B47" s="6">
        <v>455</v>
      </c>
      <c r="C47" s="6">
        <v>798</v>
      </c>
      <c r="D47" s="2" t="s">
        <v>579</v>
      </c>
      <c r="E47" s="2" t="s">
        <v>579</v>
      </c>
      <c r="F47" t="str">
        <f>IF(NOT(ISERROR(VLOOKUP(A47,'ESO Dungeon constants'!$E$2:$E$999,1,FALSE))),"X","")</f>
        <v/>
      </c>
      <c r="G47" t="str">
        <f>IF(A47&lt;&gt;C47,VLOOKUP(C47,$A$2:$E$900,4,FALSE),"")</f>
        <v/>
      </c>
      <c r="H47" t="str">
        <f>IF(A47&lt;&gt;C47,VLOOKUP(C47,$A$2:$E$900,5,FALSE),"")</f>
        <v/>
      </c>
      <c r="I47" s="4">
        <f t="shared" si="0"/>
        <v>798</v>
      </c>
      <c r="J47" s="4">
        <f t="shared" si="1"/>
        <v>798</v>
      </c>
    </row>
    <row r="48" spans="1:10" x14ac:dyDescent="0.25">
      <c r="A48" s="6">
        <v>799</v>
      </c>
      <c r="B48" s="6">
        <v>456</v>
      </c>
      <c r="C48" s="6">
        <v>799</v>
      </c>
      <c r="D48" s="2" t="s">
        <v>580</v>
      </c>
      <c r="E48" s="2" t="s">
        <v>580</v>
      </c>
      <c r="F48" t="str">
        <f>IF(NOT(ISERROR(VLOOKUP(A48,'ESO Dungeon constants'!$E$2:$E$999,1,FALSE))),"X","")</f>
        <v/>
      </c>
      <c r="G48" t="str">
        <f>IF(A48&lt;&gt;C48,VLOOKUP(C48,$A$2:$E$900,4,FALSE),"")</f>
        <v/>
      </c>
      <c r="H48" t="str">
        <f>IF(A48&lt;&gt;C48,VLOOKUP(C48,$A$2:$E$900,5,FALSE),"")</f>
        <v/>
      </c>
      <c r="I48" s="4">
        <f t="shared" si="0"/>
        <v>799</v>
      </c>
      <c r="J48" s="4">
        <f t="shared" si="1"/>
        <v>799</v>
      </c>
    </row>
    <row r="49" spans="1:10" x14ac:dyDescent="0.25">
      <c r="A49" s="6">
        <v>800</v>
      </c>
      <c r="B49" s="6">
        <v>457</v>
      </c>
      <c r="C49" s="6">
        <v>800</v>
      </c>
      <c r="D49" s="2" t="s">
        <v>581</v>
      </c>
      <c r="E49" s="2" t="s">
        <v>581</v>
      </c>
      <c r="F49" t="str">
        <f>IF(NOT(ISERROR(VLOOKUP(A49,'ESO Dungeon constants'!$E$2:$E$999,1,FALSE))),"X","")</f>
        <v/>
      </c>
      <c r="G49" t="str">
        <f>IF(A49&lt;&gt;C49,VLOOKUP(C49,$A$2:$E$900,4,FALSE),"")</f>
        <v/>
      </c>
      <c r="H49" t="str">
        <f>IF(A49&lt;&gt;C49,VLOOKUP(C49,$A$2:$E$900,5,FALSE),"")</f>
        <v/>
      </c>
      <c r="I49" s="4">
        <f t="shared" si="0"/>
        <v>800</v>
      </c>
      <c r="J49" s="4">
        <f t="shared" si="1"/>
        <v>800</v>
      </c>
    </row>
    <row r="50" spans="1:10" x14ac:dyDescent="0.25">
      <c r="A50" s="6">
        <v>801</v>
      </c>
      <c r="B50" s="6">
        <v>458</v>
      </c>
      <c r="C50" s="6">
        <v>801</v>
      </c>
      <c r="D50" s="2" t="s">
        <v>582</v>
      </c>
      <c r="E50" s="2" t="s">
        <v>582</v>
      </c>
      <c r="F50" t="str">
        <f>IF(NOT(ISERROR(VLOOKUP(A50,'ESO Dungeon constants'!$E$2:$E$999,1,FALSE))),"X","")</f>
        <v/>
      </c>
      <c r="G50" t="str">
        <f>IF(A50&lt;&gt;C50,VLOOKUP(C50,$A$2:$E$900,4,FALSE),"")</f>
        <v/>
      </c>
      <c r="H50" t="str">
        <f>IF(A50&lt;&gt;C50,VLOOKUP(C50,$A$2:$E$900,5,FALSE),"")</f>
        <v/>
      </c>
      <c r="I50" s="4">
        <f t="shared" si="0"/>
        <v>801</v>
      </c>
      <c r="J50" s="4">
        <f t="shared" si="1"/>
        <v>801</v>
      </c>
    </row>
    <row r="51" spans="1:10" x14ac:dyDescent="0.25">
      <c r="A51" s="6">
        <v>802</v>
      </c>
      <c r="B51" s="6">
        <v>459</v>
      </c>
      <c r="C51" s="6">
        <v>802</v>
      </c>
      <c r="D51" s="2" t="s">
        <v>583</v>
      </c>
      <c r="E51" s="2" t="s">
        <v>583</v>
      </c>
      <c r="F51" t="str">
        <f>IF(NOT(ISERROR(VLOOKUP(A51,'ESO Dungeon constants'!$E$2:$E$999,1,FALSE))),"X","")</f>
        <v/>
      </c>
      <c r="G51" t="str">
        <f>IF(A51&lt;&gt;C51,VLOOKUP(C51,$A$2:$E$900,4,FALSE),"")</f>
        <v/>
      </c>
      <c r="H51" t="str">
        <f>IF(A51&lt;&gt;C51,VLOOKUP(C51,$A$2:$E$900,5,FALSE),"")</f>
        <v/>
      </c>
      <c r="I51" s="4">
        <f t="shared" si="0"/>
        <v>802</v>
      </c>
      <c r="J51" s="4">
        <f t="shared" si="1"/>
        <v>802</v>
      </c>
    </row>
    <row r="52" spans="1:10" x14ac:dyDescent="0.25">
      <c r="A52" s="6">
        <v>803</v>
      </c>
      <c r="B52" s="6">
        <v>460</v>
      </c>
      <c r="C52" s="6">
        <v>803</v>
      </c>
      <c r="D52" s="2" t="s">
        <v>584</v>
      </c>
      <c r="E52" s="2" t="s">
        <v>584</v>
      </c>
      <c r="F52" t="str">
        <f>IF(NOT(ISERROR(VLOOKUP(A52,'ESO Dungeon constants'!$E$2:$E$999,1,FALSE))),"X","")</f>
        <v/>
      </c>
      <c r="G52" t="str">
        <f>IF(A52&lt;&gt;C52,VLOOKUP(C52,$A$2:$E$900,4,FALSE),"")</f>
        <v/>
      </c>
      <c r="H52" t="str">
        <f>IF(A52&lt;&gt;C52,VLOOKUP(C52,$A$2:$E$900,5,FALSE),"")</f>
        <v/>
      </c>
      <c r="I52" s="4">
        <f t="shared" si="0"/>
        <v>803</v>
      </c>
      <c r="J52" s="4">
        <f t="shared" si="1"/>
        <v>803</v>
      </c>
    </row>
    <row r="53" spans="1:10" x14ac:dyDescent="0.25">
      <c r="A53" s="6">
        <v>804</v>
      </c>
      <c r="B53" s="6">
        <v>461</v>
      </c>
      <c r="C53" s="6">
        <v>804</v>
      </c>
      <c r="D53" s="2" t="s">
        <v>585</v>
      </c>
      <c r="E53" s="2" t="s">
        <v>585</v>
      </c>
      <c r="F53" t="str">
        <f>IF(NOT(ISERROR(VLOOKUP(A53,'ESO Dungeon constants'!$E$2:$E$999,1,FALSE))),"X","")</f>
        <v/>
      </c>
      <c r="G53" t="str">
        <f>IF(A53&lt;&gt;C53,VLOOKUP(C53,$A$2:$E$900,4,FALSE),"")</f>
        <v/>
      </c>
      <c r="H53" t="str">
        <f>IF(A53&lt;&gt;C53,VLOOKUP(C53,$A$2:$E$900,5,FALSE),"")</f>
        <v/>
      </c>
      <c r="I53" s="4">
        <f t="shared" si="0"/>
        <v>804</v>
      </c>
      <c r="J53" s="4">
        <f t="shared" si="1"/>
        <v>804</v>
      </c>
    </row>
    <row r="54" spans="1:10" x14ac:dyDescent="0.25">
      <c r="A54" s="6">
        <v>805</v>
      </c>
      <c r="B54" s="6">
        <v>462</v>
      </c>
      <c r="C54" s="6">
        <v>805</v>
      </c>
      <c r="D54" s="2" t="s">
        <v>586</v>
      </c>
      <c r="E54" s="2" t="s">
        <v>586</v>
      </c>
      <c r="F54" t="str">
        <f>IF(NOT(ISERROR(VLOOKUP(A54,'ESO Dungeon constants'!$E$2:$E$999,1,FALSE))),"X","")</f>
        <v/>
      </c>
      <c r="G54" t="str">
        <f>IF(A54&lt;&gt;C54,VLOOKUP(C54,$A$2:$E$900,4,FALSE),"")</f>
        <v/>
      </c>
      <c r="H54" t="str">
        <f>IF(A54&lt;&gt;C54,VLOOKUP(C54,$A$2:$E$900,5,FALSE),"")</f>
        <v/>
      </c>
      <c r="I54" s="4">
        <f t="shared" si="0"/>
        <v>805</v>
      </c>
      <c r="J54" s="4">
        <f t="shared" si="1"/>
        <v>805</v>
      </c>
    </row>
    <row r="55" spans="1:10" x14ac:dyDescent="0.25">
      <c r="A55" s="6">
        <v>806</v>
      </c>
      <c r="B55" s="6">
        <v>463</v>
      </c>
      <c r="C55" s="6">
        <v>806</v>
      </c>
      <c r="D55" s="2" t="s">
        <v>587</v>
      </c>
      <c r="E55" s="2" t="s">
        <v>587</v>
      </c>
      <c r="F55" t="str">
        <f>IF(NOT(ISERROR(VLOOKUP(A55,'ESO Dungeon constants'!$E$2:$E$999,1,FALSE))),"X","")</f>
        <v/>
      </c>
      <c r="G55" t="str">
        <f>IF(A55&lt;&gt;C55,VLOOKUP(C55,$A$2:$E$900,4,FALSE),"")</f>
        <v/>
      </c>
      <c r="H55" t="str">
        <f>IF(A55&lt;&gt;C55,VLOOKUP(C55,$A$2:$E$900,5,FALSE),"")</f>
        <v/>
      </c>
      <c r="I55" s="4">
        <f t="shared" si="0"/>
        <v>806</v>
      </c>
      <c r="J55" s="4">
        <f t="shared" si="1"/>
        <v>806</v>
      </c>
    </row>
    <row r="56" spans="1:10" x14ac:dyDescent="0.25">
      <c r="A56" s="6">
        <v>807</v>
      </c>
      <c r="B56" s="6">
        <v>464</v>
      </c>
      <c r="C56" s="6">
        <v>807</v>
      </c>
      <c r="D56" s="2" t="s">
        <v>588</v>
      </c>
      <c r="E56" s="2" t="s">
        <v>588</v>
      </c>
      <c r="F56" t="str">
        <f>IF(NOT(ISERROR(VLOOKUP(A56,'ESO Dungeon constants'!$E$2:$E$999,1,FALSE))),"X","")</f>
        <v/>
      </c>
      <c r="G56" t="str">
        <f>IF(A56&lt;&gt;C56,VLOOKUP(C56,$A$2:$E$900,4,FALSE),"")</f>
        <v/>
      </c>
      <c r="H56" t="str">
        <f>IF(A56&lt;&gt;C56,VLOOKUP(C56,$A$2:$E$900,5,FALSE),"")</f>
        <v/>
      </c>
      <c r="I56" s="4">
        <f t="shared" si="0"/>
        <v>807</v>
      </c>
      <c r="J56" s="4">
        <f t="shared" si="1"/>
        <v>807</v>
      </c>
    </row>
    <row r="57" spans="1:10" x14ac:dyDescent="0.25">
      <c r="A57" s="6">
        <v>808</v>
      </c>
      <c r="B57" s="6">
        <v>465</v>
      </c>
      <c r="C57" s="6">
        <v>808</v>
      </c>
      <c r="D57" s="2" t="s">
        <v>589</v>
      </c>
      <c r="E57" s="2" t="s">
        <v>589</v>
      </c>
      <c r="F57" t="str">
        <f>IF(NOT(ISERROR(VLOOKUP(A57,'ESO Dungeon constants'!$E$2:$E$999,1,FALSE))),"X","")</f>
        <v/>
      </c>
      <c r="G57" t="str">
        <f>IF(A57&lt;&gt;C57,VLOOKUP(C57,$A$2:$E$900,4,FALSE),"")</f>
        <v/>
      </c>
      <c r="H57" t="str">
        <f>IF(A57&lt;&gt;C57,VLOOKUP(C57,$A$2:$E$900,5,FALSE),"")</f>
        <v/>
      </c>
      <c r="I57" s="4">
        <f t="shared" si="0"/>
        <v>808</v>
      </c>
      <c r="J57" s="4">
        <f t="shared" si="1"/>
        <v>808</v>
      </c>
    </row>
    <row r="58" spans="1:10" x14ac:dyDescent="0.25">
      <c r="A58" s="6">
        <v>92</v>
      </c>
      <c r="B58" s="6">
        <v>14</v>
      </c>
      <c r="C58" s="6">
        <v>92</v>
      </c>
      <c r="D58" s="2" t="s">
        <v>160</v>
      </c>
      <c r="E58" s="2" t="s">
        <v>160</v>
      </c>
      <c r="F58" t="str">
        <f>IF(NOT(ISERROR(VLOOKUP(A58,'ESO Dungeon constants'!$E$2:$E$999,1,FALSE))),"X","")</f>
        <v/>
      </c>
      <c r="G58" t="str">
        <f>IF(A58&lt;&gt;C58,VLOOKUP(C58,$A$2:$E$900,4,FALSE),"")</f>
        <v/>
      </c>
      <c r="H58" t="str">
        <f>IF(A58&lt;&gt;C58,VLOOKUP(C58,$A$2:$E$900,5,FALSE),"")</f>
        <v/>
      </c>
      <c r="I58" s="4">
        <f t="shared" si="0"/>
        <v>92</v>
      </c>
      <c r="J58" s="4">
        <f t="shared" si="1"/>
        <v>92</v>
      </c>
    </row>
    <row r="59" spans="1:10" x14ac:dyDescent="0.25">
      <c r="A59" s="6">
        <v>963</v>
      </c>
      <c r="B59" s="6">
        <v>603</v>
      </c>
      <c r="C59" s="6">
        <v>849</v>
      </c>
      <c r="D59" s="2" t="s">
        <v>1341</v>
      </c>
      <c r="E59" s="2" t="s">
        <v>717</v>
      </c>
      <c r="F59" t="str">
        <f>IF(NOT(ISERROR(VLOOKUP(A59,'ESO Dungeon constants'!$E$2:$E$999,1,FALSE))),"X","")</f>
        <v/>
      </c>
      <c r="G59" t="str">
        <f>IF(A59&lt;&gt;C59,VLOOKUP(C59,$A$2:$E$900,4,FALSE),"")</f>
        <v>Vvardenfell</v>
      </c>
      <c r="H59" t="str">
        <f>IF(A59&lt;&gt;C59,VLOOKUP(C59,$A$2:$E$900,5,FALSE),"")</f>
        <v>Vvardenfell</v>
      </c>
      <c r="I59" s="4">
        <f t="shared" si="0"/>
        <v>963</v>
      </c>
      <c r="J59" s="4">
        <f t="shared" si="1"/>
        <v>849</v>
      </c>
    </row>
    <row r="60" spans="1:10" x14ac:dyDescent="0.25">
      <c r="A60" s="6">
        <v>535</v>
      </c>
      <c r="B60" s="6">
        <v>303</v>
      </c>
      <c r="C60" s="6">
        <v>535</v>
      </c>
      <c r="D60" s="2" t="s">
        <v>438</v>
      </c>
      <c r="E60" s="2" t="s">
        <v>438</v>
      </c>
      <c r="F60" t="str">
        <f>IF(NOT(ISERROR(VLOOKUP(A60,'ESO Dungeon constants'!$E$2:$E$999,1,FALSE))),"X","")</f>
        <v/>
      </c>
      <c r="G60" t="str">
        <f>IF(A60&lt;&gt;C60,VLOOKUP(C60,$A$2:$E$900,4,FALSE),"")</f>
        <v/>
      </c>
      <c r="H60" t="str">
        <f>IF(A60&lt;&gt;C60,VLOOKUP(C60,$A$2:$E$900,5,FALSE),"")</f>
        <v/>
      </c>
      <c r="I60" s="4">
        <f t="shared" si="0"/>
        <v>535</v>
      </c>
      <c r="J60" s="4">
        <f t="shared" si="1"/>
        <v>535</v>
      </c>
    </row>
    <row r="61" spans="1:10" x14ac:dyDescent="0.25">
      <c r="A61" s="6">
        <v>401</v>
      </c>
      <c r="B61" s="6">
        <v>196</v>
      </c>
      <c r="C61" s="6">
        <v>381</v>
      </c>
      <c r="D61" s="2" t="s">
        <v>333</v>
      </c>
      <c r="E61" s="2" t="s">
        <v>333</v>
      </c>
      <c r="F61" t="str">
        <f>IF(NOT(ISERROR(VLOOKUP(A61,'ESO Dungeon constants'!$E$2:$E$999,1,FALSE))),"X","")</f>
        <v/>
      </c>
      <c r="G61" t="str">
        <f>IF(A61&lt;&gt;C61,VLOOKUP(C61,$A$2:$E$900,4,FALSE),"")</f>
        <v>Auridon</v>
      </c>
      <c r="H61" t="str">
        <f>IF(A61&lt;&gt;C61,VLOOKUP(C61,$A$2:$E$900,5,FALSE),"")</f>
        <v>Auridon</v>
      </c>
      <c r="I61" s="4">
        <f t="shared" si="0"/>
        <v>401</v>
      </c>
      <c r="J61" s="4">
        <f t="shared" si="1"/>
        <v>381</v>
      </c>
    </row>
    <row r="62" spans="1:10" x14ac:dyDescent="0.25">
      <c r="A62" s="6">
        <v>168</v>
      </c>
      <c r="B62" s="6">
        <v>34</v>
      </c>
      <c r="C62" s="6">
        <v>92</v>
      </c>
      <c r="D62" s="2" t="s">
        <v>174</v>
      </c>
      <c r="E62" s="2" t="s">
        <v>174</v>
      </c>
      <c r="F62" t="str">
        <f>IF(NOT(ISERROR(VLOOKUP(A62,'ESO Dungeon constants'!$E$2:$E$999,1,FALSE))),"X","")</f>
        <v/>
      </c>
      <c r="G62" t="str">
        <f>IF(A62&lt;&gt;C62,VLOOKUP(C62,$A$2:$E$900,4,FALSE),"")</f>
        <v>Bangkorai</v>
      </c>
      <c r="H62" t="str">
        <f>IF(A62&lt;&gt;C62,VLOOKUP(C62,$A$2:$E$900,5,FALSE),"")</f>
        <v>Bangkorai</v>
      </c>
      <c r="I62" s="4">
        <f t="shared" si="0"/>
        <v>168</v>
      </c>
      <c r="J62" s="4">
        <f t="shared" si="1"/>
        <v>92</v>
      </c>
    </row>
    <row r="63" spans="1:10" x14ac:dyDescent="0.25">
      <c r="A63" s="6">
        <v>224</v>
      </c>
      <c r="B63" s="6">
        <v>62</v>
      </c>
      <c r="C63" s="6">
        <v>20</v>
      </c>
      <c r="D63" s="2" t="s">
        <v>201</v>
      </c>
      <c r="E63" s="2" t="s">
        <v>201</v>
      </c>
      <c r="F63" t="str">
        <f>IF(NOT(ISERROR(VLOOKUP(A63,'ESO Dungeon constants'!$E$2:$E$999,1,FALSE))),"X","")</f>
        <v/>
      </c>
      <c r="G63" t="str">
        <f>IF(A63&lt;&gt;C63,VLOOKUP(C63,$A$2:$E$900,4,FALSE),"")</f>
        <v>Kluftspitze</v>
      </c>
      <c r="H63" t="str">
        <f>IF(A63&lt;&gt;C63,VLOOKUP(C63,$A$2:$E$900,5,FALSE),"")</f>
        <v>Rivenspire</v>
      </c>
      <c r="I63" s="4">
        <f t="shared" si="0"/>
        <v>224</v>
      </c>
      <c r="J63" s="4">
        <f t="shared" si="1"/>
        <v>20</v>
      </c>
    </row>
    <row r="64" spans="1:10" x14ac:dyDescent="0.25">
      <c r="A64" s="6">
        <v>255</v>
      </c>
      <c r="B64" s="6">
        <v>87</v>
      </c>
      <c r="C64" s="6">
        <v>57</v>
      </c>
      <c r="D64" s="2" t="s">
        <v>226</v>
      </c>
      <c r="E64" s="2" t="s">
        <v>226</v>
      </c>
      <c r="F64" t="str">
        <f>IF(NOT(ISERROR(VLOOKUP(A64,'ESO Dungeon constants'!$E$2:$E$999,1,FALSE))),"X","")</f>
        <v/>
      </c>
      <c r="G64" t="str">
        <f>IF(A64&lt;&gt;C64,VLOOKUP(C64,$A$2:$E$900,4,FALSE),"")</f>
        <v>Deshaan</v>
      </c>
      <c r="H64" t="str">
        <f>IF(A64&lt;&gt;C64,VLOOKUP(C64,$A$2:$E$900,5,FALSE),"")</f>
        <v>Deshaan</v>
      </c>
      <c r="I64" s="4">
        <f t="shared" si="0"/>
        <v>255</v>
      </c>
      <c r="J64" s="4">
        <f t="shared" si="1"/>
        <v>57</v>
      </c>
    </row>
    <row r="65" spans="1:10" x14ac:dyDescent="0.25">
      <c r="A65" s="6">
        <v>542</v>
      </c>
      <c r="B65" s="6">
        <v>307</v>
      </c>
      <c r="C65" s="6">
        <v>208</v>
      </c>
      <c r="D65" s="2" t="s">
        <v>442</v>
      </c>
      <c r="E65" s="2" t="s">
        <v>442</v>
      </c>
      <c r="F65" t="str">
        <f>IF(NOT(ISERROR(VLOOKUP(A65,'ESO Dungeon constants'!$E$2:$E$999,1,FALSE))),"X","")</f>
        <v/>
      </c>
      <c r="G65" t="str">
        <f>IF(A65&lt;&gt;C65,VLOOKUP(C65,$A$2:$E$900,4,FALSE),"")</f>
        <v>Die Erdschmiede</v>
      </c>
      <c r="H65" t="str">
        <f>IF(A65&lt;&gt;C65,VLOOKUP(C65,$A$2:$E$900,5,FALSE),"")</f>
        <v>The Earth Forge</v>
      </c>
      <c r="I65" s="4">
        <f t="shared" si="0"/>
        <v>542</v>
      </c>
      <c r="J65" s="4">
        <f t="shared" si="1"/>
        <v>208</v>
      </c>
    </row>
    <row r="66" spans="1:10" x14ac:dyDescent="0.25">
      <c r="A66" s="6">
        <v>575</v>
      </c>
      <c r="B66" s="6">
        <v>336</v>
      </c>
      <c r="C66" s="6">
        <v>108</v>
      </c>
      <c r="D66" s="2" t="s">
        <v>469</v>
      </c>
      <c r="E66" s="2" t="s">
        <v>469</v>
      </c>
      <c r="F66" t="str">
        <f>IF(NOT(ISERROR(VLOOKUP(A66,'ESO Dungeon constants'!$E$2:$E$999,1,FALSE))),"X","")</f>
        <v/>
      </c>
      <c r="G66" t="str">
        <f>IF(A66&lt;&gt;C66,VLOOKUP(C66,$A$2:$E$900,4,FALSE),"")</f>
        <v>Grünschatten</v>
      </c>
      <c r="H66" t="str">
        <f>IF(A66&lt;&gt;C66,VLOOKUP(C66,$A$2:$E$900,5,FALSE),"")</f>
        <v>Greenshade</v>
      </c>
      <c r="I66" s="4">
        <f t="shared" si="0"/>
        <v>575</v>
      </c>
      <c r="J66" s="4">
        <f t="shared" si="1"/>
        <v>108</v>
      </c>
    </row>
    <row r="67" spans="1:10" x14ac:dyDescent="0.25">
      <c r="A67" s="6">
        <v>539</v>
      </c>
      <c r="B67" s="6">
        <v>305</v>
      </c>
      <c r="C67" s="6">
        <v>535</v>
      </c>
      <c r="D67" s="2" t="s">
        <v>1111</v>
      </c>
      <c r="E67" s="2" t="s">
        <v>440</v>
      </c>
      <c r="F67" t="str">
        <f>IF(NOT(ISERROR(VLOOKUP(A67,'ESO Dungeon constants'!$E$2:$E$999,1,FALSE))),"X","")</f>
        <v/>
      </c>
      <c r="G67" t="str">
        <f>IF(A67&lt;&gt;C67,VLOOKUP(C67,$A$2:$E$900,4,FALSE),"")</f>
        <v>Betnikh</v>
      </c>
      <c r="H67" t="str">
        <f>IF(A67&lt;&gt;C67,VLOOKUP(C67,$A$2:$E$900,5,FALSE),"")</f>
        <v>Betnikh</v>
      </c>
      <c r="I67" s="4">
        <f t="shared" ref="I67:I130" si="2">A67</f>
        <v>539</v>
      </c>
      <c r="J67" s="4">
        <f t="shared" ref="J67:J130" si="3">C67</f>
        <v>535</v>
      </c>
    </row>
    <row r="68" spans="1:10" x14ac:dyDescent="0.25">
      <c r="A68" s="6">
        <v>811</v>
      </c>
      <c r="B68" s="6">
        <v>468</v>
      </c>
      <c r="C68" s="6">
        <v>535</v>
      </c>
      <c r="D68" s="2" t="s">
        <v>1111</v>
      </c>
      <c r="E68" s="2" t="s">
        <v>591</v>
      </c>
      <c r="F68" t="str">
        <f>IF(NOT(ISERROR(VLOOKUP(A68,'ESO Dungeon constants'!$E$2:$E$999,1,FALSE))),"X","")</f>
        <v/>
      </c>
      <c r="G68" t="str">
        <f>IF(A68&lt;&gt;C68,VLOOKUP(C68,$A$2:$E$900,4,FALSE),"")</f>
        <v>Betnikh</v>
      </c>
      <c r="H68" t="str">
        <f>IF(A68&lt;&gt;C68,VLOOKUP(C68,$A$2:$E$900,5,FALSE),"")</f>
        <v>Betnikh</v>
      </c>
      <c r="I68" s="4">
        <f t="shared" si="2"/>
        <v>811</v>
      </c>
      <c r="J68" s="4">
        <f t="shared" si="3"/>
        <v>535</v>
      </c>
    </row>
    <row r="69" spans="1:10" x14ac:dyDescent="0.25">
      <c r="A69" s="6">
        <v>166</v>
      </c>
      <c r="B69" s="6">
        <v>33</v>
      </c>
      <c r="C69" s="6">
        <v>3</v>
      </c>
      <c r="D69" s="2" t="s">
        <v>173</v>
      </c>
      <c r="E69" s="2" t="s">
        <v>173</v>
      </c>
      <c r="F69" t="str">
        <f>IF(NOT(ISERROR(VLOOKUP(A69,'ESO Dungeon constants'!$E$2:$E$999,1,FALSE))),"X","")</f>
        <v/>
      </c>
      <c r="G69" t="str">
        <f>IF(A69&lt;&gt;C69,VLOOKUP(C69,$A$2:$E$900,4,FALSE),"")</f>
        <v>Glenumbra</v>
      </c>
      <c r="H69" t="str">
        <f>IF(A69&lt;&gt;C69,VLOOKUP(C69,$A$2:$E$900,5,FALSE),"")</f>
        <v>Glenumbra</v>
      </c>
      <c r="I69" s="4">
        <f t="shared" si="2"/>
        <v>166</v>
      </c>
      <c r="J69" s="4">
        <f t="shared" si="3"/>
        <v>3</v>
      </c>
    </row>
    <row r="70" spans="1:10" x14ac:dyDescent="0.25">
      <c r="A70" s="6">
        <v>2</v>
      </c>
      <c r="B70" s="6">
        <v>1</v>
      </c>
      <c r="C70" s="6">
        <v>2</v>
      </c>
      <c r="D70" s="2" t="s">
        <v>153</v>
      </c>
      <c r="E70" s="2" t="s">
        <v>153</v>
      </c>
      <c r="F70" t="str">
        <f>IF(NOT(ISERROR(VLOOKUP(A70,'ESO Dungeon constants'!$E$2:$E$999,1,FALSE))),"X","")</f>
        <v/>
      </c>
      <c r="G70" t="str">
        <f>IF(A70&lt;&gt;C70,VLOOKUP(C70,$A$2:$E$900,4,FALSE),"")</f>
        <v/>
      </c>
      <c r="H70" t="str">
        <f>IF(A70&lt;&gt;C70,VLOOKUP(C70,$A$2:$E$900,5,FALSE),"")</f>
        <v/>
      </c>
      <c r="I70" s="4">
        <f t="shared" si="2"/>
        <v>2</v>
      </c>
      <c r="J70" s="4">
        <f t="shared" si="3"/>
        <v>2</v>
      </c>
    </row>
    <row r="71" spans="1:10" x14ac:dyDescent="0.25">
      <c r="A71" s="6">
        <v>991</v>
      </c>
      <c r="B71" s="6">
        <v>628</v>
      </c>
      <c r="C71" s="6">
        <v>980</v>
      </c>
      <c r="D71" s="2" t="s">
        <v>738</v>
      </c>
      <c r="E71" s="2" t="s">
        <v>738</v>
      </c>
      <c r="F71" t="str">
        <f>IF(NOT(ISERROR(VLOOKUP(A71,'ESO Dungeon constants'!$E$2:$E$999,1,FALSE))),"X","")</f>
        <v/>
      </c>
      <c r="G71" t="str">
        <f>IF(A71&lt;&gt;C71,VLOOKUP(C71,$A$2:$E$900,4,FALSE),"")</f>
        <v>Die Stadt der Uhrwerke</v>
      </c>
      <c r="H71" t="str">
        <f>IF(A71&lt;&gt;C71,VLOOKUP(C71,$A$2:$E$900,5,FALSE),"")</f>
        <v>Clockwork City</v>
      </c>
      <c r="I71" s="4">
        <f t="shared" si="2"/>
        <v>991</v>
      </c>
      <c r="J71" s="4">
        <f t="shared" si="3"/>
        <v>980</v>
      </c>
    </row>
    <row r="72" spans="1:10" x14ac:dyDescent="0.25">
      <c r="A72" s="6">
        <v>181</v>
      </c>
      <c r="B72" s="6">
        <v>37</v>
      </c>
      <c r="C72" s="6">
        <v>181</v>
      </c>
      <c r="D72" s="2" t="s">
        <v>176</v>
      </c>
      <c r="E72" s="2" t="s">
        <v>176</v>
      </c>
      <c r="F72" t="str">
        <f>IF(NOT(ISERROR(VLOOKUP(A72,'ESO Dungeon constants'!$E$2:$E$999,1,FALSE))),"X","")</f>
        <v/>
      </c>
      <c r="G72" t="str">
        <f>IF(A72&lt;&gt;C72,VLOOKUP(C72,$A$2:$E$900,4,FALSE),"")</f>
        <v/>
      </c>
      <c r="H72" t="str">
        <f>IF(A72&lt;&gt;C72,VLOOKUP(C72,$A$2:$E$900,5,FALSE),"")</f>
        <v/>
      </c>
      <c r="I72" s="4">
        <f t="shared" si="2"/>
        <v>181</v>
      </c>
      <c r="J72" s="4">
        <f t="shared" si="3"/>
        <v>181</v>
      </c>
    </row>
    <row r="73" spans="1:10" x14ac:dyDescent="0.25">
      <c r="A73" s="6">
        <v>871</v>
      </c>
      <c r="B73" s="6">
        <v>516</v>
      </c>
      <c r="C73" s="6">
        <v>58</v>
      </c>
      <c r="D73" s="2" t="s">
        <v>1268</v>
      </c>
      <c r="E73" s="2" t="s">
        <v>637</v>
      </c>
      <c r="F73" t="str">
        <f>IF(NOT(ISERROR(VLOOKUP(A73,'ESO Dungeon constants'!$E$2:$E$999,1,FALSE))),"X","")</f>
        <v/>
      </c>
      <c r="G73" t="str">
        <f>IF(A73&lt;&gt;C73,VLOOKUP(C73,$A$2:$E$900,4,FALSE),"")</f>
        <v>Malabal Tor</v>
      </c>
      <c r="H73" t="str">
        <f>IF(A73&lt;&gt;C73,VLOOKUP(C73,$A$2:$E$900,5,FALSE),"")</f>
        <v>Malabal Tor</v>
      </c>
      <c r="I73" s="4">
        <f t="shared" si="2"/>
        <v>871</v>
      </c>
      <c r="J73" s="4">
        <f t="shared" si="3"/>
        <v>58</v>
      </c>
    </row>
    <row r="74" spans="1:10" x14ac:dyDescent="0.25">
      <c r="A74" s="6">
        <v>876</v>
      </c>
      <c r="B74" s="6">
        <v>521</v>
      </c>
      <c r="C74" s="6">
        <v>382</v>
      </c>
      <c r="D74" s="2" t="s">
        <v>1272</v>
      </c>
      <c r="E74" s="2" t="s">
        <v>642</v>
      </c>
      <c r="F74" t="str">
        <f>IF(NOT(ISERROR(VLOOKUP(A74,'ESO Dungeon constants'!$E$2:$E$999,1,FALSE))),"X","")</f>
        <v/>
      </c>
      <c r="G74" t="str">
        <f>IF(A74&lt;&gt;C74,VLOOKUP(C74,$A$2:$E$900,4,FALSE),"")</f>
        <v>Schnittermark</v>
      </c>
      <c r="H74" t="str">
        <f>IF(A74&lt;&gt;C74,VLOOKUP(C74,$A$2:$E$900,5,FALSE),"")</f>
        <v>Reaper's March</v>
      </c>
      <c r="I74" s="4">
        <f t="shared" si="2"/>
        <v>876</v>
      </c>
      <c r="J74" s="4">
        <f t="shared" si="3"/>
        <v>382</v>
      </c>
    </row>
    <row r="75" spans="1:10" x14ac:dyDescent="0.25">
      <c r="A75" s="6">
        <v>555</v>
      </c>
      <c r="B75" s="6">
        <v>319</v>
      </c>
      <c r="C75" s="6">
        <v>108</v>
      </c>
      <c r="D75" s="2" t="s">
        <v>1122</v>
      </c>
      <c r="E75" s="2" t="s">
        <v>454</v>
      </c>
      <c r="F75" t="str">
        <f>IF(NOT(ISERROR(VLOOKUP(A75,'ESO Dungeon constants'!$E$2:$E$999,1,FALSE))),"X","")</f>
        <v/>
      </c>
      <c r="G75" t="str">
        <f>IF(A75&lt;&gt;C75,VLOOKUP(C75,$A$2:$E$900,4,FALSE),"")</f>
        <v>Grünschatten</v>
      </c>
      <c r="H75" t="str">
        <f>IF(A75&lt;&gt;C75,VLOOKUP(C75,$A$2:$E$900,5,FALSE),"")</f>
        <v>Greenshade</v>
      </c>
      <c r="I75" s="4">
        <f t="shared" si="2"/>
        <v>555</v>
      </c>
      <c r="J75" s="4">
        <f t="shared" si="3"/>
        <v>108</v>
      </c>
    </row>
    <row r="76" spans="1:10" x14ac:dyDescent="0.25">
      <c r="A76" s="6">
        <v>369</v>
      </c>
      <c r="B76" s="6">
        <v>167</v>
      </c>
      <c r="C76" s="6">
        <v>347</v>
      </c>
      <c r="D76" s="2" t="s">
        <v>993</v>
      </c>
      <c r="E76" s="2" t="s">
        <v>305</v>
      </c>
      <c r="F76" t="str">
        <f>IF(NOT(ISERROR(VLOOKUP(A76,'ESO Dungeon constants'!$E$2:$E$999,1,FALSE))),"X","")</f>
        <v/>
      </c>
      <c r="G76" t="str">
        <f>IF(A76&lt;&gt;C76,VLOOKUP(C76,$A$2:$E$900,4,FALSE),"")</f>
        <v>Kalthafen</v>
      </c>
      <c r="H76" t="str">
        <f>IF(A76&lt;&gt;C76,VLOOKUP(C76,$A$2:$E$900,5,FALSE),"")</f>
        <v>Coldharbour</v>
      </c>
      <c r="I76" s="4">
        <f t="shared" si="2"/>
        <v>369</v>
      </c>
      <c r="J76" s="4">
        <f t="shared" si="3"/>
        <v>347</v>
      </c>
    </row>
    <row r="77" spans="1:10" x14ac:dyDescent="0.25">
      <c r="A77" s="6">
        <v>819</v>
      </c>
      <c r="B77" s="6">
        <v>474</v>
      </c>
      <c r="C77" s="6">
        <v>816</v>
      </c>
      <c r="D77" s="2" t="s">
        <v>1229</v>
      </c>
      <c r="E77" s="2" t="s">
        <v>597</v>
      </c>
      <c r="F77" t="str">
        <f>IF(NOT(ISERROR(VLOOKUP(A77,'ESO Dungeon constants'!$E$2:$E$999,1,FALSE))),"X","")</f>
        <v/>
      </c>
      <c r="G77" t="str">
        <f>IF(A77&lt;&gt;C77,VLOOKUP(C77,$A$2:$E$900,4,FALSE),"")</f>
        <v>Hews Fluch</v>
      </c>
      <c r="H77" t="str">
        <f>IF(A77&lt;&gt;C77,VLOOKUP(C77,$A$2:$E$900,5,FALSE),"")</f>
        <v>Hew's Bane</v>
      </c>
      <c r="I77" s="4">
        <f t="shared" si="2"/>
        <v>819</v>
      </c>
      <c r="J77" s="4">
        <f t="shared" si="3"/>
        <v>816</v>
      </c>
    </row>
    <row r="78" spans="1:10" x14ac:dyDescent="0.25">
      <c r="A78" s="6">
        <v>875</v>
      </c>
      <c r="B78" s="6">
        <v>520</v>
      </c>
      <c r="C78" s="6">
        <v>103</v>
      </c>
      <c r="D78" s="2" t="s">
        <v>1271</v>
      </c>
      <c r="E78" s="2" t="s">
        <v>641</v>
      </c>
      <c r="F78" t="str">
        <f>IF(NOT(ISERROR(VLOOKUP(A78,'ESO Dungeon constants'!$E$2:$E$999,1,FALSE))),"X","")</f>
        <v/>
      </c>
      <c r="G78" t="str">
        <f>IF(A78&lt;&gt;C78,VLOOKUP(C78,$A$2:$E$900,4,FALSE),"")</f>
        <v>Rift</v>
      </c>
      <c r="H78" t="str">
        <f>IF(A78&lt;&gt;C78,VLOOKUP(C78,$A$2:$E$900,5,FALSE),"")</f>
        <v>The Rift</v>
      </c>
      <c r="I78" s="4">
        <f t="shared" si="2"/>
        <v>875</v>
      </c>
      <c r="J78" s="4">
        <f t="shared" si="3"/>
        <v>103</v>
      </c>
    </row>
    <row r="79" spans="1:10" x14ac:dyDescent="0.25">
      <c r="A79" s="6">
        <v>706</v>
      </c>
      <c r="B79" s="6">
        <v>394</v>
      </c>
      <c r="C79" s="6">
        <v>684</v>
      </c>
      <c r="D79" s="2" t="s">
        <v>1185</v>
      </c>
      <c r="E79" s="2" t="s">
        <v>520</v>
      </c>
      <c r="F79" t="str">
        <f>IF(NOT(ISERROR(VLOOKUP(A79,'ESO Dungeon constants'!$E$2:$E$999,1,FALSE))),"X","")</f>
        <v/>
      </c>
      <c r="G79" t="str">
        <f>IF(A79&lt;&gt;C79,VLOOKUP(C79,$A$2:$E$900,4,FALSE),"")</f>
        <v>Wrothgar</v>
      </c>
      <c r="H79" t="str">
        <f>IF(A79&lt;&gt;C79,VLOOKUP(C79,$A$2:$E$900,5,FALSE),"")</f>
        <v>Wrothgar</v>
      </c>
      <c r="I79" s="4">
        <f t="shared" si="2"/>
        <v>706</v>
      </c>
      <c r="J79" s="4">
        <f t="shared" si="3"/>
        <v>684</v>
      </c>
    </row>
    <row r="80" spans="1:10" x14ac:dyDescent="0.25">
      <c r="A80" s="6">
        <v>959</v>
      </c>
      <c r="B80" s="6">
        <v>599</v>
      </c>
      <c r="C80" s="6">
        <v>849</v>
      </c>
      <c r="D80" s="2" t="s">
        <v>1338</v>
      </c>
      <c r="E80" s="2" t="s">
        <v>713</v>
      </c>
      <c r="F80" t="str">
        <f>IF(NOT(ISERROR(VLOOKUP(A80,'ESO Dungeon constants'!$E$2:$E$999,1,FALSE))),"X","")</f>
        <v/>
      </c>
      <c r="G80" t="str">
        <f>IF(A80&lt;&gt;C80,VLOOKUP(C80,$A$2:$E$900,4,FALSE),"")</f>
        <v>Vvardenfell</v>
      </c>
      <c r="H80" t="str">
        <f>IF(A80&lt;&gt;C80,VLOOKUP(C80,$A$2:$E$900,5,FALSE),"")</f>
        <v>Vvardenfell</v>
      </c>
      <c r="I80" s="4">
        <f t="shared" si="2"/>
        <v>959</v>
      </c>
      <c r="J80" s="4">
        <f t="shared" si="3"/>
        <v>849</v>
      </c>
    </row>
    <row r="81" spans="1:10" x14ac:dyDescent="0.25">
      <c r="A81" s="6">
        <v>188</v>
      </c>
      <c r="B81" s="6">
        <v>39</v>
      </c>
      <c r="C81" s="6">
        <v>57</v>
      </c>
      <c r="D81" s="2" t="s">
        <v>881</v>
      </c>
      <c r="E81" s="2" t="s">
        <v>178</v>
      </c>
      <c r="F81" t="str">
        <f>IF(NOT(ISERROR(VLOOKUP(A81,'ESO Dungeon constants'!$E$2:$E$999,1,FALSE))),"X","")</f>
        <v/>
      </c>
      <c r="G81" t="str">
        <f>IF(A81&lt;&gt;C81,VLOOKUP(C81,$A$2:$E$900,4,FALSE),"")</f>
        <v>Deshaan</v>
      </c>
      <c r="H81" t="str">
        <f>IF(A81&lt;&gt;C81,VLOOKUP(C81,$A$2:$E$900,5,FALSE),"")</f>
        <v>Deshaan</v>
      </c>
      <c r="I81" s="4">
        <f t="shared" si="2"/>
        <v>188</v>
      </c>
      <c r="J81" s="4">
        <f t="shared" si="3"/>
        <v>57</v>
      </c>
    </row>
    <row r="82" spans="1:10" x14ac:dyDescent="0.25">
      <c r="A82" s="6">
        <v>909</v>
      </c>
      <c r="B82" s="6">
        <v>550</v>
      </c>
      <c r="C82" s="6">
        <v>888</v>
      </c>
      <c r="D82" s="2" t="s">
        <v>1301</v>
      </c>
      <c r="E82" s="2" t="s">
        <v>671</v>
      </c>
      <c r="F82" t="str">
        <f>IF(NOT(ISERROR(VLOOKUP(A82,'ESO Dungeon constants'!$E$2:$E$999,1,FALSE))),"X","")</f>
        <v/>
      </c>
      <c r="G82" t="str">
        <f>IF(A82&lt;&gt;C82,VLOOKUP(C82,$A$2:$E$900,4,FALSE),"")</f>
        <v>Kargstein</v>
      </c>
      <c r="H82" t="str">
        <f>IF(A82&lt;&gt;C82,VLOOKUP(C82,$A$2:$E$900,5,FALSE),"")</f>
        <v>Craglorn</v>
      </c>
      <c r="I82" s="4">
        <f t="shared" si="2"/>
        <v>909</v>
      </c>
      <c r="J82" s="4">
        <f t="shared" si="3"/>
        <v>888</v>
      </c>
    </row>
    <row r="83" spans="1:10" x14ac:dyDescent="0.25">
      <c r="A83" s="6">
        <v>638</v>
      </c>
      <c r="B83" s="6">
        <v>366</v>
      </c>
      <c r="C83" s="6">
        <v>888</v>
      </c>
      <c r="D83" s="2" t="s">
        <v>1161</v>
      </c>
      <c r="E83" s="2" t="s">
        <v>496</v>
      </c>
      <c r="F83" t="str">
        <f>IF(NOT(ISERROR(VLOOKUP(A83,'ESO Dungeon constants'!$E$2:$E$999,1,FALSE))),"X","")</f>
        <v/>
      </c>
      <c r="G83" t="str">
        <f>IF(A83&lt;&gt;C83,VLOOKUP(C83,$A$2:$E$900,4,FALSE),"")</f>
        <v>Kargstein</v>
      </c>
      <c r="H83" t="str">
        <f>IF(A83&lt;&gt;C83,VLOOKUP(C83,$A$2:$E$900,5,FALSE),"")</f>
        <v>Craglorn</v>
      </c>
      <c r="I83" s="4">
        <f t="shared" si="2"/>
        <v>638</v>
      </c>
      <c r="J83" s="4">
        <f t="shared" si="3"/>
        <v>888</v>
      </c>
    </row>
    <row r="84" spans="1:10" x14ac:dyDescent="0.25">
      <c r="A84" s="6">
        <v>828</v>
      </c>
      <c r="B84" s="6">
        <v>482</v>
      </c>
      <c r="C84" s="6">
        <v>823</v>
      </c>
      <c r="D84" s="2" t="s">
        <v>1236</v>
      </c>
      <c r="E84" s="2" t="s">
        <v>605</v>
      </c>
      <c r="F84" t="str">
        <f>IF(NOT(ISERROR(VLOOKUP(A84,'ESO Dungeon constants'!$E$2:$E$999,1,FALSE))),"X","")</f>
        <v/>
      </c>
      <c r="G84" t="str">
        <f>IF(A84&lt;&gt;C84,VLOOKUP(C84,$A$2:$E$900,4,FALSE),"")</f>
        <v>Die Goldküste</v>
      </c>
      <c r="H84" t="str">
        <f>IF(A84&lt;&gt;C84,VLOOKUP(C84,$A$2:$E$900,5,FALSE),"")</f>
        <v>Gold Coast</v>
      </c>
      <c r="I84" s="4">
        <f t="shared" si="2"/>
        <v>828</v>
      </c>
      <c r="J84" s="4">
        <f t="shared" si="3"/>
        <v>823</v>
      </c>
    </row>
    <row r="85" spans="1:10" x14ac:dyDescent="0.25">
      <c r="A85" s="6">
        <v>439</v>
      </c>
      <c r="B85" s="6">
        <v>230</v>
      </c>
      <c r="C85" s="6">
        <v>383</v>
      </c>
      <c r="D85" s="2" t="s">
        <v>1049</v>
      </c>
      <c r="E85" s="2" t="s">
        <v>367</v>
      </c>
      <c r="F85" t="str">
        <f>IF(NOT(ISERROR(VLOOKUP(A85,'ESO Dungeon constants'!$E$2:$E$999,1,FALSE))),"X","")</f>
        <v/>
      </c>
      <c r="G85" t="str">
        <f>IF(A85&lt;&gt;C85,VLOOKUP(C85,$A$2:$E$900,4,FALSE),"")</f>
        <v>Grahtwald</v>
      </c>
      <c r="H85" t="str">
        <f>IF(A85&lt;&gt;C85,VLOOKUP(C85,$A$2:$E$900,5,FALSE),"")</f>
        <v>Grahtwood</v>
      </c>
      <c r="I85" s="4">
        <f t="shared" si="2"/>
        <v>439</v>
      </c>
      <c r="J85" s="4">
        <f t="shared" si="3"/>
        <v>383</v>
      </c>
    </row>
    <row r="86" spans="1:10" x14ac:dyDescent="0.25">
      <c r="A86" s="6">
        <v>557</v>
      </c>
      <c r="B86" s="6">
        <v>321</v>
      </c>
      <c r="C86" s="6">
        <v>347</v>
      </c>
      <c r="D86" s="2" t="s">
        <v>1124</v>
      </c>
      <c r="E86" s="2" t="s">
        <v>456</v>
      </c>
      <c r="F86" t="str">
        <f>IF(NOT(ISERROR(VLOOKUP(A86,'ESO Dungeon constants'!$E$2:$E$999,1,FALSE))),"X","")</f>
        <v/>
      </c>
      <c r="G86" t="str">
        <f>IF(A86&lt;&gt;C86,VLOOKUP(C86,$A$2:$E$900,4,FALSE),"")</f>
        <v>Kalthafen</v>
      </c>
      <c r="H86" t="str">
        <f>IF(A86&lt;&gt;C86,VLOOKUP(C86,$A$2:$E$900,5,FALSE),"")</f>
        <v>Coldharbour</v>
      </c>
      <c r="I86" s="4">
        <f t="shared" si="2"/>
        <v>557</v>
      </c>
      <c r="J86" s="4">
        <f t="shared" si="3"/>
        <v>347</v>
      </c>
    </row>
    <row r="87" spans="1:10" x14ac:dyDescent="0.25">
      <c r="A87" s="6">
        <v>957</v>
      </c>
      <c r="B87" s="6">
        <v>597</v>
      </c>
      <c r="C87" s="6">
        <v>849</v>
      </c>
      <c r="D87" s="2" t="s">
        <v>1336</v>
      </c>
      <c r="E87" s="2" t="s">
        <v>711</v>
      </c>
      <c r="F87" t="str">
        <f>IF(NOT(ISERROR(VLOOKUP(A87,'ESO Dungeon constants'!$E$2:$E$999,1,FALSE))),"X","")</f>
        <v/>
      </c>
      <c r="G87" t="str">
        <f>IF(A87&lt;&gt;C87,VLOOKUP(C87,$A$2:$E$900,4,FALSE),"")</f>
        <v>Vvardenfell</v>
      </c>
      <c r="H87" t="str">
        <f>IF(A87&lt;&gt;C87,VLOOKUP(C87,$A$2:$E$900,5,FALSE),"")</f>
        <v>Vvardenfell</v>
      </c>
      <c r="I87" s="4">
        <f t="shared" si="2"/>
        <v>957</v>
      </c>
      <c r="J87" s="4">
        <f t="shared" si="3"/>
        <v>849</v>
      </c>
    </row>
    <row r="88" spans="1:10" x14ac:dyDescent="0.25">
      <c r="A88" s="6">
        <v>487</v>
      </c>
      <c r="B88" s="6">
        <v>268</v>
      </c>
      <c r="C88" s="6">
        <v>382</v>
      </c>
      <c r="D88" s="2" t="s">
        <v>1085</v>
      </c>
      <c r="E88" s="2" t="s">
        <v>404</v>
      </c>
      <c r="F88" t="str">
        <f>IF(NOT(ISERROR(VLOOKUP(A88,'ESO Dungeon constants'!$E$2:$E$999,1,FALSE))),"X","")</f>
        <v/>
      </c>
      <c r="G88" t="str">
        <f>IF(A88&lt;&gt;C88,VLOOKUP(C88,$A$2:$E$900,4,FALSE),"")</f>
        <v>Schnittermark</v>
      </c>
      <c r="H88" t="str">
        <f>IF(A88&lt;&gt;C88,VLOOKUP(C88,$A$2:$E$900,5,FALSE),"")</f>
        <v>Reaper's March</v>
      </c>
      <c r="I88" s="4">
        <f t="shared" si="2"/>
        <v>487</v>
      </c>
      <c r="J88" s="4">
        <f t="shared" si="3"/>
        <v>382</v>
      </c>
    </row>
    <row r="89" spans="1:10" x14ac:dyDescent="0.25">
      <c r="A89" s="6">
        <v>945</v>
      </c>
      <c r="B89" s="6">
        <v>585</v>
      </c>
      <c r="C89" s="6">
        <v>41</v>
      </c>
      <c r="D89" s="2" t="s">
        <v>1331</v>
      </c>
      <c r="E89" s="2" t="s">
        <v>699</v>
      </c>
      <c r="F89" t="str">
        <f>IF(NOT(ISERROR(VLOOKUP(A89,'ESO Dungeon constants'!$E$2:$E$999,1,FALSE))),"X","")</f>
        <v/>
      </c>
      <c r="G89" t="str">
        <f>IF(A89&lt;&gt;C89,VLOOKUP(C89,$A$2:$E$900,4,FALSE),"")</f>
        <v>Steinfälle</v>
      </c>
      <c r="H89" t="str">
        <f>IF(A89&lt;&gt;C89,VLOOKUP(C89,$A$2:$E$900,5,FALSE),"")</f>
        <v>Stonefalls</v>
      </c>
      <c r="I89" s="4">
        <f t="shared" si="2"/>
        <v>945</v>
      </c>
      <c r="J89" s="4">
        <f t="shared" si="3"/>
        <v>41</v>
      </c>
    </row>
    <row r="90" spans="1:10" x14ac:dyDescent="0.25">
      <c r="A90" s="6">
        <v>1043</v>
      </c>
      <c r="B90" s="6">
        <v>676</v>
      </c>
      <c r="C90" s="6">
        <v>980</v>
      </c>
      <c r="D90" s="2" t="s">
        <v>1361</v>
      </c>
      <c r="E90" s="2" t="s">
        <v>781</v>
      </c>
      <c r="F90" t="str">
        <f>IF(NOT(ISERROR(VLOOKUP(A90,'ESO Dungeon constants'!$E$2:$E$999,1,FALSE))),"X","")</f>
        <v/>
      </c>
      <c r="G90" t="str">
        <f>IF(A90&lt;&gt;C90,VLOOKUP(C90,$A$2:$E$900,4,FALSE),"")</f>
        <v>Die Stadt der Uhrwerke</v>
      </c>
      <c r="H90" t="str">
        <f>IF(A90&lt;&gt;C90,VLOOKUP(C90,$A$2:$E$900,5,FALSE),"")</f>
        <v>Clockwork City</v>
      </c>
      <c r="I90" s="4">
        <f t="shared" si="2"/>
        <v>1043</v>
      </c>
      <c r="J90" s="4">
        <f t="shared" si="3"/>
        <v>980</v>
      </c>
    </row>
    <row r="91" spans="1:10" x14ac:dyDescent="0.25">
      <c r="A91" s="6">
        <v>404</v>
      </c>
      <c r="B91" s="6">
        <v>199</v>
      </c>
      <c r="C91" s="6">
        <v>103</v>
      </c>
      <c r="D91" s="2" t="s">
        <v>1019</v>
      </c>
      <c r="E91" s="2" t="s">
        <v>336</v>
      </c>
      <c r="F91" t="str">
        <f>IF(NOT(ISERROR(VLOOKUP(A91,'ESO Dungeon constants'!$E$2:$E$999,1,FALSE))),"X","")</f>
        <v/>
      </c>
      <c r="G91" t="str">
        <f>IF(A91&lt;&gt;C91,VLOOKUP(C91,$A$2:$E$900,4,FALSE),"")</f>
        <v>Rift</v>
      </c>
      <c r="H91" t="str">
        <f>IF(A91&lt;&gt;C91,VLOOKUP(C91,$A$2:$E$900,5,FALSE),"")</f>
        <v>The Rift</v>
      </c>
      <c r="I91" s="4">
        <f t="shared" si="2"/>
        <v>404</v>
      </c>
      <c r="J91" s="4">
        <f t="shared" si="3"/>
        <v>103</v>
      </c>
    </row>
    <row r="92" spans="1:10" x14ac:dyDescent="0.25">
      <c r="A92" s="6">
        <v>1080</v>
      </c>
      <c r="B92" s="6">
        <v>705</v>
      </c>
      <c r="C92" s="6">
        <v>101</v>
      </c>
      <c r="D92" s="2" t="s">
        <v>854</v>
      </c>
      <c r="E92" s="2" t="s">
        <v>64</v>
      </c>
      <c r="F92" t="str">
        <f>IF(NOT(ISERROR(VLOOKUP(A92,'ESO Dungeon constants'!$E$2:$E$999,1,FALSE))),"X","")</f>
        <v>X</v>
      </c>
      <c r="G92" t="str">
        <f>IF(A92&lt;&gt;C92,VLOOKUP(C92,$A$2:$E$900,4,FALSE),"")</f>
        <v>Ostmarsch</v>
      </c>
      <c r="H92" t="str">
        <f>IF(A92&lt;&gt;C92,VLOOKUP(C92,$A$2:$E$900,5,FALSE),"")</f>
        <v>Eastmarch</v>
      </c>
      <c r="I92" s="4">
        <f t="shared" si="2"/>
        <v>1080</v>
      </c>
      <c r="J92" s="4">
        <f t="shared" si="3"/>
        <v>101</v>
      </c>
    </row>
    <row r="93" spans="1:10" x14ac:dyDescent="0.25">
      <c r="A93" s="6">
        <v>881</v>
      </c>
      <c r="B93" s="6">
        <v>526</v>
      </c>
      <c r="C93" s="6">
        <v>19</v>
      </c>
      <c r="D93" s="2" t="s">
        <v>1277</v>
      </c>
      <c r="E93" s="2" t="s">
        <v>647</v>
      </c>
      <c r="F93" t="str">
        <f>IF(NOT(ISERROR(VLOOKUP(A93,'ESO Dungeon constants'!$E$2:$E$999,1,FALSE))),"X","")</f>
        <v/>
      </c>
      <c r="G93" t="str">
        <f>IF(A93&lt;&gt;C93,VLOOKUP(C93,$A$2:$E$900,4,FALSE),"")</f>
        <v>Sturmhafen</v>
      </c>
      <c r="H93" t="str">
        <f>IF(A93&lt;&gt;C93,VLOOKUP(C93,$A$2:$E$900,5,FALSE),"")</f>
        <v>Stormhaven</v>
      </c>
      <c r="I93" s="4">
        <f t="shared" si="2"/>
        <v>881</v>
      </c>
      <c r="J93" s="4">
        <f t="shared" si="3"/>
        <v>19</v>
      </c>
    </row>
    <row r="94" spans="1:10" x14ac:dyDescent="0.25">
      <c r="A94" s="6">
        <v>940</v>
      </c>
      <c r="B94" s="6">
        <v>580</v>
      </c>
      <c r="C94" s="6">
        <v>381</v>
      </c>
      <c r="D94" s="2" t="s">
        <v>1326</v>
      </c>
      <c r="E94" s="2" t="s">
        <v>694</v>
      </c>
      <c r="F94" t="str">
        <f>IF(NOT(ISERROR(VLOOKUP(A94,'ESO Dungeon constants'!$E$2:$E$999,1,FALSE))),"X","")</f>
        <v/>
      </c>
      <c r="G94" t="str">
        <f>IF(A94&lt;&gt;C94,VLOOKUP(C94,$A$2:$E$900,4,FALSE),"")</f>
        <v>Auridon</v>
      </c>
      <c r="H94" t="str">
        <f>IF(A94&lt;&gt;C94,VLOOKUP(C94,$A$2:$E$900,5,FALSE),"")</f>
        <v>Auridon</v>
      </c>
      <c r="I94" s="4">
        <f t="shared" si="2"/>
        <v>940</v>
      </c>
      <c r="J94" s="4">
        <f t="shared" si="3"/>
        <v>381</v>
      </c>
    </row>
    <row r="95" spans="1:10" x14ac:dyDescent="0.25">
      <c r="A95" s="6">
        <v>703</v>
      </c>
      <c r="B95" s="6">
        <v>391</v>
      </c>
      <c r="C95" s="6">
        <v>684</v>
      </c>
      <c r="D95" s="2" t="s">
        <v>1183</v>
      </c>
      <c r="E95" s="2" t="s">
        <v>517</v>
      </c>
      <c r="F95" t="str">
        <f>IF(NOT(ISERROR(VLOOKUP(A95,'ESO Dungeon constants'!$E$2:$E$999,1,FALSE))),"X","")</f>
        <v/>
      </c>
      <c r="G95" t="str">
        <f>IF(A95&lt;&gt;C95,VLOOKUP(C95,$A$2:$E$900,4,FALSE),"")</f>
        <v>Wrothgar</v>
      </c>
      <c r="H95" t="str">
        <f>IF(A95&lt;&gt;C95,VLOOKUP(C95,$A$2:$E$900,5,FALSE),"")</f>
        <v>Wrothgar</v>
      </c>
      <c r="I95" s="4">
        <f t="shared" si="2"/>
        <v>703</v>
      </c>
      <c r="J95" s="4">
        <f t="shared" si="3"/>
        <v>684</v>
      </c>
    </row>
    <row r="96" spans="1:10" x14ac:dyDescent="0.25">
      <c r="A96" s="6">
        <v>678</v>
      </c>
      <c r="B96" s="6">
        <v>375</v>
      </c>
      <c r="C96" s="6">
        <v>584</v>
      </c>
      <c r="D96" s="2" t="s">
        <v>1169</v>
      </c>
      <c r="E96" s="2" t="s">
        <v>52</v>
      </c>
      <c r="F96" t="str">
        <f>IF(NOT(ISERROR(VLOOKUP(A96,'ESO Dungeon constants'!$E$2:$E$999,1,FALSE))),"X","")</f>
        <v>X</v>
      </c>
      <c r="G96" t="str">
        <f>IF(A96&lt;&gt;C96,VLOOKUP(C96,$A$2:$E$900,4,FALSE),"")</f>
        <v>Die Kaiserstadt</v>
      </c>
      <c r="H96" t="str">
        <f>IF(A96&lt;&gt;C96,VLOOKUP(C96,$A$2:$E$900,5,FALSE),"")</f>
        <v>Imperial City</v>
      </c>
      <c r="I96" s="4">
        <f t="shared" si="2"/>
        <v>678</v>
      </c>
      <c r="J96" s="4">
        <f t="shared" si="3"/>
        <v>584</v>
      </c>
    </row>
    <row r="97" spans="1:10" x14ac:dyDescent="0.25">
      <c r="A97" s="6">
        <v>710</v>
      </c>
      <c r="B97" s="6">
        <v>397</v>
      </c>
      <c r="C97" s="6">
        <v>684</v>
      </c>
      <c r="D97" s="2" t="s">
        <v>1188</v>
      </c>
      <c r="E97" s="2" t="s">
        <v>523</v>
      </c>
      <c r="F97" t="str">
        <f>IF(NOT(ISERROR(VLOOKUP(A97,'ESO Dungeon constants'!$E$2:$E$999,1,FALSE))),"X","")</f>
        <v/>
      </c>
      <c r="G97" t="str">
        <f>IF(A97&lt;&gt;C97,VLOOKUP(C97,$A$2:$E$900,4,FALSE),"")</f>
        <v>Wrothgar</v>
      </c>
      <c r="H97" t="str">
        <f>IF(A97&lt;&gt;C97,VLOOKUP(C97,$A$2:$E$900,5,FALSE),"")</f>
        <v>Wrothgar</v>
      </c>
      <c r="I97" s="4">
        <f t="shared" si="2"/>
        <v>710</v>
      </c>
      <c r="J97" s="4">
        <f t="shared" si="3"/>
        <v>684</v>
      </c>
    </row>
    <row r="98" spans="1:10" x14ac:dyDescent="0.25">
      <c r="A98" s="6">
        <v>977</v>
      </c>
      <c r="B98" s="6">
        <v>616</v>
      </c>
      <c r="C98" s="6">
        <v>849</v>
      </c>
      <c r="D98" s="2" t="s">
        <v>1352</v>
      </c>
      <c r="E98" s="2" t="s">
        <v>728</v>
      </c>
      <c r="F98" t="str">
        <f>IF(NOT(ISERROR(VLOOKUP(A98,'ESO Dungeon constants'!$E$2:$E$999,1,FALSE))),"X","")</f>
        <v/>
      </c>
      <c r="G98" t="str">
        <f>IF(A98&lt;&gt;C98,VLOOKUP(C98,$A$2:$E$900,4,FALSE),"")</f>
        <v>Vvardenfell</v>
      </c>
      <c r="H98" t="str">
        <f>IF(A98&lt;&gt;C98,VLOOKUP(C98,$A$2:$E$900,5,FALSE),"")</f>
        <v>Vvardenfell</v>
      </c>
      <c r="I98" s="4">
        <f t="shared" si="2"/>
        <v>977</v>
      </c>
      <c r="J98" s="4">
        <f t="shared" si="3"/>
        <v>849</v>
      </c>
    </row>
    <row r="99" spans="1:10" x14ac:dyDescent="0.25">
      <c r="A99" s="6">
        <v>944</v>
      </c>
      <c r="B99" s="6">
        <v>584</v>
      </c>
      <c r="C99" s="6">
        <v>382</v>
      </c>
      <c r="D99" s="2" t="s">
        <v>1330</v>
      </c>
      <c r="E99" s="2" t="s">
        <v>698</v>
      </c>
      <c r="F99" t="str">
        <f>IF(NOT(ISERROR(VLOOKUP(A99,'ESO Dungeon constants'!$E$2:$E$999,1,FALSE))),"X","")</f>
        <v/>
      </c>
      <c r="G99" t="str">
        <f>IF(A99&lt;&gt;C99,VLOOKUP(C99,$A$2:$E$900,4,FALSE),"")</f>
        <v>Schnittermark</v>
      </c>
      <c r="H99" t="str">
        <f>IF(A99&lt;&gt;C99,VLOOKUP(C99,$A$2:$E$900,5,FALSE),"")</f>
        <v>Reaper's March</v>
      </c>
      <c r="I99" s="4">
        <f t="shared" si="2"/>
        <v>944</v>
      </c>
      <c r="J99" s="4">
        <f t="shared" si="3"/>
        <v>382</v>
      </c>
    </row>
    <row r="100" spans="1:10" x14ac:dyDescent="0.25">
      <c r="A100" s="6">
        <v>869</v>
      </c>
      <c r="B100" s="6">
        <v>514</v>
      </c>
      <c r="C100" s="6">
        <v>117</v>
      </c>
      <c r="D100" s="2" t="s">
        <v>1267</v>
      </c>
      <c r="E100" s="2" t="s">
        <v>635</v>
      </c>
      <c r="F100" t="str">
        <f>IF(NOT(ISERROR(VLOOKUP(A100,'ESO Dungeon constants'!$E$2:$E$999,1,FALSE))),"X","")</f>
        <v/>
      </c>
      <c r="G100" t="str">
        <f>IF(A100&lt;&gt;C100,VLOOKUP(C100,$A$2:$E$900,4,FALSE),"")</f>
        <v>Schattenfenn</v>
      </c>
      <c r="H100" t="str">
        <f>IF(A100&lt;&gt;C100,VLOOKUP(C100,$A$2:$E$900,5,FALSE),"")</f>
        <v>Shadowfen</v>
      </c>
      <c r="I100" s="4">
        <f t="shared" si="2"/>
        <v>869</v>
      </c>
      <c r="J100" s="4">
        <f t="shared" si="3"/>
        <v>117</v>
      </c>
    </row>
    <row r="101" spans="1:10" x14ac:dyDescent="0.25">
      <c r="A101" s="6">
        <v>392</v>
      </c>
      <c r="B101" s="6">
        <v>187</v>
      </c>
      <c r="C101" s="6">
        <v>381</v>
      </c>
      <c r="D101" s="2" t="s">
        <v>1010</v>
      </c>
      <c r="E101" s="2" t="s">
        <v>324</v>
      </c>
      <c r="F101" t="str">
        <f>IF(NOT(ISERROR(VLOOKUP(A101,'ESO Dungeon constants'!$E$2:$E$999,1,FALSE))),"X","")</f>
        <v/>
      </c>
      <c r="G101" t="str">
        <f>IF(A101&lt;&gt;C101,VLOOKUP(C101,$A$2:$E$900,4,FALSE),"")</f>
        <v>Auridon</v>
      </c>
      <c r="H101" t="str">
        <f>IF(A101&lt;&gt;C101,VLOOKUP(C101,$A$2:$E$900,5,FALSE),"")</f>
        <v>Auridon</v>
      </c>
      <c r="I101" s="4">
        <f t="shared" si="2"/>
        <v>392</v>
      </c>
      <c r="J101" s="4">
        <f t="shared" si="3"/>
        <v>381</v>
      </c>
    </row>
    <row r="102" spans="1:10" x14ac:dyDescent="0.25">
      <c r="A102" s="6">
        <v>418</v>
      </c>
      <c r="B102" s="6">
        <v>213</v>
      </c>
      <c r="C102" s="6">
        <v>347</v>
      </c>
      <c r="D102" s="2" t="s">
        <v>1032</v>
      </c>
      <c r="E102" s="2" t="s">
        <v>350</v>
      </c>
      <c r="F102" t="str">
        <f>IF(NOT(ISERROR(VLOOKUP(A102,'ESO Dungeon constants'!$E$2:$E$999,1,FALSE))),"X","")</f>
        <v/>
      </c>
      <c r="G102" t="str">
        <f>IF(A102&lt;&gt;C102,VLOOKUP(C102,$A$2:$E$900,4,FALSE),"")</f>
        <v>Kalthafen</v>
      </c>
      <c r="H102" t="str">
        <f>IF(A102&lt;&gt;C102,VLOOKUP(C102,$A$2:$E$900,5,FALSE),"")</f>
        <v>Coldharbour</v>
      </c>
      <c r="I102" s="4">
        <f t="shared" si="2"/>
        <v>418</v>
      </c>
      <c r="J102" s="4">
        <f t="shared" si="3"/>
        <v>347</v>
      </c>
    </row>
    <row r="103" spans="1:10" x14ac:dyDescent="0.25">
      <c r="A103" s="6">
        <v>862</v>
      </c>
      <c r="B103" s="6">
        <v>507</v>
      </c>
      <c r="C103" s="6">
        <v>382</v>
      </c>
      <c r="D103" s="2" t="s">
        <v>1260</v>
      </c>
      <c r="E103" s="2" t="s">
        <v>628</v>
      </c>
      <c r="F103" t="str">
        <f>IF(NOT(ISERROR(VLOOKUP(A103,'ESO Dungeon constants'!$E$2:$E$999,1,FALSE))),"X","")</f>
        <v/>
      </c>
      <c r="G103" t="str">
        <f>IF(A103&lt;&gt;C103,VLOOKUP(C103,$A$2:$E$900,4,FALSE),"")</f>
        <v>Schnittermark</v>
      </c>
      <c r="H103" t="str">
        <f>IF(A103&lt;&gt;C103,VLOOKUP(C103,$A$2:$E$900,5,FALSE),"")</f>
        <v>Reaper's March</v>
      </c>
      <c r="I103" s="4">
        <f t="shared" si="2"/>
        <v>862</v>
      </c>
      <c r="J103" s="4">
        <f t="shared" si="3"/>
        <v>382</v>
      </c>
    </row>
    <row r="104" spans="1:10" x14ac:dyDescent="0.25">
      <c r="A104" s="6">
        <v>877</v>
      </c>
      <c r="B104" s="6">
        <v>522</v>
      </c>
      <c r="C104" s="6">
        <v>383</v>
      </c>
      <c r="D104" s="2" t="s">
        <v>1273</v>
      </c>
      <c r="E104" s="2" t="s">
        <v>643</v>
      </c>
      <c r="F104" t="str">
        <f>IF(NOT(ISERROR(VLOOKUP(A104,'ESO Dungeon constants'!$E$2:$E$999,1,FALSE))),"X","")</f>
        <v/>
      </c>
      <c r="G104" t="str">
        <f>IF(A104&lt;&gt;C104,VLOOKUP(C104,$A$2:$E$900,4,FALSE),"")</f>
        <v>Grahtwald</v>
      </c>
      <c r="H104" t="str">
        <f>IF(A104&lt;&gt;C104,VLOOKUP(C104,$A$2:$E$900,5,FALSE),"")</f>
        <v>Grahtwood</v>
      </c>
      <c r="I104" s="4">
        <f t="shared" si="2"/>
        <v>877</v>
      </c>
      <c r="J104" s="4">
        <f t="shared" si="3"/>
        <v>383</v>
      </c>
    </row>
    <row r="105" spans="1:10" x14ac:dyDescent="0.25">
      <c r="A105" s="6">
        <v>469</v>
      </c>
      <c r="B105" s="6">
        <v>254</v>
      </c>
      <c r="C105" s="6">
        <v>58</v>
      </c>
      <c r="D105" s="2" t="s">
        <v>1071</v>
      </c>
      <c r="E105" s="2" t="s">
        <v>390</v>
      </c>
      <c r="F105" t="str">
        <f>IF(NOT(ISERROR(VLOOKUP(A105,'ESO Dungeon constants'!$E$2:$E$999,1,FALSE))),"X","")</f>
        <v/>
      </c>
      <c r="G105" t="str">
        <f>IF(A105&lt;&gt;C105,VLOOKUP(C105,$A$2:$E$900,4,FALSE),"")</f>
        <v>Malabal Tor</v>
      </c>
      <c r="H105" t="str">
        <f>IF(A105&lt;&gt;C105,VLOOKUP(C105,$A$2:$E$900,5,FALSE),"")</f>
        <v>Malabal Tor</v>
      </c>
      <c r="I105" s="4">
        <f t="shared" si="2"/>
        <v>469</v>
      </c>
      <c r="J105" s="4">
        <f t="shared" si="3"/>
        <v>58</v>
      </c>
    </row>
    <row r="106" spans="1:10" x14ac:dyDescent="0.25">
      <c r="A106" s="6">
        <v>223</v>
      </c>
      <c r="B106" s="6">
        <v>61</v>
      </c>
      <c r="C106" s="6">
        <v>3</v>
      </c>
      <c r="D106" s="2" t="s">
        <v>902</v>
      </c>
      <c r="E106" s="2" t="s">
        <v>200</v>
      </c>
      <c r="F106" t="str">
        <f>IF(NOT(ISERROR(VLOOKUP(A106,'ESO Dungeon constants'!$E$2:$E$999,1,FALSE))),"X","")</f>
        <v/>
      </c>
      <c r="G106" t="str">
        <f>IF(A106&lt;&gt;C106,VLOOKUP(C106,$A$2:$E$900,4,FALSE),"")</f>
        <v>Glenumbra</v>
      </c>
      <c r="H106" t="str">
        <f>IF(A106&lt;&gt;C106,VLOOKUP(C106,$A$2:$E$900,5,FALSE),"")</f>
        <v>Glenumbra</v>
      </c>
      <c r="I106" s="4">
        <f t="shared" si="2"/>
        <v>223</v>
      </c>
      <c r="J106" s="4">
        <f t="shared" si="3"/>
        <v>3</v>
      </c>
    </row>
    <row r="107" spans="1:10" x14ac:dyDescent="0.25">
      <c r="A107" s="6">
        <v>364</v>
      </c>
      <c r="B107" s="6">
        <v>162</v>
      </c>
      <c r="C107" s="6">
        <v>101</v>
      </c>
      <c r="D107" s="2" t="s">
        <v>988</v>
      </c>
      <c r="E107" s="2" t="s">
        <v>300</v>
      </c>
      <c r="F107" t="str">
        <f>IF(NOT(ISERROR(VLOOKUP(A107,'ESO Dungeon constants'!$E$2:$E$999,1,FALSE))),"X","")</f>
        <v/>
      </c>
      <c r="G107" t="str">
        <f>IF(A107&lt;&gt;C107,VLOOKUP(C107,$A$2:$E$900,4,FALSE),"")</f>
        <v>Ostmarsch</v>
      </c>
      <c r="H107" t="str">
        <f>IF(A107&lt;&gt;C107,VLOOKUP(C107,$A$2:$E$900,5,FALSE),"")</f>
        <v>Eastmarch</v>
      </c>
      <c r="I107" s="4">
        <f t="shared" si="2"/>
        <v>364</v>
      </c>
      <c r="J107" s="4">
        <f t="shared" si="3"/>
        <v>101</v>
      </c>
    </row>
    <row r="108" spans="1:10" x14ac:dyDescent="0.25">
      <c r="A108" s="6">
        <v>1069</v>
      </c>
      <c r="B108" s="6">
        <v>694</v>
      </c>
      <c r="C108" s="6">
        <v>726</v>
      </c>
      <c r="D108" s="2" t="s">
        <v>847</v>
      </c>
      <c r="E108" s="2" t="s">
        <v>799</v>
      </c>
      <c r="F108" t="str">
        <f>IF(NOT(ISERROR(VLOOKUP(A108,'ESO Dungeon constants'!$E$2:$E$999,1,FALSE))),"X","")</f>
        <v/>
      </c>
      <c r="G108" t="str">
        <f>IF(A108&lt;&gt;C108,VLOOKUP(C108,$A$2:$E$900,4,FALSE),"")</f>
        <v>Trübmoor</v>
      </c>
      <c r="H108" t="str">
        <f>IF(A108&lt;&gt;C108,VLOOKUP(C108,$A$2:$E$900,5,FALSE),"")</f>
        <v>Murkmire</v>
      </c>
      <c r="I108" s="4">
        <f t="shared" si="2"/>
        <v>1069</v>
      </c>
      <c r="J108" s="4">
        <f t="shared" si="3"/>
        <v>726</v>
      </c>
    </row>
    <row r="109" spans="1:10" x14ac:dyDescent="0.25">
      <c r="A109" s="6">
        <v>842</v>
      </c>
      <c r="B109" s="6">
        <v>491</v>
      </c>
      <c r="C109" s="6">
        <v>823</v>
      </c>
      <c r="D109" s="2" t="s">
        <v>1245</v>
      </c>
      <c r="E109" s="2" t="s">
        <v>614</v>
      </c>
      <c r="F109" t="str">
        <f>IF(NOT(ISERROR(VLOOKUP(A109,'ESO Dungeon constants'!$E$2:$E$999,1,FALSE))),"X","")</f>
        <v/>
      </c>
      <c r="G109" t="str">
        <f>IF(A109&lt;&gt;C109,VLOOKUP(C109,$A$2:$E$900,4,FALSE),"")</f>
        <v>Die Goldküste</v>
      </c>
      <c r="H109" t="str">
        <f>IF(A109&lt;&gt;C109,VLOOKUP(C109,$A$2:$E$900,5,FALSE),"")</f>
        <v>Gold Coast</v>
      </c>
      <c r="I109" s="4">
        <f t="shared" si="2"/>
        <v>842</v>
      </c>
      <c r="J109" s="4">
        <f t="shared" si="3"/>
        <v>823</v>
      </c>
    </row>
    <row r="110" spans="1:10" x14ac:dyDescent="0.25">
      <c r="A110" s="6">
        <v>882</v>
      </c>
      <c r="B110" s="6">
        <v>527</v>
      </c>
      <c r="C110" s="6">
        <v>383</v>
      </c>
      <c r="D110" s="2" t="s">
        <v>1278</v>
      </c>
      <c r="E110" s="2" t="s">
        <v>648</v>
      </c>
      <c r="F110" t="str">
        <f>IF(NOT(ISERROR(VLOOKUP(A110,'ESO Dungeon constants'!$E$2:$E$999,1,FALSE))),"X","")</f>
        <v/>
      </c>
      <c r="G110" t="str">
        <f>IF(A110&lt;&gt;C110,VLOOKUP(C110,$A$2:$E$900,4,FALSE),"")</f>
        <v>Grahtwald</v>
      </c>
      <c r="H110" t="str">
        <f>IF(A110&lt;&gt;C110,VLOOKUP(C110,$A$2:$E$900,5,FALSE),"")</f>
        <v>Grahtwood</v>
      </c>
      <c r="I110" s="4">
        <f t="shared" si="2"/>
        <v>882</v>
      </c>
      <c r="J110" s="4">
        <f t="shared" si="3"/>
        <v>383</v>
      </c>
    </row>
    <row r="111" spans="1:10" x14ac:dyDescent="0.25">
      <c r="A111" s="6">
        <v>997</v>
      </c>
      <c r="B111" s="6">
        <v>634</v>
      </c>
      <c r="C111" s="6">
        <v>849</v>
      </c>
      <c r="D111" s="2" t="s">
        <v>1368</v>
      </c>
      <c r="E111" s="2" t="s">
        <v>744</v>
      </c>
      <c r="F111" t="str">
        <f>IF(NOT(ISERROR(VLOOKUP(A111,'ESO Dungeon constants'!$E$2:$E$999,1,FALSE))),"X","")</f>
        <v/>
      </c>
      <c r="G111" t="str">
        <f>IF(A111&lt;&gt;C111,VLOOKUP(C111,$A$2:$E$900,4,FALSE),"")</f>
        <v>Vvardenfell</v>
      </c>
      <c r="H111" t="str">
        <f>IF(A111&lt;&gt;C111,VLOOKUP(C111,$A$2:$E$900,5,FALSE),"")</f>
        <v>Vvardenfell</v>
      </c>
      <c r="I111" s="4">
        <f t="shared" si="2"/>
        <v>997</v>
      </c>
      <c r="J111" s="4">
        <f t="shared" si="3"/>
        <v>849</v>
      </c>
    </row>
    <row r="112" spans="1:10" x14ac:dyDescent="0.25">
      <c r="A112" s="6">
        <v>818</v>
      </c>
      <c r="B112" s="6">
        <v>473</v>
      </c>
      <c r="C112" s="6">
        <v>816</v>
      </c>
      <c r="D112" s="2" t="s">
        <v>1228</v>
      </c>
      <c r="E112" s="2" t="s">
        <v>596</v>
      </c>
      <c r="F112" t="str">
        <f>IF(NOT(ISERROR(VLOOKUP(A112,'ESO Dungeon constants'!$E$2:$E$999,1,FALSE))),"X","")</f>
        <v/>
      </c>
      <c r="G112" t="str">
        <f>IF(A112&lt;&gt;C112,VLOOKUP(C112,$A$2:$E$900,4,FALSE),"")</f>
        <v>Hews Fluch</v>
      </c>
      <c r="H112" t="str">
        <f>IF(A112&lt;&gt;C112,VLOOKUP(C112,$A$2:$E$900,5,FALSE),"")</f>
        <v>Hew's Bane</v>
      </c>
      <c r="I112" s="4">
        <f t="shared" si="2"/>
        <v>818</v>
      </c>
      <c r="J112" s="4">
        <f t="shared" si="3"/>
        <v>816</v>
      </c>
    </row>
    <row r="113" spans="1:10" x14ac:dyDescent="0.25">
      <c r="A113" s="6">
        <v>857</v>
      </c>
      <c r="B113" s="6">
        <v>502</v>
      </c>
      <c r="C113" s="6">
        <v>104</v>
      </c>
      <c r="D113" s="2" t="s">
        <v>1255</v>
      </c>
      <c r="E113" s="2" t="s">
        <v>623</v>
      </c>
      <c r="F113" t="str">
        <f>IF(NOT(ISERROR(VLOOKUP(A113,'ESO Dungeon constants'!$E$2:$E$999,1,FALSE))),"X","")</f>
        <v/>
      </c>
      <c r="G113" t="str">
        <f>IF(A113&lt;&gt;C113,VLOOKUP(C113,$A$2:$E$900,4,FALSE),"")</f>
        <v>Die Alik'r-Wüste</v>
      </c>
      <c r="H113" t="str">
        <f>IF(A113&lt;&gt;C113,VLOOKUP(C113,$A$2:$E$900,5,FALSE),"")</f>
        <v>Alik'r Desert</v>
      </c>
      <c r="I113" s="4">
        <f t="shared" si="2"/>
        <v>857</v>
      </c>
      <c r="J113" s="4">
        <f t="shared" si="3"/>
        <v>104</v>
      </c>
    </row>
    <row r="114" spans="1:10" x14ac:dyDescent="0.25">
      <c r="A114" s="6">
        <v>715</v>
      </c>
      <c r="B114" s="6">
        <v>400</v>
      </c>
      <c r="C114" s="6">
        <v>684</v>
      </c>
      <c r="D114" s="2" t="s">
        <v>1191</v>
      </c>
      <c r="E114" s="2" t="s">
        <v>526</v>
      </c>
      <c r="F114" t="str">
        <f>IF(NOT(ISERROR(VLOOKUP(A114,'ESO Dungeon constants'!$E$2:$E$999,1,FALSE))),"X","")</f>
        <v/>
      </c>
      <c r="G114" t="str">
        <f>IF(A114&lt;&gt;C114,VLOOKUP(C114,$A$2:$E$900,4,FALSE),"")</f>
        <v>Wrothgar</v>
      </c>
      <c r="H114" t="str">
        <f>IF(A114&lt;&gt;C114,VLOOKUP(C114,$A$2:$E$900,5,FALSE),"")</f>
        <v>Wrothgar</v>
      </c>
      <c r="I114" s="4">
        <f t="shared" si="2"/>
        <v>715</v>
      </c>
      <c r="J114" s="4">
        <f t="shared" si="3"/>
        <v>684</v>
      </c>
    </row>
    <row r="115" spans="1:10" x14ac:dyDescent="0.25">
      <c r="A115" s="6">
        <v>372</v>
      </c>
      <c r="B115" s="6">
        <v>170</v>
      </c>
      <c r="C115" s="6">
        <v>347</v>
      </c>
      <c r="D115" s="2" t="s">
        <v>996</v>
      </c>
      <c r="E115" s="2" t="s">
        <v>308</v>
      </c>
      <c r="F115" t="str">
        <f>IF(NOT(ISERROR(VLOOKUP(A115,'ESO Dungeon constants'!$E$2:$E$999,1,FALSE))),"X","")</f>
        <v/>
      </c>
      <c r="G115" t="str">
        <f>IF(A115&lt;&gt;C115,VLOOKUP(C115,$A$2:$E$900,4,FALSE),"")</f>
        <v>Kalthafen</v>
      </c>
      <c r="H115" t="str">
        <f>IF(A115&lt;&gt;C115,VLOOKUP(C115,$A$2:$E$900,5,FALSE),"")</f>
        <v>Coldharbour</v>
      </c>
      <c r="I115" s="4">
        <f t="shared" si="2"/>
        <v>372</v>
      </c>
      <c r="J115" s="4">
        <f t="shared" si="3"/>
        <v>347</v>
      </c>
    </row>
    <row r="116" spans="1:10" x14ac:dyDescent="0.25">
      <c r="A116" s="6">
        <v>566</v>
      </c>
      <c r="B116" s="6">
        <v>328</v>
      </c>
      <c r="C116" s="6">
        <v>3</v>
      </c>
      <c r="D116" s="2" t="s">
        <v>1130</v>
      </c>
      <c r="E116" s="2" t="s">
        <v>462</v>
      </c>
      <c r="F116" t="str">
        <f>IF(NOT(ISERROR(VLOOKUP(A116,'ESO Dungeon constants'!$E$2:$E$999,1,FALSE))),"X","")</f>
        <v/>
      </c>
      <c r="G116" t="str">
        <f>IF(A116&lt;&gt;C116,VLOOKUP(C116,$A$2:$E$900,4,FALSE),"")</f>
        <v>Glenumbra</v>
      </c>
      <c r="H116" t="str">
        <f>IF(A116&lt;&gt;C116,VLOOKUP(C116,$A$2:$E$900,5,FALSE),"")</f>
        <v>Glenumbra</v>
      </c>
      <c r="I116" s="4">
        <f t="shared" si="2"/>
        <v>566</v>
      </c>
      <c r="J116" s="4">
        <f t="shared" si="3"/>
        <v>3</v>
      </c>
    </row>
    <row r="117" spans="1:10" x14ac:dyDescent="0.25">
      <c r="A117" s="6">
        <v>960</v>
      </c>
      <c r="B117" s="6">
        <v>600</v>
      </c>
      <c r="C117" s="6">
        <v>849</v>
      </c>
      <c r="D117" s="2" t="s">
        <v>1339</v>
      </c>
      <c r="E117" s="2" t="s">
        <v>714</v>
      </c>
      <c r="F117" t="str">
        <f>IF(NOT(ISERROR(VLOOKUP(A117,'ESO Dungeon constants'!$E$2:$E$999,1,FALSE))),"X","")</f>
        <v/>
      </c>
      <c r="G117" t="str">
        <f>IF(A117&lt;&gt;C117,VLOOKUP(C117,$A$2:$E$900,4,FALSE),"")</f>
        <v>Vvardenfell</v>
      </c>
      <c r="H117" t="str">
        <f>IF(A117&lt;&gt;C117,VLOOKUP(C117,$A$2:$E$900,5,FALSE),"")</f>
        <v>Vvardenfell</v>
      </c>
      <c r="I117" s="4">
        <f t="shared" si="2"/>
        <v>960</v>
      </c>
      <c r="J117" s="4">
        <f t="shared" si="3"/>
        <v>849</v>
      </c>
    </row>
    <row r="118" spans="1:10" x14ac:dyDescent="0.25">
      <c r="A118" s="6">
        <v>700</v>
      </c>
      <c r="B118" s="6">
        <v>388</v>
      </c>
      <c r="C118" s="6">
        <v>684</v>
      </c>
      <c r="D118" s="2" t="s">
        <v>1180</v>
      </c>
      <c r="E118" s="2" t="s">
        <v>514</v>
      </c>
      <c r="F118" t="str">
        <f>IF(NOT(ISERROR(VLOOKUP(A118,'ESO Dungeon constants'!$E$2:$E$999,1,FALSE))),"X","")</f>
        <v/>
      </c>
      <c r="G118" t="str">
        <f>IF(A118&lt;&gt;C118,VLOOKUP(C118,$A$2:$E$900,4,FALSE),"")</f>
        <v>Wrothgar</v>
      </c>
      <c r="H118" t="str">
        <f>IF(A118&lt;&gt;C118,VLOOKUP(C118,$A$2:$E$900,5,FALSE),"")</f>
        <v>Wrothgar</v>
      </c>
      <c r="I118" s="4">
        <f t="shared" si="2"/>
        <v>700</v>
      </c>
      <c r="J118" s="4">
        <f t="shared" si="3"/>
        <v>684</v>
      </c>
    </row>
    <row r="119" spans="1:10" x14ac:dyDescent="0.25">
      <c r="A119" s="6">
        <v>412</v>
      </c>
      <c r="B119" s="6">
        <v>207</v>
      </c>
      <c r="C119" s="6">
        <v>103</v>
      </c>
      <c r="D119" s="2" t="s">
        <v>1027</v>
      </c>
      <c r="E119" s="2" t="s">
        <v>344</v>
      </c>
      <c r="F119" t="str">
        <f>IF(NOT(ISERROR(VLOOKUP(A119,'ESO Dungeon constants'!$E$2:$E$999,1,FALSE))),"X","")</f>
        <v/>
      </c>
      <c r="G119" t="str">
        <f>IF(A119&lt;&gt;C119,VLOOKUP(C119,$A$2:$E$900,4,FALSE),"")</f>
        <v>Rift</v>
      </c>
      <c r="H119" t="str">
        <f>IF(A119&lt;&gt;C119,VLOOKUP(C119,$A$2:$E$900,5,FALSE),"")</f>
        <v>The Rift</v>
      </c>
      <c r="I119" s="4">
        <f t="shared" si="2"/>
        <v>412</v>
      </c>
      <c r="J119" s="4">
        <f t="shared" si="3"/>
        <v>103</v>
      </c>
    </row>
    <row r="120" spans="1:10" x14ac:dyDescent="0.25">
      <c r="A120" s="6">
        <v>560</v>
      </c>
      <c r="B120" s="6">
        <v>324</v>
      </c>
      <c r="C120" s="6">
        <v>103</v>
      </c>
      <c r="D120" s="2" t="s">
        <v>1027</v>
      </c>
      <c r="E120" s="2" t="s">
        <v>344</v>
      </c>
      <c r="F120" t="str">
        <f>IF(NOT(ISERROR(VLOOKUP(A120,'ESO Dungeon constants'!$E$2:$E$999,1,FALSE))),"X","")</f>
        <v/>
      </c>
      <c r="G120" t="str">
        <f>IF(A120&lt;&gt;C120,VLOOKUP(C120,$A$2:$E$900,4,FALSE),"")</f>
        <v>Rift</v>
      </c>
      <c r="H120" t="str">
        <f>IF(A120&lt;&gt;C120,VLOOKUP(C120,$A$2:$E$900,5,FALSE),"")</f>
        <v>The Rift</v>
      </c>
      <c r="I120" s="4">
        <f t="shared" si="2"/>
        <v>560</v>
      </c>
      <c r="J120" s="4">
        <f t="shared" si="3"/>
        <v>103</v>
      </c>
    </row>
    <row r="121" spans="1:10" x14ac:dyDescent="0.25">
      <c r="A121" s="6">
        <v>431</v>
      </c>
      <c r="B121" s="6">
        <v>223</v>
      </c>
      <c r="C121" s="6">
        <v>103</v>
      </c>
      <c r="D121" s="2" t="s">
        <v>1042</v>
      </c>
      <c r="E121" s="2" t="s">
        <v>360</v>
      </c>
      <c r="F121" t="str">
        <f>IF(NOT(ISERROR(VLOOKUP(A121,'ESO Dungeon constants'!$E$2:$E$999,1,FALSE))),"X","")</f>
        <v/>
      </c>
      <c r="G121" t="str">
        <f>IF(A121&lt;&gt;C121,VLOOKUP(C121,$A$2:$E$900,4,FALSE),"")</f>
        <v>Rift</v>
      </c>
      <c r="H121" t="str">
        <f>IF(A121&lt;&gt;C121,VLOOKUP(C121,$A$2:$E$900,5,FALSE),"")</f>
        <v>The Rift</v>
      </c>
      <c r="I121" s="4">
        <f t="shared" si="2"/>
        <v>431</v>
      </c>
      <c r="J121" s="4">
        <f t="shared" si="3"/>
        <v>103</v>
      </c>
    </row>
    <row r="122" spans="1:10" x14ac:dyDescent="0.25">
      <c r="A122" s="6">
        <v>416</v>
      </c>
      <c r="B122" s="6">
        <v>211</v>
      </c>
      <c r="C122" s="6">
        <v>381</v>
      </c>
      <c r="D122" s="2" t="s">
        <v>1031</v>
      </c>
      <c r="E122" s="2" t="s">
        <v>348</v>
      </c>
      <c r="F122" t="str">
        <f>IF(NOT(ISERROR(VLOOKUP(A122,'ESO Dungeon constants'!$E$2:$E$999,1,FALSE))),"X","")</f>
        <v/>
      </c>
      <c r="G122" t="str">
        <f>IF(A122&lt;&gt;C122,VLOOKUP(C122,$A$2:$E$900,4,FALSE),"")</f>
        <v>Auridon</v>
      </c>
      <c r="H122" t="str">
        <f>IF(A122&lt;&gt;C122,VLOOKUP(C122,$A$2:$E$900,5,FALSE),"")</f>
        <v>Auridon</v>
      </c>
      <c r="I122" s="4">
        <f t="shared" si="2"/>
        <v>416</v>
      </c>
      <c r="J122" s="4">
        <f t="shared" si="3"/>
        <v>381</v>
      </c>
    </row>
    <row r="123" spans="1:10" x14ac:dyDescent="0.25">
      <c r="A123" s="6">
        <v>827</v>
      </c>
      <c r="B123" s="6">
        <v>481</v>
      </c>
      <c r="C123" s="6">
        <v>823</v>
      </c>
      <c r="D123" s="2" t="s">
        <v>1235</v>
      </c>
      <c r="E123" s="2" t="s">
        <v>604</v>
      </c>
      <c r="F123" t="str">
        <f>IF(NOT(ISERROR(VLOOKUP(A123,'ESO Dungeon constants'!$E$2:$E$999,1,FALSE))),"X","")</f>
        <v/>
      </c>
      <c r="G123" t="str">
        <f>IF(A123&lt;&gt;C123,VLOOKUP(C123,$A$2:$E$900,4,FALSE),"")</f>
        <v>Die Goldküste</v>
      </c>
      <c r="H123" t="str">
        <f>IF(A123&lt;&gt;C123,VLOOKUP(C123,$A$2:$E$900,5,FALSE),"")</f>
        <v>Gold Coast</v>
      </c>
      <c r="I123" s="4">
        <f t="shared" si="2"/>
        <v>827</v>
      </c>
      <c r="J123" s="4">
        <f t="shared" si="3"/>
        <v>823</v>
      </c>
    </row>
    <row r="124" spans="1:10" x14ac:dyDescent="0.25">
      <c r="A124" s="6">
        <v>910</v>
      </c>
      <c r="B124" s="6">
        <v>551</v>
      </c>
      <c r="C124" s="6">
        <v>888</v>
      </c>
      <c r="D124" s="2" t="s">
        <v>1302</v>
      </c>
      <c r="E124" s="2" t="s">
        <v>672</v>
      </c>
      <c r="F124" t="str">
        <f>IF(NOT(ISERROR(VLOOKUP(A124,'ESO Dungeon constants'!$E$2:$E$999,1,FALSE))),"X","")</f>
        <v/>
      </c>
      <c r="G124" t="str">
        <f>IF(A124&lt;&gt;C124,VLOOKUP(C124,$A$2:$E$900,4,FALSE),"")</f>
        <v>Kargstein</v>
      </c>
      <c r="H124" t="str">
        <f>IF(A124&lt;&gt;C124,VLOOKUP(C124,$A$2:$E$900,5,FALSE),"")</f>
        <v>Craglorn</v>
      </c>
      <c r="I124" s="4">
        <f t="shared" si="2"/>
        <v>910</v>
      </c>
      <c r="J124" s="4">
        <f t="shared" si="3"/>
        <v>888</v>
      </c>
    </row>
    <row r="125" spans="1:10" x14ac:dyDescent="0.25">
      <c r="A125" s="6">
        <v>832</v>
      </c>
      <c r="B125" s="6">
        <v>485</v>
      </c>
      <c r="C125" s="6">
        <v>823</v>
      </c>
      <c r="D125" s="2" t="s">
        <v>1239</v>
      </c>
      <c r="E125" s="2" t="s">
        <v>608</v>
      </c>
      <c r="F125" t="str">
        <f>IF(NOT(ISERROR(VLOOKUP(A125,'ESO Dungeon constants'!$E$2:$E$999,1,FALSE))),"X","")</f>
        <v/>
      </c>
      <c r="G125" t="str">
        <f>IF(A125&lt;&gt;C125,VLOOKUP(C125,$A$2:$E$900,4,FALSE),"")</f>
        <v>Die Goldküste</v>
      </c>
      <c r="H125" t="str">
        <f>IF(A125&lt;&gt;C125,VLOOKUP(C125,$A$2:$E$900,5,FALSE),"")</f>
        <v>Gold Coast</v>
      </c>
      <c r="I125" s="4">
        <f t="shared" si="2"/>
        <v>832</v>
      </c>
      <c r="J125" s="4">
        <f t="shared" si="3"/>
        <v>823</v>
      </c>
    </row>
    <row r="126" spans="1:10" x14ac:dyDescent="0.25">
      <c r="A126" s="6">
        <v>831</v>
      </c>
      <c r="B126" s="6">
        <v>484</v>
      </c>
      <c r="C126" s="6">
        <v>823</v>
      </c>
      <c r="D126" s="2" t="s">
        <v>1238</v>
      </c>
      <c r="E126" s="2" t="s">
        <v>607</v>
      </c>
      <c r="F126" t="str">
        <f>IF(NOT(ISERROR(VLOOKUP(A126,'ESO Dungeon constants'!$E$2:$E$999,1,FALSE))),"X","")</f>
        <v/>
      </c>
      <c r="G126" t="str">
        <f>IF(A126&lt;&gt;C126,VLOOKUP(C126,$A$2:$E$900,4,FALSE),"")</f>
        <v>Die Goldküste</v>
      </c>
      <c r="H126" t="str">
        <f>IF(A126&lt;&gt;C126,VLOOKUP(C126,$A$2:$E$900,5,FALSE),"")</f>
        <v>Gold Coast</v>
      </c>
      <c r="I126" s="4">
        <f t="shared" si="2"/>
        <v>831</v>
      </c>
      <c r="J126" s="4">
        <f t="shared" si="3"/>
        <v>823</v>
      </c>
    </row>
    <row r="127" spans="1:10" x14ac:dyDescent="0.25">
      <c r="A127" s="6">
        <v>425</v>
      </c>
      <c r="B127" s="6">
        <v>219</v>
      </c>
      <c r="C127" s="6">
        <v>3</v>
      </c>
      <c r="D127" s="2" t="s">
        <v>1038</v>
      </c>
      <c r="E127" s="2" t="s">
        <v>356</v>
      </c>
      <c r="F127" t="str">
        <f>IF(NOT(ISERROR(VLOOKUP(A127,'ESO Dungeon constants'!$E$2:$E$999,1,FALSE))),"X","")</f>
        <v/>
      </c>
      <c r="G127" t="str">
        <f>IF(A127&lt;&gt;C127,VLOOKUP(C127,$A$2:$E$900,4,FALSE),"")</f>
        <v>Glenumbra</v>
      </c>
      <c r="H127" t="str">
        <f>IF(A127&lt;&gt;C127,VLOOKUP(C127,$A$2:$E$900,5,FALSE),"")</f>
        <v>Glenumbra</v>
      </c>
      <c r="I127" s="4">
        <f t="shared" si="2"/>
        <v>425</v>
      </c>
      <c r="J127" s="4">
        <f t="shared" si="3"/>
        <v>3</v>
      </c>
    </row>
    <row r="128" spans="1:10" x14ac:dyDescent="0.25">
      <c r="A128" s="6">
        <v>1034</v>
      </c>
      <c r="B128" s="6">
        <v>668</v>
      </c>
      <c r="C128" s="6">
        <v>1011</v>
      </c>
      <c r="D128" s="2" t="s">
        <v>822</v>
      </c>
      <c r="E128" s="2" t="s">
        <v>775</v>
      </c>
      <c r="F128" t="str">
        <f>IF(NOT(ISERROR(VLOOKUP(A128,'ESO Dungeon constants'!$E$2:$E$999,1,FALSE))),"X","")</f>
        <v/>
      </c>
      <c r="G128" t="str">
        <f>IF(A128&lt;&gt;C128,VLOOKUP(C128,$A$2:$E$900,4,FALSE),"")</f>
        <v>Sommersend</v>
      </c>
      <c r="H128" t="str">
        <f>IF(A128&lt;&gt;C128,VLOOKUP(C128,$A$2:$E$900,5,FALSE),"")</f>
        <v>Summerset</v>
      </c>
      <c r="I128" s="4">
        <f t="shared" si="2"/>
        <v>1034</v>
      </c>
      <c r="J128" s="4">
        <f t="shared" si="3"/>
        <v>1011</v>
      </c>
    </row>
    <row r="129" spans="1:10" x14ac:dyDescent="0.25">
      <c r="A129" s="6">
        <v>867</v>
      </c>
      <c r="B129" s="6">
        <v>512</v>
      </c>
      <c r="C129" s="6">
        <v>41</v>
      </c>
      <c r="D129" s="2" t="s">
        <v>1265</v>
      </c>
      <c r="E129" s="2" t="s">
        <v>633</v>
      </c>
      <c r="F129" t="str">
        <f>IF(NOT(ISERROR(VLOOKUP(A129,'ESO Dungeon constants'!$E$2:$E$999,1,FALSE))),"X","")</f>
        <v/>
      </c>
      <c r="G129" t="str">
        <f>IF(A129&lt;&gt;C129,VLOOKUP(C129,$A$2:$E$900,4,FALSE),"")</f>
        <v>Steinfälle</v>
      </c>
      <c r="H129" t="str">
        <f>IF(A129&lt;&gt;C129,VLOOKUP(C129,$A$2:$E$900,5,FALSE),"")</f>
        <v>Stonefalls</v>
      </c>
      <c r="I129" s="4">
        <f t="shared" si="2"/>
        <v>867</v>
      </c>
      <c r="J129" s="4">
        <f t="shared" si="3"/>
        <v>41</v>
      </c>
    </row>
    <row r="130" spans="1:10" x14ac:dyDescent="0.25">
      <c r="A130" s="6">
        <v>366</v>
      </c>
      <c r="B130" s="6">
        <v>164</v>
      </c>
      <c r="C130" s="6">
        <v>347</v>
      </c>
      <c r="D130" s="2" t="s">
        <v>990</v>
      </c>
      <c r="E130" s="2" t="s">
        <v>302</v>
      </c>
      <c r="F130" t="str">
        <f>IF(NOT(ISERROR(VLOOKUP(A130,'ESO Dungeon constants'!$E$2:$E$999,1,FALSE))),"X","")</f>
        <v/>
      </c>
      <c r="G130" t="str">
        <f>IF(A130&lt;&gt;C130,VLOOKUP(C130,$A$2:$E$900,4,FALSE),"")</f>
        <v>Kalthafen</v>
      </c>
      <c r="H130" t="str">
        <f>IF(A130&lt;&gt;C130,VLOOKUP(C130,$A$2:$E$900,5,FALSE),"")</f>
        <v>Coldharbour</v>
      </c>
      <c r="I130" s="4">
        <f t="shared" si="2"/>
        <v>366</v>
      </c>
      <c r="J130" s="4">
        <f t="shared" si="3"/>
        <v>347</v>
      </c>
    </row>
    <row r="131" spans="1:10" x14ac:dyDescent="0.25">
      <c r="A131" s="6">
        <v>1005</v>
      </c>
      <c r="B131" s="6">
        <v>639</v>
      </c>
      <c r="C131" s="6">
        <v>1005</v>
      </c>
      <c r="D131" s="2" t="s">
        <v>1373</v>
      </c>
      <c r="E131" s="2" t="s">
        <v>749</v>
      </c>
      <c r="F131" t="str">
        <f>IF(NOT(ISERROR(VLOOKUP(A131,'ESO Dungeon constants'!$E$2:$E$999,1,FALSE))),"X","")</f>
        <v/>
      </c>
      <c r="G131" t="str">
        <f>IF(A131&lt;&gt;C131,VLOOKUP(C131,$A$2:$E$900,4,FALSE),"")</f>
        <v/>
      </c>
      <c r="H131" t="str">
        <f>IF(A131&lt;&gt;C131,VLOOKUP(C131,$A$2:$E$900,5,FALSE),"")</f>
        <v/>
      </c>
      <c r="I131" s="4">
        <f t="shared" ref="I131:I194" si="4">A131</f>
        <v>1005</v>
      </c>
      <c r="J131" s="4">
        <f t="shared" ref="J131:J194" si="5">C131</f>
        <v>1005</v>
      </c>
    </row>
    <row r="132" spans="1:10" x14ac:dyDescent="0.25">
      <c r="A132" s="6">
        <v>1031</v>
      </c>
      <c r="B132" s="6">
        <v>665</v>
      </c>
      <c r="C132" s="6">
        <v>1011</v>
      </c>
      <c r="D132" s="2" t="s">
        <v>819</v>
      </c>
      <c r="E132" s="2" t="s">
        <v>772</v>
      </c>
      <c r="F132" t="str">
        <f>IF(NOT(ISERROR(VLOOKUP(A132,'ESO Dungeon constants'!$E$2:$E$999,1,FALSE))),"X","")</f>
        <v/>
      </c>
      <c r="G132" t="str">
        <f>IF(A132&lt;&gt;C132,VLOOKUP(C132,$A$2:$E$900,4,FALSE),"")</f>
        <v>Sommersend</v>
      </c>
      <c r="H132" t="str">
        <f>IF(A132&lt;&gt;C132,VLOOKUP(C132,$A$2:$E$900,5,FALSE),"")</f>
        <v>Summerset</v>
      </c>
      <c r="I132" s="4">
        <f t="shared" si="4"/>
        <v>1031</v>
      </c>
      <c r="J132" s="4">
        <f t="shared" si="5"/>
        <v>1011</v>
      </c>
    </row>
    <row r="133" spans="1:10" x14ac:dyDescent="0.25">
      <c r="A133" s="6">
        <v>878</v>
      </c>
      <c r="B133" s="6">
        <v>523</v>
      </c>
      <c r="C133" s="6">
        <v>381</v>
      </c>
      <c r="D133" s="2" t="s">
        <v>1274</v>
      </c>
      <c r="E133" s="2" t="s">
        <v>644</v>
      </c>
      <c r="F133" t="str">
        <f>IF(NOT(ISERROR(VLOOKUP(A133,'ESO Dungeon constants'!$E$2:$E$999,1,FALSE))),"X","")</f>
        <v/>
      </c>
      <c r="G133" t="str">
        <f>IF(A133&lt;&gt;C133,VLOOKUP(C133,$A$2:$E$900,4,FALSE),"")</f>
        <v>Auridon</v>
      </c>
      <c r="H133" t="str">
        <f>IF(A133&lt;&gt;C133,VLOOKUP(C133,$A$2:$E$900,5,FALSE),"")</f>
        <v>Auridon</v>
      </c>
      <c r="I133" s="4">
        <f t="shared" si="4"/>
        <v>878</v>
      </c>
      <c r="J133" s="4">
        <f t="shared" si="5"/>
        <v>381</v>
      </c>
    </row>
    <row r="134" spans="1:10" x14ac:dyDescent="0.25">
      <c r="A134" s="6">
        <v>863</v>
      </c>
      <c r="B134" s="6">
        <v>508</v>
      </c>
      <c r="C134" s="6">
        <v>537</v>
      </c>
      <c r="D134" s="2" t="s">
        <v>1261</v>
      </c>
      <c r="E134" s="2" t="s">
        <v>629</v>
      </c>
      <c r="F134" t="str">
        <f>IF(NOT(ISERROR(VLOOKUP(A134,'ESO Dungeon constants'!$E$2:$E$999,1,FALSE))),"X","")</f>
        <v/>
      </c>
      <c r="G134" t="str">
        <f>IF(A134&lt;&gt;C134,VLOOKUP(C134,$A$2:$E$900,4,FALSE),"")</f>
        <v>Khenarthis Rast</v>
      </c>
      <c r="H134" t="str">
        <f>IF(A134&lt;&gt;C134,VLOOKUP(C134,$A$2:$E$900,5,FALSE),"")</f>
        <v>Khenarthi's Roost</v>
      </c>
      <c r="I134" s="4">
        <f t="shared" si="4"/>
        <v>863</v>
      </c>
      <c r="J134" s="4">
        <f t="shared" si="5"/>
        <v>537</v>
      </c>
    </row>
    <row r="135" spans="1:10" x14ac:dyDescent="0.25">
      <c r="A135" s="6">
        <v>543</v>
      </c>
      <c r="B135" s="6">
        <v>308</v>
      </c>
      <c r="C135" s="6">
        <v>208</v>
      </c>
      <c r="D135" s="2" t="s">
        <v>1113</v>
      </c>
      <c r="E135" s="2" t="s">
        <v>443</v>
      </c>
      <c r="F135" t="str">
        <f>IF(NOT(ISERROR(VLOOKUP(A135,'ESO Dungeon constants'!$E$2:$E$999,1,FALSE))),"X","")</f>
        <v/>
      </c>
      <c r="G135" t="str">
        <f>IF(A135&lt;&gt;C135,VLOOKUP(C135,$A$2:$E$900,4,FALSE),"")</f>
        <v>Die Erdschmiede</v>
      </c>
      <c r="H135" t="str">
        <f>IF(A135&lt;&gt;C135,VLOOKUP(C135,$A$2:$E$900,5,FALSE),"")</f>
        <v>The Earth Forge</v>
      </c>
      <c r="I135" s="4">
        <f t="shared" si="4"/>
        <v>543</v>
      </c>
      <c r="J135" s="4">
        <f t="shared" si="5"/>
        <v>208</v>
      </c>
    </row>
    <row r="136" spans="1:10" x14ac:dyDescent="0.25">
      <c r="A136" s="6">
        <v>434</v>
      </c>
      <c r="B136" s="6">
        <v>225</v>
      </c>
      <c r="C136" s="6">
        <v>383</v>
      </c>
      <c r="D136" s="2" t="s">
        <v>1044</v>
      </c>
      <c r="E136" s="2" t="s">
        <v>362</v>
      </c>
      <c r="F136" t="str">
        <f>IF(NOT(ISERROR(VLOOKUP(A136,'ESO Dungeon constants'!$E$2:$E$999,1,FALSE))),"X","")</f>
        <v/>
      </c>
      <c r="G136" t="str">
        <f>IF(A136&lt;&gt;C136,VLOOKUP(C136,$A$2:$E$900,4,FALSE),"")</f>
        <v>Grahtwald</v>
      </c>
      <c r="H136" t="str">
        <f>IF(A136&lt;&gt;C136,VLOOKUP(C136,$A$2:$E$900,5,FALSE),"")</f>
        <v>Grahtwood</v>
      </c>
      <c r="I136" s="4">
        <f t="shared" si="4"/>
        <v>434</v>
      </c>
      <c r="J136" s="4">
        <f t="shared" si="5"/>
        <v>383</v>
      </c>
    </row>
    <row r="137" spans="1:10" x14ac:dyDescent="0.25">
      <c r="A137" s="6">
        <v>573</v>
      </c>
      <c r="B137" s="6">
        <v>334</v>
      </c>
      <c r="C137" s="6">
        <v>199</v>
      </c>
      <c r="D137" s="2" t="s">
        <v>1134</v>
      </c>
      <c r="E137" s="2" t="s">
        <v>467</v>
      </c>
      <c r="F137" t="str">
        <f>IF(NOT(ISERROR(VLOOKUP(A137,'ESO Dungeon constants'!$E$2:$E$999,1,FALSE))),"X","")</f>
        <v/>
      </c>
      <c r="G137" t="str">
        <f>IF(A137&lt;&gt;C137,VLOOKUP(C137,$A$2:$E$900,4,FALSE),"")</f>
        <v>Die Zuflucht</v>
      </c>
      <c r="H137" t="str">
        <f>IF(A137&lt;&gt;C137,VLOOKUP(C137,$A$2:$E$900,5,FALSE),"")</f>
        <v>The Harborage</v>
      </c>
      <c r="I137" s="4">
        <f t="shared" si="4"/>
        <v>573</v>
      </c>
      <c r="J137" s="4">
        <f t="shared" si="5"/>
        <v>199</v>
      </c>
    </row>
    <row r="138" spans="1:10" x14ac:dyDescent="0.25">
      <c r="A138" s="6">
        <v>245</v>
      </c>
      <c r="B138" s="6">
        <v>78</v>
      </c>
      <c r="C138" s="6">
        <v>41</v>
      </c>
      <c r="D138" s="2" t="s">
        <v>917</v>
      </c>
      <c r="E138" s="2" t="s">
        <v>217</v>
      </c>
      <c r="F138" t="str">
        <f>IF(NOT(ISERROR(VLOOKUP(A138,'ESO Dungeon constants'!$E$2:$E$999,1,FALSE))),"X","")</f>
        <v/>
      </c>
      <c r="G138" t="str">
        <f>IF(A138&lt;&gt;C138,VLOOKUP(C138,$A$2:$E$900,4,FALSE),"")</f>
        <v>Steinfälle</v>
      </c>
      <c r="H138" t="str">
        <f>IF(A138&lt;&gt;C138,VLOOKUP(C138,$A$2:$E$900,5,FALSE),"")</f>
        <v>Stonefalls</v>
      </c>
      <c r="I138" s="4">
        <f t="shared" si="4"/>
        <v>245</v>
      </c>
      <c r="J138" s="4">
        <f t="shared" si="5"/>
        <v>41</v>
      </c>
    </row>
    <row r="139" spans="1:10" x14ac:dyDescent="0.25">
      <c r="A139" s="6">
        <v>436</v>
      </c>
      <c r="B139" s="6">
        <v>227</v>
      </c>
      <c r="C139" s="6">
        <v>383</v>
      </c>
      <c r="D139" s="2" t="s">
        <v>1046</v>
      </c>
      <c r="E139" s="2" t="s">
        <v>364</v>
      </c>
      <c r="F139" t="str">
        <f>IF(NOT(ISERROR(VLOOKUP(A139,'ESO Dungeon constants'!$E$2:$E$999,1,FALSE))),"X","")</f>
        <v/>
      </c>
      <c r="G139" t="str">
        <f>IF(A139&lt;&gt;C139,VLOOKUP(C139,$A$2:$E$900,4,FALSE),"")</f>
        <v>Grahtwald</v>
      </c>
      <c r="H139" t="str">
        <f>IF(A139&lt;&gt;C139,VLOOKUP(C139,$A$2:$E$900,5,FALSE),"")</f>
        <v>Grahtwood</v>
      </c>
      <c r="I139" s="4">
        <f t="shared" si="4"/>
        <v>436</v>
      </c>
      <c r="J139" s="4">
        <f t="shared" si="5"/>
        <v>383</v>
      </c>
    </row>
    <row r="140" spans="1:10" x14ac:dyDescent="0.25">
      <c r="A140" s="6">
        <v>190</v>
      </c>
      <c r="B140" s="6">
        <v>41</v>
      </c>
      <c r="C140" s="6">
        <v>57</v>
      </c>
      <c r="D140" s="2" t="s">
        <v>883</v>
      </c>
      <c r="E140" s="2" t="s">
        <v>180</v>
      </c>
      <c r="F140" t="str">
        <f>IF(NOT(ISERROR(VLOOKUP(A140,'ESO Dungeon constants'!$E$2:$E$999,1,FALSE))),"X","")</f>
        <v/>
      </c>
      <c r="G140" t="str">
        <f>IF(A140&lt;&gt;C140,VLOOKUP(C140,$A$2:$E$900,4,FALSE),"")</f>
        <v>Deshaan</v>
      </c>
      <c r="H140" t="str">
        <f>IF(A140&lt;&gt;C140,VLOOKUP(C140,$A$2:$E$900,5,FALSE),"")</f>
        <v>Deshaan</v>
      </c>
      <c r="I140" s="4">
        <f t="shared" si="4"/>
        <v>190</v>
      </c>
      <c r="J140" s="4">
        <f t="shared" si="5"/>
        <v>57</v>
      </c>
    </row>
    <row r="141" spans="1:10" x14ac:dyDescent="0.25">
      <c r="A141" s="6">
        <v>639</v>
      </c>
      <c r="B141" s="6">
        <v>367</v>
      </c>
      <c r="C141" s="6">
        <v>888</v>
      </c>
      <c r="D141" s="2" t="s">
        <v>1162</v>
      </c>
      <c r="E141" s="2" t="s">
        <v>497</v>
      </c>
      <c r="F141" t="str">
        <f>IF(NOT(ISERROR(VLOOKUP(A141,'ESO Dungeon constants'!$E$2:$E$999,1,FALSE))),"X","")</f>
        <v/>
      </c>
      <c r="G141" t="str">
        <f>IF(A141&lt;&gt;C141,VLOOKUP(C141,$A$2:$E$900,4,FALSE),"")</f>
        <v>Kargstein</v>
      </c>
      <c r="H141" t="str">
        <f>IF(A141&lt;&gt;C141,VLOOKUP(C141,$A$2:$E$900,5,FALSE),"")</f>
        <v>Craglorn</v>
      </c>
      <c r="I141" s="4">
        <f t="shared" si="4"/>
        <v>639</v>
      </c>
      <c r="J141" s="4">
        <f t="shared" si="5"/>
        <v>888</v>
      </c>
    </row>
    <row r="142" spans="1:10" x14ac:dyDescent="0.25">
      <c r="A142" s="6">
        <v>891</v>
      </c>
      <c r="B142" s="6">
        <v>532</v>
      </c>
      <c r="C142" s="6">
        <v>888</v>
      </c>
      <c r="D142" s="2" t="s">
        <v>1285</v>
      </c>
      <c r="E142" s="2" t="s">
        <v>653</v>
      </c>
      <c r="F142" t="str">
        <f>IF(NOT(ISERROR(VLOOKUP(A142,'ESO Dungeon constants'!$E$2:$E$999,1,FALSE))),"X","")</f>
        <v/>
      </c>
      <c r="G142" t="str">
        <f>IF(A142&lt;&gt;C142,VLOOKUP(C142,$A$2:$E$900,4,FALSE),"")</f>
        <v>Kargstein</v>
      </c>
      <c r="H142" t="str">
        <f>IF(A142&lt;&gt;C142,VLOOKUP(C142,$A$2:$E$900,5,FALSE),"")</f>
        <v>Craglorn</v>
      </c>
      <c r="I142" s="4">
        <f t="shared" si="4"/>
        <v>891</v>
      </c>
      <c r="J142" s="4">
        <f t="shared" si="5"/>
        <v>888</v>
      </c>
    </row>
    <row r="143" spans="1:10" x14ac:dyDescent="0.25">
      <c r="A143" s="6">
        <v>482</v>
      </c>
      <c r="B143" s="6">
        <v>264</v>
      </c>
      <c r="C143" s="6">
        <v>103</v>
      </c>
      <c r="D143" s="2" t="s">
        <v>1081</v>
      </c>
      <c r="E143" s="2" t="s">
        <v>400</v>
      </c>
      <c r="F143" t="str">
        <f>IF(NOT(ISERROR(VLOOKUP(A143,'ESO Dungeon constants'!$E$2:$E$999,1,FALSE))),"X","")</f>
        <v/>
      </c>
      <c r="G143" t="str">
        <f>IF(A143&lt;&gt;C143,VLOOKUP(C143,$A$2:$E$900,4,FALSE),"")</f>
        <v>Rift</v>
      </c>
      <c r="H143" t="str">
        <f>IF(A143&lt;&gt;C143,VLOOKUP(C143,$A$2:$E$900,5,FALSE),"")</f>
        <v>The Rift</v>
      </c>
      <c r="I143" s="4">
        <f t="shared" si="4"/>
        <v>482</v>
      </c>
      <c r="J143" s="4">
        <f t="shared" si="5"/>
        <v>103</v>
      </c>
    </row>
    <row r="144" spans="1:10" x14ac:dyDescent="0.25">
      <c r="A144" s="6">
        <v>219</v>
      </c>
      <c r="B144" s="6">
        <v>59</v>
      </c>
      <c r="C144" s="6">
        <v>267</v>
      </c>
      <c r="D144" s="2" t="s">
        <v>900</v>
      </c>
      <c r="E144" s="2" t="s">
        <v>198</v>
      </c>
      <c r="F144" t="str">
        <f>IF(NOT(ISERROR(VLOOKUP(A144,'ESO Dungeon constants'!$E$2:$E$999,1,FALSE))),"X","")</f>
        <v/>
      </c>
      <c r="G144" t="str">
        <f>IF(A144&lt;&gt;C144,VLOOKUP(C144,$A$2:$E$900,4,FALSE),"")</f>
        <v>Augvea</v>
      </c>
      <c r="H144" t="str">
        <f>IF(A144&lt;&gt;C144,VLOOKUP(C144,$A$2:$E$900,5,FALSE),"")</f>
        <v>Eyevea</v>
      </c>
      <c r="I144" s="4">
        <f t="shared" si="4"/>
        <v>219</v>
      </c>
      <c r="J144" s="4">
        <f t="shared" si="5"/>
        <v>267</v>
      </c>
    </row>
    <row r="145" spans="1:10" x14ac:dyDescent="0.25">
      <c r="A145" s="6">
        <v>201</v>
      </c>
      <c r="B145" s="6">
        <v>47</v>
      </c>
      <c r="C145" s="6">
        <v>199</v>
      </c>
      <c r="D145" s="2" t="s">
        <v>889</v>
      </c>
      <c r="E145" s="2" t="s">
        <v>186</v>
      </c>
      <c r="F145" t="str">
        <f>IF(NOT(ISERROR(VLOOKUP(A145,'ESO Dungeon constants'!$E$2:$E$999,1,FALSE))),"X","")</f>
        <v/>
      </c>
      <c r="G145" t="str">
        <f>IF(A145&lt;&gt;C145,VLOOKUP(C145,$A$2:$E$900,4,FALSE),"")</f>
        <v>Die Zuflucht</v>
      </c>
      <c r="H145" t="str">
        <f>IF(A145&lt;&gt;C145,VLOOKUP(C145,$A$2:$E$900,5,FALSE),"")</f>
        <v>The Harborage</v>
      </c>
      <c r="I145" s="4">
        <f t="shared" si="4"/>
        <v>201</v>
      </c>
      <c r="J145" s="4">
        <f t="shared" si="5"/>
        <v>199</v>
      </c>
    </row>
    <row r="146" spans="1:10" x14ac:dyDescent="0.25">
      <c r="A146" s="6">
        <v>546</v>
      </c>
      <c r="B146" s="6">
        <v>311</v>
      </c>
      <c r="C146" s="6">
        <v>19</v>
      </c>
      <c r="D146" s="2" t="s">
        <v>1116</v>
      </c>
      <c r="E146" s="2" t="s">
        <v>446</v>
      </c>
      <c r="F146" t="str">
        <f>IF(NOT(ISERROR(VLOOKUP(A146,'ESO Dungeon constants'!$E$2:$E$999,1,FALSE))),"X","")</f>
        <v/>
      </c>
      <c r="G146" t="str">
        <f>IF(A146&lt;&gt;C146,VLOOKUP(C146,$A$2:$E$900,4,FALSE),"")</f>
        <v>Sturmhafen</v>
      </c>
      <c r="H146" t="str">
        <f>IF(A146&lt;&gt;C146,VLOOKUP(C146,$A$2:$E$900,5,FALSE),"")</f>
        <v>Stormhaven</v>
      </c>
      <c r="I146" s="4">
        <f t="shared" si="4"/>
        <v>546</v>
      </c>
      <c r="J146" s="4">
        <f t="shared" si="5"/>
        <v>19</v>
      </c>
    </row>
    <row r="147" spans="1:10" x14ac:dyDescent="0.25">
      <c r="A147" s="6">
        <v>1082</v>
      </c>
      <c r="B147" s="6">
        <v>707</v>
      </c>
      <c r="C147" s="6">
        <v>726</v>
      </c>
      <c r="D147" s="2" t="s">
        <v>1280</v>
      </c>
      <c r="E147" s="2" t="s">
        <v>808</v>
      </c>
      <c r="F147" t="str">
        <f>IF(NOT(ISERROR(VLOOKUP(A147,'ESO Dungeon constants'!$E$2:$E$999,1,FALSE))),"X","")</f>
        <v/>
      </c>
      <c r="G147" t="str">
        <f>IF(A147&lt;&gt;C147,VLOOKUP(C147,$A$2:$E$900,4,FALSE),"")</f>
        <v>Trübmoor</v>
      </c>
      <c r="H147" t="str">
        <f>IF(A147&lt;&gt;C147,VLOOKUP(C147,$A$2:$E$900,5,FALSE),"")</f>
        <v>Murkmire</v>
      </c>
      <c r="I147" s="4">
        <f t="shared" si="4"/>
        <v>1082</v>
      </c>
      <c r="J147" s="4">
        <f t="shared" si="5"/>
        <v>726</v>
      </c>
    </row>
    <row r="148" spans="1:10" x14ac:dyDescent="0.25">
      <c r="A148" s="6">
        <v>268</v>
      </c>
      <c r="B148" s="6">
        <v>100</v>
      </c>
      <c r="C148" s="6">
        <v>58</v>
      </c>
      <c r="D148" s="2" t="s">
        <v>935</v>
      </c>
      <c r="E148" s="2" t="s">
        <v>239</v>
      </c>
      <c r="F148" t="str">
        <f>IF(NOT(ISERROR(VLOOKUP(A148,'ESO Dungeon constants'!$E$2:$E$999,1,FALSE))),"X","")</f>
        <v/>
      </c>
      <c r="G148" t="str">
        <f>IF(A148&lt;&gt;C148,VLOOKUP(C148,$A$2:$E$900,4,FALSE),"")</f>
        <v>Malabal Tor</v>
      </c>
      <c r="H148" t="str">
        <f>IF(A148&lt;&gt;C148,VLOOKUP(C148,$A$2:$E$900,5,FALSE),"")</f>
        <v>Malabal Tor</v>
      </c>
      <c r="I148" s="4">
        <f t="shared" si="4"/>
        <v>268</v>
      </c>
      <c r="J148" s="4">
        <f t="shared" si="5"/>
        <v>58</v>
      </c>
    </row>
    <row r="149" spans="1:10" x14ac:dyDescent="0.25">
      <c r="A149" s="6">
        <v>844</v>
      </c>
      <c r="B149" s="6">
        <v>493</v>
      </c>
      <c r="C149" s="6">
        <v>816</v>
      </c>
      <c r="D149" s="2" t="s">
        <v>1247</v>
      </c>
      <c r="E149" s="2" t="s">
        <v>615</v>
      </c>
      <c r="F149" t="str">
        <f>IF(NOT(ISERROR(VLOOKUP(A149,'ESO Dungeon constants'!$E$2:$E$999,1,FALSE))),"X","")</f>
        <v/>
      </c>
      <c r="G149" t="str">
        <f>IF(A149&lt;&gt;C149,VLOOKUP(C149,$A$2:$E$900,4,FALSE),"")</f>
        <v>Hews Fluch</v>
      </c>
      <c r="H149" t="str">
        <f>IF(A149&lt;&gt;C149,VLOOKUP(C149,$A$2:$E$900,5,FALSE),"")</f>
        <v>Hew's Bane</v>
      </c>
      <c r="I149" s="4">
        <f t="shared" si="4"/>
        <v>844</v>
      </c>
      <c r="J149" s="4">
        <f t="shared" si="5"/>
        <v>816</v>
      </c>
    </row>
    <row r="150" spans="1:10" x14ac:dyDescent="0.25">
      <c r="A150" s="6">
        <v>1008</v>
      </c>
      <c r="B150" s="6">
        <v>642</v>
      </c>
      <c r="C150" s="6">
        <v>347</v>
      </c>
      <c r="D150" s="2" t="s">
        <v>1376</v>
      </c>
      <c r="E150" s="2" t="s">
        <v>752</v>
      </c>
      <c r="F150" t="str">
        <f>IF(NOT(ISERROR(VLOOKUP(A150,'ESO Dungeon constants'!$E$2:$E$999,1,FALSE))),"X","")</f>
        <v/>
      </c>
      <c r="G150" t="str">
        <f>IF(A150&lt;&gt;C150,VLOOKUP(C150,$A$2:$E$900,4,FALSE),"")</f>
        <v>Kalthafen</v>
      </c>
      <c r="H150" t="str">
        <f>IF(A150&lt;&gt;C150,VLOOKUP(C150,$A$2:$E$900,5,FALSE),"")</f>
        <v>Coldharbour</v>
      </c>
      <c r="I150" s="4">
        <f t="shared" si="4"/>
        <v>1008</v>
      </c>
      <c r="J150" s="4">
        <f t="shared" si="5"/>
        <v>347</v>
      </c>
    </row>
    <row r="151" spans="1:10" x14ac:dyDescent="0.25">
      <c r="A151" s="6">
        <v>574</v>
      </c>
      <c r="B151" s="6">
        <v>335</v>
      </c>
      <c r="C151" s="6">
        <v>199</v>
      </c>
      <c r="D151" s="2" t="s">
        <v>1135</v>
      </c>
      <c r="E151" s="2" t="s">
        <v>468</v>
      </c>
      <c r="F151" t="str">
        <f>IF(NOT(ISERROR(VLOOKUP(A151,'ESO Dungeon constants'!$E$2:$E$999,1,FALSE))),"X","")</f>
        <v/>
      </c>
      <c r="G151" t="str">
        <f>IF(A151&lt;&gt;C151,VLOOKUP(C151,$A$2:$E$900,4,FALSE),"")</f>
        <v>Die Zuflucht</v>
      </c>
      <c r="H151" t="str">
        <f>IF(A151&lt;&gt;C151,VLOOKUP(C151,$A$2:$E$900,5,FALSE),"")</f>
        <v>The Harborage</v>
      </c>
      <c r="I151" s="4">
        <f t="shared" si="4"/>
        <v>574</v>
      </c>
      <c r="J151" s="4">
        <f t="shared" si="5"/>
        <v>199</v>
      </c>
    </row>
    <row r="152" spans="1:10" x14ac:dyDescent="0.25">
      <c r="A152" s="6">
        <v>1067</v>
      </c>
      <c r="B152" s="6">
        <v>692</v>
      </c>
      <c r="C152" s="6">
        <v>726</v>
      </c>
      <c r="D152" s="2" t="s">
        <v>845</v>
      </c>
      <c r="E152" s="2" t="s">
        <v>797</v>
      </c>
      <c r="F152" t="str">
        <f>IF(NOT(ISERROR(VLOOKUP(A152,'ESO Dungeon constants'!$E$2:$E$999,1,FALSE))),"X","")</f>
        <v/>
      </c>
      <c r="G152" t="str">
        <f>IF(A152&lt;&gt;C152,VLOOKUP(C152,$A$2:$E$900,4,FALSE),"")</f>
        <v>Trübmoor</v>
      </c>
      <c r="H152" t="str">
        <f>IF(A152&lt;&gt;C152,VLOOKUP(C152,$A$2:$E$900,5,FALSE),"")</f>
        <v>Murkmire</v>
      </c>
      <c r="I152" s="4">
        <f t="shared" si="4"/>
        <v>1067</v>
      </c>
      <c r="J152" s="4">
        <f t="shared" si="5"/>
        <v>726</v>
      </c>
    </row>
    <row r="153" spans="1:10" x14ac:dyDescent="0.25">
      <c r="A153" s="6">
        <v>237</v>
      </c>
      <c r="B153" s="6">
        <v>72</v>
      </c>
      <c r="C153" s="6">
        <v>104</v>
      </c>
      <c r="D153" s="2" t="s">
        <v>912</v>
      </c>
      <c r="E153" s="2" t="s">
        <v>211</v>
      </c>
      <c r="F153" t="str">
        <f>IF(NOT(ISERROR(VLOOKUP(A153,'ESO Dungeon constants'!$E$2:$E$999,1,FALSE))),"X","")</f>
        <v/>
      </c>
      <c r="G153" t="str">
        <f>IF(A153&lt;&gt;C153,VLOOKUP(C153,$A$2:$E$900,4,FALSE),"")</f>
        <v>Die Alik'r-Wüste</v>
      </c>
      <c r="H153" t="str">
        <f>IF(A153&lt;&gt;C153,VLOOKUP(C153,$A$2:$E$900,5,FALSE),"")</f>
        <v>Alik'r Desert</v>
      </c>
      <c r="I153" s="4">
        <f t="shared" si="4"/>
        <v>237</v>
      </c>
      <c r="J153" s="4">
        <f t="shared" si="5"/>
        <v>104</v>
      </c>
    </row>
    <row r="154" spans="1:10" x14ac:dyDescent="0.25">
      <c r="A154" s="6">
        <v>253</v>
      </c>
      <c r="B154" s="6">
        <v>85</v>
      </c>
      <c r="C154" s="6">
        <v>57</v>
      </c>
      <c r="D154" s="2" t="s">
        <v>923</v>
      </c>
      <c r="E154" s="2" t="s">
        <v>224</v>
      </c>
      <c r="F154" t="str">
        <f>IF(NOT(ISERROR(VLOOKUP(A154,'ESO Dungeon constants'!$E$2:$E$999,1,FALSE))),"X","")</f>
        <v/>
      </c>
      <c r="G154" t="str">
        <f>IF(A154&lt;&gt;C154,VLOOKUP(C154,$A$2:$E$900,4,FALSE),"")</f>
        <v>Deshaan</v>
      </c>
      <c r="H154" t="str">
        <f>IF(A154&lt;&gt;C154,VLOOKUP(C154,$A$2:$E$900,5,FALSE),"")</f>
        <v>Deshaan</v>
      </c>
      <c r="I154" s="4">
        <f t="shared" si="4"/>
        <v>253</v>
      </c>
      <c r="J154" s="4">
        <f t="shared" si="5"/>
        <v>57</v>
      </c>
    </row>
    <row r="155" spans="1:10" x14ac:dyDescent="0.25">
      <c r="A155" s="6">
        <v>845</v>
      </c>
      <c r="B155" s="6">
        <v>494</v>
      </c>
      <c r="C155" s="6">
        <v>816</v>
      </c>
      <c r="D155" s="2" t="s">
        <v>1248</v>
      </c>
      <c r="E155" s="2" t="s">
        <v>616</v>
      </c>
      <c r="F155" t="str">
        <f>IF(NOT(ISERROR(VLOOKUP(A155,'ESO Dungeon constants'!$E$2:$E$999,1,FALSE))),"X","")</f>
        <v/>
      </c>
      <c r="G155" t="str">
        <f>IF(A155&lt;&gt;C155,VLOOKUP(C155,$A$2:$E$900,4,FALSE),"")</f>
        <v>Hews Fluch</v>
      </c>
      <c r="H155" t="str">
        <f>IF(A155&lt;&gt;C155,VLOOKUP(C155,$A$2:$E$900,5,FALSE),"")</f>
        <v>Hew's Bane</v>
      </c>
      <c r="I155" s="4">
        <f t="shared" si="4"/>
        <v>845</v>
      </c>
      <c r="J155" s="4">
        <f t="shared" si="5"/>
        <v>816</v>
      </c>
    </row>
    <row r="156" spans="1:10" x14ac:dyDescent="0.25">
      <c r="A156" s="6">
        <v>958</v>
      </c>
      <c r="B156" s="6">
        <v>598</v>
      </c>
      <c r="C156" s="6">
        <v>849</v>
      </c>
      <c r="D156" s="2" t="s">
        <v>1337</v>
      </c>
      <c r="E156" s="2" t="s">
        <v>712</v>
      </c>
      <c r="F156" t="str">
        <f>IF(NOT(ISERROR(VLOOKUP(A156,'ESO Dungeon constants'!$E$2:$E$999,1,FALSE))),"X","")</f>
        <v/>
      </c>
      <c r="G156" t="str">
        <f>IF(A156&lt;&gt;C156,VLOOKUP(C156,$A$2:$E$900,4,FALSE),"")</f>
        <v>Vvardenfell</v>
      </c>
      <c r="H156" t="str">
        <f>IF(A156&lt;&gt;C156,VLOOKUP(C156,$A$2:$E$900,5,FALSE),"")</f>
        <v>Vvardenfell</v>
      </c>
      <c r="I156" s="4">
        <f t="shared" si="4"/>
        <v>958</v>
      </c>
      <c r="J156" s="4">
        <f t="shared" si="5"/>
        <v>849</v>
      </c>
    </row>
    <row r="157" spans="1:10" x14ac:dyDescent="0.25">
      <c r="A157" s="6">
        <v>919</v>
      </c>
      <c r="B157" s="6">
        <v>559</v>
      </c>
      <c r="C157" s="6">
        <v>849</v>
      </c>
      <c r="D157" s="2" t="s">
        <v>1309</v>
      </c>
      <c r="E157" s="2" t="s">
        <v>680</v>
      </c>
      <c r="F157" t="str">
        <f>IF(NOT(ISERROR(VLOOKUP(A157,'ESO Dungeon constants'!$E$2:$E$999,1,FALSE))),"X","")</f>
        <v/>
      </c>
      <c r="G157" t="str">
        <f>IF(A157&lt;&gt;C157,VLOOKUP(C157,$A$2:$E$900,4,FALSE),"")</f>
        <v>Vvardenfell</v>
      </c>
      <c r="H157" t="str">
        <f>IF(A157&lt;&gt;C157,VLOOKUP(C157,$A$2:$E$900,5,FALSE),"")</f>
        <v>Vvardenfell</v>
      </c>
      <c r="I157" s="4">
        <f t="shared" si="4"/>
        <v>919</v>
      </c>
      <c r="J157" s="4">
        <f t="shared" si="5"/>
        <v>849</v>
      </c>
    </row>
    <row r="158" spans="1:10" x14ac:dyDescent="0.25">
      <c r="A158" s="6">
        <v>242</v>
      </c>
      <c r="B158" s="6">
        <v>76</v>
      </c>
      <c r="C158" s="6">
        <v>41</v>
      </c>
      <c r="D158" s="2" t="s">
        <v>915</v>
      </c>
      <c r="E158" s="2" t="s">
        <v>215</v>
      </c>
      <c r="F158" t="str">
        <f>IF(NOT(ISERROR(VLOOKUP(A158,'ESO Dungeon constants'!$E$2:$E$999,1,FALSE))),"X","")</f>
        <v/>
      </c>
      <c r="G158" t="str">
        <f>IF(A158&lt;&gt;C158,VLOOKUP(C158,$A$2:$E$900,4,FALSE),"")</f>
        <v>Steinfälle</v>
      </c>
      <c r="H158" t="str">
        <f>IF(A158&lt;&gt;C158,VLOOKUP(C158,$A$2:$E$900,5,FALSE),"")</f>
        <v>Stonefalls</v>
      </c>
      <c r="I158" s="4">
        <f t="shared" si="4"/>
        <v>242</v>
      </c>
      <c r="J158" s="4">
        <f t="shared" si="5"/>
        <v>41</v>
      </c>
    </row>
    <row r="159" spans="1:10" x14ac:dyDescent="0.25">
      <c r="A159" s="6">
        <v>1016</v>
      </c>
      <c r="B159" s="6">
        <v>650</v>
      </c>
      <c r="C159" s="6">
        <v>1011</v>
      </c>
      <c r="D159" s="2" t="s">
        <v>1382</v>
      </c>
      <c r="E159" s="2" t="s">
        <v>757</v>
      </c>
      <c r="F159" t="str">
        <f>IF(NOT(ISERROR(VLOOKUP(A159,'ESO Dungeon constants'!$E$2:$E$999,1,FALSE))),"X","")</f>
        <v/>
      </c>
      <c r="G159" t="str">
        <f>IF(A159&lt;&gt;C159,VLOOKUP(C159,$A$2:$E$900,4,FALSE),"")</f>
        <v>Sommersend</v>
      </c>
      <c r="H159" t="str">
        <f>IF(A159&lt;&gt;C159,VLOOKUP(C159,$A$2:$E$900,5,FALSE),"")</f>
        <v>Summerset</v>
      </c>
      <c r="I159" s="4">
        <f t="shared" si="4"/>
        <v>1016</v>
      </c>
      <c r="J159" s="4">
        <f t="shared" si="5"/>
        <v>1011</v>
      </c>
    </row>
    <row r="160" spans="1:10" x14ac:dyDescent="0.25">
      <c r="A160" s="6">
        <v>770</v>
      </c>
      <c r="B160" s="6">
        <v>429</v>
      </c>
      <c r="C160" s="6">
        <v>816</v>
      </c>
      <c r="D160" s="2" t="s">
        <v>1219</v>
      </c>
      <c r="E160" s="2" t="s">
        <v>553</v>
      </c>
      <c r="F160" t="str">
        <f>IF(NOT(ISERROR(VLOOKUP(A160,'ESO Dungeon constants'!$E$2:$E$999,1,FALSE))),"X","")</f>
        <v/>
      </c>
      <c r="G160" t="str">
        <f>IF(A160&lt;&gt;C160,VLOOKUP(C160,$A$2:$E$900,4,FALSE),"")</f>
        <v>Hews Fluch</v>
      </c>
      <c r="H160" t="str">
        <f>IF(A160&lt;&gt;C160,VLOOKUP(C160,$A$2:$E$900,5,FALSE),"")</f>
        <v>Hew's Bane</v>
      </c>
      <c r="I160" s="4">
        <f t="shared" si="4"/>
        <v>770</v>
      </c>
      <c r="J160" s="4">
        <f t="shared" si="5"/>
        <v>816</v>
      </c>
    </row>
    <row r="161" spans="1:10" x14ac:dyDescent="0.25">
      <c r="A161" s="6">
        <v>214</v>
      </c>
      <c r="B161" s="6">
        <v>54</v>
      </c>
      <c r="C161" s="6">
        <v>117</v>
      </c>
      <c r="D161" s="2" t="s">
        <v>895</v>
      </c>
      <c r="E161" s="2" t="s">
        <v>193</v>
      </c>
      <c r="F161" t="str">
        <f>IF(NOT(ISERROR(VLOOKUP(A161,'ESO Dungeon constants'!$E$2:$E$999,1,FALSE))),"X","")</f>
        <v/>
      </c>
      <c r="G161" t="str">
        <f>IF(A161&lt;&gt;C161,VLOOKUP(C161,$A$2:$E$900,4,FALSE),"")</f>
        <v>Schattenfenn</v>
      </c>
      <c r="H161" t="str">
        <f>IF(A161&lt;&gt;C161,VLOOKUP(C161,$A$2:$E$900,5,FALSE),"")</f>
        <v>Shadowfen</v>
      </c>
      <c r="I161" s="4">
        <f t="shared" si="4"/>
        <v>214</v>
      </c>
      <c r="J161" s="4">
        <f t="shared" si="5"/>
        <v>117</v>
      </c>
    </row>
    <row r="162" spans="1:10" x14ac:dyDescent="0.25">
      <c r="A162" s="6">
        <v>397</v>
      </c>
      <c r="B162" s="6">
        <v>192</v>
      </c>
      <c r="C162" s="6">
        <v>381</v>
      </c>
      <c r="D162" s="2" t="s">
        <v>1014</v>
      </c>
      <c r="E162" s="2" t="s">
        <v>329</v>
      </c>
      <c r="F162" t="str">
        <f>IF(NOT(ISERROR(VLOOKUP(A162,'ESO Dungeon constants'!$E$2:$E$999,1,FALSE))),"X","")</f>
        <v/>
      </c>
      <c r="G162" t="str">
        <f>IF(A162&lt;&gt;C162,VLOOKUP(C162,$A$2:$E$900,4,FALSE),"")</f>
        <v>Auridon</v>
      </c>
      <c r="H162" t="str">
        <f>IF(A162&lt;&gt;C162,VLOOKUP(C162,$A$2:$E$900,5,FALSE),"")</f>
        <v>Auridon</v>
      </c>
      <c r="I162" s="4">
        <f t="shared" si="4"/>
        <v>397</v>
      </c>
      <c r="J162" s="4">
        <f t="shared" si="5"/>
        <v>381</v>
      </c>
    </row>
    <row r="163" spans="1:10" x14ac:dyDescent="0.25">
      <c r="A163" s="6">
        <v>868</v>
      </c>
      <c r="B163" s="6">
        <v>513</v>
      </c>
      <c r="C163" s="6">
        <v>281</v>
      </c>
      <c r="D163" s="2" t="s">
        <v>1266</v>
      </c>
      <c r="E163" s="2" t="s">
        <v>634</v>
      </c>
      <c r="F163" t="str">
        <f>IF(NOT(ISERROR(VLOOKUP(A163,'ESO Dungeon constants'!$E$2:$E$999,1,FALSE))),"X","")</f>
        <v/>
      </c>
      <c r="G163" t="str">
        <f>IF(A163&lt;&gt;C163,VLOOKUP(C163,$A$2:$E$900,4,FALSE),"")</f>
        <v>Bal Foyen</v>
      </c>
      <c r="H163" t="str">
        <f>IF(A163&lt;&gt;C163,VLOOKUP(C163,$A$2:$E$900,5,FALSE),"")</f>
        <v>Bal Foyen</v>
      </c>
      <c r="I163" s="4">
        <f t="shared" si="4"/>
        <v>868</v>
      </c>
      <c r="J163" s="4">
        <f t="shared" si="5"/>
        <v>281</v>
      </c>
    </row>
    <row r="164" spans="1:10" x14ac:dyDescent="0.25">
      <c r="A164" s="6">
        <v>1028</v>
      </c>
      <c r="B164" s="6">
        <v>662</v>
      </c>
      <c r="C164" s="6">
        <v>1011</v>
      </c>
      <c r="D164" s="2" t="s">
        <v>816</v>
      </c>
      <c r="E164" s="2" t="s">
        <v>769</v>
      </c>
      <c r="F164" t="str">
        <f>IF(NOT(ISERROR(VLOOKUP(A164,'ESO Dungeon constants'!$E$2:$E$999,1,FALSE))),"X","")</f>
        <v/>
      </c>
      <c r="G164" t="str">
        <f>IF(A164&lt;&gt;C164,VLOOKUP(C164,$A$2:$E$900,4,FALSE),"")</f>
        <v>Sommersend</v>
      </c>
      <c r="H164" t="str">
        <f>IF(A164&lt;&gt;C164,VLOOKUP(C164,$A$2:$E$900,5,FALSE),"")</f>
        <v>Summerset</v>
      </c>
      <c r="I164" s="4">
        <f t="shared" si="4"/>
        <v>1028</v>
      </c>
      <c r="J164" s="4">
        <f t="shared" si="5"/>
        <v>1011</v>
      </c>
    </row>
    <row r="165" spans="1:10" x14ac:dyDescent="0.25">
      <c r="A165" s="6">
        <v>371</v>
      </c>
      <c r="B165" s="6">
        <v>169</v>
      </c>
      <c r="C165" s="6">
        <v>347</v>
      </c>
      <c r="D165" s="2" t="s">
        <v>995</v>
      </c>
      <c r="E165" s="2" t="s">
        <v>307</v>
      </c>
      <c r="F165" t="str">
        <f>IF(NOT(ISERROR(VLOOKUP(A165,'ESO Dungeon constants'!$E$2:$E$999,1,FALSE))),"X","")</f>
        <v/>
      </c>
      <c r="G165" t="str">
        <f>IF(A165&lt;&gt;C165,VLOOKUP(C165,$A$2:$E$900,4,FALSE),"")</f>
        <v>Kalthafen</v>
      </c>
      <c r="H165" t="str">
        <f>IF(A165&lt;&gt;C165,VLOOKUP(C165,$A$2:$E$900,5,FALSE),"")</f>
        <v>Coldharbour</v>
      </c>
      <c r="I165" s="4">
        <f t="shared" si="4"/>
        <v>371</v>
      </c>
      <c r="J165" s="4">
        <f t="shared" si="5"/>
        <v>347</v>
      </c>
    </row>
    <row r="166" spans="1:10" x14ac:dyDescent="0.25">
      <c r="A166" s="6">
        <v>837</v>
      </c>
      <c r="B166" s="6">
        <v>489</v>
      </c>
      <c r="C166" s="6">
        <v>823</v>
      </c>
      <c r="D166" s="2" t="s">
        <v>1243</v>
      </c>
      <c r="E166" s="2" t="s">
        <v>612</v>
      </c>
      <c r="F166" t="str">
        <f>IF(NOT(ISERROR(VLOOKUP(A166,'ESO Dungeon constants'!$E$2:$E$999,1,FALSE))),"X","")</f>
        <v/>
      </c>
      <c r="G166" t="str">
        <f>IF(A166&lt;&gt;C166,VLOOKUP(C166,$A$2:$E$900,4,FALSE),"")</f>
        <v>Die Goldküste</v>
      </c>
      <c r="H166" t="str">
        <f>IF(A166&lt;&gt;C166,VLOOKUP(C166,$A$2:$E$900,5,FALSE),"")</f>
        <v>Gold Coast</v>
      </c>
      <c r="I166" s="4">
        <f t="shared" si="4"/>
        <v>837</v>
      </c>
      <c r="J166" s="4">
        <f t="shared" si="5"/>
        <v>823</v>
      </c>
    </row>
    <row r="167" spans="1:10" x14ac:dyDescent="0.25">
      <c r="A167" s="6">
        <v>191</v>
      </c>
      <c r="B167" s="6">
        <v>42</v>
      </c>
      <c r="C167" s="6">
        <v>41</v>
      </c>
      <c r="D167" s="2" t="s">
        <v>884</v>
      </c>
      <c r="E167" s="2" t="s">
        <v>181</v>
      </c>
      <c r="F167" t="str">
        <f>IF(NOT(ISERROR(VLOOKUP(A167,'ESO Dungeon constants'!$E$2:$E$999,1,FALSE))),"X","")</f>
        <v/>
      </c>
      <c r="G167" t="str">
        <f>IF(A167&lt;&gt;C167,VLOOKUP(C167,$A$2:$E$900,4,FALSE),"")</f>
        <v>Steinfälle</v>
      </c>
      <c r="H167" t="str">
        <f>IF(A167&lt;&gt;C167,VLOOKUP(C167,$A$2:$E$900,5,FALSE),"")</f>
        <v>Stonefalls</v>
      </c>
      <c r="I167" s="4">
        <f t="shared" si="4"/>
        <v>191</v>
      </c>
      <c r="J167" s="4">
        <f t="shared" si="5"/>
        <v>41</v>
      </c>
    </row>
    <row r="168" spans="1:10" x14ac:dyDescent="0.25">
      <c r="A168" s="6">
        <v>569</v>
      </c>
      <c r="B168" s="6">
        <v>330</v>
      </c>
      <c r="C168" s="6">
        <v>104</v>
      </c>
      <c r="D168" s="2" t="s">
        <v>1131</v>
      </c>
      <c r="E168" s="2" t="s">
        <v>463</v>
      </c>
      <c r="F168" t="str">
        <f>IF(NOT(ISERROR(VLOOKUP(A168,'ESO Dungeon constants'!$E$2:$E$999,1,FALSE))),"X","")</f>
        <v/>
      </c>
      <c r="G168" t="str">
        <f>IF(A168&lt;&gt;C168,VLOOKUP(C168,$A$2:$E$900,4,FALSE),"")</f>
        <v>Die Alik'r-Wüste</v>
      </c>
      <c r="H168" t="str">
        <f>IF(A168&lt;&gt;C168,VLOOKUP(C168,$A$2:$E$900,5,FALSE),"")</f>
        <v>Alik'r Desert</v>
      </c>
      <c r="I168" s="4">
        <f t="shared" si="4"/>
        <v>569</v>
      </c>
      <c r="J168" s="4">
        <f t="shared" si="5"/>
        <v>104</v>
      </c>
    </row>
    <row r="169" spans="1:10" x14ac:dyDescent="0.25">
      <c r="A169" s="6">
        <v>461</v>
      </c>
      <c r="B169" s="6">
        <v>246</v>
      </c>
      <c r="C169" s="6">
        <v>382</v>
      </c>
      <c r="D169" s="2" t="s">
        <v>1063</v>
      </c>
      <c r="E169" s="2" t="s">
        <v>382</v>
      </c>
      <c r="F169" t="str">
        <f>IF(NOT(ISERROR(VLOOKUP(A169,'ESO Dungeon constants'!$E$2:$E$999,1,FALSE))),"X","")</f>
        <v/>
      </c>
      <c r="G169" t="str">
        <f>IF(A169&lt;&gt;C169,VLOOKUP(C169,$A$2:$E$900,4,FALSE),"")</f>
        <v>Schnittermark</v>
      </c>
      <c r="H169" t="str">
        <f>IF(A169&lt;&gt;C169,VLOOKUP(C169,$A$2:$E$900,5,FALSE),"")</f>
        <v>Reaper's March</v>
      </c>
      <c r="I169" s="4">
        <f t="shared" si="4"/>
        <v>461</v>
      </c>
      <c r="J169" s="4">
        <f t="shared" si="5"/>
        <v>382</v>
      </c>
    </row>
    <row r="170" spans="1:10" x14ac:dyDescent="0.25">
      <c r="A170" s="6">
        <v>261</v>
      </c>
      <c r="B170" s="6">
        <v>93</v>
      </c>
      <c r="C170" s="6">
        <v>101</v>
      </c>
      <c r="D170" s="2" t="s">
        <v>929</v>
      </c>
      <c r="E170" s="2" t="s">
        <v>232</v>
      </c>
      <c r="F170" t="str">
        <f>IF(NOT(ISERROR(VLOOKUP(A170,'ESO Dungeon constants'!$E$2:$E$999,1,FALSE))),"X","")</f>
        <v/>
      </c>
      <c r="G170" t="str">
        <f>IF(A170&lt;&gt;C170,VLOOKUP(C170,$A$2:$E$900,4,FALSE),"")</f>
        <v>Ostmarsch</v>
      </c>
      <c r="H170" t="str">
        <f>IF(A170&lt;&gt;C170,VLOOKUP(C170,$A$2:$E$900,5,FALSE),"")</f>
        <v>Eastmarch</v>
      </c>
      <c r="I170" s="4">
        <f t="shared" si="4"/>
        <v>261</v>
      </c>
      <c r="J170" s="4">
        <f t="shared" si="5"/>
        <v>101</v>
      </c>
    </row>
    <row r="171" spans="1:10" x14ac:dyDescent="0.25">
      <c r="A171" s="6">
        <v>751</v>
      </c>
      <c r="B171" s="6">
        <v>412</v>
      </c>
      <c r="C171" s="6">
        <v>888</v>
      </c>
      <c r="D171" s="2" t="s">
        <v>1202</v>
      </c>
      <c r="E171" s="2" t="s">
        <v>536</v>
      </c>
      <c r="F171" t="str">
        <f>IF(NOT(ISERROR(VLOOKUP(A171,'ESO Dungeon constants'!$E$2:$E$999,1,FALSE))),"X","")</f>
        <v/>
      </c>
      <c r="G171" t="str">
        <f>IF(A171&lt;&gt;C171,VLOOKUP(C171,$A$2:$E$900,4,FALSE),"")</f>
        <v>Kargstein</v>
      </c>
      <c r="H171" t="str">
        <f>IF(A171&lt;&gt;C171,VLOOKUP(C171,$A$2:$E$900,5,FALSE),"")</f>
        <v>Craglorn</v>
      </c>
      <c r="I171" s="4">
        <f t="shared" si="4"/>
        <v>751</v>
      </c>
      <c r="J171" s="4">
        <f t="shared" si="5"/>
        <v>888</v>
      </c>
    </row>
    <row r="172" spans="1:10" x14ac:dyDescent="0.25">
      <c r="A172" s="6">
        <v>757</v>
      </c>
      <c r="B172" s="6">
        <v>418</v>
      </c>
      <c r="C172" s="6">
        <v>41</v>
      </c>
      <c r="D172" s="2" t="s">
        <v>1208</v>
      </c>
      <c r="E172" s="2" t="s">
        <v>542</v>
      </c>
      <c r="F172" t="str">
        <f>IF(NOT(ISERROR(VLOOKUP(A172,'ESO Dungeon constants'!$E$2:$E$999,1,FALSE))),"X","")</f>
        <v/>
      </c>
      <c r="G172" t="str">
        <f>IF(A172&lt;&gt;C172,VLOOKUP(C172,$A$2:$E$900,4,FALSE),"")</f>
        <v>Steinfälle</v>
      </c>
      <c r="H172" t="str">
        <f>IF(A172&lt;&gt;C172,VLOOKUP(C172,$A$2:$E$900,5,FALSE),"")</f>
        <v>Stonefalls</v>
      </c>
      <c r="I172" s="4">
        <f t="shared" si="4"/>
        <v>757</v>
      </c>
      <c r="J172" s="4">
        <f t="shared" si="5"/>
        <v>41</v>
      </c>
    </row>
    <row r="173" spans="1:10" x14ac:dyDescent="0.25">
      <c r="A173" s="6">
        <v>454</v>
      </c>
      <c r="B173" s="6">
        <v>239</v>
      </c>
      <c r="C173" s="6">
        <v>382</v>
      </c>
      <c r="D173" s="2" t="s">
        <v>1056</v>
      </c>
      <c r="E173" s="2" t="s">
        <v>375</v>
      </c>
      <c r="F173" t="str">
        <f>IF(NOT(ISERROR(VLOOKUP(A173,'ESO Dungeon constants'!$E$2:$E$999,1,FALSE))),"X","")</f>
        <v/>
      </c>
      <c r="G173" t="str">
        <f>IF(A173&lt;&gt;C173,VLOOKUP(C173,$A$2:$E$900,4,FALSE),"")</f>
        <v>Schnittermark</v>
      </c>
      <c r="H173" t="str">
        <f>IF(A173&lt;&gt;C173,VLOOKUP(C173,$A$2:$E$900,5,FALSE),"")</f>
        <v>Reaper's March</v>
      </c>
      <c r="I173" s="4">
        <f t="shared" si="4"/>
        <v>454</v>
      </c>
      <c r="J173" s="4">
        <f t="shared" si="5"/>
        <v>382</v>
      </c>
    </row>
    <row r="174" spans="1:10" x14ac:dyDescent="0.25">
      <c r="A174" s="6">
        <v>753</v>
      </c>
      <c r="B174" s="6">
        <v>414</v>
      </c>
      <c r="C174" s="6">
        <v>3</v>
      </c>
      <c r="D174" s="2" t="s">
        <v>1204</v>
      </c>
      <c r="E174" s="2" t="s">
        <v>538</v>
      </c>
      <c r="F174" t="str">
        <f>IF(NOT(ISERROR(VLOOKUP(A174,'ESO Dungeon constants'!$E$2:$E$999,1,FALSE))),"X","")</f>
        <v/>
      </c>
      <c r="G174" t="str">
        <f>IF(A174&lt;&gt;C174,VLOOKUP(C174,$A$2:$E$900,4,FALSE),"")</f>
        <v>Glenumbra</v>
      </c>
      <c r="H174" t="str">
        <f>IF(A174&lt;&gt;C174,VLOOKUP(C174,$A$2:$E$900,5,FALSE),"")</f>
        <v>Glenumbra</v>
      </c>
      <c r="I174" s="4">
        <f t="shared" si="4"/>
        <v>753</v>
      </c>
      <c r="J174" s="4">
        <f t="shared" si="5"/>
        <v>3</v>
      </c>
    </row>
    <row r="175" spans="1:10" x14ac:dyDescent="0.25">
      <c r="A175" s="6">
        <v>590</v>
      </c>
      <c r="B175" s="6">
        <v>350</v>
      </c>
      <c r="C175" s="6">
        <v>20</v>
      </c>
      <c r="D175" s="2" t="s">
        <v>1148</v>
      </c>
      <c r="E175" s="2" t="s">
        <v>482</v>
      </c>
      <c r="F175" t="str">
        <f>IF(NOT(ISERROR(VLOOKUP(A175,'ESO Dungeon constants'!$E$2:$E$999,1,FALSE))),"X","")</f>
        <v/>
      </c>
      <c r="G175" t="str">
        <f>IF(A175&lt;&gt;C175,VLOOKUP(C175,$A$2:$E$900,4,FALSE),"")</f>
        <v>Kluftspitze</v>
      </c>
      <c r="H175" t="str">
        <f>IF(A175&lt;&gt;C175,VLOOKUP(C175,$A$2:$E$900,5,FALSE),"")</f>
        <v>Rivenspire</v>
      </c>
      <c r="I175" s="4">
        <f t="shared" si="4"/>
        <v>590</v>
      </c>
      <c r="J175" s="4">
        <f t="shared" si="5"/>
        <v>20</v>
      </c>
    </row>
    <row r="176" spans="1:10" x14ac:dyDescent="0.25">
      <c r="A176" s="6">
        <v>126</v>
      </c>
      <c r="B176" s="6">
        <v>21</v>
      </c>
      <c r="C176" s="6">
        <v>383</v>
      </c>
      <c r="D176" s="2" t="s">
        <v>868</v>
      </c>
      <c r="E176" s="2" t="s">
        <v>43</v>
      </c>
      <c r="F176" t="str">
        <f>IF(NOT(ISERROR(VLOOKUP(A176,'ESO Dungeon constants'!$E$2:$E$999,1,FALSE))),"X","")</f>
        <v>X</v>
      </c>
      <c r="G176" t="str">
        <f>IF(A176&lt;&gt;C176,VLOOKUP(C176,$A$2:$E$900,4,FALSE),"")</f>
        <v>Grahtwald</v>
      </c>
      <c r="H176" t="str">
        <f>IF(A176&lt;&gt;C176,VLOOKUP(C176,$A$2:$E$900,5,FALSE),"")</f>
        <v>Grahtwood</v>
      </c>
      <c r="I176" s="4">
        <f t="shared" si="4"/>
        <v>126</v>
      </c>
      <c r="J176" s="4">
        <f t="shared" si="5"/>
        <v>383</v>
      </c>
    </row>
    <row r="177" spans="1:10" x14ac:dyDescent="0.25">
      <c r="A177" s="6">
        <v>931</v>
      </c>
      <c r="B177" s="6">
        <v>571</v>
      </c>
      <c r="C177" s="6">
        <v>383</v>
      </c>
      <c r="D177" s="2" t="s">
        <v>1317</v>
      </c>
      <c r="E177" s="2" t="s">
        <v>56</v>
      </c>
      <c r="F177" t="str">
        <f>IF(NOT(ISERROR(VLOOKUP(A177,'ESO Dungeon constants'!$E$2:$E$999,1,FALSE))),"X","")</f>
        <v>X</v>
      </c>
      <c r="G177" t="str">
        <f>IF(A177&lt;&gt;C177,VLOOKUP(C177,$A$2:$E$900,4,FALSE),"")</f>
        <v>Grahtwald</v>
      </c>
      <c r="H177" t="str">
        <f>IF(A177&lt;&gt;C177,VLOOKUP(C177,$A$2:$E$900,5,FALSE),"")</f>
        <v>Grahtwood</v>
      </c>
      <c r="I177" s="4">
        <f t="shared" si="4"/>
        <v>931</v>
      </c>
      <c r="J177" s="4">
        <f t="shared" si="5"/>
        <v>383</v>
      </c>
    </row>
    <row r="178" spans="1:10" x14ac:dyDescent="0.25">
      <c r="A178" s="6">
        <v>747</v>
      </c>
      <c r="B178" s="6">
        <v>408</v>
      </c>
      <c r="C178" s="6">
        <v>383</v>
      </c>
      <c r="D178" s="2" t="s">
        <v>1198</v>
      </c>
      <c r="E178" s="2" t="s">
        <v>532</v>
      </c>
      <c r="F178" t="str">
        <f>IF(NOT(ISERROR(VLOOKUP(A178,'ESO Dungeon constants'!$E$2:$E$999,1,FALSE))),"X","")</f>
        <v/>
      </c>
      <c r="G178" t="str">
        <f>IF(A178&lt;&gt;C178,VLOOKUP(C178,$A$2:$E$900,4,FALSE),"")</f>
        <v>Grahtwald</v>
      </c>
      <c r="H178" t="str">
        <f>IF(A178&lt;&gt;C178,VLOOKUP(C178,$A$2:$E$900,5,FALSE),"")</f>
        <v>Grahtwood</v>
      </c>
      <c r="I178" s="4">
        <f t="shared" si="4"/>
        <v>747</v>
      </c>
      <c r="J178" s="4">
        <f t="shared" si="5"/>
        <v>383</v>
      </c>
    </row>
    <row r="179" spans="1:10" x14ac:dyDescent="0.25">
      <c r="A179" s="6">
        <v>587</v>
      </c>
      <c r="B179" s="6">
        <v>347</v>
      </c>
      <c r="C179" s="6">
        <v>20</v>
      </c>
      <c r="D179" s="2" t="s">
        <v>1145</v>
      </c>
      <c r="E179" s="2" t="s">
        <v>479</v>
      </c>
      <c r="F179" t="str">
        <f>IF(NOT(ISERROR(VLOOKUP(A179,'ESO Dungeon constants'!$E$2:$E$999,1,FALSE))),"X","")</f>
        <v/>
      </c>
      <c r="G179" t="str">
        <f>IF(A179&lt;&gt;C179,VLOOKUP(C179,$A$2:$E$900,4,FALSE),"")</f>
        <v>Kluftspitze</v>
      </c>
      <c r="H179" t="str">
        <f>IF(A179&lt;&gt;C179,VLOOKUP(C179,$A$2:$E$900,5,FALSE),"")</f>
        <v>Rivenspire</v>
      </c>
      <c r="I179" s="4">
        <f t="shared" si="4"/>
        <v>587</v>
      </c>
      <c r="J179" s="4">
        <f t="shared" si="5"/>
        <v>20</v>
      </c>
    </row>
    <row r="180" spans="1:10" x14ac:dyDescent="0.25">
      <c r="A180" s="6">
        <v>492</v>
      </c>
      <c r="B180" s="6">
        <v>269</v>
      </c>
      <c r="C180" s="6">
        <v>41</v>
      </c>
      <c r="D180" s="2" t="s">
        <v>1086</v>
      </c>
      <c r="E180" s="2" t="s">
        <v>405</v>
      </c>
      <c r="F180" t="str">
        <f>IF(NOT(ISERROR(VLOOKUP(A180,'ESO Dungeon constants'!$E$2:$E$999,1,FALSE))),"X","")</f>
        <v/>
      </c>
      <c r="G180" t="str">
        <f>IF(A180&lt;&gt;C180,VLOOKUP(C180,$A$2:$E$900,4,FALSE),"")</f>
        <v>Steinfälle</v>
      </c>
      <c r="H180" t="str">
        <f>IF(A180&lt;&gt;C180,VLOOKUP(C180,$A$2:$E$900,5,FALSE),"")</f>
        <v>Stonefalls</v>
      </c>
      <c r="I180" s="4">
        <f t="shared" si="4"/>
        <v>492</v>
      </c>
      <c r="J180" s="4">
        <f t="shared" si="5"/>
        <v>41</v>
      </c>
    </row>
    <row r="181" spans="1:10" x14ac:dyDescent="0.25">
      <c r="A181" s="6">
        <v>1010</v>
      </c>
      <c r="B181" s="6">
        <v>644</v>
      </c>
      <c r="C181" s="6">
        <v>19</v>
      </c>
      <c r="D181" s="2" t="s">
        <v>1378</v>
      </c>
      <c r="E181" s="2" t="s">
        <v>74</v>
      </c>
      <c r="F181" t="str">
        <f>IF(NOT(ISERROR(VLOOKUP(A181,'ESO Dungeon constants'!$E$2:$E$999,1,FALSE))),"X","")</f>
        <v>X</v>
      </c>
      <c r="G181" t="str">
        <f>IF(A181&lt;&gt;C181,VLOOKUP(C181,$A$2:$E$900,4,FALSE),"")</f>
        <v>Sturmhafen</v>
      </c>
      <c r="H181" t="str">
        <f>IF(A181&lt;&gt;C181,VLOOKUP(C181,$A$2:$E$900,5,FALSE),"")</f>
        <v>Stormhaven</v>
      </c>
      <c r="I181" s="4">
        <f t="shared" si="4"/>
        <v>1010</v>
      </c>
      <c r="J181" s="4">
        <f t="shared" si="5"/>
        <v>19</v>
      </c>
    </row>
    <row r="182" spans="1:10" x14ac:dyDescent="0.25">
      <c r="A182" s="6">
        <v>1042</v>
      </c>
      <c r="B182" s="6">
        <v>675</v>
      </c>
      <c r="C182" s="6">
        <v>684</v>
      </c>
      <c r="D182" s="2" t="s">
        <v>829</v>
      </c>
      <c r="E182" s="2" t="s">
        <v>780</v>
      </c>
      <c r="F182" t="str">
        <f>IF(NOT(ISERROR(VLOOKUP(A182,'ESO Dungeon constants'!$E$2:$E$999,1,FALSE))),"X","")</f>
        <v/>
      </c>
      <c r="G182" t="str">
        <f>IF(A182&lt;&gt;C182,VLOOKUP(C182,$A$2:$E$900,4,FALSE),"")</f>
        <v>Wrothgar</v>
      </c>
      <c r="H182" t="str">
        <f>IF(A182&lt;&gt;C182,VLOOKUP(C182,$A$2:$E$900,5,FALSE),"")</f>
        <v>Wrothgar</v>
      </c>
      <c r="I182" s="4">
        <f t="shared" si="4"/>
        <v>1042</v>
      </c>
      <c r="J182" s="4">
        <f t="shared" si="5"/>
        <v>684</v>
      </c>
    </row>
    <row r="183" spans="1:10" x14ac:dyDescent="0.25">
      <c r="A183" s="6">
        <v>916</v>
      </c>
      <c r="B183" s="6">
        <v>556</v>
      </c>
      <c r="C183" s="6">
        <v>888</v>
      </c>
      <c r="D183" s="2" t="s">
        <v>1308</v>
      </c>
      <c r="E183" s="2" t="s">
        <v>677</v>
      </c>
      <c r="F183" t="str">
        <f>IF(NOT(ISERROR(VLOOKUP(A183,'ESO Dungeon constants'!$E$2:$E$999,1,FALSE))),"X","")</f>
        <v/>
      </c>
      <c r="G183" t="str">
        <f>IF(A183&lt;&gt;C183,VLOOKUP(C183,$A$2:$E$900,4,FALSE),"")</f>
        <v>Kargstein</v>
      </c>
      <c r="H183" t="str">
        <f>IF(A183&lt;&gt;C183,VLOOKUP(C183,$A$2:$E$900,5,FALSE),"")</f>
        <v>Craglorn</v>
      </c>
      <c r="I183" s="4">
        <f t="shared" si="4"/>
        <v>916</v>
      </c>
      <c r="J183" s="4">
        <f t="shared" si="5"/>
        <v>888</v>
      </c>
    </row>
    <row r="184" spans="1:10" x14ac:dyDescent="0.25">
      <c r="A184" s="6">
        <v>760</v>
      </c>
      <c r="B184" s="6">
        <v>421</v>
      </c>
      <c r="C184" s="6">
        <v>57</v>
      </c>
      <c r="D184" s="2" t="s">
        <v>1211</v>
      </c>
      <c r="E184" s="2" t="s">
        <v>545</v>
      </c>
      <c r="F184" t="str">
        <f>IF(NOT(ISERROR(VLOOKUP(A184,'ESO Dungeon constants'!$E$2:$E$999,1,FALSE))),"X","")</f>
        <v/>
      </c>
      <c r="G184" t="str">
        <f>IF(A184&lt;&gt;C184,VLOOKUP(C184,$A$2:$E$900,4,FALSE),"")</f>
        <v>Deshaan</v>
      </c>
      <c r="H184" t="str">
        <f>IF(A184&lt;&gt;C184,VLOOKUP(C184,$A$2:$E$900,5,FALSE),"")</f>
        <v>Deshaan</v>
      </c>
      <c r="I184" s="4">
        <f t="shared" si="4"/>
        <v>760</v>
      </c>
      <c r="J184" s="4">
        <f t="shared" si="5"/>
        <v>57</v>
      </c>
    </row>
    <row r="185" spans="1:10" x14ac:dyDescent="0.25">
      <c r="A185" s="6">
        <v>855</v>
      </c>
      <c r="B185" s="6">
        <v>500</v>
      </c>
      <c r="C185" s="6">
        <v>19</v>
      </c>
      <c r="D185" s="2" t="s">
        <v>1253</v>
      </c>
      <c r="E185" s="2" t="s">
        <v>621</v>
      </c>
      <c r="F185" t="str">
        <f>IF(NOT(ISERROR(VLOOKUP(A185,'ESO Dungeon constants'!$E$2:$E$999,1,FALSE))),"X","")</f>
        <v/>
      </c>
      <c r="G185" t="str">
        <f>IF(A185&lt;&gt;C185,VLOOKUP(C185,$A$2:$E$900,4,FALSE),"")</f>
        <v>Sturmhafen</v>
      </c>
      <c r="H185" t="str">
        <f>IF(A185&lt;&gt;C185,VLOOKUP(C185,$A$2:$E$900,5,FALSE),"")</f>
        <v>Stormhaven</v>
      </c>
      <c r="I185" s="4">
        <f t="shared" si="4"/>
        <v>855</v>
      </c>
      <c r="J185" s="4">
        <f t="shared" si="5"/>
        <v>19</v>
      </c>
    </row>
    <row r="186" spans="1:10" x14ac:dyDescent="0.25">
      <c r="A186" s="6">
        <v>841</v>
      </c>
      <c r="B186" s="6">
        <v>490</v>
      </c>
      <c r="C186" s="6">
        <v>823</v>
      </c>
      <c r="D186" s="2" t="s">
        <v>1244</v>
      </c>
      <c r="E186" s="2" t="s">
        <v>613</v>
      </c>
      <c r="F186" t="str">
        <f>IF(NOT(ISERROR(VLOOKUP(A186,'ESO Dungeon constants'!$E$2:$E$999,1,FALSE))),"X","")</f>
        <v/>
      </c>
      <c r="G186" t="str">
        <f>IF(A186&lt;&gt;C186,VLOOKUP(C186,$A$2:$E$900,4,FALSE),"")</f>
        <v>Die Goldküste</v>
      </c>
      <c r="H186" t="str">
        <f>IF(A186&lt;&gt;C186,VLOOKUP(C186,$A$2:$E$900,5,FALSE),"")</f>
        <v>Gold Coast</v>
      </c>
      <c r="I186" s="4">
        <f t="shared" si="4"/>
        <v>841</v>
      </c>
      <c r="J186" s="4">
        <f t="shared" si="5"/>
        <v>823</v>
      </c>
    </row>
    <row r="187" spans="1:10" x14ac:dyDescent="0.25">
      <c r="A187" s="6">
        <v>309</v>
      </c>
      <c r="B187" s="6">
        <v>121</v>
      </c>
      <c r="C187" s="6">
        <v>3</v>
      </c>
      <c r="D187" s="2" t="s">
        <v>954</v>
      </c>
      <c r="E187" s="2" t="s">
        <v>259</v>
      </c>
      <c r="F187" t="str">
        <f>IF(NOT(ISERROR(VLOOKUP(A187,'ESO Dungeon constants'!$E$2:$E$999,1,FALSE))),"X","")</f>
        <v/>
      </c>
      <c r="G187" t="str">
        <f>IF(A187&lt;&gt;C187,VLOOKUP(C187,$A$2:$E$900,4,FALSE),"")</f>
        <v>Glenumbra</v>
      </c>
      <c r="H187" t="str">
        <f>IF(A187&lt;&gt;C187,VLOOKUP(C187,$A$2:$E$900,5,FALSE),"")</f>
        <v>Glenumbra</v>
      </c>
      <c r="I187" s="4">
        <f t="shared" si="4"/>
        <v>309</v>
      </c>
      <c r="J187" s="4">
        <f t="shared" si="5"/>
        <v>3</v>
      </c>
    </row>
    <row r="188" spans="1:10" x14ac:dyDescent="0.25">
      <c r="A188" s="6">
        <v>754</v>
      </c>
      <c r="B188" s="6">
        <v>415</v>
      </c>
      <c r="C188" s="6">
        <v>92</v>
      </c>
      <c r="D188" s="2" t="s">
        <v>1205</v>
      </c>
      <c r="E188" s="2" t="s">
        <v>539</v>
      </c>
      <c r="F188" t="str">
        <f>IF(NOT(ISERROR(VLOOKUP(A188,'ESO Dungeon constants'!$E$2:$E$999,1,FALSE))),"X","")</f>
        <v/>
      </c>
      <c r="G188" t="str">
        <f>IF(A188&lt;&gt;C188,VLOOKUP(C188,$A$2:$E$900,4,FALSE),"")</f>
        <v>Bangkorai</v>
      </c>
      <c r="H188" t="str">
        <f>IF(A188&lt;&gt;C188,VLOOKUP(C188,$A$2:$E$900,5,FALSE),"")</f>
        <v>Bangkorai</v>
      </c>
      <c r="I188" s="4">
        <f t="shared" si="4"/>
        <v>754</v>
      </c>
      <c r="J188" s="4">
        <f t="shared" si="5"/>
        <v>92</v>
      </c>
    </row>
    <row r="189" spans="1:10" x14ac:dyDescent="0.25">
      <c r="A189" s="6">
        <v>514</v>
      </c>
      <c r="B189" s="6">
        <v>291</v>
      </c>
      <c r="C189" s="6">
        <v>514</v>
      </c>
      <c r="D189" s="2" t="s">
        <v>1104</v>
      </c>
      <c r="E189" s="2" t="s">
        <v>427</v>
      </c>
      <c r="F189" t="str">
        <f>IF(NOT(ISERROR(VLOOKUP(A189,'ESO Dungeon constants'!$E$2:$E$999,1,FALSE))),"X","")</f>
        <v/>
      </c>
      <c r="G189" t="str">
        <f>IF(A189&lt;&gt;C189,VLOOKUP(C189,$A$2:$E$900,4,FALSE),"")</f>
        <v/>
      </c>
      <c r="H189" t="str">
        <f>IF(A189&lt;&gt;C189,VLOOKUP(C189,$A$2:$E$900,5,FALSE),"")</f>
        <v/>
      </c>
      <c r="I189" s="4">
        <f t="shared" si="4"/>
        <v>514</v>
      </c>
      <c r="J189" s="4">
        <f t="shared" si="5"/>
        <v>514</v>
      </c>
    </row>
    <row r="190" spans="1:10" x14ac:dyDescent="0.25">
      <c r="A190" s="6">
        <v>750</v>
      </c>
      <c r="B190" s="6">
        <v>411</v>
      </c>
      <c r="C190" s="6">
        <v>382</v>
      </c>
      <c r="D190" s="2" t="s">
        <v>1201</v>
      </c>
      <c r="E190" s="2" t="s">
        <v>535</v>
      </c>
      <c r="F190" t="str">
        <f>IF(NOT(ISERROR(VLOOKUP(A190,'ESO Dungeon constants'!$E$2:$E$999,1,FALSE))),"X","")</f>
        <v/>
      </c>
      <c r="G190" t="str">
        <f>IF(A190&lt;&gt;C190,VLOOKUP(C190,$A$2:$E$900,4,FALSE),"")</f>
        <v>Schnittermark</v>
      </c>
      <c r="H190" t="str">
        <f>IF(A190&lt;&gt;C190,VLOOKUP(C190,$A$2:$E$900,5,FALSE),"")</f>
        <v>Reaper's March</v>
      </c>
      <c r="I190" s="4">
        <f t="shared" si="4"/>
        <v>750</v>
      </c>
      <c r="J190" s="4">
        <f t="shared" si="5"/>
        <v>382</v>
      </c>
    </row>
    <row r="191" spans="1:10" x14ac:dyDescent="0.25">
      <c r="A191" s="6">
        <v>745</v>
      </c>
      <c r="B191" s="6">
        <v>406</v>
      </c>
      <c r="C191" s="6">
        <v>41</v>
      </c>
      <c r="D191" s="2" t="s">
        <v>1196</v>
      </c>
      <c r="E191" s="2" t="s">
        <v>530</v>
      </c>
      <c r="F191" t="str">
        <f>IF(NOT(ISERROR(VLOOKUP(A191,'ESO Dungeon constants'!$E$2:$E$999,1,FALSE))),"X","")</f>
        <v/>
      </c>
      <c r="G191" t="str">
        <f>IF(A191&lt;&gt;C191,VLOOKUP(C191,$A$2:$E$900,4,FALSE),"")</f>
        <v>Steinfälle</v>
      </c>
      <c r="H191" t="str">
        <f>IF(A191&lt;&gt;C191,VLOOKUP(C191,$A$2:$E$900,5,FALSE),"")</f>
        <v>Stonefalls</v>
      </c>
      <c r="I191" s="4">
        <f t="shared" si="4"/>
        <v>745</v>
      </c>
      <c r="J191" s="4">
        <f t="shared" si="5"/>
        <v>41</v>
      </c>
    </row>
    <row r="192" spans="1:10" x14ac:dyDescent="0.25">
      <c r="A192" s="6">
        <v>1018</v>
      </c>
      <c r="B192" s="6">
        <v>652</v>
      </c>
      <c r="C192" s="6">
        <v>1011</v>
      </c>
      <c r="D192" s="2" t="s">
        <v>1384</v>
      </c>
      <c r="E192" s="2" t="s">
        <v>759</v>
      </c>
      <c r="F192" t="str">
        <f>IF(NOT(ISERROR(VLOOKUP(A192,'ESO Dungeon constants'!$E$2:$E$999,1,FALSE))),"X","")</f>
        <v/>
      </c>
      <c r="G192" t="str">
        <f>IF(A192&lt;&gt;C192,VLOOKUP(C192,$A$2:$E$900,4,FALSE),"")</f>
        <v>Sommersend</v>
      </c>
      <c r="H192" t="str">
        <f>IF(A192&lt;&gt;C192,VLOOKUP(C192,$A$2:$E$900,5,FALSE),"")</f>
        <v>Summerset</v>
      </c>
      <c r="I192" s="4">
        <f t="shared" si="4"/>
        <v>1018</v>
      </c>
      <c r="J192" s="4">
        <f t="shared" si="5"/>
        <v>1011</v>
      </c>
    </row>
    <row r="193" spans="1:10" x14ac:dyDescent="0.25">
      <c r="A193" s="6">
        <v>1048</v>
      </c>
      <c r="B193" s="6">
        <v>681</v>
      </c>
      <c r="C193" s="6">
        <v>1011</v>
      </c>
      <c r="D193" s="2" t="s">
        <v>834</v>
      </c>
      <c r="E193" s="2" t="s">
        <v>786</v>
      </c>
      <c r="F193" t="str">
        <f>IF(NOT(ISERROR(VLOOKUP(A193,'ESO Dungeon constants'!$E$2:$E$999,1,FALSE))),"X","")</f>
        <v/>
      </c>
      <c r="G193" t="str">
        <f>IF(A193&lt;&gt;C193,VLOOKUP(C193,$A$2:$E$900,4,FALSE),"")</f>
        <v>Sommersend</v>
      </c>
      <c r="H193" t="str">
        <f>IF(A193&lt;&gt;C193,VLOOKUP(C193,$A$2:$E$900,5,FALSE),"")</f>
        <v>Summerset</v>
      </c>
      <c r="I193" s="4">
        <f t="shared" si="4"/>
        <v>1048</v>
      </c>
      <c r="J193" s="4">
        <f t="shared" si="5"/>
        <v>1011</v>
      </c>
    </row>
    <row r="194" spans="1:10" x14ac:dyDescent="0.25">
      <c r="A194" s="6">
        <v>1009</v>
      </c>
      <c r="B194" s="6">
        <v>643</v>
      </c>
      <c r="C194" s="6">
        <v>92</v>
      </c>
      <c r="D194" s="2" t="s">
        <v>1377</v>
      </c>
      <c r="E194" s="2" t="s">
        <v>69</v>
      </c>
      <c r="F194" t="str">
        <f>IF(NOT(ISERROR(VLOOKUP(A194,'ESO Dungeon constants'!$E$2:$E$999,1,FALSE))),"X","")</f>
        <v>X</v>
      </c>
      <c r="G194" t="str">
        <f>IF(A194&lt;&gt;C194,VLOOKUP(C194,$A$2:$E$900,4,FALSE),"")</f>
        <v>Bangkorai</v>
      </c>
      <c r="H194" t="str">
        <f>IF(A194&lt;&gt;C194,VLOOKUP(C194,$A$2:$E$900,5,FALSE),"")</f>
        <v>Bangkorai</v>
      </c>
      <c r="I194" s="4">
        <f t="shared" si="4"/>
        <v>1009</v>
      </c>
      <c r="J194" s="4">
        <f t="shared" si="5"/>
        <v>92</v>
      </c>
    </row>
    <row r="195" spans="1:10" x14ac:dyDescent="0.25">
      <c r="A195" s="6">
        <v>1037</v>
      </c>
      <c r="B195" s="6">
        <v>671</v>
      </c>
      <c r="C195" s="6">
        <v>1011</v>
      </c>
      <c r="D195" s="2" t="s">
        <v>825</v>
      </c>
      <c r="E195" s="2" t="s">
        <v>777</v>
      </c>
      <c r="F195" t="str">
        <f>IF(NOT(ISERROR(VLOOKUP(A195,'ESO Dungeon constants'!$E$2:$E$999,1,FALSE))),"X","")</f>
        <v/>
      </c>
      <c r="G195" t="str">
        <f>IF(A195&lt;&gt;C195,VLOOKUP(C195,$A$2:$E$900,4,FALSE),"")</f>
        <v>Sommersend</v>
      </c>
      <c r="H195" t="str">
        <f>IF(A195&lt;&gt;C195,VLOOKUP(C195,$A$2:$E$900,5,FALSE),"")</f>
        <v>Summerset</v>
      </c>
      <c r="I195" s="4">
        <f t="shared" ref="I195:I258" si="6">A195</f>
        <v>1037</v>
      </c>
      <c r="J195" s="4">
        <f t="shared" ref="J195:J258" si="7">C195</f>
        <v>1011</v>
      </c>
    </row>
    <row r="196" spans="1:10" x14ac:dyDescent="0.25">
      <c r="A196" s="6">
        <v>724</v>
      </c>
      <c r="B196" s="6">
        <v>403</v>
      </c>
      <c r="C196" s="6">
        <v>684</v>
      </c>
      <c r="D196" s="2" t="s">
        <v>1193</v>
      </c>
      <c r="E196" s="2" t="s">
        <v>528</v>
      </c>
      <c r="F196" t="str">
        <f>IF(NOT(ISERROR(VLOOKUP(A196,'ESO Dungeon constants'!$E$2:$E$999,1,FALSE))),"X","")</f>
        <v/>
      </c>
      <c r="G196" t="str">
        <f>IF(A196&lt;&gt;C196,VLOOKUP(C196,$A$2:$E$900,4,FALSE),"")</f>
        <v>Wrothgar</v>
      </c>
      <c r="H196" t="str">
        <f>IF(A196&lt;&gt;C196,VLOOKUP(C196,$A$2:$E$900,5,FALSE),"")</f>
        <v>Wrothgar</v>
      </c>
      <c r="I196" s="4">
        <f t="shared" si="6"/>
        <v>724</v>
      </c>
      <c r="J196" s="4">
        <f t="shared" si="7"/>
        <v>684</v>
      </c>
    </row>
    <row r="197" spans="1:10" x14ac:dyDescent="0.25">
      <c r="A197" s="6">
        <v>410</v>
      </c>
      <c r="B197" s="6">
        <v>205</v>
      </c>
      <c r="C197" s="6">
        <v>57</v>
      </c>
      <c r="D197" s="2" t="s">
        <v>1025</v>
      </c>
      <c r="E197" s="2" t="s">
        <v>342</v>
      </c>
      <c r="F197" t="str">
        <f>IF(NOT(ISERROR(VLOOKUP(A197,'ESO Dungeon constants'!$E$2:$E$999,1,FALSE))),"X","")</f>
        <v/>
      </c>
      <c r="G197" t="str">
        <f>IF(A197&lt;&gt;C197,VLOOKUP(C197,$A$2:$E$900,4,FALSE),"")</f>
        <v>Deshaan</v>
      </c>
      <c r="H197" t="str">
        <f>IF(A197&lt;&gt;C197,VLOOKUP(C197,$A$2:$E$900,5,FALSE),"")</f>
        <v>Deshaan</v>
      </c>
      <c r="I197" s="4">
        <f t="shared" si="6"/>
        <v>410</v>
      </c>
      <c r="J197" s="4">
        <f t="shared" si="7"/>
        <v>57</v>
      </c>
    </row>
    <row r="198" spans="1:10" x14ac:dyDescent="0.25">
      <c r="A198" s="6">
        <v>1070</v>
      </c>
      <c r="B198" s="6">
        <v>695</v>
      </c>
      <c r="C198" s="6">
        <v>726</v>
      </c>
      <c r="D198" s="2" t="s">
        <v>848</v>
      </c>
      <c r="E198" s="2" t="s">
        <v>800</v>
      </c>
      <c r="F198" t="str">
        <f>IF(NOT(ISERROR(VLOOKUP(A198,'ESO Dungeon constants'!$E$2:$E$999,1,FALSE))),"X","")</f>
        <v/>
      </c>
      <c r="G198" t="str">
        <f>IF(A198&lt;&gt;C198,VLOOKUP(C198,$A$2:$E$900,4,FALSE),"")</f>
        <v>Trübmoor</v>
      </c>
      <c r="H198" t="str">
        <f>IF(A198&lt;&gt;C198,VLOOKUP(C198,$A$2:$E$900,5,FALSE),"")</f>
        <v>Murkmire</v>
      </c>
      <c r="I198" s="4">
        <f t="shared" si="6"/>
        <v>1070</v>
      </c>
      <c r="J198" s="4">
        <f t="shared" si="7"/>
        <v>726</v>
      </c>
    </row>
    <row r="199" spans="1:10" x14ac:dyDescent="0.25">
      <c r="A199" s="6">
        <v>748</v>
      </c>
      <c r="B199" s="6">
        <v>409</v>
      </c>
      <c r="C199" s="6">
        <v>108</v>
      </c>
      <c r="D199" s="2" t="s">
        <v>1199</v>
      </c>
      <c r="E199" s="2" t="s">
        <v>533</v>
      </c>
      <c r="F199" t="str">
        <f>IF(NOT(ISERROR(VLOOKUP(A199,'ESO Dungeon constants'!$E$2:$E$999,1,FALSE))),"X","")</f>
        <v/>
      </c>
      <c r="G199" t="str">
        <f>IF(A199&lt;&gt;C199,VLOOKUP(C199,$A$2:$E$900,4,FALSE),"")</f>
        <v>Grünschatten</v>
      </c>
      <c r="H199" t="str">
        <f>IF(A199&lt;&gt;C199,VLOOKUP(C199,$A$2:$E$900,5,FALSE),"")</f>
        <v>Greenshade</v>
      </c>
      <c r="I199" s="4">
        <f t="shared" si="6"/>
        <v>748</v>
      </c>
      <c r="J199" s="4">
        <f t="shared" si="7"/>
        <v>108</v>
      </c>
    </row>
    <row r="200" spans="1:10" x14ac:dyDescent="0.25">
      <c r="A200" s="6">
        <v>984</v>
      </c>
      <c r="B200" s="6">
        <v>622</v>
      </c>
      <c r="C200" s="6">
        <v>980</v>
      </c>
      <c r="D200" s="2" t="s">
        <v>1358</v>
      </c>
      <c r="E200" s="2" t="s">
        <v>732</v>
      </c>
      <c r="F200" t="str">
        <f>IF(NOT(ISERROR(VLOOKUP(A200,'ESO Dungeon constants'!$E$2:$E$999,1,FALSE))),"X","")</f>
        <v/>
      </c>
      <c r="G200" t="str">
        <f>IF(A200&lt;&gt;C200,VLOOKUP(C200,$A$2:$E$900,4,FALSE),"")</f>
        <v>Die Stadt der Uhrwerke</v>
      </c>
      <c r="H200" t="str">
        <f>IF(A200&lt;&gt;C200,VLOOKUP(C200,$A$2:$E$900,5,FALSE),"")</f>
        <v>Clockwork City</v>
      </c>
      <c r="I200" s="4">
        <f t="shared" si="6"/>
        <v>984</v>
      </c>
      <c r="J200" s="4">
        <f t="shared" si="7"/>
        <v>980</v>
      </c>
    </row>
    <row r="201" spans="1:10" x14ac:dyDescent="0.25">
      <c r="A201" s="6">
        <v>457</v>
      </c>
      <c r="B201" s="6">
        <v>242</v>
      </c>
      <c r="C201" s="6">
        <v>382</v>
      </c>
      <c r="D201" s="2" t="s">
        <v>1059</v>
      </c>
      <c r="E201" s="2" t="s">
        <v>378</v>
      </c>
      <c r="F201" t="str">
        <f>IF(NOT(ISERROR(VLOOKUP(A201,'ESO Dungeon constants'!$E$2:$E$999,1,FALSE))),"X","")</f>
        <v/>
      </c>
      <c r="G201" t="str">
        <f>IF(A201&lt;&gt;C201,VLOOKUP(C201,$A$2:$E$900,4,FALSE),"")</f>
        <v>Schnittermark</v>
      </c>
      <c r="H201" t="str">
        <f>IF(A201&lt;&gt;C201,VLOOKUP(C201,$A$2:$E$900,5,FALSE),"")</f>
        <v>Reaper's March</v>
      </c>
      <c r="I201" s="4">
        <f t="shared" si="6"/>
        <v>457</v>
      </c>
      <c r="J201" s="4">
        <f t="shared" si="7"/>
        <v>382</v>
      </c>
    </row>
    <row r="202" spans="1:10" x14ac:dyDescent="0.25">
      <c r="A202" s="6">
        <v>698</v>
      </c>
      <c r="B202" s="6">
        <v>386</v>
      </c>
      <c r="C202" s="6">
        <v>684</v>
      </c>
      <c r="D202" s="2" t="s">
        <v>1178</v>
      </c>
      <c r="E202" s="2" t="s">
        <v>512</v>
      </c>
      <c r="F202" t="str">
        <f>IF(NOT(ISERROR(VLOOKUP(A202,'ESO Dungeon constants'!$E$2:$E$999,1,FALSE))),"X","")</f>
        <v/>
      </c>
      <c r="G202" t="str">
        <f>IF(A202&lt;&gt;C202,VLOOKUP(C202,$A$2:$E$900,4,FALSE),"")</f>
        <v>Wrothgar</v>
      </c>
      <c r="H202" t="str">
        <f>IF(A202&lt;&gt;C202,VLOOKUP(C202,$A$2:$E$900,5,FALSE),"")</f>
        <v>Wrothgar</v>
      </c>
      <c r="I202" s="4">
        <f t="shared" si="6"/>
        <v>698</v>
      </c>
      <c r="J202" s="4">
        <f t="shared" si="7"/>
        <v>684</v>
      </c>
    </row>
    <row r="203" spans="1:10" x14ac:dyDescent="0.25">
      <c r="A203" s="6">
        <v>780</v>
      </c>
      <c r="B203" s="6">
        <v>437</v>
      </c>
      <c r="C203" s="6">
        <v>684</v>
      </c>
      <c r="D203" s="2" t="s">
        <v>1222</v>
      </c>
      <c r="E203" s="2" t="s">
        <v>561</v>
      </c>
      <c r="F203" t="str">
        <f>IF(NOT(ISERROR(VLOOKUP(A203,'ESO Dungeon constants'!$E$2:$E$999,1,FALSE))),"X","")</f>
        <v/>
      </c>
      <c r="G203" t="str">
        <f>IF(A203&lt;&gt;C203,VLOOKUP(C203,$A$2:$E$900,4,FALSE),"")</f>
        <v>Wrothgar</v>
      </c>
      <c r="H203" t="str">
        <f>IF(A203&lt;&gt;C203,VLOOKUP(C203,$A$2:$E$900,5,FALSE),"")</f>
        <v>Wrothgar</v>
      </c>
      <c r="I203" s="4">
        <f t="shared" si="6"/>
        <v>780</v>
      </c>
      <c r="J203" s="4">
        <f t="shared" si="7"/>
        <v>684</v>
      </c>
    </row>
    <row r="204" spans="1:10" x14ac:dyDescent="0.25">
      <c r="A204" s="6">
        <v>1045</v>
      </c>
      <c r="B204" s="6">
        <v>678</v>
      </c>
      <c r="C204" s="6">
        <v>816</v>
      </c>
      <c r="D204" s="2" t="s">
        <v>832</v>
      </c>
      <c r="E204" s="2" t="s">
        <v>783</v>
      </c>
      <c r="F204" t="str">
        <f>IF(NOT(ISERROR(VLOOKUP(A204,'ESO Dungeon constants'!$E$2:$E$999,1,FALSE))),"X","")</f>
        <v/>
      </c>
      <c r="G204" t="str">
        <f>IF(A204&lt;&gt;C204,VLOOKUP(C204,$A$2:$E$900,4,FALSE),"")</f>
        <v>Hews Fluch</v>
      </c>
      <c r="H204" t="str">
        <f>IF(A204&lt;&gt;C204,VLOOKUP(C204,$A$2:$E$900,5,FALSE),"")</f>
        <v>Hew's Bane</v>
      </c>
      <c r="I204" s="4">
        <f t="shared" si="6"/>
        <v>1045</v>
      </c>
      <c r="J204" s="4">
        <f t="shared" si="7"/>
        <v>816</v>
      </c>
    </row>
    <row r="205" spans="1:10" x14ac:dyDescent="0.25">
      <c r="A205" s="6">
        <v>761</v>
      </c>
      <c r="B205" s="6">
        <v>422</v>
      </c>
      <c r="C205" s="6">
        <v>103</v>
      </c>
      <c r="D205" s="2" t="s">
        <v>1212</v>
      </c>
      <c r="E205" s="2" t="s">
        <v>546</v>
      </c>
      <c r="F205" t="str">
        <f>IF(NOT(ISERROR(VLOOKUP(A205,'ESO Dungeon constants'!$E$2:$E$999,1,FALSE))),"X","")</f>
        <v/>
      </c>
      <c r="G205" t="str">
        <f>IF(A205&lt;&gt;C205,VLOOKUP(C205,$A$2:$E$900,4,FALSE),"")</f>
        <v>Rift</v>
      </c>
      <c r="H205" t="str">
        <f>IF(A205&lt;&gt;C205,VLOOKUP(C205,$A$2:$E$900,5,FALSE),"")</f>
        <v>The Rift</v>
      </c>
      <c r="I205" s="4">
        <f t="shared" si="6"/>
        <v>761</v>
      </c>
      <c r="J205" s="4">
        <f t="shared" si="7"/>
        <v>103</v>
      </c>
    </row>
    <row r="206" spans="1:10" x14ac:dyDescent="0.25">
      <c r="A206" s="6">
        <v>756</v>
      </c>
      <c r="B206" s="6">
        <v>417</v>
      </c>
      <c r="C206" s="6">
        <v>104</v>
      </c>
      <c r="D206" s="2" t="s">
        <v>1207</v>
      </c>
      <c r="E206" s="2" t="s">
        <v>541</v>
      </c>
      <c r="F206" t="str">
        <f>IF(NOT(ISERROR(VLOOKUP(A206,'ESO Dungeon constants'!$E$2:$E$999,1,FALSE))),"X","")</f>
        <v/>
      </c>
      <c r="G206" t="str">
        <f>IF(A206&lt;&gt;C206,VLOOKUP(C206,$A$2:$E$900,4,FALSE),"")</f>
        <v>Die Alik'r-Wüste</v>
      </c>
      <c r="H206" t="str">
        <f>IF(A206&lt;&gt;C206,VLOOKUP(C206,$A$2:$E$900,5,FALSE),"")</f>
        <v>Alik'r Desert</v>
      </c>
      <c r="I206" s="4">
        <f t="shared" si="6"/>
        <v>756</v>
      </c>
      <c r="J206" s="4">
        <f t="shared" si="7"/>
        <v>104</v>
      </c>
    </row>
    <row r="207" spans="1:10" x14ac:dyDescent="0.25">
      <c r="A207" s="6">
        <v>982</v>
      </c>
      <c r="B207" s="6">
        <v>620</v>
      </c>
      <c r="C207" s="6">
        <v>980</v>
      </c>
      <c r="D207" s="2" t="s">
        <v>1356</v>
      </c>
      <c r="E207" s="2" t="s">
        <v>730</v>
      </c>
      <c r="F207" t="str">
        <f>IF(NOT(ISERROR(VLOOKUP(A207,'ESO Dungeon constants'!$E$2:$E$999,1,FALSE))),"X","")</f>
        <v/>
      </c>
      <c r="G207" t="str">
        <f>IF(A207&lt;&gt;C207,VLOOKUP(C207,$A$2:$E$900,4,FALSE),"")</f>
        <v>Die Stadt der Uhrwerke</v>
      </c>
      <c r="H207" t="str">
        <f>IF(A207&lt;&gt;C207,VLOOKUP(C207,$A$2:$E$900,5,FALSE),"")</f>
        <v>Clockwork City</v>
      </c>
      <c r="I207" s="4">
        <f t="shared" si="6"/>
        <v>982</v>
      </c>
      <c r="J207" s="4">
        <f t="shared" si="7"/>
        <v>980</v>
      </c>
    </row>
    <row r="208" spans="1:10" x14ac:dyDescent="0.25">
      <c r="A208" s="6">
        <v>755</v>
      </c>
      <c r="B208" s="6">
        <v>416</v>
      </c>
      <c r="C208" s="6">
        <v>20</v>
      </c>
      <c r="D208" s="2" t="s">
        <v>1206</v>
      </c>
      <c r="E208" s="2" t="s">
        <v>540</v>
      </c>
      <c r="F208" t="str">
        <f>IF(NOT(ISERROR(VLOOKUP(A208,'ESO Dungeon constants'!$E$2:$E$999,1,FALSE))),"X","")</f>
        <v/>
      </c>
      <c r="G208" t="str">
        <f>IF(A208&lt;&gt;C208,VLOOKUP(C208,$A$2:$E$900,4,FALSE),"")</f>
        <v>Kluftspitze</v>
      </c>
      <c r="H208" t="str">
        <f>IF(A208&lt;&gt;C208,VLOOKUP(C208,$A$2:$E$900,5,FALSE),"")</f>
        <v>Rivenspire</v>
      </c>
      <c r="I208" s="4">
        <f t="shared" si="6"/>
        <v>755</v>
      </c>
      <c r="J208" s="4">
        <f t="shared" si="7"/>
        <v>20</v>
      </c>
    </row>
    <row r="209" spans="1:10" x14ac:dyDescent="0.25">
      <c r="A209" s="6">
        <v>270</v>
      </c>
      <c r="B209" s="6">
        <v>102</v>
      </c>
      <c r="C209" s="6">
        <v>117</v>
      </c>
      <c r="D209" s="2" t="s">
        <v>937</v>
      </c>
      <c r="E209" s="2" t="s">
        <v>241</v>
      </c>
      <c r="F209" t="str">
        <f>IF(NOT(ISERROR(VLOOKUP(A209,'ESO Dungeon constants'!$E$2:$E$999,1,FALSE))),"X","")</f>
        <v/>
      </c>
      <c r="G209" t="str">
        <f>IF(A209&lt;&gt;C209,VLOOKUP(C209,$A$2:$E$900,4,FALSE),"")</f>
        <v>Schattenfenn</v>
      </c>
      <c r="H209" t="str">
        <f>IF(A209&lt;&gt;C209,VLOOKUP(C209,$A$2:$E$900,5,FALSE),"")</f>
        <v>Shadowfen</v>
      </c>
      <c r="I209" s="4">
        <f t="shared" si="6"/>
        <v>270</v>
      </c>
      <c r="J209" s="4">
        <f t="shared" si="7"/>
        <v>117</v>
      </c>
    </row>
    <row r="210" spans="1:10" x14ac:dyDescent="0.25">
      <c r="A210" s="6">
        <v>378</v>
      </c>
      <c r="B210" s="6">
        <v>175</v>
      </c>
      <c r="C210" s="6">
        <v>58</v>
      </c>
      <c r="D210" s="2" t="s">
        <v>1000</v>
      </c>
      <c r="E210" s="2" t="s">
        <v>313</v>
      </c>
      <c r="F210" t="str">
        <f>IF(NOT(ISERROR(VLOOKUP(A210,'ESO Dungeon constants'!$E$2:$E$999,1,FALSE))),"X","")</f>
        <v/>
      </c>
      <c r="G210" t="str">
        <f>IF(A210&lt;&gt;C210,VLOOKUP(C210,$A$2:$E$900,4,FALSE),"")</f>
        <v>Malabal Tor</v>
      </c>
      <c r="H210" t="str">
        <f>IF(A210&lt;&gt;C210,VLOOKUP(C210,$A$2:$E$900,5,FALSE),"")</f>
        <v>Malabal Tor</v>
      </c>
      <c r="I210" s="4">
        <f t="shared" si="6"/>
        <v>378</v>
      </c>
      <c r="J210" s="4">
        <f t="shared" si="7"/>
        <v>58</v>
      </c>
    </row>
    <row r="211" spans="1:10" x14ac:dyDescent="0.25">
      <c r="A211" s="6">
        <v>38</v>
      </c>
      <c r="B211" s="6">
        <v>8</v>
      </c>
      <c r="C211" s="6">
        <v>92</v>
      </c>
      <c r="D211" s="2" t="s">
        <v>840</v>
      </c>
      <c r="E211" s="2" t="s">
        <v>57</v>
      </c>
      <c r="F211" t="str">
        <f>IF(NOT(ISERROR(VLOOKUP(A211,'ESO Dungeon constants'!$E$2:$E$999,1,FALSE))),"X","")</f>
        <v>X</v>
      </c>
      <c r="G211" t="str">
        <f>IF(A211&lt;&gt;C211,VLOOKUP(C211,$A$2:$E$900,4,FALSE),"")</f>
        <v>Bangkorai</v>
      </c>
      <c r="H211" t="str">
        <f>IF(A211&lt;&gt;C211,VLOOKUP(C211,$A$2:$E$900,5,FALSE),"")</f>
        <v>Bangkorai</v>
      </c>
      <c r="I211" s="4">
        <f t="shared" si="6"/>
        <v>38</v>
      </c>
      <c r="J211" s="4">
        <f t="shared" si="7"/>
        <v>92</v>
      </c>
    </row>
    <row r="212" spans="1:10" x14ac:dyDescent="0.25">
      <c r="A212" s="6">
        <v>1035</v>
      </c>
      <c r="B212" s="6">
        <v>669</v>
      </c>
      <c r="C212" s="6">
        <v>1011</v>
      </c>
      <c r="D212" s="2" t="s">
        <v>1370</v>
      </c>
      <c r="E212" s="2" t="s">
        <v>753</v>
      </c>
      <c r="F212" t="str">
        <f>IF(NOT(ISERROR(VLOOKUP(A212,'ESO Dungeon constants'!$E$2:$E$999,1,FALSE))),"X","")</f>
        <v/>
      </c>
      <c r="G212" t="str">
        <f>IF(A212&lt;&gt;C212,VLOOKUP(C212,$A$2:$E$900,4,FALSE),"")</f>
        <v>Sommersend</v>
      </c>
      <c r="H212" t="str">
        <f>IF(A212&lt;&gt;C212,VLOOKUP(C212,$A$2:$E$900,5,FALSE),"")</f>
        <v>Summerset</v>
      </c>
      <c r="I212" s="4">
        <f t="shared" si="6"/>
        <v>1035</v>
      </c>
      <c r="J212" s="4">
        <f t="shared" si="7"/>
        <v>1011</v>
      </c>
    </row>
    <row r="213" spans="1:10" x14ac:dyDescent="0.25">
      <c r="A213" s="6">
        <v>1012</v>
      </c>
      <c r="B213" s="6">
        <v>646</v>
      </c>
      <c r="C213" s="6">
        <v>381</v>
      </c>
      <c r="D213" s="2" t="s">
        <v>1370</v>
      </c>
      <c r="E213" s="2" t="s">
        <v>753</v>
      </c>
      <c r="F213" t="str">
        <f>IF(NOT(ISERROR(VLOOKUP(A213,'ESO Dungeon constants'!$E$2:$E$999,1,FALSE))),"X","")</f>
        <v/>
      </c>
      <c r="G213" t="str">
        <f>IF(A213&lt;&gt;C213,VLOOKUP(C213,$A$2:$E$900,4,FALSE),"")</f>
        <v>Auridon</v>
      </c>
      <c r="H213" t="str">
        <f>IF(A213&lt;&gt;C213,VLOOKUP(C213,$A$2:$E$900,5,FALSE),"")</f>
        <v>Auridon</v>
      </c>
      <c r="I213" s="4">
        <f t="shared" si="6"/>
        <v>1012</v>
      </c>
      <c r="J213" s="4">
        <f t="shared" si="7"/>
        <v>381</v>
      </c>
    </row>
    <row r="214" spans="1:10" x14ac:dyDescent="0.25">
      <c r="A214" s="6">
        <v>913</v>
      </c>
      <c r="B214" s="6">
        <v>553</v>
      </c>
      <c r="C214" s="6">
        <v>888</v>
      </c>
      <c r="D214" s="2" t="s">
        <v>1305</v>
      </c>
      <c r="E214" s="2" t="s">
        <v>674</v>
      </c>
      <c r="F214" t="str">
        <f>IF(NOT(ISERROR(VLOOKUP(A214,'ESO Dungeon constants'!$E$2:$E$999,1,FALSE))),"X","")</f>
        <v/>
      </c>
      <c r="G214" t="str">
        <f>IF(A214&lt;&gt;C214,VLOOKUP(C214,$A$2:$E$900,4,FALSE),"")</f>
        <v>Kargstein</v>
      </c>
      <c r="H214" t="str">
        <f>IF(A214&lt;&gt;C214,VLOOKUP(C214,$A$2:$E$900,5,FALSE),"")</f>
        <v>Craglorn</v>
      </c>
      <c r="I214" s="4">
        <f t="shared" si="6"/>
        <v>913</v>
      </c>
      <c r="J214" s="4">
        <f t="shared" si="7"/>
        <v>888</v>
      </c>
    </row>
    <row r="215" spans="1:10" x14ac:dyDescent="0.25">
      <c r="A215" s="6">
        <v>759</v>
      </c>
      <c r="B215" s="6">
        <v>420</v>
      </c>
      <c r="C215" s="6">
        <v>117</v>
      </c>
      <c r="D215" s="2" t="s">
        <v>1210</v>
      </c>
      <c r="E215" s="2" t="s">
        <v>544</v>
      </c>
      <c r="F215" t="str">
        <f>IF(NOT(ISERROR(VLOOKUP(A215,'ESO Dungeon constants'!$E$2:$E$999,1,FALSE))),"X","")</f>
        <v/>
      </c>
      <c r="G215" t="str">
        <f>IF(A215&lt;&gt;C215,VLOOKUP(C215,$A$2:$E$900,4,FALSE),"")</f>
        <v>Schattenfenn</v>
      </c>
      <c r="H215" t="str">
        <f>IF(A215&lt;&gt;C215,VLOOKUP(C215,$A$2:$E$900,5,FALSE),"")</f>
        <v>Shadowfen</v>
      </c>
      <c r="I215" s="4">
        <f t="shared" si="6"/>
        <v>759</v>
      </c>
      <c r="J215" s="4">
        <f t="shared" si="7"/>
        <v>117</v>
      </c>
    </row>
    <row r="216" spans="1:10" x14ac:dyDescent="0.25">
      <c r="A216" s="6">
        <v>456</v>
      </c>
      <c r="B216" s="6">
        <v>241</v>
      </c>
      <c r="C216" s="6">
        <v>382</v>
      </c>
      <c r="D216" s="2" t="s">
        <v>1058</v>
      </c>
      <c r="E216" s="2" t="s">
        <v>377</v>
      </c>
      <c r="F216" t="str">
        <f>IF(NOT(ISERROR(VLOOKUP(A216,'ESO Dungeon constants'!$E$2:$E$999,1,FALSE))),"X","")</f>
        <v/>
      </c>
      <c r="G216" t="str">
        <f>IF(A216&lt;&gt;C216,VLOOKUP(C216,$A$2:$E$900,4,FALSE),"")</f>
        <v>Schnittermark</v>
      </c>
      <c r="H216" t="str">
        <f>IF(A216&lt;&gt;C216,VLOOKUP(C216,$A$2:$E$900,5,FALSE),"")</f>
        <v>Reaper's March</v>
      </c>
      <c r="I216" s="4">
        <f t="shared" si="6"/>
        <v>456</v>
      </c>
      <c r="J216" s="4">
        <f t="shared" si="7"/>
        <v>382</v>
      </c>
    </row>
    <row r="217" spans="1:10" x14ac:dyDescent="0.25">
      <c r="A217" s="6">
        <v>452</v>
      </c>
      <c r="B217" s="6">
        <v>237</v>
      </c>
      <c r="C217" s="6">
        <v>382</v>
      </c>
      <c r="D217" s="2" t="s">
        <v>1054</v>
      </c>
      <c r="E217" s="2" t="s">
        <v>373</v>
      </c>
      <c r="F217" t="str">
        <f>IF(NOT(ISERROR(VLOOKUP(A217,'ESO Dungeon constants'!$E$2:$E$999,1,FALSE))),"X","")</f>
        <v/>
      </c>
      <c r="G217" t="str">
        <f>IF(A217&lt;&gt;C217,VLOOKUP(C217,$A$2:$E$900,4,FALSE),"")</f>
        <v>Schnittermark</v>
      </c>
      <c r="H217" t="str">
        <f>IF(A217&lt;&gt;C217,VLOOKUP(C217,$A$2:$E$900,5,FALSE),"")</f>
        <v>Reaper's March</v>
      </c>
      <c r="I217" s="4">
        <f t="shared" si="6"/>
        <v>452</v>
      </c>
      <c r="J217" s="4">
        <f t="shared" si="7"/>
        <v>382</v>
      </c>
    </row>
    <row r="218" spans="1:10" x14ac:dyDescent="0.25">
      <c r="A218" s="6">
        <v>814</v>
      </c>
      <c r="B218" s="6">
        <v>469</v>
      </c>
      <c r="C218" s="6">
        <v>684</v>
      </c>
      <c r="D218" s="2" t="s">
        <v>1224</v>
      </c>
      <c r="E218" s="2" t="s">
        <v>592</v>
      </c>
      <c r="F218" t="str">
        <f>IF(NOT(ISERROR(VLOOKUP(A218,'ESO Dungeon constants'!$E$2:$E$999,1,FALSE))),"X","")</f>
        <v/>
      </c>
      <c r="G218" t="str">
        <f>IF(A218&lt;&gt;C218,VLOOKUP(C218,$A$2:$E$900,4,FALSE),"")</f>
        <v>Wrothgar</v>
      </c>
      <c r="H218" t="str">
        <f>IF(A218&lt;&gt;C218,VLOOKUP(C218,$A$2:$E$900,5,FALSE),"")</f>
        <v>Wrothgar</v>
      </c>
      <c r="I218" s="4">
        <f t="shared" si="6"/>
        <v>814</v>
      </c>
      <c r="J218" s="4">
        <f t="shared" si="7"/>
        <v>684</v>
      </c>
    </row>
    <row r="219" spans="1:10" x14ac:dyDescent="0.25">
      <c r="A219" s="6">
        <v>582</v>
      </c>
      <c r="B219" s="6">
        <v>343</v>
      </c>
      <c r="C219" s="6">
        <v>381</v>
      </c>
      <c r="D219" s="2" t="s">
        <v>1141</v>
      </c>
      <c r="E219" s="2" t="s">
        <v>476</v>
      </c>
      <c r="F219" t="str">
        <f>IF(NOT(ISERROR(VLOOKUP(A219,'ESO Dungeon constants'!$E$2:$E$999,1,FALSE))),"X","")</f>
        <v/>
      </c>
      <c r="G219" t="str">
        <f>IF(A219&lt;&gt;C219,VLOOKUP(C219,$A$2:$E$900,4,FALSE),"")</f>
        <v>Auridon</v>
      </c>
      <c r="H219" t="str">
        <f>IF(A219&lt;&gt;C219,VLOOKUP(C219,$A$2:$E$900,5,FALSE),"")</f>
        <v>Auridon</v>
      </c>
      <c r="I219" s="4">
        <f t="shared" si="6"/>
        <v>582</v>
      </c>
      <c r="J219" s="4">
        <f t="shared" si="7"/>
        <v>381</v>
      </c>
    </row>
    <row r="220" spans="1:10" x14ac:dyDescent="0.25">
      <c r="A220" s="6">
        <v>915</v>
      </c>
      <c r="B220" s="6">
        <v>555</v>
      </c>
      <c r="C220" s="6">
        <v>888</v>
      </c>
      <c r="D220" s="2" t="s">
        <v>1307</v>
      </c>
      <c r="E220" s="2" t="s">
        <v>676</v>
      </c>
      <c r="F220" t="str">
        <f>IF(NOT(ISERROR(VLOOKUP(A220,'ESO Dungeon constants'!$E$2:$E$999,1,FALSE))),"X","")</f>
        <v/>
      </c>
      <c r="G220" t="str">
        <f>IF(A220&lt;&gt;C220,VLOOKUP(C220,$A$2:$E$900,4,FALSE),"")</f>
        <v>Kargstein</v>
      </c>
      <c r="H220" t="str">
        <f>IF(A220&lt;&gt;C220,VLOOKUP(C220,$A$2:$E$900,5,FALSE),"")</f>
        <v>Craglorn</v>
      </c>
      <c r="I220" s="4">
        <f t="shared" si="6"/>
        <v>915</v>
      </c>
      <c r="J220" s="4">
        <f t="shared" si="7"/>
        <v>888</v>
      </c>
    </row>
    <row r="221" spans="1:10" x14ac:dyDescent="0.25">
      <c r="A221" s="6">
        <v>455</v>
      </c>
      <c r="B221" s="6">
        <v>240</v>
      </c>
      <c r="C221" s="6">
        <v>382</v>
      </c>
      <c r="D221" s="2" t="s">
        <v>1057</v>
      </c>
      <c r="E221" s="2" t="s">
        <v>376</v>
      </c>
      <c r="F221" t="str">
        <f>IF(NOT(ISERROR(VLOOKUP(A221,'ESO Dungeon constants'!$E$2:$E$999,1,FALSE))),"X","")</f>
        <v/>
      </c>
      <c r="G221" t="str">
        <f>IF(A221&lt;&gt;C221,VLOOKUP(C221,$A$2:$E$900,4,FALSE),"")</f>
        <v>Schnittermark</v>
      </c>
      <c r="H221" t="str">
        <f>IF(A221&lt;&gt;C221,VLOOKUP(C221,$A$2:$E$900,5,FALSE),"")</f>
        <v>Reaper's March</v>
      </c>
      <c r="I221" s="4">
        <f t="shared" si="6"/>
        <v>455</v>
      </c>
      <c r="J221" s="4">
        <f t="shared" si="7"/>
        <v>382</v>
      </c>
    </row>
    <row r="222" spans="1:10" x14ac:dyDescent="0.25">
      <c r="A222" s="6">
        <v>235</v>
      </c>
      <c r="B222" s="6">
        <v>70</v>
      </c>
      <c r="C222" s="6">
        <v>117</v>
      </c>
      <c r="D222" s="2" t="s">
        <v>910</v>
      </c>
      <c r="E222" s="2" t="s">
        <v>209</v>
      </c>
      <c r="F222" t="str">
        <f>IF(NOT(ISERROR(VLOOKUP(A222,'ESO Dungeon constants'!$E$2:$E$999,1,FALSE))),"X","")</f>
        <v/>
      </c>
      <c r="G222" t="str">
        <f>IF(A222&lt;&gt;C222,VLOOKUP(C222,$A$2:$E$900,4,FALSE),"")</f>
        <v>Schattenfenn</v>
      </c>
      <c r="H222" t="str">
        <f>IF(A222&lt;&gt;C222,VLOOKUP(C222,$A$2:$E$900,5,FALSE),"")</f>
        <v>Shadowfen</v>
      </c>
      <c r="I222" s="4">
        <f t="shared" si="6"/>
        <v>235</v>
      </c>
      <c r="J222" s="4">
        <f t="shared" si="7"/>
        <v>117</v>
      </c>
    </row>
    <row r="223" spans="1:10" x14ac:dyDescent="0.25">
      <c r="A223" s="6">
        <v>512</v>
      </c>
      <c r="B223" s="6">
        <v>289</v>
      </c>
      <c r="C223" s="6">
        <v>512</v>
      </c>
      <c r="D223" s="2" t="s">
        <v>1103</v>
      </c>
      <c r="E223" s="2" t="s">
        <v>425</v>
      </c>
      <c r="F223" t="str">
        <f>IF(NOT(ISERROR(VLOOKUP(A223,'ESO Dungeon constants'!$E$2:$E$999,1,FALSE))),"X","")</f>
        <v/>
      </c>
      <c r="G223" t="str">
        <f>IF(A223&lt;&gt;C223,VLOOKUP(C223,$A$2:$E$900,4,FALSE),"")</f>
        <v/>
      </c>
      <c r="H223" t="str">
        <f>IF(A223&lt;&gt;C223,VLOOKUP(C223,$A$2:$E$900,5,FALSE),"")</f>
        <v/>
      </c>
      <c r="I223" s="4">
        <f t="shared" si="6"/>
        <v>512</v>
      </c>
      <c r="J223" s="4">
        <f t="shared" si="7"/>
        <v>512</v>
      </c>
    </row>
    <row r="224" spans="1:10" x14ac:dyDescent="0.25">
      <c r="A224" s="6">
        <v>227</v>
      </c>
      <c r="B224" s="6">
        <v>63</v>
      </c>
      <c r="C224" s="6">
        <v>92</v>
      </c>
      <c r="D224" s="2" t="s">
        <v>903</v>
      </c>
      <c r="E224" s="2" t="s">
        <v>202</v>
      </c>
      <c r="F224" t="str">
        <f>IF(NOT(ISERROR(VLOOKUP(A224,'ESO Dungeon constants'!$E$2:$E$999,1,FALSE))),"X","")</f>
        <v/>
      </c>
      <c r="G224" t="str">
        <f>IF(A224&lt;&gt;C224,VLOOKUP(C224,$A$2:$E$900,4,FALSE),"")</f>
        <v>Bangkorai</v>
      </c>
      <c r="H224" t="str">
        <f>IF(A224&lt;&gt;C224,VLOOKUP(C224,$A$2:$E$900,5,FALSE),"")</f>
        <v>Bangkorai</v>
      </c>
      <c r="I224" s="4">
        <f t="shared" si="6"/>
        <v>227</v>
      </c>
      <c r="J224" s="4">
        <f t="shared" si="7"/>
        <v>92</v>
      </c>
    </row>
    <row r="225" spans="1:10" x14ac:dyDescent="0.25">
      <c r="A225" s="6">
        <v>334</v>
      </c>
      <c r="B225" s="6">
        <v>146</v>
      </c>
      <c r="C225" s="6">
        <v>92</v>
      </c>
      <c r="D225" s="2" t="s">
        <v>974</v>
      </c>
      <c r="E225" s="2" t="s">
        <v>284</v>
      </c>
      <c r="F225" t="str">
        <f>IF(NOT(ISERROR(VLOOKUP(A225,'ESO Dungeon constants'!$E$2:$E$999,1,FALSE))),"X","")</f>
        <v/>
      </c>
      <c r="G225" t="str">
        <f>IF(A225&lt;&gt;C225,VLOOKUP(C225,$A$2:$E$900,4,FALSE),"")</f>
        <v>Bangkorai</v>
      </c>
      <c r="H225" t="str">
        <f>IF(A225&lt;&gt;C225,VLOOKUP(C225,$A$2:$E$900,5,FALSE),"")</f>
        <v>Bangkorai</v>
      </c>
      <c r="I225" s="4">
        <f t="shared" si="6"/>
        <v>334</v>
      </c>
      <c r="J225" s="4">
        <f t="shared" si="7"/>
        <v>92</v>
      </c>
    </row>
    <row r="226" spans="1:10" x14ac:dyDescent="0.25">
      <c r="A226" s="6">
        <v>338</v>
      </c>
      <c r="B226" s="6">
        <v>150</v>
      </c>
      <c r="C226" s="6">
        <v>92</v>
      </c>
      <c r="D226" s="2" t="s">
        <v>977</v>
      </c>
      <c r="E226" s="2" t="s">
        <v>288</v>
      </c>
      <c r="F226" t="str">
        <f>IF(NOT(ISERROR(VLOOKUP(A226,'ESO Dungeon constants'!$E$2:$E$999,1,FALSE))),"X","")</f>
        <v/>
      </c>
      <c r="G226" t="str">
        <f>IF(A226&lt;&gt;C226,VLOOKUP(C226,$A$2:$E$900,4,FALSE),"")</f>
        <v>Bangkorai</v>
      </c>
      <c r="H226" t="str">
        <f>IF(A226&lt;&gt;C226,VLOOKUP(C226,$A$2:$E$900,5,FALSE),"")</f>
        <v>Bangkorai</v>
      </c>
      <c r="I226" s="4">
        <f t="shared" si="6"/>
        <v>338</v>
      </c>
      <c r="J226" s="4">
        <f t="shared" si="7"/>
        <v>92</v>
      </c>
    </row>
    <row r="227" spans="1:10" x14ac:dyDescent="0.25">
      <c r="A227" s="6">
        <v>394</v>
      </c>
      <c r="B227" s="6">
        <v>189</v>
      </c>
      <c r="C227" s="6">
        <v>381</v>
      </c>
      <c r="D227" s="2" t="s">
        <v>1012</v>
      </c>
      <c r="E227" s="2" t="s">
        <v>326</v>
      </c>
      <c r="F227" t="str">
        <f>IF(NOT(ISERROR(VLOOKUP(A227,'ESO Dungeon constants'!$E$2:$E$999,1,FALSE))),"X","")</f>
        <v/>
      </c>
      <c r="G227" t="str">
        <f>IF(A227&lt;&gt;C227,VLOOKUP(C227,$A$2:$E$900,4,FALSE),"")</f>
        <v>Auridon</v>
      </c>
      <c r="H227" t="str">
        <f>IF(A227&lt;&gt;C227,VLOOKUP(C227,$A$2:$E$900,5,FALSE),"")</f>
        <v>Auridon</v>
      </c>
      <c r="I227" s="4">
        <f t="shared" si="6"/>
        <v>394</v>
      </c>
      <c r="J227" s="4">
        <f t="shared" si="7"/>
        <v>381</v>
      </c>
    </row>
    <row r="228" spans="1:10" x14ac:dyDescent="0.25">
      <c r="A228" s="6">
        <v>749</v>
      </c>
      <c r="B228" s="6">
        <v>410</v>
      </c>
      <c r="C228" s="6">
        <v>58</v>
      </c>
      <c r="D228" s="2" t="s">
        <v>1200</v>
      </c>
      <c r="E228" s="2" t="s">
        <v>534</v>
      </c>
      <c r="F228" t="str">
        <f>IF(NOT(ISERROR(VLOOKUP(A228,'ESO Dungeon constants'!$E$2:$E$999,1,FALSE))),"X","")</f>
        <v/>
      </c>
      <c r="G228" t="str">
        <f>IF(A228&lt;&gt;C228,VLOOKUP(C228,$A$2:$E$900,4,FALSE),"")</f>
        <v>Malabal Tor</v>
      </c>
      <c r="H228" t="str">
        <f>IF(A228&lt;&gt;C228,VLOOKUP(C228,$A$2:$E$900,5,FALSE),"")</f>
        <v>Malabal Tor</v>
      </c>
      <c r="I228" s="4">
        <f t="shared" si="6"/>
        <v>749</v>
      </c>
      <c r="J228" s="4">
        <f t="shared" si="7"/>
        <v>58</v>
      </c>
    </row>
    <row r="229" spans="1:10" x14ac:dyDescent="0.25">
      <c r="A229" s="6">
        <v>236</v>
      </c>
      <c r="B229" s="6">
        <v>71</v>
      </c>
      <c r="C229" s="6">
        <v>117</v>
      </c>
      <c r="D229" s="2" t="s">
        <v>911</v>
      </c>
      <c r="E229" s="2" t="s">
        <v>210</v>
      </c>
      <c r="F229" t="str">
        <f>IF(NOT(ISERROR(VLOOKUP(A229,'ESO Dungeon constants'!$E$2:$E$999,1,FALSE))),"X","")</f>
        <v/>
      </c>
      <c r="G229" t="str">
        <f>IF(A229&lt;&gt;C229,VLOOKUP(C229,$A$2:$E$900,4,FALSE),"")</f>
        <v>Schattenfenn</v>
      </c>
      <c r="H229" t="str">
        <f>IF(A229&lt;&gt;C229,VLOOKUP(C229,$A$2:$E$900,5,FALSE),"")</f>
        <v>Shadowfen</v>
      </c>
      <c r="I229" s="4">
        <f t="shared" si="6"/>
        <v>236</v>
      </c>
      <c r="J229" s="4">
        <f t="shared" si="7"/>
        <v>117</v>
      </c>
    </row>
    <row r="230" spans="1:10" x14ac:dyDescent="0.25">
      <c r="A230" s="6">
        <v>1077</v>
      </c>
      <c r="B230" s="6">
        <v>702</v>
      </c>
      <c r="C230" s="6">
        <v>726</v>
      </c>
      <c r="D230" s="2" t="s">
        <v>851</v>
      </c>
      <c r="E230" s="2" t="s">
        <v>805</v>
      </c>
      <c r="F230" t="str">
        <f>IF(NOT(ISERROR(VLOOKUP(A230,'ESO Dungeon constants'!$E$2:$E$999,1,FALSE))),"X","")</f>
        <v/>
      </c>
      <c r="G230" t="str">
        <f>IF(A230&lt;&gt;C230,VLOOKUP(C230,$A$2:$E$900,4,FALSE),"")</f>
        <v>Trübmoor</v>
      </c>
      <c r="H230" t="str">
        <f>IF(A230&lt;&gt;C230,VLOOKUP(C230,$A$2:$E$900,5,FALSE),"")</f>
        <v>Murkmire</v>
      </c>
      <c r="I230" s="4">
        <f t="shared" si="6"/>
        <v>1077</v>
      </c>
      <c r="J230" s="4">
        <f t="shared" si="7"/>
        <v>726</v>
      </c>
    </row>
    <row r="231" spans="1:10" x14ac:dyDescent="0.25">
      <c r="A231" s="6">
        <v>971</v>
      </c>
      <c r="B231" s="6">
        <v>611</v>
      </c>
      <c r="C231" s="6">
        <v>849</v>
      </c>
      <c r="D231" s="2" t="s">
        <v>1347</v>
      </c>
      <c r="E231" s="2" t="s">
        <v>725</v>
      </c>
      <c r="F231" t="str">
        <f>IF(NOT(ISERROR(VLOOKUP(A231,'ESO Dungeon constants'!$E$2:$E$999,1,FALSE))),"X","")</f>
        <v/>
      </c>
      <c r="G231" t="str">
        <f>IF(A231&lt;&gt;C231,VLOOKUP(C231,$A$2:$E$900,4,FALSE),"")</f>
        <v>Vvardenfell</v>
      </c>
      <c r="H231" t="str">
        <f>IF(A231&lt;&gt;C231,VLOOKUP(C231,$A$2:$E$900,5,FALSE),"")</f>
        <v>Vvardenfell</v>
      </c>
      <c r="I231" s="4">
        <f t="shared" si="6"/>
        <v>971</v>
      </c>
      <c r="J231" s="4">
        <f t="shared" si="7"/>
        <v>849</v>
      </c>
    </row>
    <row r="232" spans="1:10" x14ac:dyDescent="0.25">
      <c r="A232" s="6">
        <v>746</v>
      </c>
      <c r="B232" s="6">
        <v>407</v>
      </c>
      <c r="C232" s="6">
        <v>381</v>
      </c>
      <c r="D232" s="2" t="s">
        <v>1197</v>
      </c>
      <c r="E232" s="2" t="s">
        <v>531</v>
      </c>
      <c r="F232" t="str">
        <f>IF(NOT(ISERROR(VLOOKUP(A232,'ESO Dungeon constants'!$E$2:$E$999,1,FALSE))),"X","")</f>
        <v/>
      </c>
      <c r="G232" t="str">
        <f>IF(A232&lt;&gt;C232,VLOOKUP(C232,$A$2:$E$900,4,FALSE),"")</f>
        <v>Auridon</v>
      </c>
      <c r="H232" t="str">
        <f>IF(A232&lt;&gt;C232,VLOOKUP(C232,$A$2:$E$900,5,FALSE),"")</f>
        <v>Auridon</v>
      </c>
      <c r="I232" s="4">
        <f t="shared" si="6"/>
        <v>746</v>
      </c>
      <c r="J232" s="4">
        <f t="shared" si="7"/>
        <v>381</v>
      </c>
    </row>
    <row r="233" spans="1:10" x14ac:dyDescent="0.25">
      <c r="A233" s="6">
        <v>752</v>
      </c>
      <c r="B233" s="6">
        <v>413</v>
      </c>
      <c r="C233" s="6">
        <v>19</v>
      </c>
      <c r="D233" s="2" t="s">
        <v>1203</v>
      </c>
      <c r="E233" s="2" t="s">
        <v>537</v>
      </c>
      <c r="F233" t="str">
        <f>IF(NOT(ISERROR(VLOOKUP(A233,'ESO Dungeon constants'!$E$2:$E$999,1,FALSE))),"X","")</f>
        <v/>
      </c>
      <c r="G233" t="str">
        <f>IF(A233&lt;&gt;C233,VLOOKUP(C233,$A$2:$E$900,4,FALSE),"")</f>
        <v>Sturmhafen</v>
      </c>
      <c r="H233" t="str">
        <f>IF(A233&lt;&gt;C233,VLOOKUP(C233,$A$2:$E$900,5,FALSE),"")</f>
        <v>Stormhaven</v>
      </c>
      <c r="I233" s="4">
        <f t="shared" si="6"/>
        <v>752</v>
      </c>
      <c r="J233" s="4">
        <f t="shared" si="7"/>
        <v>19</v>
      </c>
    </row>
    <row r="234" spans="1:10" x14ac:dyDescent="0.25">
      <c r="A234" s="6">
        <v>586</v>
      </c>
      <c r="B234" s="6">
        <v>346</v>
      </c>
      <c r="C234" s="6">
        <v>586</v>
      </c>
      <c r="D234" s="2" t="s">
        <v>1144</v>
      </c>
      <c r="E234" s="2" t="s">
        <v>478</v>
      </c>
      <c r="F234" t="str">
        <f>IF(NOT(ISERROR(VLOOKUP(A234,'ESO Dungeon constants'!$E$2:$E$999,1,FALSE))),"X","")</f>
        <v/>
      </c>
      <c r="G234" t="str">
        <f>IF(A234&lt;&gt;C234,VLOOKUP(C234,$A$2:$E$900,4,FALSE),"")</f>
        <v/>
      </c>
      <c r="H234" t="str">
        <f>IF(A234&lt;&gt;C234,VLOOKUP(C234,$A$2:$E$900,5,FALSE),"")</f>
        <v/>
      </c>
      <c r="I234" s="4">
        <f t="shared" si="6"/>
        <v>586</v>
      </c>
      <c r="J234" s="4">
        <f t="shared" si="7"/>
        <v>586</v>
      </c>
    </row>
    <row r="235" spans="1:10" x14ac:dyDescent="0.25">
      <c r="A235" s="6">
        <v>809</v>
      </c>
      <c r="B235" s="6">
        <v>466</v>
      </c>
      <c r="C235" s="6">
        <v>199</v>
      </c>
      <c r="D235" s="2" t="s">
        <v>1144</v>
      </c>
      <c r="E235" s="2" t="s">
        <v>478</v>
      </c>
      <c r="F235" t="str">
        <f>IF(NOT(ISERROR(VLOOKUP(A235,'ESO Dungeon constants'!$E$2:$E$999,1,FALSE))),"X","")</f>
        <v/>
      </c>
      <c r="G235" t="str">
        <f>IF(A235&lt;&gt;C235,VLOOKUP(C235,$A$2:$E$900,4,FALSE),"")</f>
        <v>Die Zuflucht</v>
      </c>
      <c r="H235" t="str">
        <f>IF(A235&lt;&gt;C235,VLOOKUP(C235,$A$2:$E$900,5,FALSE),"")</f>
        <v>The Harborage</v>
      </c>
      <c r="I235" s="4">
        <f t="shared" si="6"/>
        <v>809</v>
      </c>
      <c r="J235" s="4">
        <f t="shared" si="7"/>
        <v>199</v>
      </c>
    </row>
    <row r="236" spans="1:10" x14ac:dyDescent="0.25">
      <c r="A236" s="6">
        <v>422</v>
      </c>
      <c r="B236" s="6">
        <v>217</v>
      </c>
      <c r="C236" s="6">
        <v>347</v>
      </c>
      <c r="D236" s="2" t="s">
        <v>1036</v>
      </c>
      <c r="E236" s="2" t="s">
        <v>354</v>
      </c>
      <c r="F236" t="str">
        <f>IF(NOT(ISERROR(VLOOKUP(A236,'ESO Dungeon constants'!$E$2:$E$999,1,FALSE))),"X","")</f>
        <v/>
      </c>
      <c r="G236" t="str">
        <f>IF(A236&lt;&gt;C236,VLOOKUP(C236,$A$2:$E$900,4,FALSE),"")</f>
        <v>Kalthafen</v>
      </c>
      <c r="H236" t="str">
        <f>IF(A236&lt;&gt;C236,VLOOKUP(C236,$A$2:$E$900,5,FALSE),"")</f>
        <v>Coldharbour</v>
      </c>
      <c r="I236" s="4">
        <f t="shared" si="6"/>
        <v>422</v>
      </c>
      <c r="J236" s="4">
        <f t="shared" si="7"/>
        <v>347</v>
      </c>
    </row>
    <row r="237" spans="1:10" x14ac:dyDescent="0.25">
      <c r="A237" s="6">
        <v>284</v>
      </c>
      <c r="B237" s="6">
        <v>112</v>
      </c>
      <c r="C237" s="6">
        <v>3</v>
      </c>
      <c r="D237" s="2" t="s">
        <v>945</v>
      </c>
      <c r="E237" s="2" t="s">
        <v>250</v>
      </c>
      <c r="F237" t="str">
        <f>IF(NOT(ISERROR(VLOOKUP(A237,'ESO Dungeon constants'!$E$2:$E$999,1,FALSE))),"X","")</f>
        <v/>
      </c>
      <c r="G237" t="str">
        <f>IF(A237&lt;&gt;C237,VLOOKUP(C237,$A$2:$E$900,4,FALSE),"")</f>
        <v>Glenumbra</v>
      </c>
      <c r="H237" t="str">
        <f>IF(A237&lt;&gt;C237,VLOOKUP(C237,$A$2:$E$900,5,FALSE),"")</f>
        <v>Glenumbra</v>
      </c>
      <c r="I237" s="4">
        <f t="shared" si="6"/>
        <v>284</v>
      </c>
      <c r="J237" s="4">
        <f t="shared" si="7"/>
        <v>3</v>
      </c>
    </row>
    <row r="238" spans="1:10" x14ac:dyDescent="0.25">
      <c r="A238" s="6">
        <v>688</v>
      </c>
      <c r="B238" s="6">
        <v>378</v>
      </c>
      <c r="C238" s="6">
        <v>584</v>
      </c>
      <c r="D238" s="2" t="s">
        <v>1171</v>
      </c>
      <c r="E238" s="2" t="s">
        <v>54</v>
      </c>
      <c r="F238" t="str">
        <f>IF(NOT(ISERROR(VLOOKUP(A238,'ESO Dungeon constants'!$E$2:$E$999,1,FALSE))),"X","")</f>
        <v>X</v>
      </c>
      <c r="G238" t="str">
        <f>IF(A238&lt;&gt;C238,VLOOKUP(C238,$A$2:$E$900,4,FALSE),"")</f>
        <v>Die Kaiserstadt</v>
      </c>
      <c r="H238" t="str">
        <f>IF(A238&lt;&gt;C238,VLOOKUP(C238,$A$2:$E$900,5,FALSE),"")</f>
        <v>Imperial City</v>
      </c>
      <c r="I238" s="4">
        <f t="shared" si="6"/>
        <v>688</v>
      </c>
      <c r="J238" s="4">
        <f t="shared" si="7"/>
        <v>584</v>
      </c>
    </row>
    <row r="239" spans="1:10" x14ac:dyDescent="0.25">
      <c r="A239" s="6">
        <v>758</v>
      </c>
      <c r="B239" s="6">
        <v>419</v>
      </c>
      <c r="C239" s="6">
        <v>101</v>
      </c>
      <c r="D239" s="2" t="s">
        <v>1209</v>
      </c>
      <c r="E239" s="2" t="s">
        <v>543</v>
      </c>
      <c r="F239" t="str">
        <f>IF(NOT(ISERROR(VLOOKUP(A239,'ESO Dungeon constants'!$E$2:$E$999,1,FALSE))),"X","")</f>
        <v/>
      </c>
      <c r="G239" t="str">
        <f>IF(A239&lt;&gt;C239,VLOOKUP(C239,$A$2:$E$900,4,FALSE),"")</f>
        <v>Ostmarsch</v>
      </c>
      <c r="H239" t="str">
        <f>IF(A239&lt;&gt;C239,VLOOKUP(C239,$A$2:$E$900,5,FALSE),"")</f>
        <v>Eastmarch</v>
      </c>
      <c r="I239" s="4">
        <f t="shared" si="6"/>
        <v>758</v>
      </c>
      <c r="J239" s="4">
        <f t="shared" si="7"/>
        <v>101</v>
      </c>
    </row>
    <row r="240" spans="1:10" x14ac:dyDescent="0.25">
      <c r="A240" s="6">
        <v>579</v>
      </c>
      <c r="B240" s="6">
        <v>340</v>
      </c>
      <c r="C240" s="6">
        <v>108</v>
      </c>
      <c r="D240" s="2" t="s">
        <v>1138</v>
      </c>
      <c r="E240" s="2" t="s">
        <v>473</v>
      </c>
      <c r="F240" t="str">
        <f>IF(NOT(ISERROR(VLOOKUP(A240,'ESO Dungeon constants'!$E$2:$E$999,1,FALSE))),"X","")</f>
        <v/>
      </c>
      <c r="G240" t="str">
        <f>IF(A240&lt;&gt;C240,VLOOKUP(C240,$A$2:$E$900,4,FALSE),"")</f>
        <v>Grünschatten</v>
      </c>
      <c r="H240" t="str">
        <f>IF(A240&lt;&gt;C240,VLOOKUP(C240,$A$2:$E$900,5,FALSE),"")</f>
        <v>Greenshade</v>
      </c>
      <c r="I240" s="4">
        <f t="shared" si="6"/>
        <v>579</v>
      </c>
      <c r="J240" s="4">
        <f t="shared" si="7"/>
        <v>108</v>
      </c>
    </row>
    <row r="241" spans="1:10" x14ac:dyDescent="0.25">
      <c r="A241" s="6">
        <v>719</v>
      </c>
      <c r="B241" s="6">
        <v>401</v>
      </c>
      <c r="C241" s="6">
        <v>1011</v>
      </c>
      <c r="D241" s="2" t="s">
        <v>1192</v>
      </c>
      <c r="E241" s="2" t="s">
        <v>527</v>
      </c>
      <c r="F241" t="str">
        <f>IF(NOT(ISERROR(VLOOKUP(A241,'ESO Dungeon constants'!$E$2:$E$999,1,FALSE))),"X","")</f>
        <v/>
      </c>
      <c r="G241" t="str">
        <f>IF(A241&lt;&gt;C241,VLOOKUP(C241,$A$2:$E$900,4,FALSE),"")</f>
        <v>Sommersend</v>
      </c>
      <c r="H241" t="str">
        <f>IF(A241&lt;&gt;C241,VLOOKUP(C241,$A$2:$E$900,5,FALSE),"")</f>
        <v>Summerset</v>
      </c>
      <c r="I241" s="4">
        <f t="shared" si="6"/>
        <v>719</v>
      </c>
      <c r="J241" s="4">
        <f t="shared" si="7"/>
        <v>1011</v>
      </c>
    </row>
    <row r="242" spans="1:10" x14ac:dyDescent="0.25">
      <c r="A242" s="6">
        <v>218</v>
      </c>
      <c r="B242" s="6">
        <v>58</v>
      </c>
      <c r="C242" s="6">
        <v>267</v>
      </c>
      <c r="D242" s="2" t="s">
        <v>899</v>
      </c>
      <c r="E242" s="2" t="s">
        <v>197</v>
      </c>
      <c r="F242" t="str">
        <f>IF(NOT(ISERROR(VLOOKUP(A242,'ESO Dungeon constants'!$E$2:$E$999,1,FALSE))),"X","")</f>
        <v/>
      </c>
      <c r="G242" t="str">
        <f>IF(A242&lt;&gt;C242,VLOOKUP(C242,$A$2:$E$900,4,FALSE),"")</f>
        <v>Augvea</v>
      </c>
      <c r="H242" t="str">
        <f>IF(A242&lt;&gt;C242,VLOOKUP(C242,$A$2:$E$900,5,FALSE),"")</f>
        <v>Eyevea</v>
      </c>
      <c r="I242" s="4">
        <f t="shared" si="6"/>
        <v>218</v>
      </c>
      <c r="J242" s="4">
        <f t="shared" si="7"/>
        <v>267</v>
      </c>
    </row>
    <row r="243" spans="1:10" x14ac:dyDescent="0.25">
      <c r="A243" s="6">
        <v>57</v>
      </c>
      <c r="B243" s="6">
        <v>10</v>
      </c>
      <c r="C243" s="6">
        <v>57</v>
      </c>
      <c r="D243" s="2" t="s">
        <v>158</v>
      </c>
      <c r="E243" s="2" t="s">
        <v>158</v>
      </c>
      <c r="F243" t="str">
        <f>IF(NOT(ISERROR(VLOOKUP(A243,'ESO Dungeon constants'!$E$2:$E$999,1,FALSE))),"X","")</f>
        <v/>
      </c>
      <c r="G243" t="str">
        <f>IF(A243&lt;&gt;C243,VLOOKUP(C243,$A$2:$E$900,4,FALSE),"")</f>
        <v/>
      </c>
      <c r="H243" t="str">
        <f>IF(A243&lt;&gt;C243,VLOOKUP(C243,$A$2:$E$900,5,FALSE),"")</f>
        <v/>
      </c>
      <c r="I243" s="4">
        <f t="shared" si="6"/>
        <v>57</v>
      </c>
      <c r="J243" s="4">
        <f t="shared" si="7"/>
        <v>57</v>
      </c>
    </row>
    <row r="244" spans="1:10" x14ac:dyDescent="0.25">
      <c r="A244" s="6">
        <v>234</v>
      </c>
      <c r="B244" s="6">
        <v>69</v>
      </c>
      <c r="C244" s="6">
        <v>117</v>
      </c>
      <c r="D244" s="2" t="s">
        <v>909</v>
      </c>
      <c r="E244" s="2" t="s">
        <v>208</v>
      </c>
      <c r="F244" t="str">
        <f>IF(NOT(ISERROR(VLOOKUP(A244,'ESO Dungeon constants'!$E$2:$E$999,1,FALSE))),"X","")</f>
        <v/>
      </c>
      <c r="G244" t="str">
        <f>IF(A244&lt;&gt;C244,VLOOKUP(C244,$A$2:$E$900,4,FALSE),"")</f>
        <v>Schattenfenn</v>
      </c>
      <c r="H244" t="str">
        <f>IF(A244&lt;&gt;C244,VLOOKUP(C244,$A$2:$E$900,5,FALSE),"")</f>
        <v>Shadowfen</v>
      </c>
      <c r="I244" s="4">
        <f t="shared" si="6"/>
        <v>234</v>
      </c>
      <c r="J244" s="4">
        <f t="shared" si="7"/>
        <v>117</v>
      </c>
    </row>
    <row r="245" spans="1:10" x14ac:dyDescent="0.25">
      <c r="A245" s="6">
        <v>104</v>
      </c>
      <c r="B245" s="6">
        <v>17</v>
      </c>
      <c r="C245" s="6">
        <v>104</v>
      </c>
      <c r="D245" s="2" t="s">
        <v>864</v>
      </c>
      <c r="E245" s="2" t="s">
        <v>163</v>
      </c>
      <c r="F245" t="str">
        <f>IF(NOT(ISERROR(VLOOKUP(A245,'ESO Dungeon constants'!$E$2:$E$999,1,FALSE))),"X","")</f>
        <v/>
      </c>
      <c r="G245" t="str">
        <f>IF(A245&lt;&gt;C245,VLOOKUP(C245,$A$2:$E$900,4,FALSE),"")</f>
        <v/>
      </c>
      <c r="H245" t="str">
        <f>IF(A245&lt;&gt;C245,VLOOKUP(C245,$A$2:$E$900,5,FALSE),"")</f>
        <v/>
      </c>
      <c r="I245" s="4">
        <f t="shared" si="6"/>
        <v>104</v>
      </c>
      <c r="J245" s="4">
        <f t="shared" si="7"/>
        <v>104</v>
      </c>
    </row>
    <row r="246" spans="1:10" x14ac:dyDescent="0.25">
      <c r="A246" s="6">
        <v>995</v>
      </c>
      <c r="B246" s="6">
        <v>632</v>
      </c>
      <c r="C246" s="6">
        <v>849</v>
      </c>
      <c r="D246" s="2" t="s">
        <v>1367</v>
      </c>
      <c r="E246" s="2" t="s">
        <v>742</v>
      </c>
      <c r="F246" t="str">
        <f>IF(NOT(ISERROR(VLOOKUP(A246,'ESO Dungeon constants'!$E$2:$E$999,1,FALSE))),"X","")</f>
        <v/>
      </c>
      <c r="G246" t="str">
        <f>IF(A246&lt;&gt;C246,VLOOKUP(C246,$A$2:$E$900,4,FALSE),"")</f>
        <v>Vvardenfell</v>
      </c>
      <c r="H246" t="str">
        <f>IF(A246&lt;&gt;C246,VLOOKUP(C246,$A$2:$E$900,5,FALSE),"")</f>
        <v>Vvardenfell</v>
      </c>
      <c r="I246" s="4">
        <f t="shared" si="6"/>
        <v>995</v>
      </c>
      <c r="J246" s="4">
        <f t="shared" si="7"/>
        <v>849</v>
      </c>
    </row>
    <row r="247" spans="1:10" x14ac:dyDescent="0.25">
      <c r="A247" s="6">
        <v>1000</v>
      </c>
      <c r="B247" s="6">
        <v>637</v>
      </c>
      <c r="C247" s="6">
        <v>980</v>
      </c>
      <c r="D247" s="2" t="s">
        <v>1369</v>
      </c>
      <c r="E247" s="2" t="s">
        <v>747</v>
      </c>
      <c r="F247" t="str">
        <f>IF(NOT(ISERROR(VLOOKUP(A247,'ESO Dungeon constants'!$E$2:$E$999,1,FALSE))),"X","")</f>
        <v/>
      </c>
      <c r="G247" t="str">
        <f>IF(A247&lt;&gt;C247,VLOOKUP(C247,$A$2:$E$900,4,FALSE),"")</f>
        <v>Die Stadt der Uhrwerke</v>
      </c>
      <c r="H247" t="str">
        <f>IF(A247&lt;&gt;C247,VLOOKUP(C247,$A$2:$E$900,5,FALSE),"")</f>
        <v>Clockwork City</v>
      </c>
      <c r="I247" s="4">
        <f t="shared" si="6"/>
        <v>1000</v>
      </c>
      <c r="J247" s="4">
        <f t="shared" si="7"/>
        <v>980</v>
      </c>
    </row>
    <row r="248" spans="1:10" x14ac:dyDescent="0.25">
      <c r="A248" s="6">
        <v>459</v>
      </c>
      <c r="B248" s="6">
        <v>244</v>
      </c>
      <c r="C248" s="6">
        <v>382</v>
      </c>
      <c r="D248" s="2" t="s">
        <v>1061</v>
      </c>
      <c r="E248" s="2" t="s">
        <v>380</v>
      </c>
      <c r="F248" t="str">
        <f>IF(NOT(ISERROR(VLOOKUP(A248,'ESO Dungeon constants'!$E$2:$E$999,1,FALSE))),"X","")</f>
        <v/>
      </c>
      <c r="G248" t="str">
        <f>IF(A248&lt;&gt;C248,VLOOKUP(C248,$A$2:$E$900,4,FALSE),"")</f>
        <v>Schnittermark</v>
      </c>
      <c r="H248" t="str">
        <f>IF(A248&lt;&gt;C248,VLOOKUP(C248,$A$2:$E$900,5,FALSE),"")</f>
        <v>Reaper's March</v>
      </c>
      <c r="I248" s="4">
        <f t="shared" si="6"/>
        <v>459</v>
      </c>
      <c r="J248" s="4">
        <f t="shared" si="7"/>
        <v>382</v>
      </c>
    </row>
    <row r="249" spans="1:10" x14ac:dyDescent="0.25">
      <c r="A249" s="6">
        <v>354</v>
      </c>
      <c r="B249" s="6">
        <v>156</v>
      </c>
      <c r="C249" s="6">
        <v>101</v>
      </c>
      <c r="D249" s="2" t="s">
        <v>982</v>
      </c>
      <c r="E249" s="2" t="s">
        <v>294</v>
      </c>
      <c r="F249" t="str">
        <f>IF(NOT(ISERROR(VLOOKUP(A249,'ESO Dungeon constants'!$E$2:$E$999,1,FALSE))),"X","")</f>
        <v/>
      </c>
      <c r="G249" t="str">
        <f>IF(A249&lt;&gt;C249,VLOOKUP(C249,$A$2:$E$900,4,FALSE),"")</f>
        <v>Ostmarsch</v>
      </c>
      <c r="H249" t="str">
        <f>IF(A249&lt;&gt;C249,VLOOKUP(C249,$A$2:$E$900,5,FALSE),"")</f>
        <v>Eastmarch</v>
      </c>
      <c r="I249" s="4">
        <f t="shared" si="6"/>
        <v>354</v>
      </c>
      <c r="J249" s="4">
        <f t="shared" si="7"/>
        <v>101</v>
      </c>
    </row>
    <row r="250" spans="1:10" x14ac:dyDescent="0.25">
      <c r="A250" s="6">
        <v>694</v>
      </c>
      <c r="B250" s="6">
        <v>383</v>
      </c>
      <c r="C250" s="6">
        <v>684</v>
      </c>
      <c r="D250" s="2" t="s">
        <v>1176</v>
      </c>
      <c r="E250" s="2" t="s">
        <v>509</v>
      </c>
      <c r="F250" t="str">
        <f>IF(NOT(ISERROR(VLOOKUP(A250,'ESO Dungeon constants'!$E$2:$E$999,1,FALSE))),"X","")</f>
        <v/>
      </c>
      <c r="G250" t="str">
        <f>IF(A250&lt;&gt;C250,VLOOKUP(C250,$A$2:$E$900,4,FALSE),"")</f>
        <v>Wrothgar</v>
      </c>
      <c r="H250" t="str">
        <f>IF(A250&lt;&gt;C250,VLOOKUP(C250,$A$2:$E$900,5,FALSE),"")</f>
        <v>Wrothgar</v>
      </c>
      <c r="I250" s="4">
        <f t="shared" si="6"/>
        <v>694</v>
      </c>
      <c r="J250" s="4">
        <f t="shared" si="7"/>
        <v>684</v>
      </c>
    </row>
    <row r="251" spans="1:10" x14ac:dyDescent="0.25">
      <c r="A251" s="6">
        <v>511</v>
      </c>
      <c r="B251" s="6">
        <v>288</v>
      </c>
      <c r="C251" s="6">
        <v>511</v>
      </c>
      <c r="D251" s="2" t="s">
        <v>1102</v>
      </c>
      <c r="E251" s="2" t="s">
        <v>424</v>
      </c>
      <c r="F251" t="str">
        <f>IF(NOT(ISERROR(VLOOKUP(A251,'ESO Dungeon constants'!$E$2:$E$999,1,FALSE))),"X","")</f>
        <v/>
      </c>
      <c r="G251" t="str">
        <f>IF(A251&lt;&gt;C251,VLOOKUP(C251,$A$2:$E$900,4,FALSE),"")</f>
        <v/>
      </c>
      <c r="H251" t="str">
        <f>IF(A251&lt;&gt;C251,VLOOKUP(C251,$A$2:$E$900,5,FALSE),"")</f>
        <v/>
      </c>
      <c r="I251" s="4">
        <f t="shared" si="6"/>
        <v>511</v>
      </c>
      <c r="J251" s="4">
        <f t="shared" si="7"/>
        <v>511</v>
      </c>
    </row>
    <row r="252" spans="1:10" x14ac:dyDescent="0.25">
      <c r="A252" s="6">
        <v>287</v>
      </c>
      <c r="B252" s="6">
        <v>113</v>
      </c>
      <c r="C252" s="6">
        <v>41</v>
      </c>
      <c r="D252" s="2" t="s">
        <v>946</v>
      </c>
      <c r="E252" s="2" t="s">
        <v>251</v>
      </c>
      <c r="F252" t="str">
        <f>IF(NOT(ISERROR(VLOOKUP(A252,'ESO Dungeon constants'!$E$2:$E$999,1,FALSE))),"X","")</f>
        <v/>
      </c>
      <c r="G252" t="str">
        <f>IF(A252&lt;&gt;C252,VLOOKUP(C252,$A$2:$E$900,4,FALSE),"")</f>
        <v>Steinfälle</v>
      </c>
      <c r="H252" t="str">
        <f>IF(A252&lt;&gt;C252,VLOOKUP(C252,$A$2:$E$900,5,FALSE),"")</f>
        <v>Stonefalls</v>
      </c>
      <c r="I252" s="4">
        <f t="shared" si="6"/>
        <v>287</v>
      </c>
      <c r="J252" s="4">
        <f t="shared" si="7"/>
        <v>41</v>
      </c>
    </row>
    <row r="253" spans="1:10" x14ac:dyDescent="0.25">
      <c r="A253" s="6">
        <v>964</v>
      </c>
      <c r="B253" s="6">
        <v>604</v>
      </c>
      <c r="C253" s="6">
        <v>849</v>
      </c>
      <c r="D253" s="2" t="s">
        <v>1342</v>
      </c>
      <c r="E253" s="2" t="s">
        <v>718</v>
      </c>
      <c r="F253" t="str">
        <f>IF(NOT(ISERROR(VLOOKUP(A253,'ESO Dungeon constants'!$E$2:$E$999,1,FALSE))),"X","")</f>
        <v/>
      </c>
      <c r="G253" t="str">
        <f>IF(A253&lt;&gt;C253,VLOOKUP(C253,$A$2:$E$900,4,FALSE),"")</f>
        <v>Vvardenfell</v>
      </c>
      <c r="H253" t="str">
        <f>IF(A253&lt;&gt;C253,VLOOKUP(C253,$A$2:$E$900,5,FALSE),"")</f>
        <v>Vvardenfell</v>
      </c>
      <c r="I253" s="4">
        <f t="shared" si="6"/>
        <v>964</v>
      </c>
      <c r="J253" s="4">
        <f t="shared" si="7"/>
        <v>849</v>
      </c>
    </row>
    <row r="254" spans="1:10" x14ac:dyDescent="0.25">
      <c r="A254" s="6">
        <v>379</v>
      </c>
      <c r="B254" s="6">
        <v>176</v>
      </c>
      <c r="C254" s="6">
        <v>58</v>
      </c>
      <c r="D254" s="2" t="s">
        <v>1001</v>
      </c>
      <c r="E254" s="2" t="s">
        <v>314</v>
      </c>
      <c r="F254" t="str">
        <f>IF(NOT(ISERROR(VLOOKUP(A254,'ESO Dungeon constants'!$E$2:$E$999,1,FALSE))),"X","")</f>
        <v/>
      </c>
      <c r="G254" t="str">
        <f>IF(A254&lt;&gt;C254,VLOOKUP(C254,$A$2:$E$900,4,FALSE),"")</f>
        <v>Malabal Tor</v>
      </c>
      <c r="H254" t="str">
        <f>IF(A254&lt;&gt;C254,VLOOKUP(C254,$A$2:$E$900,5,FALSE),"")</f>
        <v>Malabal Tor</v>
      </c>
      <c r="I254" s="4">
        <f t="shared" si="6"/>
        <v>379</v>
      </c>
      <c r="J254" s="4">
        <f t="shared" si="7"/>
        <v>58</v>
      </c>
    </row>
    <row r="255" spans="1:10" x14ac:dyDescent="0.25">
      <c r="A255" s="6">
        <v>228</v>
      </c>
      <c r="B255" s="6">
        <v>64</v>
      </c>
      <c r="C255" s="6">
        <v>92</v>
      </c>
      <c r="D255" s="2" t="s">
        <v>904</v>
      </c>
      <c r="E255" s="2" t="s">
        <v>203</v>
      </c>
      <c r="F255" t="str">
        <f>IF(NOT(ISERROR(VLOOKUP(A255,'ESO Dungeon constants'!$E$2:$E$999,1,FALSE))),"X","")</f>
        <v/>
      </c>
      <c r="G255" t="str">
        <f>IF(A255&lt;&gt;C255,VLOOKUP(C255,$A$2:$E$900,4,FALSE),"")</f>
        <v>Bangkorai</v>
      </c>
      <c r="H255" t="str">
        <f>IF(A255&lt;&gt;C255,VLOOKUP(C255,$A$2:$E$900,5,FALSE),"")</f>
        <v>Bangkorai</v>
      </c>
      <c r="I255" s="4">
        <f t="shared" si="6"/>
        <v>228</v>
      </c>
      <c r="J255" s="4">
        <f t="shared" si="7"/>
        <v>92</v>
      </c>
    </row>
    <row r="256" spans="1:10" x14ac:dyDescent="0.25">
      <c r="A256" s="6">
        <v>593</v>
      </c>
      <c r="B256" s="6">
        <v>353</v>
      </c>
      <c r="C256" s="6">
        <v>92</v>
      </c>
      <c r="D256" s="2" t="s">
        <v>904</v>
      </c>
      <c r="E256" s="2" t="s">
        <v>203</v>
      </c>
      <c r="F256" t="str">
        <f>IF(NOT(ISERROR(VLOOKUP(A256,'ESO Dungeon constants'!$E$2:$E$999,1,FALSE))),"X","")</f>
        <v/>
      </c>
      <c r="G256" t="str">
        <f>IF(A256&lt;&gt;C256,VLOOKUP(C256,$A$2:$E$900,4,FALSE),"")</f>
        <v>Bangkorai</v>
      </c>
      <c r="H256" t="str">
        <f>IF(A256&lt;&gt;C256,VLOOKUP(C256,$A$2:$E$900,5,FALSE),"")</f>
        <v>Bangkorai</v>
      </c>
      <c r="I256" s="4">
        <f t="shared" si="6"/>
        <v>593</v>
      </c>
      <c r="J256" s="4">
        <f t="shared" si="7"/>
        <v>92</v>
      </c>
    </row>
    <row r="257" spans="1:10" x14ac:dyDescent="0.25">
      <c r="A257" s="6">
        <v>319</v>
      </c>
      <c r="B257" s="6">
        <v>131</v>
      </c>
      <c r="C257" s="6">
        <v>19</v>
      </c>
      <c r="D257" s="2" t="s">
        <v>962</v>
      </c>
      <c r="E257" s="2" t="s">
        <v>269</v>
      </c>
      <c r="F257" t="str">
        <f>IF(NOT(ISERROR(VLOOKUP(A257,'ESO Dungeon constants'!$E$2:$E$999,1,FALSE))),"X","")</f>
        <v/>
      </c>
      <c r="G257" t="str">
        <f>IF(A257&lt;&gt;C257,VLOOKUP(C257,$A$2:$E$900,4,FALSE),"")</f>
        <v>Sturmhafen</v>
      </c>
      <c r="H257" t="str">
        <f>IF(A257&lt;&gt;C257,VLOOKUP(C257,$A$2:$E$900,5,FALSE),"")</f>
        <v>Stormhaven</v>
      </c>
      <c r="I257" s="4">
        <f t="shared" si="6"/>
        <v>319</v>
      </c>
      <c r="J257" s="4">
        <f t="shared" si="7"/>
        <v>19</v>
      </c>
    </row>
    <row r="258" spans="1:10" x14ac:dyDescent="0.25">
      <c r="A258" s="6">
        <v>480</v>
      </c>
      <c r="B258" s="6">
        <v>262</v>
      </c>
      <c r="C258" s="6">
        <v>103</v>
      </c>
      <c r="D258" s="2" t="s">
        <v>1079</v>
      </c>
      <c r="E258" s="2" t="s">
        <v>398</v>
      </c>
      <c r="F258" t="str">
        <f>IF(NOT(ISERROR(VLOOKUP(A258,'ESO Dungeon constants'!$E$2:$E$999,1,FALSE))),"X","")</f>
        <v/>
      </c>
      <c r="G258" t="str">
        <f>IF(A258&lt;&gt;C258,VLOOKUP(C258,$A$2:$E$900,4,FALSE),"")</f>
        <v>Rift</v>
      </c>
      <c r="H258" t="str">
        <f>IF(A258&lt;&gt;C258,VLOOKUP(C258,$A$2:$E$900,5,FALSE),"")</f>
        <v>The Rift</v>
      </c>
      <c r="I258" s="4">
        <f t="shared" si="6"/>
        <v>480</v>
      </c>
      <c r="J258" s="4">
        <f t="shared" si="7"/>
        <v>103</v>
      </c>
    </row>
    <row r="259" spans="1:10" x14ac:dyDescent="0.25">
      <c r="A259" s="6">
        <v>495</v>
      </c>
      <c r="B259" s="6">
        <v>272</v>
      </c>
      <c r="C259" s="6">
        <v>181</v>
      </c>
      <c r="D259" s="2" t="s">
        <v>1089</v>
      </c>
      <c r="E259" s="2" t="s">
        <v>408</v>
      </c>
      <c r="F259" t="str">
        <f>IF(NOT(ISERROR(VLOOKUP(A259,'ESO Dungeon constants'!$E$2:$E$999,1,FALSE))),"X","")</f>
        <v/>
      </c>
      <c r="G259" t="str">
        <f>IF(A259&lt;&gt;C259,VLOOKUP(C259,$A$2:$E$900,4,FALSE),"")</f>
        <v>Cyrodiil</v>
      </c>
      <c r="H259" t="str">
        <f>IF(A259&lt;&gt;C259,VLOOKUP(C259,$A$2:$E$900,5,FALSE),"")</f>
        <v>Cyrodiil</v>
      </c>
      <c r="I259" s="4">
        <f t="shared" ref="I259:I322" si="8">A259</f>
        <v>495</v>
      </c>
      <c r="J259" s="4">
        <f t="shared" ref="J259:J322" si="9">C259</f>
        <v>181</v>
      </c>
    </row>
    <row r="260" spans="1:10" x14ac:dyDescent="0.25">
      <c r="A260" s="6">
        <v>365</v>
      </c>
      <c r="B260" s="6">
        <v>163</v>
      </c>
      <c r="C260" s="6">
        <v>347</v>
      </c>
      <c r="D260" s="2" t="s">
        <v>989</v>
      </c>
      <c r="E260" s="2" t="s">
        <v>301</v>
      </c>
      <c r="F260" t="str">
        <f>IF(NOT(ISERROR(VLOOKUP(A260,'ESO Dungeon constants'!$E$2:$E$999,1,FALSE))),"X","")</f>
        <v/>
      </c>
      <c r="G260" t="str">
        <f>IF(A260&lt;&gt;C260,VLOOKUP(C260,$A$2:$E$900,4,FALSE),"")</f>
        <v>Kalthafen</v>
      </c>
      <c r="H260" t="str">
        <f>IF(A260&lt;&gt;C260,VLOOKUP(C260,$A$2:$E$900,5,FALSE),"")</f>
        <v>Coldharbour</v>
      </c>
      <c r="I260" s="4">
        <f t="shared" si="8"/>
        <v>365</v>
      </c>
      <c r="J260" s="4">
        <f t="shared" si="9"/>
        <v>347</v>
      </c>
    </row>
    <row r="261" spans="1:10" x14ac:dyDescent="0.25">
      <c r="A261" s="6">
        <v>962</v>
      </c>
      <c r="B261" s="6">
        <v>602</v>
      </c>
      <c r="C261" s="6">
        <v>849</v>
      </c>
      <c r="D261" s="2" t="s">
        <v>1340</v>
      </c>
      <c r="E261" s="2" t="s">
        <v>716</v>
      </c>
      <c r="F261" t="str">
        <f>IF(NOT(ISERROR(VLOOKUP(A261,'ESO Dungeon constants'!$E$2:$E$999,1,FALSE))),"X","")</f>
        <v/>
      </c>
      <c r="G261" t="str">
        <f>IF(A261&lt;&gt;C261,VLOOKUP(C261,$A$2:$E$900,4,FALSE),"")</f>
        <v>Vvardenfell</v>
      </c>
      <c r="H261" t="str">
        <f>IF(A261&lt;&gt;C261,VLOOKUP(C261,$A$2:$E$900,5,FALSE),"")</f>
        <v>Vvardenfell</v>
      </c>
      <c r="I261" s="4">
        <f t="shared" si="8"/>
        <v>962</v>
      </c>
      <c r="J261" s="4">
        <f t="shared" si="9"/>
        <v>849</v>
      </c>
    </row>
    <row r="262" spans="1:10" x14ac:dyDescent="0.25">
      <c r="A262" s="6">
        <v>138</v>
      </c>
      <c r="B262" s="6">
        <v>26</v>
      </c>
      <c r="C262" s="6">
        <v>58</v>
      </c>
      <c r="D262" s="2" t="s">
        <v>873</v>
      </c>
      <c r="E262" s="2" t="s">
        <v>169</v>
      </c>
      <c r="F262" t="str">
        <f>IF(NOT(ISERROR(VLOOKUP(A262,'ESO Dungeon constants'!$E$2:$E$999,1,FALSE))),"X","")</f>
        <v/>
      </c>
      <c r="G262" t="str">
        <f>IF(A262&lt;&gt;C262,VLOOKUP(C262,$A$2:$E$900,4,FALSE),"")</f>
        <v>Malabal Tor</v>
      </c>
      <c r="H262" t="str">
        <f>IF(A262&lt;&gt;C262,VLOOKUP(C262,$A$2:$E$900,5,FALSE),"")</f>
        <v>Malabal Tor</v>
      </c>
      <c r="I262" s="4">
        <f t="shared" si="8"/>
        <v>138</v>
      </c>
      <c r="J262" s="4">
        <f t="shared" si="9"/>
        <v>58</v>
      </c>
    </row>
    <row r="263" spans="1:10" x14ac:dyDescent="0.25">
      <c r="A263" s="6">
        <v>507</v>
      </c>
      <c r="B263" s="6">
        <v>284</v>
      </c>
      <c r="C263" s="6">
        <v>181</v>
      </c>
      <c r="D263" s="2" t="s">
        <v>1100</v>
      </c>
      <c r="E263" s="2" t="s">
        <v>420</v>
      </c>
      <c r="F263" t="str">
        <f>IF(NOT(ISERROR(VLOOKUP(A263,'ESO Dungeon constants'!$E$2:$E$999,1,FALSE))),"X","")</f>
        <v/>
      </c>
      <c r="G263" t="str">
        <f>IF(A263&lt;&gt;C263,VLOOKUP(C263,$A$2:$E$900,4,FALSE),"")</f>
        <v>Cyrodiil</v>
      </c>
      <c r="H263" t="str">
        <f>IF(A263&lt;&gt;C263,VLOOKUP(C263,$A$2:$E$900,5,FALSE),"")</f>
        <v>Cyrodiil</v>
      </c>
      <c r="I263" s="4">
        <f t="shared" si="8"/>
        <v>507</v>
      </c>
      <c r="J263" s="4">
        <f t="shared" si="9"/>
        <v>181</v>
      </c>
    </row>
    <row r="264" spans="1:10" x14ac:dyDescent="0.25">
      <c r="A264" s="6">
        <v>973</v>
      </c>
      <c r="B264" s="6">
        <v>613</v>
      </c>
      <c r="C264" s="6">
        <v>888</v>
      </c>
      <c r="D264" s="2" t="s">
        <v>1349</v>
      </c>
      <c r="E264" s="2" t="s">
        <v>45</v>
      </c>
      <c r="F264" t="str">
        <f>IF(NOT(ISERROR(VLOOKUP(A264,'ESO Dungeon constants'!$E$2:$E$999,1,FALSE))),"X","")</f>
        <v>X</v>
      </c>
      <c r="G264" t="str">
        <f>IF(A264&lt;&gt;C264,VLOOKUP(C264,$A$2:$E$900,4,FALSE),"")</f>
        <v>Kargstein</v>
      </c>
      <c r="H264" t="str">
        <f>IF(A264&lt;&gt;C264,VLOOKUP(C264,$A$2:$E$900,5,FALSE),"")</f>
        <v>Craglorn</v>
      </c>
      <c r="I264" s="4">
        <f t="shared" si="8"/>
        <v>973</v>
      </c>
      <c r="J264" s="4">
        <f t="shared" si="9"/>
        <v>888</v>
      </c>
    </row>
    <row r="265" spans="1:10" x14ac:dyDescent="0.25">
      <c r="A265" s="6">
        <v>258</v>
      </c>
      <c r="B265" s="6">
        <v>90</v>
      </c>
      <c r="C265" s="6">
        <v>103</v>
      </c>
      <c r="D265" s="2" t="s">
        <v>927</v>
      </c>
      <c r="E265" s="2" t="s">
        <v>229</v>
      </c>
      <c r="F265" t="str">
        <f>IF(NOT(ISERROR(VLOOKUP(A265,'ESO Dungeon constants'!$E$2:$E$999,1,FALSE))),"X","")</f>
        <v/>
      </c>
      <c r="G265" t="str">
        <f>IF(A265&lt;&gt;C265,VLOOKUP(C265,$A$2:$E$900,4,FALSE),"")</f>
        <v>Rift</v>
      </c>
      <c r="H265" t="str">
        <f>IF(A265&lt;&gt;C265,VLOOKUP(C265,$A$2:$E$900,5,FALSE),"")</f>
        <v>The Rift</v>
      </c>
      <c r="I265" s="4">
        <f t="shared" si="8"/>
        <v>258</v>
      </c>
      <c r="J265" s="4">
        <f t="shared" si="9"/>
        <v>103</v>
      </c>
    </row>
    <row r="266" spans="1:10" x14ac:dyDescent="0.25">
      <c r="A266" s="6">
        <v>271</v>
      </c>
      <c r="B266" s="6">
        <v>103</v>
      </c>
      <c r="C266" s="6">
        <v>117</v>
      </c>
      <c r="D266" s="2" t="s">
        <v>938</v>
      </c>
      <c r="E266" s="2" t="s">
        <v>242</v>
      </c>
      <c r="F266" t="str">
        <f>IF(NOT(ISERROR(VLOOKUP(A266,'ESO Dungeon constants'!$E$2:$E$999,1,FALSE))),"X","")</f>
        <v/>
      </c>
      <c r="G266" t="str">
        <f>IF(A266&lt;&gt;C266,VLOOKUP(C266,$A$2:$E$900,4,FALSE),"")</f>
        <v>Schattenfenn</v>
      </c>
      <c r="H266" t="str">
        <f>IF(A266&lt;&gt;C266,VLOOKUP(C266,$A$2:$E$900,5,FALSE),"")</f>
        <v>Shadowfen</v>
      </c>
      <c r="I266" s="4">
        <f t="shared" si="8"/>
        <v>271</v>
      </c>
      <c r="J266" s="4">
        <f t="shared" si="9"/>
        <v>117</v>
      </c>
    </row>
    <row r="267" spans="1:10" x14ac:dyDescent="0.25">
      <c r="A267" s="6">
        <v>485</v>
      </c>
      <c r="B267" s="6">
        <v>266</v>
      </c>
      <c r="C267" s="6">
        <v>103</v>
      </c>
      <c r="D267" s="2" t="s">
        <v>1083</v>
      </c>
      <c r="E267" s="2" t="s">
        <v>402</v>
      </c>
      <c r="F267" t="str">
        <f>IF(NOT(ISERROR(VLOOKUP(A267,'ESO Dungeon constants'!$E$2:$E$999,1,FALSE))),"X","")</f>
        <v/>
      </c>
      <c r="G267" t="str">
        <f>IF(A267&lt;&gt;C267,VLOOKUP(C267,$A$2:$E$900,4,FALSE),"")</f>
        <v>Rift</v>
      </c>
      <c r="H267" t="str">
        <f>IF(A267&lt;&gt;C267,VLOOKUP(C267,$A$2:$E$900,5,FALSE),"")</f>
        <v>The Rift</v>
      </c>
      <c r="I267" s="4">
        <f t="shared" si="8"/>
        <v>485</v>
      </c>
      <c r="J267" s="4">
        <f t="shared" si="9"/>
        <v>103</v>
      </c>
    </row>
    <row r="268" spans="1:10" x14ac:dyDescent="0.25">
      <c r="A268" s="6">
        <v>545</v>
      </c>
      <c r="B268" s="6">
        <v>310</v>
      </c>
      <c r="C268" s="6">
        <v>19</v>
      </c>
      <c r="D268" s="2" t="s">
        <v>1115</v>
      </c>
      <c r="E268" s="2" t="s">
        <v>445</v>
      </c>
      <c r="F268" t="str">
        <f>IF(NOT(ISERROR(VLOOKUP(A268,'ESO Dungeon constants'!$E$2:$E$999,1,FALSE))),"X","")</f>
        <v/>
      </c>
      <c r="G268" t="str">
        <f>IF(A268&lt;&gt;C268,VLOOKUP(C268,$A$2:$E$900,4,FALSE),"")</f>
        <v>Sturmhafen</v>
      </c>
      <c r="H268" t="str">
        <f>IF(A268&lt;&gt;C268,VLOOKUP(C268,$A$2:$E$900,5,FALSE),"")</f>
        <v>Stormhaven</v>
      </c>
      <c r="I268" s="4">
        <f t="shared" si="8"/>
        <v>545</v>
      </c>
      <c r="J268" s="4">
        <f t="shared" si="9"/>
        <v>19</v>
      </c>
    </row>
    <row r="269" spans="1:10" x14ac:dyDescent="0.25">
      <c r="A269" s="6">
        <v>424</v>
      </c>
      <c r="B269" s="6">
        <v>218</v>
      </c>
      <c r="C269" s="6">
        <v>3</v>
      </c>
      <c r="D269" s="2" t="s">
        <v>1037</v>
      </c>
      <c r="E269" s="2" t="s">
        <v>355</v>
      </c>
      <c r="F269" t="str">
        <f>IF(NOT(ISERROR(VLOOKUP(A269,'ESO Dungeon constants'!$E$2:$E$999,1,FALSE))),"X","")</f>
        <v/>
      </c>
      <c r="G269" t="str">
        <f>IF(A269&lt;&gt;C269,VLOOKUP(C269,$A$2:$E$900,4,FALSE),"")</f>
        <v>Glenumbra</v>
      </c>
      <c r="H269" t="str">
        <f>IF(A269&lt;&gt;C269,VLOOKUP(C269,$A$2:$E$900,5,FALSE),"")</f>
        <v>Glenumbra</v>
      </c>
      <c r="I269" s="4">
        <f t="shared" si="8"/>
        <v>424</v>
      </c>
      <c r="J269" s="4">
        <f t="shared" si="9"/>
        <v>3</v>
      </c>
    </row>
    <row r="270" spans="1:10" x14ac:dyDescent="0.25">
      <c r="A270" s="6">
        <v>222</v>
      </c>
      <c r="B270" s="6">
        <v>60</v>
      </c>
      <c r="C270" s="6">
        <v>3</v>
      </c>
      <c r="D270" s="2" t="s">
        <v>901</v>
      </c>
      <c r="E270" s="2" t="s">
        <v>199</v>
      </c>
      <c r="F270" t="str">
        <f>IF(NOT(ISERROR(VLOOKUP(A270,'ESO Dungeon constants'!$E$2:$E$999,1,FALSE))),"X","")</f>
        <v/>
      </c>
      <c r="G270" t="str">
        <f>IF(A270&lt;&gt;C270,VLOOKUP(C270,$A$2:$E$900,4,FALSE),"")</f>
        <v>Glenumbra</v>
      </c>
      <c r="H270" t="str">
        <f>IF(A270&lt;&gt;C270,VLOOKUP(C270,$A$2:$E$900,5,FALSE),"")</f>
        <v>Glenumbra</v>
      </c>
      <c r="I270" s="4">
        <f t="shared" si="8"/>
        <v>222</v>
      </c>
      <c r="J270" s="4">
        <f t="shared" si="9"/>
        <v>3</v>
      </c>
    </row>
    <row r="271" spans="1:10" x14ac:dyDescent="0.25">
      <c r="A271" s="6">
        <v>449</v>
      </c>
      <c r="B271" s="6">
        <v>235</v>
      </c>
      <c r="C271" s="6">
        <v>101</v>
      </c>
      <c r="D271" s="2" t="s">
        <v>1053</v>
      </c>
      <c r="E271" s="2" t="s">
        <v>48</v>
      </c>
      <c r="F271" t="str">
        <f>IF(NOT(ISERROR(VLOOKUP(A271,'ESO Dungeon constants'!$E$2:$E$999,1,FALSE))),"X","")</f>
        <v>X</v>
      </c>
      <c r="G271" t="str">
        <f>IF(A271&lt;&gt;C271,VLOOKUP(C271,$A$2:$E$900,4,FALSE),"")</f>
        <v>Ostmarsch</v>
      </c>
      <c r="H271" t="str">
        <f>IF(A271&lt;&gt;C271,VLOOKUP(C271,$A$2:$E$900,5,FALSE),"")</f>
        <v>Eastmarch</v>
      </c>
      <c r="I271" s="4">
        <f t="shared" si="8"/>
        <v>449</v>
      </c>
      <c r="J271" s="4">
        <f t="shared" si="9"/>
        <v>101</v>
      </c>
    </row>
    <row r="272" spans="1:10" x14ac:dyDescent="0.25">
      <c r="A272" s="6">
        <v>1025</v>
      </c>
      <c r="B272" s="6">
        <v>659</v>
      </c>
      <c r="C272" s="6">
        <v>1011</v>
      </c>
      <c r="D272" s="2" t="s">
        <v>815</v>
      </c>
      <c r="E272" s="2" t="s">
        <v>766</v>
      </c>
      <c r="F272" t="str">
        <f>IF(NOT(ISERROR(VLOOKUP(A272,'ESO Dungeon constants'!$E$2:$E$999,1,FALSE))),"X","")</f>
        <v/>
      </c>
      <c r="G272" t="str">
        <f>IF(A272&lt;&gt;C272,VLOOKUP(C272,$A$2:$E$900,4,FALSE),"")</f>
        <v>Sommersend</v>
      </c>
      <c r="H272" t="str">
        <f>IF(A272&lt;&gt;C272,VLOOKUP(C272,$A$2:$E$900,5,FALSE),"")</f>
        <v>Summerset</v>
      </c>
      <c r="I272" s="4">
        <f t="shared" si="8"/>
        <v>1025</v>
      </c>
      <c r="J272" s="4">
        <f t="shared" si="9"/>
        <v>1011</v>
      </c>
    </row>
    <row r="273" spans="1:10" x14ac:dyDescent="0.25">
      <c r="A273" s="6">
        <v>322</v>
      </c>
      <c r="B273" s="6">
        <v>134</v>
      </c>
      <c r="C273" s="6">
        <v>20</v>
      </c>
      <c r="D273" s="2" t="s">
        <v>965</v>
      </c>
      <c r="E273" s="2" t="s">
        <v>272</v>
      </c>
      <c r="F273" t="str">
        <f>IF(NOT(ISERROR(VLOOKUP(A273,'ESO Dungeon constants'!$E$2:$E$999,1,FALSE))),"X","")</f>
        <v/>
      </c>
      <c r="G273" t="str">
        <f>IF(A273&lt;&gt;C273,VLOOKUP(C273,$A$2:$E$900,4,FALSE),"")</f>
        <v>Kluftspitze</v>
      </c>
      <c r="H273" t="str">
        <f>IF(A273&lt;&gt;C273,VLOOKUP(C273,$A$2:$E$900,5,FALSE),"")</f>
        <v>Rivenspire</v>
      </c>
      <c r="I273" s="4">
        <f t="shared" si="8"/>
        <v>322</v>
      </c>
      <c r="J273" s="4">
        <f t="shared" si="9"/>
        <v>20</v>
      </c>
    </row>
    <row r="274" spans="1:10" x14ac:dyDescent="0.25">
      <c r="A274" s="6">
        <v>1022</v>
      </c>
      <c r="B274" s="6">
        <v>656</v>
      </c>
      <c r="C274" s="6">
        <v>1011</v>
      </c>
      <c r="D274" s="2" t="s">
        <v>1387</v>
      </c>
      <c r="E274" s="2" t="s">
        <v>763</v>
      </c>
      <c r="F274" t="str">
        <f>IF(NOT(ISERROR(VLOOKUP(A274,'ESO Dungeon constants'!$E$2:$E$999,1,FALSE))),"X","")</f>
        <v/>
      </c>
      <c r="G274" t="str">
        <f>IF(A274&lt;&gt;C274,VLOOKUP(C274,$A$2:$E$900,4,FALSE),"")</f>
        <v>Sommersend</v>
      </c>
      <c r="H274" t="str">
        <f>IF(A274&lt;&gt;C274,VLOOKUP(C274,$A$2:$E$900,5,FALSE),"")</f>
        <v>Summerset</v>
      </c>
      <c r="I274" s="4">
        <f t="shared" si="8"/>
        <v>1022</v>
      </c>
      <c r="J274" s="4">
        <f t="shared" si="9"/>
        <v>1011</v>
      </c>
    </row>
    <row r="275" spans="1:10" x14ac:dyDescent="0.25">
      <c r="A275" s="6">
        <v>649</v>
      </c>
      <c r="B275" s="6">
        <v>372</v>
      </c>
      <c r="C275" s="6">
        <v>584</v>
      </c>
      <c r="D275" s="2" t="s">
        <v>1166</v>
      </c>
      <c r="E275" s="2" t="s">
        <v>501</v>
      </c>
      <c r="F275" t="str">
        <f>IF(NOT(ISERROR(VLOOKUP(A275,'ESO Dungeon constants'!$E$2:$E$999,1,FALSE))),"X","")</f>
        <v/>
      </c>
      <c r="G275" t="str">
        <f>IF(A275&lt;&gt;C275,VLOOKUP(C275,$A$2:$E$900,4,FALSE),"")</f>
        <v>Die Kaiserstadt</v>
      </c>
      <c r="H275" t="str">
        <f>IF(A275&lt;&gt;C275,VLOOKUP(C275,$A$2:$E$900,5,FALSE),"")</f>
        <v>Imperial City</v>
      </c>
      <c r="I275" s="4">
        <f t="shared" si="8"/>
        <v>649</v>
      </c>
      <c r="J275" s="4">
        <f t="shared" si="9"/>
        <v>584</v>
      </c>
    </row>
    <row r="276" spans="1:10" x14ac:dyDescent="0.25">
      <c r="A276" s="6">
        <v>635</v>
      </c>
      <c r="B276" s="6">
        <v>363</v>
      </c>
      <c r="C276" s="6">
        <v>888</v>
      </c>
      <c r="D276" s="2" t="s">
        <v>1158</v>
      </c>
      <c r="E276" s="2" t="s">
        <v>493</v>
      </c>
      <c r="F276" t="str">
        <f>IF(NOT(ISERROR(VLOOKUP(A276,'ESO Dungeon constants'!$E$2:$E$999,1,FALSE))),"X","")</f>
        <v/>
      </c>
      <c r="G276" t="str">
        <f>IF(A276&lt;&gt;C276,VLOOKUP(C276,$A$2:$E$900,4,FALSE),"")</f>
        <v>Kargstein</v>
      </c>
      <c r="H276" t="str">
        <f>IF(A276&lt;&gt;C276,VLOOKUP(C276,$A$2:$E$900,5,FALSE),"")</f>
        <v>Craglorn</v>
      </c>
      <c r="I276" s="4">
        <f t="shared" si="8"/>
        <v>635</v>
      </c>
      <c r="J276" s="4">
        <f t="shared" si="9"/>
        <v>888</v>
      </c>
    </row>
    <row r="277" spans="1:10" x14ac:dyDescent="0.25">
      <c r="A277" s="6">
        <v>407</v>
      </c>
      <c r="B277" s="6">
        <v>202</v>
      </c>
      <c r="C277" s="6">
        <v>57</v>
      </c>
      <c r="D277" s="2" t="s">
        <v>1022</v>
      </c>
      <c r="E277" s="2" t="s">
        <v>339</v>
      </c>
      <c r="F277" t="str">
        <f>IF(NOT(ISERROR(VLOOKUP(A277,'ESO Dungeon constants'!$E$2:$E$999,1,FALSE))),"X","")</f>
        <v/>
      </c>
      <c r="G277" t="str">
        <f>IF(A277&lt;&gt;C277,VLOOKUP(C277,$A$2:$E$900,4,FALSE),"")</f>
        <v>Deshaan</v>
      </c>
      <c r="H277" t="str">
        <f>IF(A277&lt;&gt;C277,VLOOKUP(C277,$A$2:$E$900,5,FALSE),"")</f>
        <v>Deshaan</v>
      </c>
      <c r="I277" s="4">
        <f t="shared" si="8"/>
        <v>407</v>
      </c>
      <c r="J277" s="4">
        <f t="shared" si="9"/>
        <v>57</v>
      </c>
    </row>
    <row r="278" spans="1:10" x14ac:dyDescent="0.25">
      <c r="A278" s="6">
        <v>63</v>
      </c>
      <c r="B278" s="6">
        <v>12</v>
      </c>
      <c r="C278" s="6">
        <v>57</v>
      </c>
      <c r="D278" s="2" t="s">
        <v>857</v>
      </c>
      <c r="E278" s="2" t="s">
        <v>61</v>
      </c>
      <c r="F278" t="str">
        <f>IF(NOT(ISERROR(VLOOKUP(A278,'ESO Dungeon constants'!$E$2:$E$999,1,FALSE))),"X","")</f>
        <v>X</v>
      </c>
      <c r="G278" t="str">
        <f>IF(A278&lt;&gt;C278,VLOOKUP(C278,$A$2:$E$900,4,FALSE),"")</f>
        <v>Deshaan</v>
      </c>
      <c r="H278" t="str">
        <f>IF(A278&lt;&gt;C278,VLOOKUP(C278,$A$2:$E$900,5,FALSE),"")</f>
        <v>Deshaan</v>
      </c>
      <c r="I278" s="4">
        <f t="shared" si="8"/>
        <v>63</v>
      </c>
      <c r="J278" s="4">
        <f t="shared" si="9"/>
        <v>57</v>
      </c>
    </row>
    <row r="279" spans="1:10" x14ac:dyDescent="0.25">
      <c r="A279" s="6">
        <v>930</v>
      </c>
      <c r="B279" s="6">
        <v>570</v>
      </c>
      <c r="C279" s="6">
        <v>57</v>
      </c>
      <c r="D279" s="2" t="s">
        <v>1316</v>
      </c>
      <c r="E279" s="2" t="s">
        <v>46</v>
      </c>
      <c r="F279" t="str">
        <f>IF(NOT(ISERROR(VLOOKUP(A279,'ESO Dungeon constants'!$E$2:$E$999,1,FALSE))),"X","")</f>
        <v>X</v>
      </c>
      <c r="G279" t="str">
        <f>IF(A279&lt;&gt;C279,VLOOKUP(C279,$A$2:$E$900,4,FALSE),"")</f>
        <v>Deshaan</v>
      </c>
      <c r="H279" t="str">
        <f>IF(A279&lt;&gt;C279,VLOOKUP(C279,$A$2:$E$900,5,FALSE),"")</f>
        <v>Deshaan</v>
      </c>
      <c r="I279" s="4">
        <f t="shared" si="8"/>
        <v>930</v>
      </c>
      <c r="J279" s="4">
        <f t="shared" si="9"/>
        <v>57</v>
      </c>
    </row>
    <row r="280" spans="1:10" x14ac:dyDescent="0.25">
      <c r="A280" s="6">
        <v>313</v>
      </c>
      <c r="B280" s="6">
        <v>125</v>
      </c>
      <c r="C280" s="6">
        <v>3</v>
      </c>
      <c r="D280" s="2" t="s">
        <v>956</v>
      </c>
      <c r="E280" s="2" t="s">
        <v>263</v>
      </c>
      <c r="F280" t="str">
        <f>IF(NOT(ISERROR(VLOOKUP(A280,'ESO Dungeon constants'!$E$2:$E$999,1,FALSE))),"X","")</f>
        <v/>
      </c>
      <c r="G280" t="str">
        <f>IF(A280&lt;&gt;C280,VLOOKUP(C280,$A$2:$E$900,4,FALSE),"")</f>
        <v>Glenumbra</v>
      </c>
      <c r="H280" t="str">
        <f>IF(A280&lt;&gt;C280,VLOOKUP(C280,$A$2:$E$900,5,FALSE),"")</f>
        <v>Glenumbra</v>
      </c>
      <c r="I280" s="4">
        <f t="shared" si="8"/>
        <v>313</v>
      </c>
      <c r="J280" s="4">
        <f t="shared" si="9"/>
        <v>3</v>
      </c>
    </row>
    <row r="281" spans="1:10" x14ac:dyDescent="0.25">
      <c r="A281" s="6">
        <v>496</v>
      </c>
      <c r="B281" s="6">
        <v>273</v>
      </c>
      <c r="C281" s="6">
        <v>181</v>
      </c>
      <c r="D281" s="2" t="s">
        <v>1090</v>
      </c>
      <c r="E281" s="2" t="s">
        <v>409</v>
      </c>
      <c r="F281" t="str">
        <f>IF(NOT(ISERROR(VLOOKUP(A281,'ESO Dungeon constants'!$E$2:$E$999,1,FALSE))),"X","")</f>
        <v/>
      </c>
      <c r="G281" t="str">
        <f>IF(A281&lt;&gt;C281,VLOOKUP(C281,$A$2:$E$900,4,FALSE),"")</f>
        <v>Cyrodiil</v>
      </c>
      <c r="H281" t="str">
        <f>IF(A281&lt;&gt;C281,VLOOKUP(C281,$A$2:$E$900,5,FALSE),"")</f>
        <v>Cyrodiil</v>
      </c>
      <c r="I281" s="4">
        <f t="shared" si="8"/>
        <v>496</v>
      </c>
      <c r="J281" s="4">
        <f t="shared" si="9"/>
        <v>181</v>
      </c>
    </row>
    <row r="282" spans="1:10" x14ac:dyDescent="0.25">
      <c r="A282" s="6">
        <v>929</v>
      </c>
      <c r="B282" s="6">
        <v>569</v>
      </c>
      <c r="C282" s="6">
        <v>849</v>
      </c>
      <c r="D282" s="2" t="s">
        <v>1315</v>
      </c>
      <c r="E282" s="2" t="s">
        <v>690</v>
      </c>
      <c r="F282" t="str">
        <f>IF(NOT(ISERROR(VLOOKUP(A282,'ESO Dungeon constants'!$E$2:$E$999,1,FALSE))),"X","")</f>
        <v/>
      </c>
      <c r="G282" t="str">
        <f>IF(A282&lt;&gt;C282,VLOOKUP(C282,$A$2:$E$900,4,FALSE),"")</f>
        <v>Vvardenfell</v>
      </c>
      <c r="H282" t="str">
        <f>IF(A282&lt;&gt;C282,VLOOKUP(C282,$A$2:$E$900,5,FALSE),"")</f>
        <v>Vvardenfell</v>
      </c>
      <c r="I282" s="4">
        <f t="shared" si="8"/>
        <v>929</v>
      </c>
      <c r="J282" s="4">
        <f t="shared" si="9"/>
        <v>849</v>
      </c>
    </row>
    <row r="283" spans="1:10" x14ac:dyDescent="0.25">
      <c r="A283" s="6">
        <v>920</v>
      </c>
      <c r="B283" s="6">
        <v>560</v>
      </c>
      <c r="C283" s="6">
        <v>849</v>
      </c>
      <c r="D283" s="2" t="s">
        <v>1310</v>
      </c>
      <c r="E283" s="2" t="s">
        <v>681</v>
      </c>
      <c r="F283" t="str">
        <f>IF(NOT(ISERROR(VLOOKUP(A283,'ESO Dungeon constants'!$E$2:$E$999,1,FALSE))),"X","")</f>
        <v/>
      </c>
      <c r="G283" t="str">
        <f>IF(A283&lt;&gt;C283,VLOOKUP(C283,$A$2:$E$900,4,FALSE),"")</f>
        <v>Vvardenfell</v>
      </c>
      <c r="H283" t="str">
        <f>IF(A283&lt;&gt;C283,VLOOKUP(C283,$A$2:$E$900,5,FALSE),"")</f>
        <v>Vvardenfell</v>
      </c>
      <c r="I283" s="4">
        <f t="shared" si="8"/>
        <v>920</v>
      </c>
      <c r="J283" s="4">
        <f t="shared" si="9"/>
        <v>849</v>
      </c>
    </row>
    <row r="284" spans="1:10" x14ac:dyDescent="0.25">
      <c r="A284" s="6">
        <v>923</v>
      </c>
      <c r="B284" s="6">
        <v>563</v>
      </c>
      <c r="C284" s="6">
        <v>849</v>
      </c>
      <c r="D284" s="2" t="s">
        <v>1312</v>
      </c>
      <c r="E284" s="2" t="s">
        <v>684</v>
      </c>
      <c r="F284" t="str">
        <f>IF(NOT(ISERROR(VLOOKUP(A284,'ESO Dungeon constants'!$E$2:$E$999,1,FALSE))),"X","")</f>
        <v/>
      </c>
      <c r="G284" t="str">
        <f>IF(A284&lt;&gt;C284,VLOOKUP(C284,$A$2:$E$900,4,FALSE),"")</f>
        <v>Vvardenfell</v>
      </c>
      <c r="H284" t="str">
        <f>IF(A284&lt;&gt;C284,VLOOKUP(C284,$A$2:$E$900,5,FALSE),"")</f>
        <v>Vvardenfell</v>
      </c>
      <c r="I284" s="4">
        <f t="shared" si="8"/>
        <v>923</v>
      </c>
      <c r="J284" s="4">
        <f t="shared" si="9"/>
        <v>849</v>
      </c>
    </row>
    <row r="285" spans="1:10" x14ac:dyDescent="0.25">
      <c r="A285" s="6">
        <v>928</v>
      </c>
      <c r="B285" s="6">
        <v>568</v>
      </c>
      <c r="C285" s="6">
        <v>849</v>
      </c>
      <c r="D285" s="2" t="s">
        <v>1314</v>
      </c>
      <c r="E285" s="2" t="s">
        <v>689</v>
      </c>
      <c r="F285" t="str">
        <f>IF(NOT(ISERROR(VLOOKUP(A285,'ESO Dungeon constants'!$E$2:$E$999,1,FALSE))),"X","")</f>
        <v/>
      </c>
      <c r="G285" t="str">
        <f>IF(A285&lt;&gt;C285,VLOOKUP(C285,$A$2:$E$900,4,FALSE),"")</f>
        <v>Vvardenfell</v>
      </c>
      <c r="H285" t="str">
        <f>IF(A285&lt;&gt;C285,VLOOKUP(C285,$A$2:$E$900,5,FALSE),"")</f>
        <v>Vvardenfell</v>
      </c>
      <c r="I285" s="4">
        <f t="shared" si="8"/>
        <v>928</v>
      </c>
      <c r="J285" s="4">
        <f t="shared" si="9"/>
        <v>849</v>
      </c>
    </row>
    <row r="286" spans="1:10" x14ac:dyDescent="0.25">
      <c r="A286" s="6">
        <v>362</v>
      </c>
      <c r="B286" s="6">
        <v>160</v>
      </c>
      <c r="C286" s="6">
        <v>101</v>
      </c>
      <c r="D286" s="2" t="s">
        <v>986</v>
      </c>
      <c r="E286" s="2" t="s">
        <v>298</v>
      </c>
      <c r="F286" t="str">
        <f>IF(NOT(ISERROR(VLOOKUP(A286,'ESO Dungeon constants'!$E$2:$E$999,1,FALSE))),"X","")</f>
        <v/>
      </c>
      <c r="G286" t="str">
        <f>IF(A286&lt;&gt;C286,VLOOKUP(C286,$A$2:$E$900,4,FALSE),"")</f>
        <v>Ostmarsch</v>
      </c>
      <c r="H286" t="str">
        <f>IF(A286&lt;&gt;C286,VLOOKUP(C286,$A$2:$E$900,5,FALSE),"")</f>
        <v>Eastmarch</v>
      </c>
      <c r="I286" s="4">
        <f t="shared" si="8"/>
        <v>362</v>
      </c>
      <c r="J286" s="4">
        <f t="shared" si="9"/>
        <v>101</v>
      </c>
    </row>
    <row r="287" spans="1:10" x14ac:dyDescent="0.25">
      <c r="A287" s="6">
        <v>1126</v>
      </c>
      <c r="B287" s="6">
        <v>714</v>
      </c>
      <c r="C287" s="6">
        <v>888</v>
      </c>
      <c r="D287" s="2" t="s">
        <v>862</v>
      </c>
      <c r="E287" s="2" t="s">
        <v>792</v>
      </c>
      <c r="F287" t="str">
        <f>IF(NOT(ISERROR(VLOOKUP(A287,'ESO Dungeon constants'!$E$2:$E$999,1,FALSE))),"X","")</f>
        <v/>
      </c>
      <c r="G287" t="str">
        <f>IF(A287&lt;&gt;C287,VLOOKUP(C287,$A$2:$E$900,4,FALSE),"")</f>
        <v>Kargstein</v>
      </c>
      <c r="H287" t="str">
        <f>IF(A287&lt;&gt;C287,VLOOKUP(C287,$A$2:$E$900,5,FALSE),"")</f>
        <v>Craglorn</v>
      </c>
      <c r="I287" s="4">
        <f t="shared" si="8"/>
        <v>1126</v>
      </c>
      <c r="J287" s="4">
        <f t="shared" si="9"/>
        <v>888</v>
      </c>
    </row>
    <row r="288" spans="1:10" x14ac:dyDescent="0.25">
      <c r="A288" s="6">
        <v>374</v>
      </c>
      <c r="B288" s="6">
        <v>171</v>
      </c>
      <c r="C288" s="6">
        <v>347</v>
      </c>
      <c r="D288" s="2" t="s">
        <v>997</v>
      </c>
      <c r="E288" s="2" t="s">
        <v>309</v>
      </c>
      <c r="F288" t="str">
        <f>IF(NOT(ISERROR(VLOOKUP(A288,'ESO Dungeon constants'!$E$2:$E$999,1,FALSE))),"X","")</f>
        <v/>
      </c>
      <c r="G288" t="str">
        <f>IF(A288&lt;&gt;C288,VLOOKUP(C288,$A$2:$E$900,4,FALSE),"")</f>
        <v>Kalthafen</v>
      </c>
      <c r="H288" t="str">
        <f>IF(A288&lt;&gt;C288,VLOOKUP(C288,$A$2:$E$900,5,FALSE),"")</f>
        <v>Coldharbour</v>
      </c>
      <c r="I288" s="4">
        <f t="shared" si="8"/>
        <v>374</v>
      </c>
      <c r="J288" s="4">
        <f t="shared" si="9"/>
        <v>347</v>
      </c>
    </row>
    <row r="289" spans="1:10" x14ac:dyDescent="0.25">
      <c r="A289" s="6">
        <v>833</v>
      </c>
      <c r="B289" s="6">
        <v>486</v>
      </c>
      <c r="C289" s="6">
        <v>823</v>
      </c>
      <c r="D289" s="2" t="s">
        <v>1240</v>
      </c>
      <c r="E289" s="2" t="s">
        <v>609</v>
      </c>
      <c r="F289" t="str">
        <f>IF(NOT(ISERROR(VLOOKUP(A289,'ESO Dungeon constants'!$E$2:$E$999,1,FALSE))),"X","")</f>
        <v/>
      </c>
      <c r="G289" t="str">
        <f>IF(A289&lt;&gt;C289,VLOOKUP(C289,$A$2:$E$900,4,FALSE),"")</f>
        <v>Die Goldküste</v>
      </c>
      <c r="H289" t="str">
        <f>IF(A289&lt;&gt;C289,VLOOKUP(C289,$A$2:$E$900,5,FALSE),"")</f>
        <v>Gold Coast</v>
      </c>
      <c r="I289" s="4">
        <f t="shared" si="8"/>
        <v>833</v>
      </c>
      <c r="J289" s="4">
        <f t="shared" si="9"/>
        <v>823</v>
      </c>
    </row>
    <row r="290" spans="1:10" x14ac:dyDescent="0.25">
      <c r="A290" s="6">
        <v>208</v>
      </c>
      <c r="B290" s="6">
        <v>50</v>
      </c>
      <c r="C290" s="6">
        <v>208</v>
      </c>
      <c r="D290" s="2" t="s">
        <v>891</v>
      </c>
      <c r="E290" s="2" t="s">
        <v>189</v>
      </c>
      <c r="F290" t="str">
        <f>IF(NOT(ISERROR(VLOOKUP(A290,'ESO Dungeon constants'!$E$2:$E$999,1,FALSE))),"X","")</f>
        <v/>
      </c>
      <c r="G290" t="str">
        <f>IF(A290&lt;&gt;C290,VLOOKUP(C290,$A$2:$E$900,4,FALSE),"")</f>
        <v/>
      </c>
      <c r="H290" t="str">
        <f>IF(A290&lt;&gt;C290,VLOOKUP(C290,$A$2:$E$900,5,FALSE),"")</f>
        <v/>
      </c>
      <c r="I290" s="4">
        <f t="shared" si="8"/>
        <v>208</v>
      </c>
      <c r="J290" s="4">
        <f t="shared" si="9"/>
        <v>208</v>
      </c>
    </row>
    <row r="291" spans="1:10" x14ac:dyDescent="0.25">
      <c r="A291" s="6">
        <v>642</v>
      </c>
      <c r="B291" s="6">
        <v>370</v>
      </c>
      <c r="C291" s="6">
        <v>642</v>
      </c>
      <c r="D291" s="2" t="s">
        <v>891</v>
      </c>
      <c r="E291" s="2" t="s">
        <v>189</v>
      </c>
      <c r="F291" t="str">
        <f>IF(NOT(ISERROR(VLOOKUP(A291,'ESO Dungeon constants'!$E$2:$E$999,1,FALSE))),"X","")</f>
        <v/>
      </c>
      <c r="G291" t="str">
        <f>IF(A291&lt;&gt;C291,VLOOKUP(C291,$A$2:$E$900,4,FALSE),"")</f>
        <v/>
      </c>
      <c r="H291" t="str">
        <f>IF(A291&lt;&gt;C291,VLOOKUP(C291,$A$2:$E$900,5,FALSE),"")</f>
        <v/>
      </c>
      <c r="I291" s="4">
        <f t="shared" si="8"/>
        <v>642</v>
      </c>
      <c r="J291" s="4">
        <f t="shared" si="9"/>
        <v>642</v>
      </c>
    </row>
    <row r="292" spans="1:10" x14ac:dyDescent="0.25">
      <c r="A292" s="6">
        <v>883</v>
      </c>
      <c r="B292" s="6">
        <v>528</v>
      </c>
      <c r="C292" s="6">
        <v>888</v>
      </c>
      <c r="D292" s="2" t="s">
        <v>1279</v>
      </c>
      <c r="E292" s="2" t="s">
        <v>649</v>
      </c>
      <c r="F292" t="str">
        <f>IF(NOT(ISERROR(VLOOKUP(A292,'ESO Dungeon constants'!$E$2:$E$999,1,FALSE))),"X","")</f>
        <v/>
      </c>
      <c r="G292" t="str">
        <f>IF(A292&lt;&gt;C292,VLOOKUP(C292,$A$2:$E$900,4,FALSE),"")</f>
        <v>Kargstein</v>
      </c>
      <c r="H292" t="str">
        <f>IF(A292&lt;&gt;C292,VLOOKUP(C292,$A$2:$E$900,5,FALSE),"")</f>
        <v>Craglorn</v>
      </c>
      <c r="I292" s="4">
        <f t="shared" si="8"/>
        <v>883</v>
      </c>
      <c r="J292" s="4">
        <f t="shared" si="9"/>
        <v>888</v>
      </c>
    </row>
    <row r="293" spans="1:10" x14ac:dyDescent="0.25">
      <c r="A293" s="6">
        <v>315</v>
      </c>
      <c r="B293" s="6">
        <v>127</v>
      </c>
      <c r="C293" s="6">
        <v>19</v>
      </c>
      <c r="D293" s="2" t="s">
        <v>958</v>
      </c>
      <c r="E293" s="2" t="s">
        <v>265</v>
      </c>
      <c r="F293" t="str">
        <f>IF(NOT(ISERROR(VLOOKUP(A293,'ESO Dungeon constants'!$E$2:$E$999,1,FALSE))),"X","")</f>
        <v/>
      </c>
      <c r="G293" t="str">
        <f>IF(A293&lt;&gt;C293,VLOOKUP(C293,$A$2:$E$900,4,FALSE),"")</f>
        <v>Sturmhafen</v>
      </c>
      <c r="H293" t="str">
        <f>IF(A293&lt;&gt;C293,VLOOKUP(C293,$A$2:$E$900,5,FALSE),"")</f>
        <v>Stormhaven</v>
      </c>
      <c r="I293" s="4">
        <f t="shared" si="8"/>
        <v>315</v>
      </c>
      <c r="J293" s="4">
        <f t="shared" si="9"/>
        <v>19</v>
      </c>
    </row>
    <row r="294" spans="1:10" x14ac:dyDescent="0.25">
      <c r="A294" s="6">
        <v>289</v>
      </c>
      <c r="B294" s="6">
        <v>115</v>
      </c>
      <c r="C294" s="6">
        <v>41</v>
      </c>
      <c r="D294" s="2" t="s">
        <v>948</v>
      </c>
      <c r="E294" s="2" t="s">
        <v>253</v>
      </c>
      <c r="F294" t="str">
        <f>IF(NOT(ISERROR(VLOOKUP(A294,'ESO Dungeon constants'!$E$2:$E$999,1,FALSE))),"X","")</f>
        <v/>
      </c>
      <c r="G294" t="str">
        <f>IF(A294&lt;&gt;C294,VLOOKUP(C294,$A$2:$E$900,4,FALSE),"")</f>
        <v>Steinfälle</v>
      </c>
      <c r="H294" t="str">
        <f>IF(A294&lt;&gt;C294,VLOOKUP(C294,$A$2:$E$900,5,FALSE),"")</f>
        <v>Stonefalls</v>
      </c>
      <c r="I294" s="4">
        <f t="shared" si="8"/>
        <v>289</v>
      </c>
      <c r="J294" s="4">
        <f t="shared" si="9"/>
        <v>41</v>
      </c>
    </row>
    <row r="295" spans="1:10" x14ac:dyDescent="0.25">
      <c r="A295" s="6">
        <v>861</v>
      </c>
      <c r="B295" s="6">
        <v>506</v>
      </c>
      <c r="C295" s="6">
        <v>108</v>
      </c>
      <c r="D295" s="2" t="s">
        <v>1259</v>
      </c>
      <c r="E295" s="2" t="s">
        <v>627</v>
      </c>
      <c r="F295" t="str">
        <f>IF(NOT(ISERROR(VLOOKUP(A295,'ESO Dungeon constants'!$E$2:$E$999,1,FALSE))),"X","")</f>
        <v/>
      </c>
      <c r="G295" t="str">
        <f>IF(A295&lt;&gt;C295,VLOOKUP(C295,$A$2:$E$900,4,FALSE),"")</f>
        <v>Grünschatten</v>
      </c>
      <c r="H295" t="str">
        <f>IF(A295&lt;&gt;C295,VLOOKUP(C295,$A$2:$E$900,5,FALSE),"")</f>
        <v>Greenshade</v>
      </c>
      <c r="I295" s="4">
        <f t="shared" si="8"/>
        <v>861</v>
      </c>
      <c r="J295" s="4">
        <f t="shared" si="9"/>
        <v>108</v>
      </c>
    </row>
    <row r="296" spans="1:10" x14ac:dyDescent="0.25">
      <c r="A296" s="6">
        <v>815</v>
      </c>
      <c r="B296" s="6">
        <v>470</v>
      </c>
      <c r="C296" s="6">
        <v>684</v>
      </c>
      <c r="D296" s="2" t="s">
        <v>1225</v>
      </c>
      <c r="E296" s="2" t="s">
        <v>593</v>
      </c>
      <c r="F296" t="str">
        <f>IF(NOT(ISERROR(VLOOKUP(A296,'ESO Dungeon constants'!$E$2:$E$999,1,FALSE))),"X","")</f>
        <v/>
      </c>
      <c r="G296" t="str">
        <f>IF(A296&lt;&gt;C296,VLOOKUP(C296,$A$2:$E$900,4,FALSE),"")</f>
        <v>Wrothgar</v>
      </c>
      <c r="H296" t="str">
        <f>IF(A296&lt;&gt;C296,VLOOKUP(C296,$A$2:$E$900,5,FALSE),"")</f>
        <v>Wrothgar</v>
      </c>
      <c r="I296" s="4">
        <f t="shared" si="8"/>
        <v>815</v>
      </c>
      <c r="J296" s="4">
        <f t="shared" si="9"/>
        <v>684</v>
      </c>
    </row>
    <row r="297" spans="1:10" x14ac:dyDescent="0.25">
      <c r="A297" s="6">
        <v>594</v>
      </c>
      <c r="B297" s="6">
        <v>354</v>
      </c>
      <c r="C297" s="6">
        <v>92</v>
      </c>
      <c r="D297" s="2" t="s">
        <v>1151</v>
      </c>
      <c r="E297" s="2" t="s">
        <v>485</v>
      </c>
      <c r="F297" t="str">
        <f>IF(NOT(ISERROR(VLOOKUP(A297,'ESO Dungeon constants'!$E$2:$E$999,1,FALSE))),"X","")</f>
        <v/>
      </c>
      <c r="G297" t="str">
        <f>IF(A297&lt;&gt;C297,VLOOKUP(C297,$A$2:$E$900,4,FALSE),"")</f>
        <v>Bangkorai</v>
      </c>
      <c r="H297" t="str">
        <f>IF(A297&lt;&gt;C297,VLOOKUP(C297,$A$2:$E$900,5,FALSE),"")</f>
        <v>Bangkorai</v>
      </c>
      <c r="I297" s="4">
        <f t="shared" si="8"/>
        <v>594</v>
      </c>
      <c r="J297" s="4">
        <f t="shared" si="9"/>
        <v>92</v>
      </c>
    </row>
    <row r="298" spans="1:10" x14ac:dyDescent="0.25">
      <c r="A298" s="6">
        <v>854</v>
      </c>
      <c r="B298" s="6">
        <v>499</v>
      </c>
      <c r="C298" s="6">
        <v>92</v>
      </c>
      <c r="D298" s="2" t="s">
        <v>1252</v>
      </c>
      <c r="E298" s="2" t="s">
        <v>620</v>
      </c>
      <c r="F298" t="str">
        <f>IF(NOT(ISERROR(VLOOKUP(A298,'ESO Dungeon constants'!$E$2:$E$999,1,FALSE))),"X","")</f>
        <v/>
      </c>
      <c r="G298" t="str">
        <f>IF(A298&lt;&gt;C298,VLOOKUP(C298,$A$2:$E$900,4,FALSE),"")</f>
        <v>Bangkorai</v>
      </c>
      <c r="H298" t="str">
        <f>IF(A298&lt;&gt;C298,VLOOKUP(C298,$A$2:$E$900,5,FALSE),"")</f>
        <v>Bangkorai</v>
      </c>
      <c r="I298" s="4">
        <f t="shared" si="8"/>
        <v>854</v>
      </c>
      <c r="J298" s="4">
        <f t="shared" si="9"/>
        <v>92</v>
      </c>
    </row>
    <row r="299" spans="1:10" x14ac:dyDescent="0.25">
      <c r="A299" s="6">
        <v>314</v>
      </c>
      <c r="B299" s="6">
        <v>126</v>
      </c>
      <c r="C299" s="6">
        <v>3</v>
      </c>
      <c r="D299" s="2" t="s">
        <v>957</v>
      </c>
      <c r="E299" s="2" t="s">
        <v>264</v>
      </c>
      <c r="F299" t="str">
        <f>IF(NOT(ISERROR(VLOOKUP(A299,'ESO Dungeon constants'!$E$2:$E$999,1,FALSE))),"X","")</f>
        <v/>
      </c>
      <c r="G299" t="str">
        <f>IF(A299&lt;&gt;C299,VLOOKUP(C299,$A$2:$E$900,4,FALSE),"")</f>
        <v>Glenumbra</v>
      </c>
      <c r="H299" t="str">
        <f>IF(A299&lt;&gt;C299,VLOOKUP(C299,$A$2:$E$900,5,FALSE),"")</f>
        <v>Glenumbra</v>
      </c>
      <c r="I299" s="4">
        <f t="shared" si="8"/>
        <v>314</v>
      </c>
      <c r="J299" s="4">
        <f t="shared" si="9"/>
        <v>3</v>
      </c>
    </row>
    <row r="300" spans="1:10" x14ac:dyDescent="0.25">
      <c r="A300" s="6">
        <v>481</v>
      </c>
      <c r="B300" s="6">
        <v>263</v>
      </c>
      <c r="C300" s="6">
        <v>103</v>
      </c>
      <c r="D300" s="2" t="s">
        <v>1080</v>
      </c>
      <c r="E300" s="2" t="s">
        <v>399</v>
      </c>
      <c r="F300" t="str">
        <f>IF(NOT(ISERROR(VLOOKUP(A300,'ESO Dungeon constants'!$E$2:$E$999,1,FALSE))),"X","")</f>
        <v/>
      </c>
      <c r="G300" t="str">
        <f>IF(A300&lt;&gt;C300,VLOOKUP(C300,$A$2:$E$900,4,FALSE),"")</f>
        <v>Rift</v>
      </c>
      <c r="H300" t="str">
        <f>IF(A300&lt;&gt;C300,VLOOKUP(C300,$A$2:$E$900,5,FALSE),"")</f>
        <v>The Rift</v>
      </c>
      <c r="I300" s="4">
        <f t="shared" si="8"/>
        <v>481</v>
      </c>
      <c r="J300" s="4">
        <f t="shared" si="9"/>
        <v>103</v>
      </c>
    </row>
    <row r="301" spans="1:10" x14ac:dyDescent="0.25">
      <c r="A301" s="6">
        <v>632</v>
      </c>
      <c r="B301" s="6">
        <v>362</v>
      </c>
      <c r="C301" s="6">
        <v>888</v>
      </c>
      <c r="D301" s="2" t="s">
        <v>1157</v>
      </c>
      <c r="E301" s="2" t="s">
        <v>492</v>
      </c>
      <c r="F301" t="str">
        <f>IF(NOT(ISERROR(VLOOKUP(A301,'ESO Dungeon constants'!$E$2:$E$999,1,FALSE))),"X","")</f>
        <v/>
      </c>
      <c r="G301" t="str">
        <f>IF(A301&lt;&gt;C301,VLOOKUP(C301,$A$2:$E$900,4,FALSE),"")</f>
        <v>Kargstein</v>
      </c>
      <c r="H301" t="str">
        <f>IF(A301&lt;&gt;C301,VLOOKUP(C301,$A$2:$E$900,5,FALSE),"")</f>
        <v>Craglorn</v>
      </c>
      <c r="I301" s="4">
        <f t="shared" si="8"/>
        <v>632</v>
      </c>
      <c r="J301" s="4">
        <f t="shared" si="9"/>
        <v>888</v>
      </c>
    </row>
    <row r="302" spans="1:10" x14ac:dyDescent="0.25">
      <c r="A302" s="6">
        <v>264</v>
      </c>
      <c r="B302" s="6">
        <v>96</v>
      </c>
      <c r="C302" s="6">
        <v>101</v>
      </c>
      <c r="D302" s="2" t="s">
        <v>932</v>
      </c>
      <c r="E302" s="2" t="s">
        <v>235</v>
      </c>
      <c r="F302" t="str">
        <f>IF(NOT(ISERROR(VLOOKUP(A302,'ESO Dungeon constants'!$E$2:$E$999,1,FALSE))),"X","")</f>
        <v/>
      </c>
      <c r="G302" t="str">
        <f>IF(A302&lt;&gt;C302,VLOOKUP(C302,$A$2:$E$900,4,FALSE),"")</f>
        <v>Ostmarsch</v>
      </c>
      <c r="H302" t="str">
        <f>IF(A302&lt;&gt;C302,VLOOKUP(C302,$A$2:$E$900,5,FALSE),"")</f>
        <v>Eastmarch</v>
      </c>
      <c r="I302" s="4">
        <f t="shared" si="8"/>
        <v>264</v>
      </c>
      <c r="J302" s="4">
        <f t="shared" si="9"/>
        <v>101</v>
      </c>
    </row>
    <row r="303" spans="1:10" x14ac:dyDescent="0.25">
      <c r="A303" s="6">
        <v>458</v>
      </c>
      <c r="B303" s="6">
        <v>243</v>
      </c>
      <c r="C303" s="6">
        <v>382</v>
      </c>
      <c r="D303" s="2" t="s">
        <v>1060</v>
      </c>
      <c r="E303" s="2" t="s">
        <v>379</v>
      </c>
      <c r="F303" t="str">
        <f>IF(NOT(ISERROR(VLOOKUP(A303,'ESO Dungeon constants'!$E$2:$E$999,1,FALSE))),"X","")</f>
        <v/>
      </c>
      <c r="G303" t="str">
        <f>IF(A303&lt;&gt;C303,VLOOKUP(C303,$A$2:$E$900,4,FALSE),"")</f>
        <v>Schnittermark</v>
      </c>
      <c r="H303" t="str">
        <f>IF(A303&lt;&gt;C303,VLOOKUP(C303,$A$2:$E$900,5,FALSE),"")</f>
        <v>Reaper's March</v>
      </c>
      <c r="I303" s="4">
        <f t="shared" si="8"/>
        <v>458</v>
      </c>
      <c r="J303" s="4">
        <f t="shared" si="9"/>
        <v>382</v>
      </c>
    </row>
    <row r="304" spans="1:10" x14ac:dyDescent="0.25">
      <c r="A304" s="6">
        <v>903</v>
      </c>
      <c r="B304" s="6">
        <v>544</v>
      </c>
      <c r="C304" s="6">
        <v>888</v>
      </c>
      <c r="D304" s="2" t="s">
        <v>1295</v>
      </c>
      <c r="E304" s="2" t="s">
        <v>665</v>
      </c>
      <c r="F304" t="str">
        <f>IF(NOT(ISERROR(VLOOKUP(A304,'ESO Dungeon constants'!$E$2:$E$999,1,FALSE))),"X","")</f>
        <v/>
      </c>
      <c r="G304" t="str">
        <f>IF(A304&lt;&gt;C304,VLOOKUP(C304,$A$2:$E$900,4,FALSE),"")</f>
        <v>Kargstein</v>
      </c>
      <c r="H304" t="str">
        <f>IF(A304&lt;&gt;C304,VLOOKUP(C304,$A$2:$E$900,5,FALSE),"")</f>
        <v>Craglorn</v>
      </c>
      <c r="I304" s="4">
        <f t="shared" si="8"/>
        <v>903</v>
      </c>
      <c r="J304" s="4">
        <f t="shared" si="9"/>
        <v>888</v>
      </c>
    </row>
    <row r="305" spans="1:10" x14ac:dyDescent="0.25">
      <c r="A305" s="6">
        <v>192</v>
      </c>
      <c r="B305" s="6">
        <v>43</v>
      </c>
      <c r="C305" s="6">
        <v>41</v>
      </c>
      <c r="D305" s="2" t="s">
        <v>885</v>
      </c>
      <c r="E305" s="2" t="s">
        <v>182</v>
      </c>
      <c r="F305" t="str">
        <f>IF(NOT(ISERROR(VLOOKUP(A305,'ESO Dungeon constants'!$E$2:$E$999,1,FALSE))),"X","")</f>
        <v/>
      </c>
      <c r="G305" t="str">
        <f>IF(A305&lt;&gt;C305,VLOOKUP(C305,$A$2:$E$900,4,FALSE),"")</f>
        <v>Steinfälle</v>
      </c>
      <c r="H305" t="str">
        <f>IF(A305&lt;&gt;C305,VLOOKUP(C305,$A$2:$E$900,5,FALSE),"")</f>
        <v>Stonefalls</v>
      </c>
      <c r="I305" s="4">
        <f t="shared" si="8"/>
        <v>192</v>
      </c>
      <c r="J305" s="4">
        <f t="shared" si="9"/>
        <v>41</v>
      </c>
    </row>
    <row r="306" spans="1:10" x14ac:dyDescent="0.25">
      <c r="A306" s="6">
        <v>968</v>
      </c>
      <c r="B306" s="6">
        <v>608</v>
      </c>
      <c r="C306" s="6">
        <v>849</v>
      </c>
      <c r="D306" s="2" t="s">
        <v>1345</v>
      </c>
      <c r="E306" s="2" t="s">
        <v>722</v>
      </c>
      <c r="F306" t="str">
        <f>IF(NOT(ISERROR(VLOOKUP(A306,'ESO Dungeon constants'!$E$2:$E$999,1,FALSE))),"X","")</f>
        <v/>
      </c>
      <c r="G306" t="str">
        <f>IF(A306&lt;&gt;C306,VLOOKUP(C306,$A$2:$E$900,4,FALSE),"")</f>
        <v>Vvardenfell</v>
      </c>
      <c r="H306" t="str">
        <f>IF(A306&lt;&gt;C306,VLOOKUP(C306,$A$2:$E$900,5,FALSE),"")</f>
        <v>Vvardenfell</v>
      </c>
      <c r="I306" s="4">
        <f t="shared" si="8"/>
        <v>968</v>
      </c>
      <c r="J306" s="4">
        <f t="shared" si="9"/>
        <v>849</v>
      </c>
    </row>
    <row r="307" spans="1:10" x14ac:dyDescent="0.25">
      <c r="A307" s="6">
        <v>531</v>
      </c>
      <c r="B307" s="6">
        <v>299</v>
      </c>
      <c r="C307" s="6">
        <v>181</v>
      </c>
      <c r="D307" s="2" t="s">
        <v>1108</v>
      </c>
      <c r="E307" s="2" t="s">
        <v>434</v>
      </c>
      <c r="F307" t="str">
        <f>IF(NOT(ISERROR(VLOOKUP(A307,'ESO Dungeon constants'!$E$2:$E$999,1,FALSE))),"X","")</f>
        <v/>
      </c>
      <c r="G307" t="str">
        <f>IF(A307&lt;&gt;C307,VLOOKUP(C307,$A$2:$E$900,4,FALSE),"")</f>
        <v>Cyrodiil</v>
      </c>
      <c r="H307" t="str">
        <f>IF(A307&lt;&gt;C307,VLOOKUP(C307,$A$2:$E$900,5,FALSE),"")</f>
        <v>Cyrodiil</v>
      </c>
      <c r="I307" s="4">
        <f t="shared" si="8"/>
        <v>531</v>
      </c>
      <c r="J307" s="4">
        <f t="shared" si="9"/>
        <v>181</v>
      </c>
    </row>
    <row r="308" spans="1:10" x14ac:dyDescent="0.25">
      <c r="A308" s="6">
        <v>290</v>
      </c>
      <c r="B308" s="6">
        <v>116</v>
      </c>
      <c r="C308" s="6">
        <v>41</v>
      </c>
      <c r="D308" s="2" t="s">
        <v>949</v>
      </c>
      <c r="E308" s="2" t="s">
        <v>254</v>
      </c>
      <c r="F308" t="str">
        <f>IF(NOT(ISERROR(VLOOKUP(A308,'ESO Dungeon constants'!$E$2:$E$999,1,FALSE))),"X","")</f>
        <v/>
      </c>
      <c r="G308" t="str">
        <f>IF(A308&lt;&gt;C308,VLOOKUP(C308,$A$2:$E$900,4,FALSE),"")</f>
        <v>Steinfälle</v>
      </c>
      <c r="H308" t="str">
        <f>IF(A308&lt;&gt;C308,VLOOKUP(C308,$A$2:$E$900,5,FALSE),"")</f>
        <v>Stonefalls</v>
      </c>
      <c r="I308" s="4">
        <f t="shared" si="8"/>
        <v>290</v>
      </c>
      <c r="J308" s="4">
        <f t="shared" si="9"/>
        <v>41</v>
      </c>
    </row>
    <row r="309" spans="1:10" x14ac:dyDescent="0.25">
      <c r="A309" s="6">
        <v>414</v>
      </c>
      <c r="B309" s="6">
        <v>209</v>
      </c>
      <c r="C309" s="6">
        <v>103</v>
      </c>
      <c r="D309" s="2" t="s">
        <v>1029</v>
      </c>
      <c r="E309" s="2" t="s">
        <v>346</v>
      </c>
      <c r="F309" t="str">
        <f>IF(NOT(ISERROR(VLOOKUP(A309,'ESO Dungeon constants'!$E$2:$E$999,1,FALSE))),"X","")</f>
        <v/>
      </c>
      <c r="G309" t="str">
        <f>IF(A309&lt;&gt;C309,VLOOKUP(C309,$A$2:$E$900,4,FALSE),"")</f>
        <v>Rift</v>
      </c>
      <c r="H309" t="str">
        <f>IF(A309&lt;&gt;C309,VLOOKUP(C309,$A$2:$E$900,5,FALSE),"")</f>
        <v>The Rift</v>
      </c>
      <c r="I309" s="4">
        <f t="shared" si="8"/>
        <v>414</v>
      </c>
      <c r="J309" s="4">
        <f t="shared" si="9"/>
        <v>103</v>
      </c>
    </row>
    <row r="310" spans="1:10" x14ac:dyDescent="0.25">
      <c r="A310" s="6">
        <v>702</v>
      </c>
      <c r="B310" s="6">
        <v>390</v>
      </c>
      <c r="C310" s="6">
        <v>684</v>
      </c>
      <c r="D310" s="2" t="s">
        <v>1182</v>
      </c>
      <c r="E310" s="2" t="s">
        <v>516</v>
      </c>
      <c r="F310" t="str">
        <f>IF(NOT(ISERROR(VLOOKUP(A310,'ESO Dungeon constants'!$E$2:$E$999,1,FALSE))),"X","")</f>
        <v/>
      </c>
      <c r="G310" t="str">
        <f>IF(A310&lt;&gt;C310,VLOOKUP(C310,$A$2:$E$900,4,FALSE),"")</f>
        <v>Wrothgar</v>
      </c>
      <c r="H310" t="str">
        <f>IF(A310&lt;&gt;C310,VLOOKUP(C310,$A$2:$E$900,5,FALSE),"")</f>
        <v>Wrothgar</v>
      </c>
      <c r="I310" s="4">
        <f t="shared" si="8"/>
        <v>702</v>
      </c>
      <c r="J310" s="4">
        <f t="shared" si="9"/>
        <v>684</v>
      </c>
    </row>
    <row r="311" spans="1:10" x14ac:dyDescent="0.25">
      <c r="A311" s="6">
        <v>1125</v>
      </c>
      <c r="B311" s="6">
        <v>713</v>
      </c>
      <c r="C311" s="6">
        <v>101</v>
      </c>
      <c r="D311" s="2" t="s">
        <v>1283</v>
      </c>
      <c r="E311" s="2" t="s">
        <v>788</v>
      </c>
      <c r="F311" t="str">
        <f>IF(NOT(ISERROR(VLOOKUP(A311,'ESO Dungeon constants'!$E$2:$E$999,1,FALSE))),"X","")</f>
        <v/>
      </c>
      <c r="G311" t="str">
        <f>IF(A311&lt;&gt;C311,VLOOKUP(C311,$A$2:$E$900,4,FALSE),"")</f>
        <v>Ostmarsch</v>
      </c>
      <c r="H311" t="str">
        <f>IF(A311&lt;&gt;C311,VLOOKUP(C311,$A$2:$E$900,5,FALSE),"")</f>
        <v>Eastmarch</v>
      </c>
      <c r="I311" s="4">
        <f t="shared" si="8"/>
        <v>1125</v>
      </c>
      <c r="J311" s="4">
        <f t="shared" si="9"/>
        <v>101</v>
      </c>
    </row>
    <row r="312" spans="1:10" x14ac:dyDescent="0.25">
      <c r="A312" s="6">
        <v>359</v>
      </c>
      <c r="B312" s="6">
        <v>157</v>
      </c>
      <c r="C312" s="6">
        <v>101</v>
      </c>
      <c r="D312" s="2" t="s">
        <v>983</v>
      </c>
      <c r="E312" s="2" t="s">
        <v>295</v>
      </c>
      <c r="F312" t="str">
        <f>IF(NOT(ISERROR(VLOOKUP(A312,'ESO Dungeon constants'!$E$2:$E$999,1,FALSE))),"X","")</f>
        <v/>
      </c>
      <c r="G312" t="str">
        <f>IF(A312&lt;&gt;C312,VLOOKUP(C312,$A$2:$E$900,4,FALSE),"")</f>
        <v>Ostmarsch</v>
      </c>
      <c r="H312" t="str">
        <f>IF(A312&lt;&gt;C312,VLOOKUP(C312,$A$2:$E$900,5,FALSE),"")</f>
        <v>Eastmarch</v>
      </c>
      <c r="I312" s="4">
        <f t="shared" si="8"/>
        <v>359</v>
      </c>
      <c r="J312" s="4">
        <f t="shared" si="9"/>
        <v>101</v>
      </c>
    </row>
    <row r="313" spans="1:10" x14ac:dyDescent="0.25">
      <c r="A313" s="6">
        <v>834</v>
      </c>
      <c r="B313" s="6">
        <v>487</v>
      </c>
      <c r="C313" s="6">
        <v>816</v>
      </c>
      <c r="D313" s="2" t="s">
        <v>1241</v>
      </c>
      <c r="E313" s="2" t="s">
        <v>610</v>
      </c>
      <c r="F313" t="str">
        <f>IF(NOT(ISERROR(VLOOKUP(A313,'ESO Dungeon constants'!$E$2:$E$999,1,FALSE))),"X","")</f>
        <v/>
      </c>
      <c r="G313" t="str">
        <f>IF(A313&lt;&gt;C313,VLOOKUP(C313,$A$2:$E$900,4,FALSE),"")</f>
        <v>Hews Fluch</v>
      </c>
      <c r="H313" t="str">
        <f>IF(A313&lt;&gt;C313,VLOOKUP(C313,$A$2:$E$900,5,FALSE),"")</f>
        <v>Hew's Bane</v>
      </c>
      <c r="I313" s="4">
        <f t="shared" si="8"/>
        <v>834</v>
      </c>
      <c r="J313" s="4">
        <f t="shared" si="9"/>
        <v>816</v>
      </c>
    </row>
    <row r="314" spans="1:10" x14ac:dyDescent="0.25">
      <c r="A314" s="6">
        <v>771</v>
      </c>
      <c r="B314" s="6">
        <v>430</v>
      </c>
      <c r="C314" s="6">
        <v>816</v>
      </c>
      <c r="D314" s="2" t="s">
        <v>1220</v>
      </c>
      <c r="E314" s="2" t="s">
        <v>554</v>
      </c>
      <c r="F314" t="str">
        <f>IF(NOT(ISERROR(VLOOKUP(A314,'ESO Dungeon constants'!$E$2:$E$999,1,FALSE))),"X","")</f>
        <v/>
      </c>
      <c r="G314" t="str">
        <f>IF(A314&lt;&gt;C314,VLOOKUP(C314,$A$2:$E$900,4,FALSE),"")</f>
        <v>Hews Fluch</v>
      </c>
      <c r="H314" t="str">
        <f>IF(A314&lt;&gt;C314,VLOOKUP(C314,$A$2:$E$900,5,FALSE),"")</f>
        <v>Hew's Bane</v>
      </c>
      <c r="I314" s="4">
        <f t="shared" si="8"/>
        <v>771</v>
      </c>
      <c r="J314" s="4">
        <f t="shared" si="9"/>
        <v>816</v>
      </c>
    </row>
    <row r="315" spans="1:10" x14ac:dyDescent="0.25">
      <c r="A315" s="6">
        <v>902</v>
      </c>
      <c r="B315" s="6">
        <v>543</v>
      </c>
      <c r="C315" s="6">
        <v>888</v>
      </c>
      <c r="D315" s="2" t="s">
        <v>1294</v>
      </c>
      <c r="E315" s="2" t="s">
        <v>664</v>
      </c>
      <c r="F315" t="str">
        <f>IF(NOT(ISERROR(VLOOKUP(A315,'ESO Dungeon constants'!$E$2:$E$999,1,FALSE))),"X","")</f>
        <v/>
      </c>
      <c r="G315" t="str">
        <f>IF(A315&lt;&gt;C315,VLOOKUP(C315,$A$2:$E$900,4,FALSE),"")</f>
        <v>Kargstein</v>
      </c>
      <c r="H315" t="str">
        <f>IF(A315&lt;&gt;C315,VLOOKUP(C315,$A$2:$E$900,5,FALSE),"")</f>
        <v>Craglorn</v>
      </c>
      <c r="I315" s="4">
        <f t="shared" si="8"/>
        <v>902</v>
      </c>
      <c r="J315" s="4">
        <f t="shared" si="9"/>
        <v>888</v>
      </c>
    </row>
    <row r="316" spans="1:10" x14ac:dyDescent="0.25">
      <c r="A316" s="6">
        <v>493</v>
      </c>
      <c r="B316" s="6">
        <v>270</v>
      </c>
      <c r="C316" s="6">
        <v>181</v>
      </c>
      <c r="D316" s="2" t="s">
        <v>1087</v>
      </c>
      <c r="E316" s="2" t="s">
        <v>406</v>
      </c>
      <c r="F316" t="str">
        <f>IF(NOT(ISERROR(VLOOKUP(A316,'ESO Dungeon constants'!$E$2:$E$999,1,FALSE))),"X","")</f>
        <v/>
      </c>
      <c r="G316" t="str">
        <f>IF(A316&lt;&gt;C316,VLOOKUP(C316,$A$2:$E$900,4,FALSE),"")</f>
        <v>Cyrodiil</v>
      </c>
      <c r="H316" t="str">
        <f>IF(A316&lt;&gt;C316,VLOOKUP(C316,$A$2:$E$900,5,FALSE),"")</f>
        <v>Cyrodiil</v>
      </c>
      <c r="I316" s="4">
        <f t="shared" si="8"/>
        <v>493</v>
      </c>
      <c r="J316" s="4">
        <f t="shared" si="9"/>
        <v>181</v>
      </c>
    </row>
    <row r="317" spans="1:10" x14ac:dyDescent="0.25">
      <c r="A317" s="6">
        <v>193</v>
      </c>
      <c r="B317" s="6">
        <v>44</v>
      </c>
      <c r="C317" s="6">
        <v>41</v>
      </c>
      <c r="D317" s="2" t="s">
        <v>886</v>
      </c>
      <c r="E317" s="2" t="s">
        <v>183</v>
      </c>
      <c r="F317" t="str">
        <f>IF(NOT(ISERROR(VLOOKUP(A317,'ESO Dungeon constants'!$E$2:$E$999,1,FALSE))),"X","")</f>
        <v/>
      </c>
      <c r="G317" t="str">
        <f>IF(A317&lt;&gt;C317,VLOOKUP(C317,$A$2:$E$900,4,FALSE),"")</f>
        <v>Steinfälle</v>
      </c>
      <c r="H317" t="str">
        <f>IF(A317&lt;&gt;C317,VLOOKUP(C317,$A$2:$E$900,5,FALSE),"")</f>
        <v>Stonefalls</v>
      </c>
      <c r="I317" s="4">
        <f t="shared" si="8"/>
        <v>193</v>
      </c>
      <c r="J317" s="4">
        <f t="shared" si="9"/>
        <v>41</v>
      </c>
    </row>
    <row r="318" spans="1:10" x14ac:dyDescent="0.25">
      <c r="A318" s="6">
        <v>64</v>
      </c>
      <c r="B318" s="6">
        <v>13</v>
      </c>
      <c r="C318" s="6">
        <v>103</v>
      </c>
      <c r="D318" s="2" t="s">
        <v>858</v>
      </c>
      <c r="E318" s="2" t="s">
        <v>70</v>
      </c>
      <c r="F318" t="str">
        <f>IF(NOT(ISERROR(VLOOKUP(A318,'ESO Dungeon constants'!$E$2:$E$999,1,FALSE))),"X","")</f>
        <v>X</v>
      </c>
      <c r="G318" t="str">
        <f>IF(A318&lt;&gt;C318,VLOOKUP(C318,$A$2:$E$900,4,FALSE),"")</f>
        <v>Rift</v>
      </c>
      <c r="H318" t="str">
        <f>IF(A318&lt;&gt;C318,VLOOKUP(C318,$A$2:$E$900,5,FALSE),"")</f>
        <v>The Rift</v>
      </c>
      <c r="I318" s="4">
        <f t="shared" si="8"/>
        <v>64</v>
      </c>
      <c r="J318" s="4">
        <f t="shared" si="9"/>
        <v>103</v>
      </c>
    </row>
    <row r="319" spans="1:10" x14ac:dyDescent="0.25">
      <c r="A319" s="6">
        <v>1032</v>
      </c>
      <c r="B319" s="6">
        <v>666</v>
      </c>
      <c r="C319" s="6">
        <v>1011</v>
      </c>
      <c r="D319" s="2" t="s">
        <v>820</v>
      </c>
      <c r="E319" s="2" t="s">
        <v>773</v>
      </c>
      <c r="F319" t="str">
        <f>IF(NOT(ISERROR(VLOOKUP(A319,'ESO Dungeon constants'!$E$2:$E$999,1,FALSE))),"X","")</f>
        <v/>
      </c>
      <c r="G319" t="str">
        <f>IF(A319&lt;&gt;C319,VLOOKUP(C319,$A$2:$E$900,4,FALSE),"")</f>
        <v>Sommersend</v>
      </c>
      <c r="H319" t="str">
        <f>IF(A319&lt;&gt;C319,VLOOKUP(C319,$A$2:$E$900,5,FALSE),"")</f>
        <v>Summerset</v>
      </c>
      <c r="I319" s="4">
        <f t="shared" si="8"/>
        <v>1032</v>
      </c>
      <c r="J319" s="4">
        <f t="shared" si="9"/>
        <v>1011</v>
      </c>
    </row>
    <row r="320" spans="1:10" x14ac:dyDescent="0.25">
      <c r="A320" s="6">
        <v>1026</v>
      </c>
      <c r="B320" s="6">
        <v>660</v>
      </c>
      <c r="C320" s="6">
        <v>1011</v>
      </c>
      <c r="D320" s="2" t="s">
        <v>1371</v>
      </c>
      <c r="E320" s="2" t="s">
        <v>767</v>
      </c>
      <c r="F320" t="str">
        <f>IF(NOT(ISERROR(VLOOKUP(A320,'ESO Dungeon constants'!$E$2:$E$999,1,FALSE))),"X","")</f>
        <v/>
      </c>
      <c r="G320" t="str">
        <f>IF(A320&lt;&gt;C320,VLOOKUP(C320,$A$2:$E$900,4,FALSE),"")</f>
        <v>Sommersend</v>
      </c>
      <c r="H320" t="str">
        <f>IF(A320&lt;&gt;C320,VLOOKUP(C320,$A$2:$E$900,5,FALSE),"")</f>
        <v>Summerset</v>
      </c>
      <c r="I320" s="4">
        <f t="shared" si="8"/>
        <v>1026</v>
      </c>
      <c r="J320" s="4">
        <f t="shared" si="9"/>
        <v>1011</v>
      </c>
    </row>
    <row r="321" spans="1:10" x14ac:dyDescent="0.25">
      <c r="A321" s="6">
        <v>257</v>
      </c>
      <c r="B321" s="6">
        <v>89</v>
      </c>
      <c r="C321" s="6">
        <v>103</v>
      </c>
      <c r="D321" s="2" t="s">
        <v>926</v>
      </c>
      <c r="E321" s="2" t="s">
        <v>228</v>
      </c>
      <c r="F321" t="str">
        <f>IF(NOT(ISERROR(VLOOKUP(A321,'ESO Dungeon constants'!$E$2:$E$999,1,FALSE))),"X","")</f>
        <v/>
      </c>
      <c r="G321" t="str">
        <f>IF(A321&lt;&gt;C321,VLOOKUP(C321,$A$2:$E$900,4,FALSE),"")</f>
        <v>Rift</v>
      </c>
      <c r="H321" t="str">
        <f>IF(A321&lt;&gt;C321,VLOOKUP(C321,$A$2:$E$900,5,FALSE),"")</f>
        <v>The Rift</v>
      </c>
      <c r="I321" s="4">
        <f t="shared" si="8"/>
        <v>257</v>
      </c>
      <c r="J321" s="4">
        <f t="shared" si="9"/>
        <v>103</v>
      </c>
    </row>
    <row r="322" spans="1:10" x14ac:dyDescent="0.25">
      <c r="A322" s="6">
        <v>200</v>
      </c>
      <c r="B322" s="6">
        <v>46</v>
      </c>
      <c r="C322" s="6">
        <v>199</v>
      </c>
      <c r="D322" s="2" t="s">
        <v>888</v>
      </c>
      <c r="E322" s="2" t="s">
        <v>185</v>
      </c>
      <c r="F322" t="str">
        <f>IF(NOT(ISERROR(VLOOKUP(A322,'ESO Dungeon constants'!$E$2:$E$999,1,FALSE))),"X","")</f>
        <v/>
      </c>
      <c r="G322" t="str">
        <f>IF(A322&lt;&gt;C322,VLOOKUP(C322,$A$2:$E$900,4,FALSE),"")</f>
        <v>Die Zuflucht</v>
      </c>
      <c r="H322" t="str">
        <f>IF(A322&lt;&gt;C322,VLOOKUP(C322,$A$2:$E$900,5,FALSE),"")</f>
        <v>The Harborage</v>
      </c>
      <c r="I322" s="4">
        <f t="shared" si="8"/>
        <v>200</v>
      </c>
      <c r="J322" s="4">
        <f t="shared" si="9"/>
        <v>199</v>
      </c>
    </row>
    <row r="323" spans="1:10" x14ac:dyDescent="0.25">
      <c r="A323" s="6">
        <v>949</v>
      </c>
      <c r="B323" s="6">
        <v>589</v>
      </c>
      <c r="C323" s="6">
        <v>849</v>
      </c>
      <c r="D323" s="2" t="s">
        <v>1332</v>
      </c>
      <c r="E323" s="2" t="s">
        <v>703</v>
      </c>
      <c r="F323" t="str">
        <f>IF(NOT(ISERROR(VLOOKUP(A323,'ESO Dungeon constants'!$E$2:$E$999,1,FALSE))),"X","")</f>
        <v/>
      </c>
      <c r="G323" t="str">
        <f>IF(A323&lt;&gt;C323,VLOOKUP(C323,$A$2:$E$900,4,FALSE),"")</f>
        <v>Vvardenfell</v>
      </c>
      <c r="H323" t="str">
        <f>IF(A323&lt;&gt;C323,VLOOKUP(C323,$A$2:$E$900,5,FALSE),"")</f>
        <v>Vvardenfell</v>
      </c>
      <c r="I323" s="4">
        <f t="shared" ref="I323:I386" si="10">A323</f>
        <v>949</v>
      </c>
      <c r="J323" s="4">
        <f t="shared" ref="J323:J386" si="11">C323</f>
        <v>849</v>
      </c>
    </row>
    <row r="324" spans="1:10" x14ac:dyDescent="0.25">
      <c r="A324" s="6">
        <v>296</v>
      </c>
      <c r="B324" s="6">
        <v>118</v>
      </c>
      <c r="C324" s="6">
        <v>41</v>
      </c>
      <c r="D324" s="2" t="s">
        <v>951</v>
      </c>
      <c r="E324" s="2" t="s">
        <v>256</v>
      </c>
      <c r="F324" t="str">
        <f>IF(NOT(ISERROR(VLOOKUP(A324,'ESO Dungeon constants'!$E$2:$E$999,1,FALSE))),"X","")</f>
        <v/>
      </c>
      <c r="G324" t="str">
        <f>IF(A324&lt;&gt;C324,VLOOKUP(C324,$A$2:$E$900,4,FALSE),"")</f>
        <v>Steinfälle</v>
      </c>
      <c r="H324" t="str">
        <f>IF(A324&lt;&gt;C324,VLOOKUP(C324,$A$2:$E$900,5,FALSE),"")</f>
        <v>Stonefalls</v>
      </c>
      <c r="I324" s="4">
        <f t="shared" si="10"/>
        <v>296</v>
      </c>
      <c r="J324" s="4">
        <f t="shared" si="11"/>
        <v>41</v>
      </c>
    </row>
    <row r="325" spans="1:10" x14ac:dyDescent="0.25">
      <c r="A325" s="6">
        <v>823</v>
      </c>
      <c r="B325" s="6">
        <v>477</v>
      </c>
      <c r="C325" s="6">
        <v>823</v>
      </c>
      <c r="D325" s="2" t="s">
        <v>1232</v>
      </c>
      <c r="E325" s="2" t="s">
        <v>600</v>
      </c>
      <c r="F325" t="str">
        <f>IF(NOT(ISERROR(VLOOKUP(A325,'ESO Dungeon constants'!$E$2:$E$999,1,FALSE))),"X","")</f>
        <v/>
      </c>
      <c r="G325" t="str">
        <f>IF(A325&lt;&gt;C325,VLOOKUP(C325,$A$2:$E$900,4,FALSE),"")</f>
        <v/>
      </c>
      <c r="H325" t="str">
        <f>IF(A325&lt;&gt;C325,VLOOKUP(C325,$A$2:$E$900,5,FALSE),"")</f>
        <v/>
      </c>
      <c r="I325" s="4">
        <f t="shared" si="10"/>
        <v>823</v>
      </c>
      <c r="J325" s="4">
        <f t="shared" si="11"/>
        <v>823</v>
      </c>
    </row>
    <row r="326" spans="1:10" x14ac:dyDescent="0.25">
      <c r="A326" s="6">
        <v>905</v>
      </c>
      <c r="B326" s="6">
        <v>546</v>
      </c>
      <c r="C326" s="6">
        <v>888</v>
      </c>
      <c r="D326" s="2" t="s">
        <v>1297</v>
      </c>
      <c r="E326" s="2" t="s">
        <v>667</v>
      </c>
      <c r="F326" t="str">
        <f>IF(NOT(ISERROR(VLOOKUP(A326,'ESO Dungeon constants'!$E$2:$E$999,1,FALSE))),"X","")</f>
        <v/>
      </c>
      <c r="G326" t="str">
        <f>IF(A326&lt;&gt;C326,VLOOKUP(C326,$A$2:$E$900,4,FALSE),"")</f>
        <v>Kargstein</v>
      </c>
      <c r="H326" t="str">
        <f>IF(A326&lt;&gt;C326,VLOOKUP(C326,$A$2:$E$900,5,FALSE),"")</f>
        <v>Craglorn</v>
      </c>
      <c r="I326" s="4">
        <f t="shared" si="10"/>
        <v>905</v>
      </c>
      <c r="J326" s="4">
        <f t="shared" si="11"/>
        <v>888</v>
      </c>
    </row>
    <row r="327" spans="1:10" x14ac:dyDescent="0.25">
      <c r="A327" s="6">
        <v>419</v>
      </c>
      <c r="B327" s="6">
        <v>214</v>
      </c>
      <c r="C327" s="6">
        <v>347</v>
      </c>
      <c r="D327" s="2" t="s">
        <v>1033</v>
      </c>
      <c r="E327" s="2" t="s">
        <v>351</v>
      </c>
      <c r="F327" t="str">
        <f>IF(NOT(ISERROR(VLOOKUP(A327,'ESO Dungeon constants'!$E$2:$E$999,1,FALSE))),"X","")</f>
        <v/>
      </c>
      <c r="G327" t="str">
        <f>IF(A327&lt;&gt;C327,VLOOKUP(C327,$A$2:$E$900,4,FALSE),"")</f>
        <v>Kalthafen</v>
      </c>
      <c r="H327" t="str">
        <f>IF(A327&lt;&gt;C327,VLOOKUP(C327,$A$2:$E$900,5,FALSE),"")</f>
        <v>Coldharbour</v>
      </c>
      <c r="I327" s="4">
        <f t="shared" si="10"/>
        <v>419</v>
      </c>
      <c r="J327" s="4">
        <f t="shared" si="11"/>
        <v>347</v>
      </c>
    </row>
    <row r="328" spans="1:10" x14ac:dyDescent="0.25">
      <c r="A328" s="6">
        <v>1015</v>
      </c>
      <c r="B328" s="6">
        <v>649</v>
      </c>
      <c r="C328" s="6">
        <v>1011</v>
      </c>
      <c r="D328" s="2" t="s">
        <v>1381</v>
      </c>
      <c r="E328" s="2" t="s">
        <v>756</v>
      </c>
      <c r="F328" t="str">
        <f>IF(NOT(ISERROR(VLOOKUP(A328,'ESO Dungeon constants'!$E$2:$E$999,1,FALSE))),"X","")</f>
        <v/>
      </c>
      <c r="G328" t="str">
        <f>IF(A328&lt;&gt;C328,VLOOKUP(C328,$A$2:$E$900,4,FALSE),"")</f>
        <v>Sommersend</v>
      </c>
      <c r="H328" t="str">
        <f>IF(A328&lt;&gt;C328,VLOOKUP(C328,$A$2:$E$900,5,FALSE),"")</f>
        <v>Summerset</v>
      </c>
      <c r="I328" s="4">
        <f t="shared" si="10"/>
        <v>1015</v>
      </c>
      <c r="J328" s="4">
        <f t="shared" si="11"/>
        <v>1011</v>
      </c>
    </row>
    <row r="329" spans="1:10" x14ac:dyDescent="0.25">
      <c r="A329" s="6">
        <v>558</v>
      </c>
      <c r="B329" s="6">
        <v>322</v>
      </c>
      <c r="C329" s="6">
        <v>108</v>
      </c>
      <c r="D329" s="2" t="s">
        <v>1125</v>
      </c>
      <c r="E329" s="2" t="s">
        <v>457</v>
      </c>
      <c r="F329" t="str">
        <f>IF(NOT(ISERROR(VLOOKUP(A329,'ESO Dungeon constants'!$E$2:$E$999,1,FALSE))),"X","")</f>
        <v/>
      </c>
      <c r="G329" t="str">
        <f>IF(A329&lt;&gt;C329,VLOOKUP(C329,$A$2:$E$900,4,FALSE),"")</f>
        <v>Grünschatten</v>
      </c>
      <c r="H329" t="str">
        <f>IF(A329&lt;&gt;C329,VLOOKUP(C329,$A$2:$E$900,5,FALSE),"")</f>
        <v>Greenshade</v>
      </c>
      <c r="I329" s="4">
        <f t="shared" si="10"/>
        <v>558</v>
      </c>
      <c r="J329" s="4">
        <f t="shared" si="11"/>
        <v>108</v>
      </c>
    </row>
    <row r="330" spans="1:10" x14ac:dyDescent="0.25">
      <c r="A330" s="6">
        <v>497</v>
      </c>
      <c r="B330" s="6">
        <v>274</v>
      </c>
      <c r="C330" s="6">
        <v>181</v>
      </c>
      <c r="D330" s="2" t="s">
        <v>1091</v>
      </c>
      <c r="E330" s="2" t="s">
        <v>410</v>
      </c>
      <c r="F330" t="str">
        <f>IF(NOT(ISERROR(VLOOKUP(A330,'ESO Dungeon constants'!$E$2:$E$999,1,FALSE))),"X","")</f>
        <v/>
      </c>
      <c r="G330" t="str">
        <f>IF(A330&lt;&gt;C330,VLOOKUP(C330,$A$2:$E$900,4,FALSE),"")</f>
        <v>Cyrodiil</v>
      </c>
      <c r="H330" t="str">
        <f>IF(A330&lt;&gt;C330,VLOOKUP(C330,$A$2:$E$900,5,FALSE),"")</f>
        <v>Cyrodiil</v>
      </c>
      <c r="I330" s="4">
        <f t="shared" si="10"/>
        <v>497</v>
      </c>
      <c r="J330" s="4">
        <f t="shared" si="11"/>
        <v>181</v>
      </c>
    </row>
    <row r="331" spans="1:10" x14ac:dyDescent="0.25">
      <c r="A331" s="6">
        <v>676</v>
      </c>
      <c r="B331" s="6">
        <v>373</v>
      </c>
      <c r="C331" s="6">
        <v>816</v>
      </c>
      <c r="D331" s="2" t="s">
        <v>1167</v>
      </c>
      <c r="E331" s="2" t="s">
        <v>502</v>
      </c>
      <c r="F331" t="str">
        <f>IF(NOT(ISERROR(VLOOKUP(A331,'ESO Dungeon constants'!$E$2:$E$999,1,FALSE))),"X","")</f>
        <v/>
      </c>
      <c r="G331" t="str">
        <f>IF(A331&lt;&gt;C331,VLOOKUP(C331,$A$2:$E$900,4,FALSE),"")</f>
        <v>Hews Fluch</v>
      </c>
      <c r="H331" t="str">
        <f>IF(A331&lt;&gt;C331,VLOOKUP(C331,$A$2:$E$900,5,FALSE),"")</f>
        <v>Hew's Bane</v>
      </c>
      <c r="I331" s="4">
        <f t="shared" si="10"/>
        <v>676</v>
      </c>
      <c r="J331" s="4">
        <f t="shared" si="11"/>
        <v>816</v>
      </c>
    </row>
    <row r="332" spans="1:10" x14ac:dyDescent="0.25">
      <c r="A332" s="6">
        <v>460</v>
      </c>
      <c r="B332" s="6">
        <v>245</v>
      </c>
      <c r="C332" s="6">
        <v>382</v>
      </c>
      <c r="D332" s="2" t="s">
        <v>1062</v>
      </c>
      <c r="E332" s="2" t="s">
        <v>381</v>
      </c>
      <c r="F332" t="str">
        <f>IF(NOT(ISERROR(VLOOKUP(A332,'ESO Dungeon constants'!$E$2:$E$999,1,FALSE))),"X","")</f>
        <v/>
      </c>
      <c r="G332" t="str">
        <f>IF(A332&lt;&gt;C332,VLOOKUP(C332,$A$2:$E$900,4,FALSE),"")</f>
        <v>Schnittermark</v>
      </c>
      <c r="H332" t="str">
        <f>IF(A332&lt;&gt;C332,VLOOKUP(C332,$A$2:$E$900,5,FALSE),"")</f>
        <v>Reaper's March</v>
      </c>
      <c r="I332" s="4">
        <f t="shared" si="10"/>
        <v>460</v>
      </c>
      <c r="J332" s="4">
        <f t="shared" si="11"/>
        <v>382</v>
      </c>
    </row>
    <row r="333" spans="1:10" x14ac:dyDescent="0.25">
      <c r="A333" s="6">
        <v>549</v>
      </c>
      <c r="B333" s="6">
        <v>314</v>
      </c>
      <c r="C333" s="6">
        <v>383</v>
      </c>
      <c r="D333" s="2" t="s">
        <v>1118</v>
      </c>
      <c r="E333" s="2" t="s">
        <v>449</v>
      </c>
      <c r="F333" t="str">
        <f>IF(NOT(ISERROR(VLOOKUP(A333,'ESO Dungeon constants'!$E$2:$E$999,1,FALSE))),"X","")</f>
        <v/>
      </c>
      <c r="G333" t="str">
        <f>IF(A333&lt;&gt;C333,VLOOKUP(C333,$A$2:$E$900,4,FALSE),"")</f>
        <v>Grahtwald</v>
      </c>
      <c r="H333" t="str">
        <f>IF(A333&lt;&gt;C333,VLOOKUP(C333,$A$2:$E$900,5,FALSE),"")</f>
        <v>Grahtwood</v>
      </c>
      <c r="I333" s="4">
        <f t="shared" si="10"/>
        <v>549</v>
      </c>
      <c r="J333" s="4">
        <f t="shared" si="11"/>
        <v>383</v>
      </c>
    </row>
    <row r="334" spans="1:10" x14ac:dyDescent="0.25">
      <c r="A334" s="6">
        <v>231</v>
      </c>
      <c r="B334" s="6">
        <v>66</v>
      </c>
      <c r="C334" s="6">
        <v>92</v>
      </c>
      <c r="D334" s="2" t="s">
        <v>906</v>
      </c>
      <c r="E334" s="2" t="s">
        <v>205</v>
      </c>
      <c r="F334" t="str">
        <f>IF(NOT(ISERROR(VLOOKUP(A334,'ESO Dungeon constants'!$E$2:$E$999,1,FALSE))),"X","")</f>
        <v/>
      </c>
      <c r="G334" t="str">
        <f>IF(A334&lt;&gt;C334,VLOOKUP(C334,$A$2:$E$900,4,FALSE),"")</f>
        <v>Bangkorai</v>
      </c>
      <c r="H334" t="str">
        <f>IF(A334&lt;&gt;C334,VLOOKUP(C334,$A$2:$E$900,5,FALSE),"")</f>
        <v>Bangkorai</v>
      </c>
      <c r="I334" s="4">
        <f t="shared" si="10"/>
        <v>231</v>
      </c>
      <c r="J334" s="4">
        <f t="shared" si="11"/>
        <v>92</v>
      </c>
    </row>
    <row r="335" spans="1:10" x14ac:dyDescent="0.25">
      <c r="A335" s="6">
        <v>353</v>
      </c>
      <c r="B335" s="6">
        <v>155</v>
      </c>
      <c r="C335" s="6">
        <v>101</v>
      </c>
      <c r="D335" s="2" t="s">
        <v>981</v>
      </c>
      <c r="E335" s="2" t="s">
        <v>293</v>
      </c>
      <c r="F335" t="str">
        <f>IF(NOT(ISERROR(VLOOKUP(A335,'ESO Dungeon constants'!$E$2:$E$999,1,FALSE))),"X","")</f>
        <v/>
      </c>
      <c r="G335" t="str">
        <f>IF(A335&lt;&gt;C335,VLOOKUP(C335,$A$2:$E$900,4,FALSE),"")</f>
        <v>Ostmarsch</v>
      </c>
      <c r="H335" t="str">
        <f>IF(A335&lt;&gt;C335,VLOOKUP(C335,$A$2:$E$900,5,FALSE),"")</f>
        <v>Eastmarch</v>
      </c>
      <c r="I335" s="4">
        <f t="shared" si="10"/>
        <v>353</v>
      </c>
      <c r="J335" s="4">
        <f t="shared" si="11"/>
        <v>101</v>
      </c>
    </row>
    <row r="336" spans="1:10" x14ac:dyDescent="0.25">
      <c r="A336" s="6">
        <v>339</v>
      </c>
      <c r="B336" s="6">
        <v>151</v>
      </c>
      <c r="C336" s="6">
        <v>101</v>
      </c>
      <c r="D336" s="2" t="s">
        <v>978</v>
      </c>
      <c r="E336" s="2" t="s">
        <v>289</v>
      </c>
      <c r="F336" t="str">
        <f>IF(NOT(ISERROR(VLOOKUP(A336,'ESO Dungeon constants'!$E$2:$E$999,1,FALSE))),"X","")</f>
        <v/>
      </c>
      <c r="G336" t="str">
        <f>IF(A336&lt;&gt;C336,VLOOKUP(C336,$A$2:$E$900,4,FALSE),"")</f>
        <v>Ostmarsch</v>
      </c>
      <c r="H336" t="str">
        <f>IF(A336&lt;&gt;C336,VLOOKUP(C336,$A$2:$E$900,5,FALSE),"")</f>
        <v>Eastmarch</v>
      </c>
      <c r="I336" s="4">
        <f t="shared" si="10"/>
        <v>339</v>
      </c>
      <c r="J336" s="4">
        <f t="shared" si="11"/>
        <v>101</v>
      </c>
    </row>
    <row r="337" spans="1:10" x14ac:dyDescent="0.25">
      <c r="A337" s="6">
        <v>975</v>
      </c>
      <c r="B337" s="6">
        <v>615</v>
      </c>
      <c r="C337" s="6">
        <v>849</v>
      </c>
      <c r="D337" s="2" t="s">
        <v>1350</v>
      </c>
      <c r="E337" s="2" t="s">
        <v>727</v>
      </c>
      <c r="F337" t="str">
        <f>IF(NOT(ISERROR(VLOOKUP(A337,'ESO Dungeon constants'!$E$2:$E$999,1,FALSE))),"X","")</f>
        <v/>
      </c>
      <c r="G337" t="str">
        <f>IF(A337&lt;&gt;C337,VLOOKUP(C337,$A$2:$E$900,4,FALSE),"")</f>
        <v>Vvardenfell</v>
      </c>
      <c r="H337" t="str">
        <f>IF(A337&lt;&gt;C337,VLOOKUP(C337,$A$2:$E$900,5,FALSE),"")</f>
        <v>Vvardenfell</v>
      </c>
      <c r="I337" s="4">
        <f t="shared" si="10"/>
        <v>975</v>
      </c>
      <c r="J337" s="4">
        <f t="shared" si="11"/>
        <v>849</v>
      </c>
    </row>
    <row r="338" spans="1:10" x14ac:dyDescent="0.25">
      <c r="A338" s="6">
        <v>217</v>
      </c>
      <c r="B338" s="6">
        <v>57</v>
      </c>
      <c r="C338" s="6">
        <v>199</v>
      </c>
      <c r="D338" s="2" t="s">
        <v>898</v>
      </c>
      <c r="E338" s="2" t="s">
        <v>196</v>
      </c>
      <c r="F338" t="str">
        <f>IF(NOT(ISERROR(VLOOKUP(A338,'ESO Dungeon constants'!$E$2:$E$999,1,FALSE))),"X","")</f>
        <v/>
      </c>
      <c r="G338" t="str">
        <f>IF(A338&lt;&gt;C338,VLOOKUP(C338,$A$2:$E$900,4,FALSE),"")</f>
        <v>Die Zuflucht</v>
      </c>
      <c r="H338" t="str">
        <f>IF(A338&lt;&gt;C338,VLOOKUP(C338,$A$2:$E$900,5,FALSE),"")</f>
        <v>The Harborage</v>
      </c>
      <c r="I338" s="4">
        <f t="shared" si="10"/>
        <v>217</v>
      </c>
      <c r="J338" s="4">
        <f t="shared" si="11"/>
        <v>199</v>
      </c>
    </row>
    <row r="339" spans="1:10" x14ac:dyDescent="0.25">
      <c r="A339" s="6">
        <v>985</v>
      </c>
      <c r="B339" s="6">
        <v>623</v>
      </c>
      <c r="C339" s="6">
        <v>980</v>
      </c>
      <c r="D339" s="2" t="s">
        <v>1359</v>
      </c>
      <c r="E339" s="2" t="s">
        <v>733</v>
      </c>
      <c r="F339" t="str">
        <f>IF(NOT(ISERROR(VLOOKUP(A339,'ESO Dungeon constants'!$E$2:$E$999,1,FALSE))),"X","")</f>
        <v/>
      </c>
      <c r="G339" t="str">
        <f>IF(A339&lt;&gt;C339,VLOOKUP(C339,$A$2:$E$900,4,FALSE),"")</f>
        <v>Die Stadt der Uhrwerke</v>
      </c>
      <c r="H339" t="str">
        <f>IF(A339&lt;&gt;C339,VLOOKUP(C339,$A$2:$E$900,5,FALSE),"")</f>
        <v>Clockwork City</v>
      </c>
      <c r="I339" s="4">
        <f t="shared" si="10"/>
        <v>985</v>
      </c>
      <c r="J339" s="4">
        <f t="shared" si="11"/>
        <v>980</v>
      </c>
    </row>
    <row r="340" spans="1:10" x14ac:dyDescent="0.25">
      <c r="A340" s="6">
        <v>453</v>
      </c>
      <c r="B340" s="6">
        <v>238</v>
      </c>
      <c r="C340" s="6">
        <v>382</v>
      </c>
      <c r="D340" s="2" t="s">
        <v>1055</v>
      </c>
      <c r="E340" s="2" t="s">
        <v>374</v>
      </c>
      <c r="F340" t="str">
        <f>IF(NOT(ISERROR(VLOOKUP(A340,'ESO Dungeon constants'!$E$2:$E$999,1,FALSE))),"X","")</f>
        <v/>
      </c>
      <c r="G340" t="str">
        <f>IF(A340&lt;&gt;C340,VLOOKUP(C340,$A$2:$E$900,4,FALSE),"")</f>
        <v>Schnittermark</v>
      </c>
      <c r="H340" t="str">
        <f>IF(A340&lt;&gt;C340,VLOOKUP(C340,$A$2:$E$900,5,FALSE),"")</f>
        <v>Reaper's March</v>
      </c>
      <c r="I340" s="4">
        <f t="shared" si="10"/>
        <v>453</v>
      </c>
      <c r="J340" s="4">
        <f t="shared" si="11"/>
        <v>382</v>
      </c>
    </row>
    <row r="341" spans="1:10" x14ac:dyDescent="0.25">
      <c r="A341" s="6">
        <v>209</v>
      </c>
      <c r="B341" s="6">
        <v>51</v>
      </c>
      <c r="C341" s="6">
        <v>208</v>
      </c>
      <c r="D341" s="2" t="s">
        <v>892</v>
      </c>
      <c r="E341" s="2" t="s">
        <v>190</v>
      </c>
      <c r="F341" t="str">
        <f>IF(NOT(ISERROR(VLOOKUP(A341,'ESO Dungeon constants'!$E$2:$E$999,1,FALSE))),"X","")</f>
        <v/>
      </c>
      <c r="G341" t="str">
        <f>IF(A341&lt;&gt;C341,VLOOKUP(C341,$A$2:$E$900,4,FALSE),"")</f>
        <v>Die Erdschmiede</v>
      </c>
      <c r="H341" t="str">
        <f>IF(A341&lt;&gt;C341,VLOOKUP(C341,$A$2:$E$900,5,FALSE),"")</f>
        <v>The Earth Forge</v>
      </c>
      <c r="I341" s="4">
        <f t="shared" si="10"/>
        <v>209</v>
      </c>
      <c r="J341" s="4">
        <f t="shared" si="11"/>
        <v>208</v>
      </c>
    </row>
    <row r="342" spans="1:10" x14ac:dyDescent="0.25">
      <c r="A342" s="6">
        <v>766</v>
      </c>
      <c r="B342" s="6">
        <v>426</v>
      </c>
      <c r="C342" s="6">
        <v>823</v>
      </c>
      <c r="D342" s="2" t="s">
        <v>1216</v>
      </c>
      <c r="E342" s="2" t="s">
        <v>550</v>
      </c>
      <c r="F342" t="str">
        <f>IF(NOT(ISERROR(VLOOKUP(A342,'ESO Dungeon constants'!$E$2:$E$999,1,FALSE))),"X","")</f>
        <v/>
      </c>
      <c r="G342" t="str">
        <f>IF(A342&lt;&gt;C342,VLOOKUP(C342,$A$2:$E$900,4,FALSE),"")</f>
        <v>Die Goldküste</v>
      </c>
      <c r="H342" t="str">
        <f>IF(A342&lt;&gt;C342,VLOOKUP(C342,$A$2:$E$900,5,FALSE),"")</f>
        <v>Gold Coast</v>
      </c>
      <c r="I342" s="4">
        <f t="shared" si="10"/>
        <v>766</v>
      </c>
      <c r="J342" s="4">
        <f t="shared" si="11"/>
        <v>823</v>
      </c>
    </row>
    <row r="343" spans="1:10" x14ac:dyDescent="0.25">
      <c r="A343" s="6">
        <v>900</v>
      </c>
      <c r="B343" s="6">
        <v>541</v>
      </c>
      <c r="C343" s="6">
        <v>888</v>
      </c>
      <c r="D343" s="2" t="s">
        <v>1293</v>
      </c>
      <c r="E343" s="2" t="s">
        <v>662</v>
      </c>
      <c r="F343" t="str">
        <f>IF(NOT(ISERROR(VLOOKUP(A343,'ESO Dungeon constants'!$E$2:$E$999,1,FALSE))),"X","")</f>
        <v/>
      </c>
      <c r="G343" t="str">
        <f>IF(A343&lt;&gt;C343,VLOOKUP(C343,$A$2:$E$900,4,FALSE),"")</f>
        <v>Kargstein</v>
      </c>
      <c r="H343" t="str">
        <f>IF(A343&lt;&gt;C343,VLOOKUP(C343,$A$2:$E$900,5,FALSE),"")</f>
        <v>Craglorn</v>
      </c>
      <c r="I343" s="4">
        <f t="shared" si="10"/>
        <v>900</v>
      </c>
      <c r="J343" s="4">
        <f t="shared" si="11"/>
        <v>888</v>
      </c>
    </row>
    <row r="344" spans="1:10" x14ac:dyDescent="0.25">
      <c r="A344" s="6">
        <v>466</v>
      </c>
      <c r="B344" s="6">
        <v>251</v>
      </c>
      <c r="C344" s="6">
        <v>382</v>
      </c>
      <c r="D344" s="2" t="s">
        <v>1068</v>
      </c>
      <c r="E344" s="2" t="s">
        <v>387</v>
      </c>
      <c r="F344" t="str">
        <f>IF(NOT(ISERROR(VLOOKUP(A344,'ESO Dungeon constants'!$E$2:$E$999,1,FALSE))),"X","")</f>
        <v/>
      </c>
      <c r="G344" t="str">
        <f>IF(A344&lt;&gt;C344,VLOOKUP(C344,$A$2:$E$900,4,FALSE),"")</f>
        <v>Schnittermark</v>
      </c>
      <c r="H344" t="str">
        <f>IF(A344&lt;&gt;C344,VLOOKUP(C344,$A$2:$E$900,5,FALSE),"")</f>
        <v>Reaper's March</v>
      </c>
      <c r="I344" s="4">
        <f t="shared" si="10"/>
        <v>466</v>
      </c>
      <c r="J344" s="4">
        <f t="shared" si="11"/>
        <v>382</v>
      </c>
    </row>
    <row r="345" spans="1:10" x14ac:dyDescent="0.25">
      <c r="A345" s="6">
        <v>438</v>
      </c>
      <c r="B345" s="6">
        <v>229</v>
      </c>
      <c r="C345" s="6">
        <v>383</v>
      </c>
      <c r="D345" s="2" t="s">
        <v>1048</v>
      </c>
      <c r="E345" s="2" t="s">
        <v>366</v>
      </c>
      <c r="F345" t="str">
        <f>IF(NOT(ISERROR(VLOOKUP(A345,'ESO Dungeon constants'!$E$2:$E$999,1,FALSE))),"X","")</f>
        <v/>
      </c>
      <c r="G345" t="str">
        <f>IF(A345&lt;&gt;C345,VLOOKUP(C345,$A$2:$E$900,4,FALSE),"")</f>
        <v>Grahtwald</v>
      </c>
      <c r="H345" t="str">
        <f>IF(A345&lt;&gt;C345,VLOOKUP(C345,$A$2:$E$900,5,FALSE),"")</f>
        <v>Grahtwood</v>
      </c>
      <c r="I345" s="4">
        <f t="shared" si="10"/>
        <v>438</v>
      </c>
      <c r="J345" s="4">
        <f t="shared" si="11"/>
        <v>383</v>
      </c>
    </row>
    <row r="346" spans="1:10" x14ac:dyDescent="0.25">
      <c r="A346" s="6">
        <v>420</v>
      </c>
      <c r="B346" s="6">
        <v>215</v>
      </c>
      <c r="C346" s="6">
        <v>347</v>
      </c>
      <c r="D346" s="2" t="s">
        <v>1034</v>
      </c>
      <c r="E346" s="2" t="s">
        <v>352</v>
      </c>
      <c r="F346" t="str">
        <f>IF(NOT(ISERROR(VLOOKUP(A346,'ESO Dungeon constants'!$E$2:$E$999,1,FALSE))),"X","")</f>
        <v/>
      </c>
      <c r="G346" t="str">
        <f>IF(A346&lt;&gt;C346,VLOOKUP(C346,$A$2:$E$900,4,FALSE),"")</f>
        <v>Kalthafen</v>
      </c>
      <c r="H346" t="str">
        <f>IF(A346&lt;&gt;C346,VLOOKUP(C346,$A$2:$E$900,5,FALSE),"")</f>
        <v>Coldharbour</v>
      </c>
      <c r="I346" s="4">
        <f t="shared" si="10"/>
        <v>420</v>
      </c>
      <c r="J346" s="4">
        <f t="shared" si="11"/>
        <v>347</v>
      </c>
    </row>
    <row r="347" spans="1:10" x14ac:dyDescent="0.25">
      <c r="A347" s="6">
        <v>361</v>
      </c>
      <c r="B347" s="6">
        <v>159</v>
      </c>
      <c r="C347" s="6">
        <v>101</v>
      </c>
      <c r="D347" s="2" t="s">
        <v>985</v>
      </c>
      <c r="E347" s="2" t="s">
        <v>297</v>
      </c>
      <c r="F347" t="str">
        <f>IF(NOT(ISERROR(VLOOKUP(A347,'ESO Dungeon constants'!$E$2:$E$999,1,FALSE))),"X","")</f>
        <v/>
      </c>
      <c r="G347" t="str">
        <f>IF(A347&lt;&gt;C347,VLOOKUP(C347,$A$2:$E$900,4,FALSE),"")</f>
        <v>Ostmarsch</v>
      </c>
      <c r="H347" t="str">
        <f>IF(A347&lt;&gt;C347,VLOOKUP(C347,$A$2:$E$900,5,FALSE),"")</f>
        <v>Eastmarch</v>
      </c>
      <c r="I347" s="4">
        <f t="shared" si="10"/>
        <v>361</v>
      </c>
      <c r="J347" s="4">
        <f t="shared" si="11"/>
        <v>101</v>
      </c>
    </row>
    <row r="348" spans="1:10" x14ac:dyDescent="0.25">
      <c r="A348" s="6">
        <v>429</v>
      </c>
      <c r="B348" s="6">
        <v>221</v>
      </c>
      <c r="C348" s="6">
        <v>3</v>
      </c>
      <c r="D348" s="2" t="s">
        <v>1040</v>
      </c>
      <c r="E348" s="2" t="s">
        <v>358</v>
      </c>
      <c r="F348" t="str">
        <f>IF(NOT(ISERROR(VLOOKUP(A348,'ESO Dungeon constants'!$E$2:$E$999,1,FALSE))),"X","")</f>
        <v/>
      </c>
      <c r="G348" t="str">
        <f>IF(A348&lt;&gt;C348,VLOOKUP(C348,$A$2:$E$900,4,FALSE),"")</f>
        <v>Glenumbra</v>
      </c>
      <c r="H348" t="str">
        <f>IF(A348&lt;&gt;C348,VLOOKUP(C348,$A$2:$E$900,5,FALSE),"")</f>
        <v>Glenumbra</v>
      </c>
      <c r="I348" s="4">
        <f t="shared" si="10"/>
        <v>429</v>
      </c>
      <c r="J348" s="4">
        <f t="shared" si="11"/>
        <v>3</v>
      </c>
    </row>
    <row r="349" spans="1:10" x14ac:dyDescent="0.25">
      <c r="A349" s="6">
        <v>824</v>
      </c>
      <c r="B349" s="6">
        <v>478</v>
      </c>
      <c r="C349" s="6">
        <v>823</v>
      </c>
      <c r="D349" s="2" t="s">
        <v>1233</v>
      </c>
      <c r="E349" s="2" t="s">
        <v>601</v>
      </c>
      <c r="F349" t="str">
        <f>IF(NOT(ISERROR(VLOOKUP(A349,'ESO Dungeon constants'!$E$2:$E$999,1,FALSE))),"X","")</f>
        <v/>
      </c>
      <c r="G349" t="str">
        <f>IF(A349&lt;&gt;C349,VLOOKUP(C349,$A$2:$E$900,4,FALSE),"")</f>
        <v>Die Goldküste</v>
      </c>
      <c r="H349" t="str">
        <f>IF(A349&lt;&gt;C349,VLOOKUP(C349,$A$2:$E$900,5,FALSE),"")</f>
        <v>Gold Coast</v>
      </c>
      <c r="I349" s="4">
        <f t="shared" si="10"/>
        <v>824</v>
      </c>
      <c r="J349" s="4">
        <f t="shared" si="11"/>
        <v>823</v>
      </c>
    </row>
    <row r="350" spans="1:10" x14ac:dyDescent="0.25">
      <c r="A350" s="6">
        <v>580</v>
      </c>
      <c r="B350" s="6">
        <v>341</v>
      </c>
      <c r="C350" s="6">
        <v>108</v>
      </c>
      <c r="D350" s="2" t="s">
        <v>1139</v>
      </c>
      <c r="E350" s="2" t="s">
        <v>474</v>
      </c>
      <c r="F350" t="str">
        <f>IF(NOT(ISERROR(VLOOKUP(A350,'ESO Dungeon constants'!$E$2:$E$999,1,FALSE))),"X","")</f>
        <v/>
      </c>
      <c r="G350" t="str">
        <f>IF(A350&lt;&gt;C350,VLOOKUP(C350,$A$2:$E$900,4,FALSE),"")</f>
        <v>Grünschatten</v>
      </c>
      <c r="H350" t="str">
        <f>IF(A350&lt;&gt;C350,VLOOKUP(C350,$A$2:$E$900,5,FALSE),"")</f>
        <v>Greenshade</v>
      </c>
      <c r="I350" s="4">
        <f t="shared" si="10"/>
        <v>580</v>
      </c>
      <c r="J350" s="4">
        <f t="shared" si="11"/>
        <v>108</v>
      </c>
    </row>
    <row r="351" spans="1:10" x14ac:dyDescent="0.25">
      <c r="A351" s="6">
        <v>335</v>
      </c>
      <c r="B351" s="6">
        <v>147</v>
      </c>
      <c r="C351" s="6">
        <v>92</v>
      </c>
      <c r="D351" s="2" t="s">
        <v>975</v>
      </c>
      <c r="E351" s="2" t="s">
        <v>285</v>
      </c>
      <c r="F351" t="str">
        <f>IF(NOT(ISERROR(VLOOKUP(A351,'ESO Dungeon constants'!$E$2:$E$999,1,FALSE))),"X","")</f>
        <v/>
      </c>
      <c r="G351" t="str">
        <f>IF(A351&lt;&gt;C351,VLOOKUP(C351,$A$2:$E$900,4,FALSE),"")</f>
        <v>Bangkorai</v>
      </c>
      <c r="H351" t="str">
        <f>IF(A351&lt;&gt;C351,VLOOKUP(C351,$A$2:$E$900,5,FALSE),"")</f>
        <v>Bangkorai</v>
      </c>
      <c r="I351" s="4">
        <f t="shared" si="10"/>
        <v>335</v>
      </c>
      <c r="J351" s="4">
        <f t="shared" si="11"/>
        <v>92</v>
      </c>
    </row>
    <row r="352" spans="1:10" x14ac:dyDescent="0.25">
      <c r="A352" s="6">
        <v>561</v>
      </c>
      <c r="B352" s="6">
        <v>325</v>
      </c>
      <c r="C352" s="6">
        <v>108</v>
      </c>
      <c r="D352" s="2" t="s">
        <v>1127</v>
      </c>
      <c r="E352" s="2" t="s">
        <v>459</v>
      </c>
      <c r="F352" t="str">
        <f>IF(NOT(ISERROR(VLOOKUP(A352,'ESO Dungeon constants'!$E$2:$E$999,1,FALSE))),"X","")</f>
        <v/>
      </c>
      <c r="G352" t="str">
        <f>IF(A352&lt;&gt;C352,VLOOKUP(C352,$A$2:$E$900,4,FALSE),"")</f>
        <v>Grünschatten</v>
      </c>
      <c r="H352" t="str">
        <f>IF(A352&lt;&gt;C352,VLOOKUP(C352,$A$2:$E$900,5,FALSE),"")</f>
        <v>Greenshade</v>
      </c>
      <c r="I352" s="4">
        <f t="shared" si="10"/>
        <v>561</v>
      </c>
      <c r="J352" s="4">
        <f t="shared" si="11"/>
        <v>108</v>
      </c>
    </row>
    <row r="353" spans="1:10" x14ac:dyDescent="0.25">
      <c r="A353" s="6">
        <v>1068</v>
      </c>
      <c r="B353" s="6">
        <v>693</v>
      </c>
      <c r="C353" s="6">
        <v>726</v>
      </c>
      <c r="D353" s="2" t="s">
        <v>846</v>
      </c>
      <c r="E353" s="2" t="s">
        <v>798</v>
      </c>
      <c r="F353" t="str">
        <f>IF(NOT(ISERROR(VLOOKUP(A353,'ESO Dungeon constants'!$E$2:$E$999,1,FALSE))),"X","")</f>
        <v/>
      </c>
      <c r="G353" t="str">
        <f>IF(A353&lt;&gt;C353,VLOOKUP(C353,$A$2:$E$900,4,FALSE),"")</f>
        <v>Trübmoor</v>
      </c>
      <c r="H353" t="str">
        <f>IF(A353&lt;&gt;C353,VLOOKUP(C353,$A$2:$E$900,5,FALSE),"")</f>
        <v>Murkmire</v>
      </c>
      <c r="I353" s="4">
        <f t="shared" si="10"/>
        <v>1068</v>
      </c>
      <c r="J353" s="4">
        <f t="shared" si="11"/>
        <v>726</v>
      </c>
    </row>
    <row r="354" spans="1:10" x14ac:dyDescent="0.25">
      <c r="A354" s="6">
        <v>411</v>
      </c>
      <c r="B354" s="6">
        <v>206</v>
      </c>
      <c r="C354" s="6">
        <v>58</v>
      </c>
      <c r="D354" s="2" t="s">
        <v>1026</v>
      </c>
      <c r="E354" s="2" t="s">
        <v>343</v>
      </c>
      <c r="F354" t="str">
        <f>IF(NOT(ISERROR(VLOOKUP(A354,'ESO Dungeon constants'!$E$2:$E$999,1,FALSE))),"X","")</f>
        <v/>
      </c>
      <c r="G354" t="str">
        <f>IF(A354&lt;&gt;C354,VLOOKUP(C354,$A$2:$E$900,4,FALSE),"")</f>
        <v>Malabal Tor</v>
      </c>
      <c r="H354" t="str">
        <f>IF(A354&lt;&gt;C354,VLOOKUP(C354,$A$2:$E$900,5,FALSE),"")</f>
        <v>Malabal Tor</v>
      </c>
      <c r="I354" s="4">
        <f t="shared" si="10"/>
        <v>411</v>
      </c>
      <c r="J354" s="4">
        <f t="shared" si="11"/>
        <v>58</v>
      </c>
    </row>
    <row r="355" spans="1:10" x14ac:dyDescent="0.25">
      <c r="A355" s="6">
        <v>567</v>
      </c>
      <c r="B355" s="6">
        <v>329</v>
      </c>
      <c r="C355" s="6">
        <v>103</v>
      </c>
      <c r="D355" s="2" t="s">
        <v>1026</v>
      </c>
      <c r="E355" s="2" t="s">
        <v>343</v>
      </c>
      <c r="F355" t="str">
        <f>IF(NOT(ISERROR(VLOOKUP(A355,'ESO Dungeon constants'!$E$2:$E$999,1,FALSE))),"X","")</f>
        <v/>
      </c>
      <c r="G355" t="str">
        <f>IF(A355&lt;&gt;C355,VLOOKUP(C355,$A$2:$E$900,4,FALSE),"")</f>
        <v>Rift</v>
      </c>
      <c r="H355" t="str">
        <f>IF(A355&lt;&gt;C355,VLOOKUP(C355,$A$2:$E$900,5,FALSE),"")</f>
        <v>The Rift</v>
      </c>
      <c r="I355" s="4">
        <f t="shared" si="10"/>
        <v>567</v>
      </c>
      <c r="J355" s="4">
        <f t="shared" si="11"/>
        <v>103</v>
      </c>
    </row>
    <row r="356" spans="1:10" x14ac:dyDescent="0.25">
      <c r="A356" s="6">
        <v>584</v>
      </c>
      <c r="B356" s="6">
        <v>344</v>
      </c>
      <c r="C356" s="6">
        <v>584</v>
      </c>
      <c r="D356" s="2" t="s">
        <v>1142</v>
      </c>
      <c r="E356" s="2" t="s">
        <v>39</v>
      </c>
      <c r="F356" t="str">
        <f>IF(NOT(ISERROR(VLOOKUP(A356,'ESO Dungeon constants'!$E$2:$E$999,1,FALSE))),"X","")</f>
        <v/>
      </c>
      <c r="G356" t="str">
        <f>IF(A356&lt;&gt;C356,VLOOKUP(C356,$A$2:$E$900,4,FALSE),"")</f>
        <v/>
      </c>
      <c r="H356" t="str">
        <f>IF(A356&lt;&gt;C356,VLOOKUP(C356,$A$2:$E$900,5,FALSE),"")</f>
        <v/>
      </c>
      <c r="I356" s="4">
        <f t="shared" si="10"/>
        <v>584</v>
      </c>
      <c r="J356" s="4">
        <f t="shared" si="11"/>
        <v>584</v>
      </c>
    </row>
    <row r="357" spans="1:10" x14ac:dyDescent="0.25">
      <c r="A357" s="6">
        <v>773</v>
      </c>
      <c r="B357" s="6">
        <v>431</v>
      </c>
      <c r="C357" s="6">
        <v>117</v>
      </c>
      <c r="D357" s="2" t="s">
        <v>1221</v>
      </c>
      <c r="E357" s="2" t="s">
        <v>555</v>
      </c>
      <c r="F357" t="str">
        <f>IF(NOT(ISERROR(VLOOKUP(A357,'ESO Dungeon constants'!$E$2:$E$999,1,FALSE))),"X","")</f>
        <v/>
      </c>
      <c r="G357" t="str">
        <f>IF(A357&lt;&gt;C357,VLOOKUP(C357,$A$2:$E$900,4,FALSE),"")</f>
        <v>Schattenfenn</v>
      </c>
      <c r="H357" t="str">
        <f>IF(A357&lt;&gt;C357,VLOOKUP(C357,$A$2:$E$900,5,FALSE),"")</f>
        <v>Shadowfen</v>
      </c>
      <c r="I357" s="4">
        <f t="shared" si="10"/>
        <v>773</v>
      </c>
      <c r="J357" s="4">
        <f t="shared" si="11"/>
        <v>117</v>
      </c>
    </row>
    <row r="358" spans="1:10" x14ac:dyDescent="0.25">
      <c r="A358" s="6">
        <v>330</v>
      </c>
      <c r="B358" s="6">
        <v>142</v>
      </c>
      <c r="C358" s="6">
        <v>104</v>
      </c>
      <c r="D358" s="2" t="s">
        <v>971</v>
      </c>
      <c r="E358" s="2" t="s">
        <v>280</v>
      </c>
      <c r="F358" t="str">
        <f>IF(NOT(ISERROR(VLOOKUP(A358,'ESO Dungeon constants'!$E$2:$E$999,1,FALSE))),"X","")</f>
        <v/>
      </c>
      <c r="G358" t="str">
        <f>IF(A358&lt;&gt;C358,VLOOKUP(C358,$A$2:$E$900,4,FALSE),"")</f>
        <v>Die Alik'r-Wüste</v>
      </c>
      <c r="H358" t="str">
        <f>IF(A358&lt;&gt;C358,VLOOKUP(C358,$A$2:$E$900,5,FALSE),"")</f>
        <v>Alik'r Desert</v>
      </c>
      <c r="I358" s="4">
        <f t="shared" si="10"/>
        <v>330</v>
      </c>
      <c r="J358" s="4">
        <f t="shared" si="11"/>
        <v>104</v>
      </c>
    </row>
    <row r="359" spans="1:10" x14ac:dyDescent="0.25">
      <c r="A359" s="6">
        <v>693</v>
      </c>
      <c r="B359" s="6">
        <v>382</v>
      </c>
      <c r="C359" s="6">
        <v>684</v>
      </c>
      <c r="D359" s="2" t="s">
        <v>1175</v>
      </c>
      <c r="E359" s="2" t="s">
        <v>508</v>
      </c>
      <c r="F359" t="str">
        <f>IF(NOT(ISERROR(VLOOKUP(A359,'ESO Dungeon constants'!$E$2:$E$999,1,FALSE))),"X","")</f>
        <v/>
      </c>
      <c r="G359" t="str">
        <f>IF(A359&lt;&gt;C359,VLOOKUP(C359,$A$2:$E$900,4,FALSE),"")</f>
        <v>Wrothgar</v>
      </c>
      <c r="H359" t="str">
        <f>IF(A359&lt;&gt;C359,VLOOKUP(C359,$A$2:$E$900,5,FALSE),"")</f>
        <v>Wrothgar</v>
      </c>
      <c r="I359" s="4">
        <f t="shared" si="10"/>
        <v>693</v>
      </c>
      <c r="J359" s="4">
        <f t="shared" si="11"/>
        <v>684</v>
      </c>
    </row>
    <row r="360" spans="1:10" x14ac:dyDescent="0.25">
      <c r="A360" s="6">
        <v>243</v>
      </c>
      <c r="B360" s="6">
        <v>77</v>
      </c>
      <c r="C360" s="6">
        <v>41</v>
      </c>
      <c r="D360" s="2" t="s">
        <v>916</v>
      </c>
      <c r="E360" s="2" t="s">
        <v>216</v>
      </c>
      <c r="F360" t="str">
        <f>IF(NOT(ISERROR(VLOOKUP(A360,'ESO Dungeon constants'!$E$2:$E$999,1,FALSE))),"X","")</f>
        <v/>
      </c>
      <c r="G360" t="str">
        <f>IF(A360&lt;&gt;C360,VLOOKUP(C360,$A$2:$E$900,4,FALSE),"")</f>
        <v>Steinfälle</v>
      </c>
      <c r="H360" t="str">
        <f>IF(A360&lt;&gt;C360,VLOOKUP(C360,$A$2:$E$900,5,FALSE),"")</f>
        <v>Stonefalls</v>
      </c>
      <c r="I360" s="4">
        <f t="shared" si="10"/>
        <v>243</v>
      </c>
      <c r="J360" s="4">
        <f t="shared" si="11"/>
        <v>41</v>
      </c>
    </row>
    <row r="361" spans="1:10" x14ac:dyDescent="0.25">
      <c r="A361" s="6">
        <v>712</v>
      </c>
      <c r="B361" s="6">
        <v>399</v>
      </c>
      <c r="C361" s="6">
        <v>684</v>
      </c>
      <c r="D361" s="2" t="s">
        <v>1190</v>
      </c>
      <c r="E361" s="2" t="s">
        <v>525</v>
      </c>
      <c r="F361" t="str">
        <f>IF(NOT(ISERROR(VLOOKUP(A361,'ESO Dungeon constants'!$E$2:$E$999,1,FALSE))),"X","")</f>
        <v/>
      </c>
      <c r="G361" t="str">
        <f>IF(A361&lt;&gt;C361,VLOOKUP(C361,$A$2:$E$900,4,FALSE),"")</f>
        <v>Wrothgar</v>
      </c>
      <c r="H361" t="str">
        <f>IF(A361&lt;&gt;C361,VLOOKUP(C361,$A$2:$E$900,5,FALSE),"")</f>
        <v>Wrothgar</v>
      </c>
      <c r="I361" s="4">
        <f t="shared" si="10"/>
        <v>712</v>
      </c>
      <c r="J361" s="4">
        <f t="shared" si="11"/>
        <v>684</v>
      </c>
    </row>
    <row r="362" spans="1:10" x14ac:dyDescent="0.25">
      <c r="A362" s="6">
        <v>11</v>
      </c>
      <c r="B362" s="6">
        <v>3</v>
      </c>
      <c r="C362" s="6">
        <v>347</v>
      </c>
      <c r="D362" s="2" t="s">
        <v>823</v>
      </c>
      <c r="E362" s="2" t="s">
        <v>47</v>
      </c>
      <c r="F362" t="str">
        <f>IF(NOT(ISERROR(VLOOKUP(A362,'ESO Dungeon constants'!$E$2:$E$999,1,FALSE))),"X","")</f>
        <v>X</v>
      </c>
      <c r="G362" t="str">
        <f>IF(A362&lt;&gt;C362,VLOOKUP(C362,$A$2:$E$900,4,FALSE),"")</f>
        <v>Kalthafen</v>
      </c>
      <c r="H362" t="str">
        <f>IF(A362&lt;&gt;C362,VLOOKUP(C362,$A$2:$E$900,5,FALSE),"")</f>
        <v>Coldharbour</v>
      </c>
      <c r="I362" s="4">
        <f t="shared" si="10"/>
        <v>11</v>
      </c>
      <c r="J362" s="4">
        <f t="shared" si="11"/>
        <v>347</v>
      </c>
    </row>
    <row r="363" spans="1:10" x14ac:dyDescent="0.25">
      <c r="A363" s="6">
        <v>440</v>
      </c>
      <c r="B363" s="6">
        <v>231</v>
      </c>
      <c r="C363" s="6">
        <v>383</v>
      </c>
      <c r="D363" s="2" t="s">
        <v>1050</v>
      </c>
      <c r="E363" s="2" t="s">
        <v>368</v>
      </c>
      <c r="F363" t="str">
        <f>IF(NOT(ISERROR(VLOOKUP(A363,'ESO Dungeon constants'!$E$2:$E$999,1,FALSE))),"X","")</f>
        <v/>
      </c>
      <c r="G363" t="str">
        <f>IF(A363&lt;&gt;C363,VLOOKUP(C363,$A$2:$E$900,4,FALSE),"")</f>
        <v>Grahtwald</v>
      </c>
      <c r="H363" t="str">
        <f>IF(A363&lt;&gt;C363,VLOOKUP(C363,$A$2:$E$900,5,FALSE),"")</f>
        <v>Grahtwood</v>
      </c>
      <c r="I363" s="4">
        <f t="shared" si="10"/>
        <v>440</v>
      </c>
      <c r="J363" s="4">
        <f t="shared" si="11"/>
        <v>383</v>
      </c>
    </row>
    <row r="364" spans="1:10" x14ac:dyDescent="0.25">
      <c r="A364" s="6">
        <v>643</v>
      </c>
      <c r="B364" s="6">
        <v>371</v>
      </c>
      <c r="C364" s="6">
        <v>584</v>
      </c>
      <c r="D364" s="2" t="s">
        <v>1165</v>
      </c>
      <c r="E364" s="2" t="s">
        <v>500</v>
      </c>
      <c r="F364" t="str">
        <f>IF(NOT(ISERROR(VLOOKUP(A364,'ESO Dungeon constants'!$E$2:$E$999,1,FALSE))),"X","")</f>
        <v/>
      </c>
      <c r="G364" t="str">
        <f>IF(A364&lt;&gt;C364,VLOOKUP(C364,$A$2:$E$900,4,FALSE),"")</f>
        <v>Die Kaiserstadt</v>
      </c>
      <c r="H364" t="str">
        <f>IF(A364&lt;&gt;C364,VLOOKUP(C364,$A$2:$E$900,5,FALSE),"")</f>
        <v>Imperial City</v>
      </c>
      <c r="I364" s="4">
        <f t="shared" si="10"/>
        <v>643</v>
      </c>
      <c r="J364" s="4">
        <f t="shared" si="11"/>
        <v>584</v>
      </c>
    </row>
    <row r="365" spans="1:10" x14ac:dyDescent="0.25">
      <c r="A365" s="6">
        <v>212</v>
      </c>
      <c r="B365" s="6">
        <v>52</v>
      </c>
      <c r="C365" s="6">
        <v>57</v>
      </c>
      <c r="D365" s="2" t="s">
        <v>893</v>
      </c>
      <c r="E365" s="2" t="s">
        <v>191</v>
      </c>
      <c r="F365" t="str">
        <f>IF(NOT(ISERROR(VLOOKUP(A365,'ESO Dungeon constants'!$E$2:$E$999,1,FALSE))),"X","")</f>
        <v/>
      </c>
      <c r="G365" t="str">
        <f>IF(A365&lt;&gt;C365,VLOOKUP(C365,$A$2:$E$900,4,FALSE),"")</f>
        <v>Deshaan</v>
      </c>
      <c r="H365" t="str">
        <f>IF(A365&lt;&gt;C365,VLOOKUP(C365,$A$2:$E$900,5,FALSE),"")</f>
        <v>Deshaan</v>
      </c>
      <c r="I365" s="4">
        <f t="shared" si="10"/>
        <v>212</v>
      </c>
      <c r="J365" s="4">
        <f t="shared" si="11"/>
        <v>57</v>
      </c>
    </row>
    <row r="366" spans="1:10" x14ac:dyDescent="0.25">
      <c r="A366" s="6">
        <v>146</v>
      </c>
      <c r="B366" s="6">
        <v>29</v>
      </c>
      <c r="C366" s="6">
        <v>19</v>
      </c>
      <c r="D366" s="2" t="s">
        <v>876</v>
      </c>
      <c r="E366" s="2" t="s">
        <v>62</v>
      </c>
      <c r="F366" t="str">
        <f>IF(NOT(ISERROR(VLOOKUP(A366,'ESO Dungeon constants'!$E$2:$E$999,1,FALSE))),"X","")</f>
        <v>X</v>
      </c>
      <c r="G366" t="str">
        <f>IF(A366&lt;&gt;C366,VLOOKUP(C366,$A$2:$E$900,4,FALSE),"")</f>
        <v>Sturmhafen</v>
      </c>
      <c r="H366" t="str">
        <f>IF(A366&lt;&gt;C366,VLOOKUP(C366,$A$2:$E$900,5,FALSE),"")</f>
        <v>Stormhaven</v>
      </c>
      <c r="I366" s="4">
        <f t="shared" si="10"/>
        <v>146</v>
      </c>
      <c r="J366" s="4">
        <f t="shared" si="11"/>
        <v>19</v>
      </c>
    </row>
    <row r="367" spans="1:10" x14ac:dyDescent="0.25">
      <c r="A367" s="6">
        <v>933</v>
      </c>
      <c r="B367" s="6">
        <v>573</v>
      </c>
      <c r="C367" s="6">
        <v>19</v>
      </c>
      <c r="D367" s="2" t="s">
        <v>1319</v>
      </c>
      <c r="E367" s="2" t="s">
        <v>58</v>
      </c>
      <c r="F367" t="str">
        <f>IF(NOT(ISERROR(VLOOKUP(A367,'ESO Dungeon constants'!$E$2:$E$999,1,FALSE))),"X","")</f>
        <v>X</v>
      </c>
      <c r="G367" t="str">
        <f>IF(A367&lt;&gt;C367,VLOOKUP(C367,$A$2:$E$900,4,FALSE),"")</f>
        <v>Sturmhafen</v>
      </c>
      <c r="H367" t="str">
        <f>IF(A367&lt;&gt;C367,VLOOKUP(C367,$A$2:$E$900,5,FALSE),"")</f>
        <v>Stormhaven</v>
      </c>
      <c r="I367" s="4">
        <f t="shared" si="10"/>
        <v>933</v>
      </c>
      <c r="J367" s="4">
        <f t="shared" si="11"/>
        <v>19</v>
      </c>
    </row>
    <row r="368" spans="1:10" x14ac:dyDescent="0.25">
      <c r="A368" s="6">
        <v>375</v>
      </c>
      <c r="B368" s="6">
        <v>172</v>
      </c>
      <c r="C368" s="6">
        <v>347</v>
      </c>
      <c r="D368" s="2" t="s">
        <v>998</v>
      </c>
      <c r="E368" s="2" t="s">
        <v>310</v>
      </c>
      <c r="F368" t="str">
        <f>IF(NOT(ISERROR(VLOOKUP(A368,'ESO Dungeon constants'!$E$2:$E$999,1,FALSE))),"X","")</f>
        <v/>
      </c>
      <c r="G368" t="str">
        <f>IF(A368&lt;&gt;C368,VLOOKUP(C368,$A$2:$E$900,4,FALSE),"")</f>
        <v>Kalthafen</v>
      </c>
      <c r="H368" t="str">
        <f>IF(A368&lt;&gt;C368,VLOOKUP(C368,$A$2:$E$900,5,FALSE),"")</f>
        <v>Coldharbour</v>
      </c>
      <c r="I368" s="4">
        <f t="shared" si="10"/>
        <v>375</v>
      </c>
      <c r="J368" s="4">
        <f t="shared" si="11"/>
        <v>347</v>
      </c>
    </row>
    <row r="369" spans="1:10" x14ac:dyDescent="0.25">
      <c r="A369" s="6">
        <v>494</v>
      </c>
      <c r="B369" s="6">
        <v>271</v>
      </c>
      <c r="C369" s="6">
        <v>181</v>
      </c>
      <c r="D369" s="2" t="s">
        <v>1088</v>
      </c>
      <c r="E369" s="2" t="s">
        <v>407</v>
      </c>
      <c r="F369" t="str">
        <f>IF(NOT(ISERROR(VLOOKUP(A369,'ESO Dungeon constants'!$E$2:$E$999,1,FALSE))),"X","")</f>
        <v/>
      </c>
      <c r="G369" t="str">
        <f>IF(A369&lt;&gt;C369,VLOOKUP(C369,$A$2:$E$900,4,FALSE),"")</f>
        <v>Cyrodiil</v>
      </c>
      <c r="H369" t="str">
        <f>IF(A369&lt;&gt;C369,VLOOKUP(C369,$A$2:$E$900,5,FALSE),"")</f>
        <v>Cyrodiil</v>
      </c>
      <c r="I369" s="4">
        <f t="shared" si="10"/>
        <v>494</v>
      </c>
      <c r="J369" s="4">
        <f t="shared" si="11"/>
        <v>181</v>
      </c>
    </row>
    <row r="370" spans="1:10" x14ac:dyDescent="0.25">
      <c r="A370" s="6">
        <v>203</v>
      </c>
      <c r="B370" s="6">
        <v>48</v>
      </c>
      <c r="C370" s="6">
        <v>267</v>
      </c>
      <c r="D370" s="2" t="s">
        <v>890</v>
      </c>
      <c r="E370" s="2" t="s">
        <v>187</v>
      </c>
      <c r="F370" t="str">
        <f>IF(NOT(ISERROR(VLOOKUP(A370,'ESO Dungeon constants'!$E$2:$E$999,1,FALSE))),"X","")</f>
        <v/>
      </c>
      <c r="G370" t="str">
        <f>IF(A370&lt;&gt;C370,VLOOKUP(C370,$A$2:$E$900,4,FALSE),"")</f>
        <v>Augvea</v>
      </c>
      <c r="H370" t="str">
        <f>IF(A370&lt;&gt;C370,VLOOKUP(C370,$A$2:$E$900,5,FALSE),"")</f>
        <v>Eyevea</v>
      </c>
      <c r="I370" s="4">
        <f t="shared" si="10"/>
        <v>203</v>
      </c>
      <c r="J370" s="4">
        <f t="shared" si="11"/>
        <v>267</v>
      </c>
    </row>
    <row r="371" spans="1:10" x14ac:dyDescent="0.25">
      <c r="A371" s="6">
        <v>317</v>
      </c>
      <c r="B371" s="6">
        <v>129</v>
      </c>
      <c r="C371" s="6">
        <v>19</v>
      </c>
      <c r="D371" s="2" t="s">
        <v>960</v>
      </c>
      <c r="E371" s="2" t="s">
        <v>267</v>
      </c>
      <c r="F371" t="str">
        <f>IF(NOT(ISERROR(VLOOKUP(A371,'ESO Dungeon constants'!$E$2:$E$999,1,FALSE))),"X","")</f>
        <v/>
      </c>
      <c r="G371" t="str">
        <f>IF(A371&lt;&gt;C371,VLOOKUP(C371,$A$2:$E$900,4,FALSE),"")</f>
        <v>Sturmhafen</v>
      </c>
      <c r="H371" t="str">
        <f>IF(A371&lt;&gt;C371,VLOOKUP(C371,$A$2:$E$900,5,FALSE),"")</f>
        <v>Stormhaven</v>
      </c>
      <c r="I371" s="4">
        <f t="shared" si="10"/>
        <v>317</v>
      </c>
      <c r="J371" s="4">
        <f t="shared" si="11"/>
        <v>19</v>
      </c>
    </row>
    <row r="372" spans="1:10" x14ac:dyDescent="0.25">
      <c r="A372" s="6">
        <v>1033</v>
      </c>
      <c r="B372" s="6">
        <v>667</v>
      </c>
      <c r="C372" s="6">
        <v>1011</v>
      </c>
      <c r="D372" s="2" t="s">
        <v>821</v>
      </c>
      <c r="E372" s="2" t="s">
        <v>774</v>
      </c>
      <c r="F372" t="str">
        <f>IF(NOT(ISERROR(VLOOKUP(A372,'ESO Dungeon constants'!$E$2:$E$999,1,FALSE))),"X","")</f>
        <v/>
      </c>
      <c r="G372" t="str">
        <f>IF(A372&lt;&gt;C372,VLOOKUP(C372,$A$2:$E$900,4,FALSE),"")</f>
        <v>Sommersend</v>
      </c>
      <c r="H372" t="str">
        <f>IF(A372&lt;&gt;C372,VLOOKUP(C372,$A$2:$E$900,5,FALSE),"")</f>
        <v>Summerset</v>
      </c>
      <c r="I372" s="4">
        <f t="shared" si="10"/>
        <v>1033</v>
      </c>
      <c r="J372" s="4">
        <f t="shared" si="11"/>
        <v>1011</v>
      </c>
    </row>
    <row r="373" spans="1:10" x14ac:dyDescent="0.25">
      <c r="A373" s="6">
        <v>526</v>
      </c>
      <c r="B373" s="6">
        <v>295</v>
      </c>
      <c r="C373" s="6">
        <v>382</v>
      </c>
      <c r="D373" s="2" t="s">
        <v>1105</v>
      </c>
      <c r="E373" s="2" t="s">
        <v>430</v>
      </c>
      <c r="F373" t="str">
        <f>IF(NOT(ISERROR(VLOOKUP(A373,'ESO Dungeon constants'!$E$2:$E$999,1,FALSE))),"X","")</f>
        <v/>
      </c>
      <c r="G373" t="str">
        <f>IF(A373&lt;&gt;C373,VLOOKUP(C373,$A$2:$E$900,4,FALSE),"")</f>
        <v>Schnittermark</v>
      </c>
      <c r="H373" t="str">
        <f>IF(A373&lt;&gt;C373,VLOOKUP(C373,$A$2:$E$900,5,FALSE),"")</f>
        <v>Reaper's March</v>
      </c>
      <c r="I373" s="4">
        <f t="shared" si="10"/>
        <v>526</v>
      </c>
      <c r="J373" s="4">
        <f t="shared" si="11"/>
        <v>382</v>
      </c>
    </row>
    <row r="374" spans="1:10" x14ac:dyDescent="0.25">
      <c r="A374" s="6">
        <v>914</v>
      </c>
      <c r="B374" s="6">
        <v>554</v>
      </c>
      <c r="C374" s="6">
        <v>888</v>
      </c>
      <c r="D374" s="2" t="s">
        <v>1306</v>
      </c>
      <c r="E374" s="2" t="s">
        <v>675</v>
      </c>
      <c r="F374" t="str">
        <f>IF(NOT(ISERROR(VLOOKUP(A374,'ESO Dungeon constants'!$E$2:$E$999,1,FALSE))),"X","")</f>
        <v/>
      </c>
      <c r="G374" t="str">
        <f>IF(A374&lt;&gt;C374,VLOOKUP(C374,$A$2:$E$900,4,FALSE),"")</f>
        <v>Kargstein</v>
      </c>
      <c r="H374" t="str">
        <f>IF(A374&lt;&gt;C374,VLOOKUP(C374,$A$2:$E$900,5,FALSE),"")</f>
        <v>Craglorn</v>
      </c>
      <c r="I374" s="4">
        <f t="shared" si="10"/>
        <v>914</v>
      </c>
      <c r="J374" s="4">
        <f t="shared" si="11"/>
        <v>888</v>
      </c>
    </row>
    <row r="375" spans="1:10" x14ac:dyDescent="0.25">
      <c r="A375" s="6">
        <v>388</v>
      </c>
      <c r="B375" s="6">
        <v>184</v>
      </c>
      <c r="C375" s="6">
        <v>381</v>
      </c>
      <c r="D375" s="2" t="s">
        <v>1007</v>
      </c>
      <c r="E375" s="2" t="s">
        <v>321</v>
      </c>
      <c r="F375" t="str">
        <f>IF(NOT(ISERROR(VLOOKUP(A375,'ESO Dungeon constants'!$E$2:$E$999,1,FALSE))),"X","")</f>
        <v/>
      </c>
      <c r="G375" t="str">
        <f>IF(A375&lt;&gt;C375,VLOOKUP(C375,$A$2:$E$900,4,FALSE),"")</f>
        <v>Auridon</v>
      </c>
      <c r="H375" t="str">
        <f>IF(A375&lt;&gt;C375,VLOOKUP(C375,$A$2:$E$900,5,FALSE),"")</f>
        <v>Auridon</v>
      </c>
      <c r="I375" s="4">
        <f t="shared" si="10"/>
        <v>388</v>
      </c>
      <c r="J375" s="4">
        <f t="shared" si="11"/>
        <v>381</v>
      </c>
    </row>
    <row r="376" spans="1:10" x14ac:dyDescent="0.25">
      <c r="A376" s="6">
        <v>637</v>
      </c>
      <c r="B376" s="6">
        <v>365</v>
      </c>
      <c r="C376" s="6">
        <v>57</v>
      </c>
      <c r="D376" s="2" t="s">
        <v>1160</v>
      </c>
      <c r="E376" s="2" t="s">
        <v>495</v>
      </c>
      <c r="F376" t="str">
        <f>IF(NOT(ISERROR(VLOOKUP(A376,'ESO Dungeon constants'!$E$2:$E$999,1,FALSE))),"X","")</f>
        <v/>
      </c>
      <c r="G376" t="str">
        <f>IF(A376&lt;&gt;C376,VLOOKUP(C376,$A$2:$E$900,4,FALSE),"")</f>
        <v>Deshaan</v>
      </c>
      <c r="H376" t="str">
        <f>IF(A376&lt;&gt;C376,VLOOKUP(C376,$A$2:$E$900,5,FALSE),"")</f>
        <v>Deshaan</v>
      </c>
      <c r="I376" s="4">
        <f t="shared" si="10"/>
        <v>637</v>
      </c>
      <c r="J376" s="4">
        <f t="shared" si="11"/>
        <v>57</v>
      </c>
    </row>
    <row r="377" spans="1:10" x14ac:dyDescent="0.25">
      <c r="A377" s="6">
        <v>1036</v>
      </c>
      <c r="B377" s="6">
        <v>670</v>
      </c>
      <c r="C377" s="6">
        <v>1011</v>
      </c>
      <c r="D377" s="2" t="s">
        <v>824</v>
      </c>
      <c r="E377" s="2" t="s">
        <v>776</v>
      </c>
      <c r="F377" t="str">
        <f>IF(NOT(ISERROR(VLOOKUP(A377,'ESO Dungeon constants'!$E$2:$E$999,1,FALSE))),"X","")</f>
        <v/>
      </c>
      <c r="G377" t="str">
        <f>IF(A377&lt;&gt;C377,VLOOKUP(C377,$A$2:$E$900,4,FALSE),"")</f>
        <v>Sommersend</v>
      </c>
      <c r="H377" t="str">
        <f>IF(A377&lt;&gt;C377,VLOOKUP(C377,$A$2:$E$900,5,FALSE),"")</f>
        <v>Summerset</v>
      </c>
      <c r="I377" s="4">
        <f t="shared" si="10"/>
        <v>1036</v>
      </c>
      <c r="J377" s="4">
        <f t="shared" si="11"/>
        <v>1011</v>
      </c>
    </row>
    <row r="378" spans="1:10" x14ac:dyDescent="0.25">
      <c r="A378" s="6">
        <v>435</v>
      </c>
      <c r="B378" s="6">
        <v>226</v>
      </c>
      <c r="C378" s="6">
        <v>383</v>
      </c>
      <c r="D378" s="2" t="s">
        <v>1045</v>
      </c>
      <c r="E378" s="2" t="s">
        <v>363</v>
      </c>
      <c r="F378" t="str">
        <f>IF(NOT(ISERROR(VLOOKUP(A378,'ESO Dungeon constants'!$E$2:$E$999,1,FALSE))),"X","")</f>
        <v/>
      </c>
      <c r="G378" t="str">
        <f>IF(A378&lt;&gt;C378,VLOOKUP(C378,$A$2:$E$900,4,FALSE),"")</f>
        <v>Grahtwald</v>
      </c>
      <c r="H378" t="str">
        <f>IF(A378&lt;&gt;C378,VLOOKUP(C378,$A$2:$E$900,5,FALSE),"")</f>
        <v>Grahtwood</v>
      </c>
      <c r="I378" s="4">
        <f t="shared" si="10"/>
        <v>435</v>
      </c>
      <c r="J378" s="4">
        <f t="shared" si="11"/>
        <v>383</v>
      </c>
    </row>
    <row r="379" spans="1:10" x14ac:dyDescent="0.25">
      <c r="A379" s="6">
        <v>836</v>
      </c>
      <c r="B379" s="6">
        <v>488</v>
      </c>
      <c r="C379" s="6">
        <v>823</v>
      </c>
      <c r="D379" s="2" t="s">
        <v>1242</v>
      </c>
      <c r="E379" s="2" t="s">
        <v>611</v>
      </c>
      <c r="F379" t="str">
        <f>IF(NOT(ISERROR(VLOOKUP(A379,'ESO Dungeon constants'!$E$2:$E$999,1,FALSE))),"X","")</f>
        <v/>
      </c>
      <c r="G379" t="str">
        <f>IF(A379&lt;&gt;C379,VLOOKUP(C379,$A$2:$E$900,4,FALSE),"")</f>
        <v>Die Goldküste</v>
      </c>
      <c r="H379" t="str">
        <f>IF(A379&lt;&gt;C379,VLOOKUP(C379,$A$2:$E$900,5,FALSE),"")</f>
        <v>Gold Coast</v>
      </c>
      <c r="I379" s="4">
        <f t="shared" si="10"/>
        <v>836</v>
      </c>
      <c r="J379" s="4">
        <f t="shared" si="11"/>
        <v>823</v>
      </c>
    </row>
    <row r="380" spans="1:10" x14ac:dyDescent="0.25">
      <c r="A380" s="6">
        <v>966</v>
      </c>
      <c r="B380" s="6">
        <v>606</v>
      </c>
      <c r="C380" s="6">
        <v>849</v>
      </c>
      <c r="D380" s="2" t="s">
        <v>1343</v>
      </c>
      <c r="E380" s="2" t="s">
        <v>720</v>
      </c>
      <c r="F380" t="str">
        <f>IF(NOT(ISERROR(VLOOKUP(A380,'ESO Dungeon constants'!$E$2:$E$999,1,FALSE))),"X","")</f>
        <v/>
      </c>
      <c r="G380" t="str">
        <f>IF(A380&lt;&gt;C380,VLOOKUP(C380,$A$2:$E$900,4,FALSE),"")</f>
        <v>Vvardenfell</v>
      </c>
      <c r="H380" t="str">
        <f>IF(A380&lt;&gt;C380,VLOOKUP(C380,$A$2:$E$900,5,FALSE),"")</f>
        <v>Vvardenfell</v>
      </c>
      <c r="I380" s="4">
        <f t="shared" si="10"/>
        <v>966</v>
      </c>
      <c r="J380" s="4">
        <f t="shared" si="11"/>
        <v>849</v>
      </c>
    </row>
    <row r="381" spans="1:10" x14ac:dyDescent="0.25">
      <c r="A381" s="6">
        <v>894</v>
      </c>
      <c r="B381" s="6">
        <v>535</v>
      </c>
      <c r="C381" s="6">
        <v>888</v>
      </c>
      <c r="D381" s="2" t="s">
        <v>1288</v>
      </c>
      <c r="E381" s="2" t="s">
        <v>656</v>
      </c>
      <c r="F381" t="str">
        <f>IF(NOT(ISERROR(VLOOKUP(A381,'ESO Dungeon constants'!$E$2:$E$999,1,FALSE))),"X","")</f>
        <v/>
      </c>
      <c r="G381" t="str">
        <f>IF(A381&lt;&gt;C381,VLOOKUP(C381,$A$2:$E$900,4,FALSE),"")</f>
        <v>Kargstein</v>
      </c>
      <c r="H381" t="str">
        <f>IF(A381&lt;&gt;C381,VLOOKUP(C381,$A$2:$E$900,5,FALSE),"")</f>
        <v>Craglorn</v>
      </c>
      <c r="I381" s="4">
        <f t="shared" si="10"/>
        <v>894</v>
      </c>
      <c r="J381" s="4">
        <f t="shared" si="11"/>
        <v>888</v>
      </c>
    </row>
    <row r="382" spans="1:10" x14ac:dyDescent="0.25">
      <c r="A382" s="6">
        <v>444</v>
      </c>
      <c r="B382" s="6">
        <v>233</v>
      </c>
      <c r="C382" s="6">
        <v>383</v>
      </c>
      <c r="D382" s="2" t="s">
        <v>1051</v>
      </c>
      <c r="E382" s="2" t="s">
        <v>370</v>
      </c>
      <c r="F382" t="str">
        <f>IF(NOT(ISERROR(VLOOKUP(A382,'ESO Dungeon constants'!$E$2:$E$999,1,FALSE))),"X","")</f>
        <v/>
      </c>
      <c r="G382" t="str">
        <f>IF(A382&lt;&gt;C382,VLOOKUP(C382,$A$2:$E$900,4,FALSE),"")</f>
        <v>Grahtwald</v>
      </c>
      <c r="H382" t="str">
        <f>IF(A382&lt;&gt;C382,VLOOKUP(C382,$A$2:$E$900,5,FALSE),"")</f>
        <v>Grahtwood</v>
      </c>
      <c r="I382" s="4">
        <f t="shared" si="10"/>
        <v>444</v>
      </c>
      <c r="J382" s="4">
        <f t="shared" si="11"/>
        <v>383</v>
      </c>
    </row>
    <row r="383" spans="1:10" x14ac:dyDescent="0.25">
      <c r="A383" s="6">
        <v>409</v>
      </c>
      <c r="B383" s="6">
        <v>204</v>
      </c>
      <c r="C383" s="6">
        <v>57</v>
      </c>
      <c r="D383" s="2" t="s">
        <v>1024</v>
      </c>
      <c r="E383" s="2" t="s">
        <v>341</v>
      </c>
      <c r="F383" t="str">
        <f>IF(NOT(ISERROR(VLOOKUP(A383,'ESO Dungeon constants'!$E$2:$E$999,1,FALSE))),"X","")</f>
        <v/>
      </c>
      <c r="G383" t="str">
        <f>IF(A383&lt;&gt;C383,VLOOKUP(C383,$A$2:$E$900,4,FALSE),"")</f>
        <v>Deshaan</v>
      </c>
      <c r="H383" t="str">
        <f>IF(A383&lt;&gt;C383,VLOOKUP(C383,$A$2:$E$900,5,FALSE),"")</f>
        <v>Deshaan</v>
      </c>
      <c r="I383" s="4">
        <f t="shared" si="10"/>
        <v>409</v>
      </c>
      <c r="J383" s="4">
        <f t="shared" si="11"/>
        <v>57</v>
      </c>
    </row>
    <row r="384" spans="1:10" x14ac:dyDescent="0.25">
      <c r="A384" s="6">
        <v>704</v>
      </c>
      <c r="B384" s="6">
        <v>392</v>
      </c>
      <c r="C384" s="6">
        <v>684</v>
      </c>
      <c r="D384" s="2" t="s">
        <v>1184</v>
      </c>
      <c r="E384" s="2" t="s">
        <v>518</v>
      </c>
      <c r="F384" t="str">
        <f>IF(NOT(ISERROR(VLOOKUP(A384,'ESO Dungeon constants'!$E$2:$E$999,1,FALSE))),"X","")</f>
        <v/>
      </c>
      <c r="G384" t="str">
        <f>IF(A384&lt;&gt;C384,VLOOKUP(C384,$A$2:$E$900,4,FALSE),"")</f>
        <v>Wrothgar</v>
      </c>
      <c r="H384" t="str">
        <f>IF(A384&lt;&gt;C384,VLOOKUP(C384,$A$2:$E$900,5,FALSE),"")</f>
        <v>Wrothgar</v>
      </c>
      <c r="I384" s="4">
        <f t="shared" si="10"/>
        <v>704</v>
      </c>
      <c r="J384" s="4">
        <f t="shared" si="11"/>
        <v>684</v>
      </c>
    </row>
    <row r="385" spans="1:10" x14ac:dyDescent="0.25">
      <c r="A385" s="6">
        <v>142</v>
      </c>
      <c r="B385" s="6">
        <v>27</v>
      </c>
      <c r="C385" s="6">
        <v>19</v>
      </c>
      <c r="D385" s="2" t="s">
        <v>874</v>
      </c>
      <c r="E385" s="2" t="s">
        <v>170</v>
      </c>
      <c r="F385" t="str">
        <f>IF(NOT(ISERROR(VLOOKUP(A385,'ESO Dungeon constants'!$E$2:$E$999,1,FALSE))),"X","")</f>
        <v/>
      </c>
      <c r="G385" t="str">
        <f>IF(A385&lt;&gt;C385,VLOOKUP(C385,$A$2:$E$900,4,FALSE),"")</f>
        <v>Sturmhafen</v>
      </c>
      <c r="H385" t="str">
        <f>IF(A385&lt;&gt;C385,VLOOKUP(C385,$A$2:$E$900,5,FALSE),"")</f>
        <v>Stormhaven</v>
      </c>
      <c r="I385" s="4">
        <f t="shared" si="10"/>
        <v>142</v>
      </c>
      <c r="J385" s="4">
        <f t="shared" si="11"/>
        <v>19</v>
      </c>
    </row>
    <row r="386" spans="1:10" x14ac:dyDescent="0.25">
      <c r="A386" s="6">
        <v>498</v>
      </c>
      <c r="B386" s="6">
        <v>275</v>
      </c>
      <c r="C386" s="6">
        <v>181</v>
      </c>
      <c r="D386" s="2" t="s">
        <v>1092</v>
      </c>
      <c r="E386" s="2" t="s">
        <v>411</v>
      </c>
      <c r="F386" t="str">
        <f>IF(NOT(ISERROR(VLOOKUP(A386,'ESO Dungeon constants'!$E$2:$E$999,1,FALSE))),"X","")</f>
        <v/>
      </c>
      <c r="G386" t="str">
        <f>IF(A386&lt;&gt;C386,VLOOKUP(C386,$A$2:$E$900,4,FALSE),"")</f>
        <v>Cyrodiil</v>
      </c>
      <c r="H386" t="str">
        <f>IF(A386&lt;&gt;C386,VLOOKUP(C386,$A$2:$E$900,5,FALSE),"")</f>
        <v>Cyrodiil</v>
      </c>
      <c r="I386" s="4">
        <f t="shared" si="10"/>
        <v>498</v>
      </c>
      <c r="J386" s="4">
        <f t="shared" si="11"/>
        <v>181</v>
      </c>
    </row>
    <row r="387" spans="1:10" x14ac:dyDescent="0.25">
      <c r="A387" s="6">
        <v>530</v>
      </c>
      <c r="B387" s="6">
        <v>298</v>
      </c>
      <c r="C387" s="6">
        <v>347</v>
      </c>
      <c r="D387" s="2" t="s">
        <v>1107</v>
      </c>
      <c r="E387" s="2" t="s">
        <v>433</v>
      </c>
      <c r="F387" t="str">
        <f>IF(NOT(ISERROR(VLOOKUP(A387,'ESO Dungeon constants'!$E$2:$E$999,1,FALSE))),"X","")</f>
        <v/>
      </c>
      <c r="G387" t="str">
        <f>IF(A387&lt;&gt;C387,VLOOKUP(C387,$A$2:$E$900,4,FALSE),"")</f>
        <v>Kalthafen</v>
      </c>
      <c r="H387" t="str">
        <f>IF(A387&lt;&gt;C387,VLOOKUP(C387,$A$2:$E$900,5,FALSE),"")</f>
        <v>Coldharbour</v>
      </c>
      <c r="I387" s="4">
        <f t="shared" ref="I387:I450" si="12">A387</f>
        <v>530</v>
      </c>
      <c r="J387" s="4">
        <f t="shared" ref="J387:J450" si="13">C387</f>
        <v>347</v>
      </c>
    </row>
    <row r="388" spans="1:10" x14ac:dyDescent="0.25">
      <c r="A388" s="6">
        <v>475</v>
      </c>
      <c r="B388" s="6">
        <v>259</v>
      </c>
      <c r="C388" s="6">
        <v>383</v>
      </c>
      <c r="D388" s="2" t="s">
        <v>1076</v>
      </c>
      <c r="E388" s="2" t="s">
        <v>395</v>
      </c>
      <c r="F388" t="str">
        <f>IF(NOT(ISERROR(VLOOKUP(A388,'ESO Dungeon constants'!$E$2:$E$999,1,FALSE))),"X","")</f>
        <v/>
      </c>
      <c r="G388" t="str">
        <f>IF(A388&lt;&gt;C388,VLOOKUP(C388,$A$2:$E$900,4,FALSE),"")</f>
        <v>Grahtwald</v>
      </c>
      <c r="H388" t="str">
        <f>IF(A388&lt;&gt;C388,VLOOKUP(C388,$A$2:$E$900,5,FALSE),"")</f>
        <v>Grahtwood</v>
      </c>
      <c r="I388" s="4">
        <f t="shared" si="12"/>
        <v>475</v>
      </c>
      <c r="J388" s="4">
        <f t="shared" si="13"/>
        <v>383</v>
      </c>
    </row>
    <row r="389" spans="1:10" x14ac:dyDescent="0.25">
      <c r="A389" s="6">
        <v>596</v>
      </c>
      <c r="B389" s="6">
        <v>356</v>
      </c>
      <c r="C389" s="6">
        <v>103</v>
      </c>
      <c r="D389" s="2" t="s">
        <v>1152</v>
      </c>
      <c r="E389" s="2" t="s">
        <v>487</v>
      </c>
      <c r="F389" t="str">
        <f>IF(NOT(ISERROR(VLOOKUP(A389,'ESO Dungeon constants'!$E$2:$E$999,1,FALSE))),"X","")</f>
        <v/>
      </c>
      <c r="G389" t="str">
        <f>IF(A389&lt;&gt;C389,VLOOKUP(C389,$A$2:$E$900,4,FALSE),"")</f>
        <v>Rift</v>
      </c>
      <c r="H389" t="str">
        <f>IF(A389&lt;&gt;C389,VLOOKUP(C389,$A$2:$E$900,5,FALSE),"")</f>
        <v>The Rift</v>
      </c>
      <c r="I389" s="4">
        <f t="shared" si="12"/>
        <v>596</v>
      </c>
      <c r="J389" s="4">
        <f t="shared" si="13"/>
        <v>103</v>
      </c>
    </row>
    <row r="390" spans="1:10" x14ac:dyDescent="0.25">
      <c r="A390" s="6">
        <v>130</v>
      </c>
      <c r="B390" s="6">
        <v>22</v>
      </c>
      <c r="C390" s="6">
        <v>20</v>
      </c>
      <c r="D390" s="2" t="s">
        <v>869</v>
      </c>
      <c r="E390" s="2" t="s">
        <v>49</v>
      </c>
      <c r="F390" t="str">
        <f>IF(NOT(ISERROR(VLOOKUP(A390,'ESO Dungeon constants'!$E$2:$E$999,1,FALSE))),"X","")</f>
        <v>X</v>
      </c>
      <c r="G390" t="str">
        <f>IF(A390&lt;&gt;C390,VLOOKUP(C390,$A$2:$E$900,4,FALSE),"")</f>
        <v>Kluftspitze</v>
      </c>
      <c r="H390" t="str">
        <f>IF(A390&lt;&gt;C390,VLOOKUP(C390,$A$2:$E$900,5,FALSE),"")</f>
        <v>Rivenspire</v>
      </c>
      <c r="I390" s="4">
        <f t="shared" si="12"/>
        <v>130</v>
      </c>
      <c r="J390" s="4">
        <f t="shared" si="13"/>
        <v>20</v>
      </c>
    </row>
    <row r="391" spans="1:10" x14ac:dyDescent="0.25">
      <c r="A391" s="6">
        <v>932</v>
      </c>
      <c r="B391" s="6">
        <v>572</v>
      </c>
      <c r="C391" s="6">
        <v>20</v>
      </c>
      <c r="D391" s="2" t="s">
        <v>1318</v>
      </c>
      <c r="E391" s="2" t="s">
        <v>55</v>
      </c>
      <c r="F391" t="str">
        <f>IF(NOT(ISERROR(VLOOKUP(A391,'ESO Dungeon constants'!$E$2:$E$999,1,FALSE))),"X","")</f>
        <v>X</v>
      </c>
      <c r="G391" t="str">
        <f>IF(A391&lt;&gt;C391,VLOOKUP(C391,$A$2:$E$900,4,FALSE),"")</f>
        <v>Kluftspitze</v>
      </c>
      <c r="H391" t="str">
        <f>IF(A391&lt;&gt;C391,VLOOKUP(C391,$A$2:$E$900,5,FALSE),"")</f>
        <v>Rivenspire</v>
      </c>
      <c r="I391" s="4">
        <f t="shared" si="12"/>
        <v>932</v>
      </c>
      <c r="J391" s="4">
        <f t="shared" si="13"/>
        <v>20</v>
      </c>
    </row>
    <row r="392" spans="1:10" x14ac:dyDescent="0.25">
      <c r="A392" s="6">
        <v>336</v>
      </c>
      <c r="B392" s="6">
        <v>148</v>
      </c>
      <c r="C392" s="6">
        <v>92</v>
      </c>
      <c r="D392" s="2" t="s">
        <v>976</v>
      </c>
      <c r="E392" s="2" t="s">
        <v>286</v>
      </c>
      <c r="F392" t="str">
        <f>IF(NOT(ISERROR(VLOOKUP(A392,'ESO Dungeon constants'!$E$2:$E$999,1,FALSE))),"X","")</f>
        <v/>
      </c>
      <c r="G392" t="str">
        <f>IF(A392&lt;&gt;C392,VLOOKUP(C392,$A$2:$E$900,4,FALSE),"")</f>
        <v>Bangkorai</v>
      </c>
      <c r="H392" t="str">
        <f>IF(A392&lt;&gt;C392,VLOOKUP(C392,$A$2:$E$900,5,FALSE),"")</f>
        <v>Bangkorai</v>
      </c>
      <c r="I392" s="4">
        <f t="shared" si="12"/>
        <v>336</v>
      </c>
      <c r="J392" s="4">
        <f t="shared" si="13"/>
        <v>92</v>
      </c>
    </row>
    <row r="393" spans="1:10" x14ac:dyDescent="0.25">
      <c r="A393" s="6">
        <v>241</v>
      </c>
      <c r="B393" s="6">
        <v>75</v>
      </c>
      <c r="C393" s="6">
        <v>41</v>
      </c>
      <c r="D393" s="2" t="s">
        <v>914</v>
      </c>
      <c r="E393" s="2" t="s">
        <v>214</v>
      </c>
      <c r="F393" t="str">
        <f>IF(NOT(ISERROR(VLOOKUP(A393,'ESO Dungeon constants'!$E$2:$E$999,1,FALSE))),"X","")</f>
        <v/>
      </c>
      <c r="G393" t="str">
        <f>IF(A393&lt;&gt;C393,VLOOKUP(C393,$A$2:$E$900,4,FALSE),"")</f>
        <v>Steinfälle</v>
      </c>
      <c r="H393" t="str">
        <f>IF(A393&lt;&gt;C393,VLOOKUP(C393,$A$2:$E$900,5,FALSE),"")</f>
        <v>Stonefalls</v>
      </c>
      <c r="I393" s="4">
        <f t="shared" si="12"/>
        <v>241</v>
      </c>
      <c r="J393" s="4">
        <f t="shared" si="13"/>
        <v>41</v>
      </c>
    </row>
    <row r="394" spans="1:10" x14ac:dyDescent="0.25">
      <c r="A394" s="6">
        <v>249</v>
      </c>
      <c r="B394" s="6">
        <v>82</v>
      </c>
      <c r="C394" s="6">
        <v>57</v>
      </c>
      <c r="D394" s="2" t="s">
        <v>920</v>
      </c>
      <c r="E394" s="2" t="s">
        <v>221</v>
      </c>
      <c r="F394" t="str">
        <f>IF(NOT(ISERROR(VLOOKUP(A394,'ESO Dungeon constants'!$E$2:$E$999,1,FALSE))),"X","")</f>
        <v/>
      </c>
      <c r="G394" t="str">
        <f>IF(A394&lt;&gt;C394,VLOOKUP(C394,$A$2:$E$900,4,FALSE),"")</f>
        <v>Deshaan</v>
      </c>
      <c r="H394" t="str">
        <f>IF(A394&lt;&gt;C394,VLOOKUP(C394,$A$2:$E$900,5,FALSE),"")</f>
        <v>Deshaan</v>
      </c>
      <c r="I394" s="4">
        <f t="shared" si="12"/>
        <v>249</v>
      </c>
      <c r="J394" s="4">
        <f t="shared" si="13"/>
        <v>57</v>
      </c>
    </row>
    <row r="395" spans="1:10" x14ac:dyDescent="0.25">
      <c r="A395" s="6">
        <v>247</v>
      </c>
      <c r="B395" s="6">
        <v>80</v>
      </c>
      <c r="C395" s="6">
        <v>41</v>
      </c>
      <c r="D395" s="2" t="s">
        <v>919</v>
      </c>
      <c r="E395" s="2" t="s">
        <v>219</v>
      </c>
      <c r="F395" t="str">
        <f>IF(NOT(ISERROR(VLOOKUP(A395,'ESO Dungeon constants'!$E$2:$E$999,1,FALSE))),"X","")</f>
        <v/>
      </c>
      <c r="G395" t="str">
        <f>IF(A395&lt;&gt;C395,VLOOKUP(C395,$A$2:$E$900,4,FALSE),"")</f>
        <v>Steinfälle</v>
      </c>
      <c r="H395" t="str">
        <f>IF(A395&lt;&gt;C395,VLOOKUP(C395,$A$2:$E$900,5,FALSE),"")</f>
        <v>Stonefalls</v>
      </c>
      <c r="I395" s="4">
        <f t="shared" si="12"/>
        <v>247</v>
      </c>
      <c r="J395" s="4">
        <f t="shared" si="13"/>
        <v>41</v>
      </c>
    </row>
    <row r="396" spans="1:10" x14ac:dyDescent="0.25">
      <c r="A396" s="6">
        <v>262</v>
      </c>
      <c r="B396" s="6">
        <v>94</v>
      </c>
      <c r="C396" s="6">
        <v>101</v>
      </c>
      <c r="D396" s="2" t="s">
        <v>930</v>
      </c>
      <c r="E396" s="2" t="s">
        <v>233</v>
      </c>
      <c r="F396" t="str">
        <f>IF(NOT(ISERROR(VLOOKUP(A396,'ESO Dungeon constants'!$E$2:$E$999,1,FALSE))),"X","")</f>
        <v/>
      </c>
      <c r="G396" t="str">
        <f>IF(A396&lt;&gt;C396,VLOOKUP(C396,$A$2:$E$900,4,FALSE),"")</f>
        <v>Ostmarsch</v>
      </c>
      <c r="H396" t="str">
        <f>IF(A396&lt;&gt;C396,VLOOKUP(C396,$A$2:$E$900,5,FALSE),"")</f>
        <v>Eastmarch</v>
      </c>
      <c r="I396" s="4">
        <f t="shared" si="12"/>
        <v>262</v>
      </c>
      <c r="J396" s="4">
        <f t="shared" si="13"/>
        <v>101</v>
      </c>
    </row>
    <row r="397" spans="1:10" x14ac:dyDescent="0.25">
      <c r="A397" s="6">
        <v>239</v>
      </c>
      <c r="B397" s="6">
        <v>74</v>
      </c>
      <c r="C397" s="6">
        <v>104</v>
      </c>
      <c r="D397" s="2" t="s">
        <v>913</v>
      </c>
      <c r="E397" s="2" t="s">
        <v>213</v>
      </c>
      <c r="F397" t="str">
        <f>IF(NOT(ISERROR(VLOOKUP(A397,'ESO Dungeon constants'!$E$2:$E$999,1,FALSE))),"X","")</f>
        <v/>
      </c>
      <c r="G397" t="str">
        <f>IF(A397&lt;&gt;C397,VLOOKUP(C397,$A$2:$E$900,4,FALSE),"")</f>
        <v>Die Alik'r-Wüste</v>
      </c>
      <c r="H397" t="str">
        <f>IF(A397&lt;&gt;C397,VLOOKUP(C397,$A$2:$E$900,5,FALSE),"")</f>
        <v>Alik'r Desert</v>
      </c>
      <c r="I397" s="4">
        <f t="shared" si="12"/>
        <v>239</v>
      </c>
      <c r="J397" s="4">
        <f t="shared" si="13"/>
        <v>104</v>
      </c>
    </row>
    <row r="398" spans="1:10" x14ac:dyDescent="0.25">
      <c r="A398" s="6">
        <v>323</v>
      </c>
      <c r="B398" s="6">
        <v>135</v>
      </c>
      <c r="C398" s="6">
        <v>20</v>
      </c>
      <c r="D398" s="2" t="s">
        <v>966</v>
      </c>
      <c r="E398" s="2" t="s">
        <v>273</v>
      </c>
      <c r="F398" t="str">
        <f>IF(NOT(ISERROR(VLOOKUP(A398,'ESO Dungeon constants'!$E$2:$E$999,1,FALSE))),"X","")</f>
        <v/>
      </c>
      <c r="G398" t="str">
        <f>IF(A398&lt;&gt;C398,VLOOKUP(C398,$A$2:$E$900,4,FALSE),"")</f>
        <v>Kluftspitze</v>
      </c>
      <c r="H398" t="str">
        <f>IF(A398&lt;&gt;C398,VLOOKUP(C398,$A$2:$E$900,5,FALSE),"")</f>
        <v>Rivenspire</v>
      </c>
      <c r="I398" s="4">
        <f t="shared" si="12"/>
        <v>323</v>
      </c>
      <c r="J398" s="4">
        <f t="shared" si="13"/>
        <v>20</v>
      </c>
    </row>
    <row r="399" spans="1:10" x14ac:dyDescent="0.25">
      <c r="A399" s="6">
        <v>860</v>
      </c>
      <c r="B399" s="6">
        <v>505</v>
      </c>
      <c r="C399" s="6">
        <v>383</v>
      </c>
      <c r="D399" s="2" t="s">
        <v>1258</v>
      </c>
      <c r="E399" s="2" t="s">
        <v>626</v>
      </c>
      <c r="F399" t="str">
        <f>IF(NOT(ISERROR(VLOOKUP(A399,'ESO Dungeon constants'!$E$2:$E$999,1,FALSE))),"X","")</f>
        <v/>
      </c>
      <c r="G399" t="str">
        <f>IF(A399&lt;&gt;C399,VLOOKUP(C399,$A$2:$E$900,4,FALSE),"")</f>
        <v>Grahtwald</v>
      </c>
      <c r="H399" t="str">
        <f>IF(A399&lt;&gt;C399,VLOOKUP(C399,$A$2:$E$900,5,FALSE),"")</f>
        <v>Grahtwood</v>
      </c>
      <c r="I399" s="4">
        <f t="shared" si="12"/>
        <v>860</v>
      </c>
      <c r="J399" s="4">
        <f t="shared" si="13"/>
        <v>383</v>
      </c>
    </row>
    <row r="400" spans="1:10" x14ac:dyDescent="0.25">
      <c r="A400" s="6">
        <v>274</v>
      </c>
      <c r="B400" s="6">
        <v>106</v>
      </c>
      <c r="C400" s="6">
        <v>117</v>
      </c>
      <c r="D400" s="2" t="s">
        <v>941</v>
      </c>
      <c r="E400" s="2" t="s">
        <v>245</v>
      </c>
      <c r="F400" t="str">
        <f>IF(NOT(ISERROR(VLOOKUP(A400,'ESO Dungeon constants'!$E$2:$E$999,1,FALSE))),"X","")</f>
        <v/>
      </c>
      <c r="G400" t="str">
        <f>IF(A400&lt;&gt;C400,VLOOKUP(C400,$A$2:$E$900,4,FALSE),"")</f>
        <v>Schattenfenn</v>
      </c>
      <c r="H400" t="str">
        <f>IF(A400&lt;&gt;C400,VLOOKUP(C400,$A$2:$E$900,5,FALSE),"")</f>
        <v>Shadowfen</v>
      </c>
      <c r="I400" s="4">
        <f t="shared" si="12"/>
        <v>274</v>
      </c>
      <c r="J400" s="4">
        <f t="shared" si="13"/>
        <v>117</v>
      </c>
    </row>
    <row r="401" spans="1:10" x14ac:dyDescent="0.25">
      <c r="A401" s="6">
        <v>367</v>
      </c>
      <c r="B401" s="6">
        <v>165</v>
      </c>
      <c r="C401" s="6">
        <v>347</v>
      </c>
      <c r="D401" s="2" t="s">
        <v>991</v>
      </c>
      <c r="E401" s="2" t="s">
        <v>303</v>
      </c>
      <c r="F401" t="str">
        <f>IF(NOT(ISERROR(VLOOKUP(A401,'ESO Dungeon constants'!$E$2:$E$999,1,FALSE))),"X","")</f>
        <v/>
      </c>
      <c r="G401" t="str">
        <f>IF(A401&lt;&gt;C401,VLOOKUP(C401,$A$2:$E$900,4,FALSE),"")</f>
        <v>Kalthafen</v>
      </c>
      <c r="H401" t="str">
        <f>IF(A401&lt;&gt;C401,VLOOKUP(C401,$A$2:$E$900,5,FALSE),"")</f>
        <v>Coldharbour</v>
      </c>
      <c r="I401" s="4">
        <f t="shared" si="12"/>
        <v>367</v>
      </c>
      <c r="J401" s="4">
        <f t="shared" si="13"/>
        <v>347</v>
      </c>
    </row>
    <row r="402" spans="1:10" x14ac:dyDescent="0.25">
      <c r="A402" s="6">
        <v>541</v>
      </c>
      <c r="B402" s="6">
        <v>306</v>
      </c>
      <c r="C402" s="6">
        <v>267</v>
      </c>
      <c r="D402" s="2" t="s">
        <v>1112</v>
      </c>
      <c r="E402" s="2" t="s">
        <v>441</v>
      </c>
      <c r="F402" t="str">
        <f>IF(NOT(ISERROR(VLOOKUP(A402,'ESO Dungeon constants'!$E$2:$E$999,1,FALSE))),"X","")</f>
        <v/>
      </c>
      <c r="G402" t="str">
        <f>IF(A402&lt;&gt;C402,VLOOKUP(C402,$A$2:$E$900,4,FALSE),"")</f>
        <v>Augvea</v>
      </c>
      <c r="H402" t="str">
        <f>IF(A402&lt;&gt;C402,VLOOKUP(C402,$A$2:$E$900,5,FALSE),"")</f>
        <v>Eyevea</v>
      </c>
      <c r="I402" s="4">
        <f t="shared" si="12"/>
        <v>541</v>
      </c>
      <c r="J402" s="4">
        <f t="shared" si="13"/>
        <v>267</v>
      </c>
    </row>
    <row r="403" spans="1:10" x14ac:dyDescent="0.25">
      <c r="A403" s="6">
        <v>1064</v>
      </c>
      <c r="B403" s="6">
        <v>689</v>
      </c>
      <c r="C403" s="6">
        <v>103</v>
      </c>
      <c r="D403" s="2" t="s">
        <v>842</v>
      </c>
      <c r="E403" s="2" t="s">
        <v>794</v>
      </c>
      <c r="F403" t="str">
        <f>IF(NOT(ISERROR(VLOOKUP(A403,'ESO Dungeon constants'!$E$2:$E$999,1,FALSE))),"X","")</f>
        <v/>
      </c>
      <c r="G403" t="str">
        <f>IF(A403&lt;&gt;C403,VLOOKUP(C403,$A$2:$E$900,4,FALSE),"")</f>
        <v>Rift</v>
      </c>
      <c r="H403" t="str">
        <f>IF(A403&lt;&gt;C403,VLOOKUP(C403,$A$2:$E$900,5,FALSE),"")</f>
        <v>The Rift</v>
      </c>
      <c r="I403" s="4">
        <f t="shared" si="12"/>
        <v>1064</v>
      </c>
      <c r="J403" s="4">
        <f t="shared" si="13"/>
        <v>103</v>
      </c>
    </row>
    <row r="404" spans="1:10" x14ac:dyDescent="0.25">
      <c r="A404" s="6">
        <v>341</v>
      </c>
      <c r="B404" s="6">
        <v>152</v>
      </c>
      <c r="C404" s="6">
        <v>103</v>
      </c>
      <c r="D404" s="2" t="s">
        <v>979</v>
      </c>
      <c r="E404" s="2" t="s">
        <v>290</v>
      </c>
      <c r="F404" t="str">
        <f>IF(NOT(ISERROR(VLOOKUP(A404,'ESO Dungeon constants'!$E$2:$E$999,1,FALSE))),"X","")</f>
        <v/>
      </c>
      <c r="G404" t="str">
        <f>IF(A404&lt;&gt;C404,VLOOKUP(C404,$A$2:$E$900,4,FALSE),"")</f>
        <v>Rift</v>
      </c>
      <c r="H404" t="str">
        <f>IF(A404&lt;&gt;C404,VLOOKUP(C404,$A$2:$E$900,5,FALSE),"")</f>
        <v>The Rift</v>
      </c>
      <c r="I404" s="4">
        <f t="shared" si="12"/>
        <v>341</v>
      </c>
      <c r="J404" s="4">
        <f t="shared" si="13"/>
        <v>103</v>
      </c>
    </row>
    <row r="405" spans="1:10" x14ac:dyDescent="0.25">
      <c r="A405" s="6">
        <v>937</v>
      </c>
      <c r="B405" s="6">
        <v>577</v>
      </c>
      <c r="C405" s="6">
        <v>57</v>
      </c>
      <c r="D405" s="2" t="s">
        <v>1323</v>
      </c>
      <c r="E405" s="2" t="s">
        <v>691</v>
      </c>
      <c r="F405" t="str">
        <f>IF(NOT(ISERROR(VLOOKUP(A405,'ESO Dungeon constants'!$E$2:$E$999,1,FALSE))),"X","")</f>
        <v/>
      </c>
      <c r="G405" t="str">
        <f>IF(A405&lt;&gt;C405,VLOOKUP(C405,$A$2:$E$900,4,FALSE),"")</f>
        <v>Deshaan</v>
      </c>
      <c r="H405" t="str">
        <f>IF(A405&lt;&gt;C405,VLOOKUP(C405,$A$2:$E$900,5,FALSE),"")</f>
        <v>Deshaan</v>
      </c>
      <c r="I405" s="4">
        <f t="shared" si="12"/>
        <v>937</v>
      </c>
      <c r="J405" s="4">
        <f t="shared" si="13"/>
        <v>57</v>
      </c>
    </row>
    <row r="406" spans="1:10" x14ac:dyDescent="0.25">
      <c r="A406" s="6">
        <v>529</v>
      </c>
      <c r="B406" s="6">
        <v>297</v>
      </c>
      <c r="C406" s="6">
        <v>267</v>
      </c>
      <c r="D406" s="2" t="s">
        <v>1106</v>
      </c>
      <c r="E406" s="2" t="s">
        <v>432</v>
      </c>
      <c r="F406" t="str">
        <f>IF(NOT(ISERROR(VLOOKUP(A406,'ESO Dungeon constants'!$E$2:$E$999,1,FALSE))),"X","")</f>
        <v/>
      </c>
      <c r="G406" t="str">
        <f>IF(A406&lt;&gt;C406,VLOOKUP(C406,$A$2:$E$900,4,FALSE),"")</f>
        <v>Augvea</v>
      </c>
      <c r="H406" t="str">
        <f>IF(A406&lt;&gt;C406,VLOOKUP(C406,$A$2:$E$900,5,FALSE),"")</f>
        <v>Eyevea</v>
      </c>
      <c r="I406" s="4">
        <f t="shared" si="12"/>
        <v>529</v>
      </c>
      <c r="J406" s="4">
        <f t="shared" si="13"/>
        <v>267</v>
      </c>
    </row>
    <row r="407" spans="1:10" x14ac:dyDescent="0.25">
      <c r="A407" s="6">
        <v>677</v>
      </c>
      <c r="B407" s="6">
        <v>374</v>
      </c>
      <c r="C407" s="6">
        <v>684</v>
      </c>
      <c r="D407" s="2" t="s">
        <v>1168</v>
      </c>
      <c r="E407" s="2" t="s">
        <v>503</v>
      </c>
      <c r="F407" t="str">
        <f>IF(NOT(ISERROR(VLOOKUP(A407,'ESO Dungeon constants'!$E$2:$E$999,1,FALSE))),"X","")</f>
        <v/>
      </c>
      <c r="G407" t="str">
        <f>IF(A407&lt;&gt;C407,VLOOKUP(C407,$A$2:$E$900,4,FALSE),"")</f>
        <v>Wrothgar</v>
      </c>
      <c r="H407" t="str">
        <f>IF(A407&lt;&gt;C407,VLOOKUP(C407,$A$2:$E$900,5,FALSE),"")</f>
        <v>Wrothgar</v>
      </c>
      <c r="I407" s="4">
        <f t="shared" si="12"/>
        <v>677</v>
      </c>
      <c r="J407" s="4">
        <f t="shared" si="13"/>
        <v>684</v>
      </c>
    </row>
    <row r="408" spans="1:10" x14ac:dyDescent="0.25">
      <c r="A408" s="6">
        <v>955</v>
      </c>
      <c r="B408" s="6">
        <v>595</v>
      </c>
      <c r="C408" s="6">
        <v>849</v>
      </c>
      <c r="D408" s="2" t="s">
        <v>1335</v>
      </c>
      <c r="E408" s="2" t="s">
        <v>709</v>
      </c>
      <c r="F408" t="str">
        <f>IF(NOT(ISERROR(VLOOKUP(A408,'ESO Dungeon constants'!$E$2:$E$999,1,FALSE))),"X","")</f>
        <v/>
      </c>
      <c r="G408" t="str">
        <f>IF(A408&lt;&gt;C408,VLOOKUP(C408,$A$2:$E$900,4,FALSE),"")</f>
        <v>Vvardenfell</v>
      </c>
      <c r="H408" t="str">
        <f>IF(A408&lt;&gt;C408,VLOOKUP(C408,$A$2:$E$900,5,FALSE),"")</f>
        <v>Vvardenfell</v>
      </c>
      <c r="I408" s="4">
        <f t="shared" si="12"/>
        <v>955</v>
      </c>
      <c r="J408" s="4">
        <f t="shared" si="13"/>
        <v>849</v>
      </c>
    </row>
    <row r="409" spans="1:10" x14ac:dyDescent="0.25">
      <c r="A409" s="6">
        <v>1059</v>
      </c>
      <c r="B409" s="6">
        <v>685</v>
      </c>
      <c r="C409" s="6">
        <v>1011</v>
      </c>
      <c r="D409" s="2" t="s">
        <v>837</v>
      </c>
      <c r="E409" s="2" t="s">
        <v>789</v>
      </c>
      <c r="F409" t="str">
        <f>IF(NOT(ISERROR(VLOOKUP(A409,'ESO Dungeon constants'!$E$2:$E$999,1,FALSE))),"X","")</f>
        <v/>
      </c>
      <c r="G409" t="str">
        <f>IF(A409&lt;&gt;C409,VLOOKUP(C409,$A$2:$E$900,4,FALSE),"")</f>
        <v>Sommersend</v>
      </c>
      <c r="H409" t="str">
        <f>IF(A409&lt;&gt;C409,VLOOKUP(C409,$A$2:$E$900,5,FALSE),"")</f>
        <v>Summerset</v>
      </c>
      <c r="I409" s="4">
        <f t="shared" si="12"/>
        <v>1059</v>
      </c>
      <c r="J409" s="4">
        <f t="shared" si="13"/>
        <v>1011</v>
      </c>
    </row>
    <row r="410" spans="1:10" x14ac:dyDescent="0.25">
      <c r="A410" s="6">
        <v>1055</v>
      </c>
      <c r="B410" s="6">
        <v>684</v>
      </c>
      <c r="C410" s="6">
        <v>108</v>
      </c>
      <c r="D410" s="2" t="s">
        <v>1304</v>
      </c>
      <c r="E410" s="2" t="s">
        <v>41</v>
      </c>
      <c r="F410" t="str">
        <f>IF(NOT(ISERROR(VLOOKUP(A410,'ESO Dungeon constants'!$E$2:$E$999,1,FALSE))),"X","")</f>
        <v>X</v>
      </c>
      <c r="G410" t="str">
        <f>IF(A410&lt;&gt;C410,VLOOKUP(C410,$A$2:$E$900,4,FALSE),"")</f>
        <v>Grünschatten</v>
      </c>
      <c r="H410" t="str">
        <f>IF(A410&lt;&gt;C410,VLOOKUP(C410,$A$2:$E$900,5,FALSE),"")</f>
        <v>Greenshade</v>
      </c>
      <c r="I410" s="4">
        <f t="shared" si="12"/>
        <v>1055</v>
      </c>
      <c r="J410" s="4">
        <f t="shared" si="13"/>
        <v>108</v>
      </c>
    </row>
    <row r="411" spans="1:10" x14ac:dyDescent="0.25">
      <c r="A411" s="6">
        <v>897</v>
      </c>
      <c r="B411" s="6">
        <v>538</v>
      </c>
      <c r="C411" s="6">
        <v>888</v>
      </c>
      <c r="D411" s="2" t="s">
        <v>1291</v>
      </c>
      <c r="E411" s="2" t="s">
        <v>659</v>
      </c>
      <c r="F411" t="str">
        <f>IF(NOT(ISERROR(VLOOKUP(A411,'ESO Dungeon constants'!$E$2:$E$999,1,FALSE))),"X","")</f>
        <v/>
      </c>
      <c r="G411" t="str">
        <f>IF(A411&lt;&gt;C411,VLOOKUP(C411,$A$2:$E$900,4,FALSE),"")</f>
        <v>Kargstein</v>
      </c>
      <c r="H411" t="str">
        <f>IF(A411&lt;&gt;C411,VLOOKUP(C411,$A$2:$E$900,5,FALSE),"")</f>
        <v>Craglorn</v>
      </c>
      <c r="I411" s="4">
        <f t="shared" si="12"/>
        <v>897</v>
      </c>
      <c r="J411" s="4">
        <f t="shared" si="13"/>
        <v>888</v>
      </c>
    </row>
    <row r="412" spans="1:10" x14ac:dyDescent="0.25">
      <c r="A412" s="6">
        <v>260</v>
      </c>
      <c r="B412" s="6">
        <v>92</v>
      </c>
      <c r="C412" s="6">
        <v>101</v>
      </c>
      <c r="D412" s="2" t="s">
        <v>928</v>
      </c>
      <c r="E412" s="2" t="s">
        <v>231</v>
      </c>
      <c r="F412" t="str">
        <f>IF(NOT(ISERROR(VLOOKUP(A412,'ESO Dungeon constants'!$E$2:$E$999,1,FALSE))),"X","")</f>
        <v/>
      </c>
      <c r="G412" t="str">
        <f>IF(A412&lt;&gt;C412,VLOOKUP(C412,$A$2:$E$900,4,FALSE),"")</f>
        <v>Ostmarsch</v>
      </c>
      <c r="H412" t="str">
        <f>IF(A412&lt;&gt;C412,VLOOKUP(C412,$A$2:$E$900,5,FALSE),"")</f>
        <v>Eastmarch</v>
      </c>
      <c r="I412" s="4">
        <f t="shared" si="12"/>
        <v>260</v>
      </c>
      <c r="J412" s="4">
        <f t="shared" si="13"/>
        <v>101</v>
      </c>
    </row>
    <row r="413" spans="1:10" x14ac:dyDescent="0.25">
      <c r="A413" s="6">
        <v>981</v>
      </c>
      <c r="B413" s="6">
        <v>619</v>
      </c>
      <c r="C413" s="6">
        <v>980</v>
      </c>
      <c r="D413" s="2" t="s">
        <v>1355</v>
      </c>
      <c r="E413" s="2" t="s">
        <v>729</v>
      </c>
      <c r="F413" t="str">
        <f>IF(NOT(ISERROR(VLOOKUP(A413,'ESO Dungeon constants'!$E$2:$E$999,1,FALSE))),"X","")</f>
        <v/>
      </c>
      <c r="G413" t="str">
        <f>IF(A413&lt;&gt;C413,VLOOKUP(C413,$A$2:$E$900,4,FALSE),"")</f>
        <v>Die Stadt der Uhrwerke</v>
      </c>
      <c r="H413" t="str">
        <f>IF(A413&lt;&gt;C413,VLOOKUP(C413,$A$2:$E$900,5,FALSE),"")</f>
        <v>Clockwork City</v>
      </c>
      <c r="I413" s="4">
        <f t="shared" si="12"/>
        <v>981</v>
      </c>
      <c r="J413" s="4">
        <f t="shared" si="13"/>
        <v>980</v>
      </c>
    </row>
    <row r="414" spans="1:10" x14ac:dyDescent="0.25">
      <c r="A414" s="6">
        <v>328</v>
      </c>
      <c r="B414" s="6">
        <v>140</v>
      </c>
      <c r="C414" s="6">
        <v>104</v>
      </c>
      <c r="D414" s="2" t="s">
        <v>970</v>
      </c>
      <c r="E414" s="2" t="s">
        <v>278</v>
      </c>
      <c r="F414" t="str">
        <f>IF(NOT(ISERROR(VLOOKUP(A414,'ESO Dungeon constants'!$E$2:$E$999,1,FALSE))),"X","")</f>
        <v/>
      </c>
      <c r="G414" t="str">
        <f>IF(A414&lt;&gt;C414,VLOOKUP(C414,$A$2:$E$900,4,FALSE),"")</f>
        <v>Die Alik'r-Wüste</v>
      </c>
      <c r="H414" t="str">
        <f>IF(A414&lt;&gt;C414,VLOOKUP(C414,$A$2:$E$900,5,FALSE),"")</f>
        <v>Alik'r Desert</v>
      </c>
      <c r="I414" s="4">
        <f t="shared" si="12"/>
        <v>328</v>
      </c>
      <c r="J414" s="4">
        <f t="shared" si="13"/>
        <v>104</v>
      </c>
    </row>
    <row r="415" spans="1:10" x14ac:dyDescent="0.25">
      <c r="A415" s="6">
        <v>316</v>
      </c>
      <c r="B415" s="6">
        <v>128</v>
      </c>
      <c r="C415" s="6">
        <v>19</v>
      </c>
      <c r="D415" s="2" t="s">
        <v>959</v>
      </c>
      <c r="E415" s="2" t="s">
        <v>266</v>
      </c>
      <c r="F415" t="str">
        <f>IF(NOT(ISERROR(VLOOKUP(A415,'ESO Dungeon constants'!$E$2:$E$999,1,FALSE))),"X","")</f>
        <v/>
      </c>
      <c r="G415" t="str">
        <f>IF(A415&lt;&gt;C415,VLOOKUP(C415,$A$2:$E$900,4,FALSE),"")</f>
        <v>Sturmhafen</v>
      </c>
      <c r="H415" t="str">
        <f>IF(A415&lt;&gt;C415,VLOOKUP(C415,$A$2:$E$900,5,FALSE),"")</f>
        <v>Stormhaven</v>
      </c>
      <c r="I415" s="4">
        <f t="shared" si="12"/>
        <v>316</v>
      </c>
      <c r="J415" s="4">
        <f t="shared" si="13"/>
        <v>19</v>
      </c>
    </row>
    <row r="416" spans="1:10" x14ac:dyDescent="0.25">
      <c r="A416" s="6">
        <v>256</v>
      </c>
      <c r="B416" s="6">
        <v>88</v>
      </c>
      <c r="C416" s="6">
        <v>3</v>
      </c>
      <c r="D416" s="2" t="s">
        <v>925</v>
      </c>
      <c r="E416" s="2" t="s">
        <v>227</v>
      </c>
      <c r="F416" t="str">
        <f>IF(NOT(ISERROR(VLOOKUP(A416,'ESO Dungeon constants'!$E$2:$E$999,1,FALSE))),"X","")</f>
        <v/>
      </c>
      <c r="G416" t="str">
        <f>IF(A416&lt;&gt;C416,VLOOKUP(C416,$A$2:$E$900,4,FALSE),"")</f>
        <v>Glenumbra</v>
      </c>
      <c r="H416" t="str">
        <f>IF(A416&lt;&gt;C416,VLOOKUP(C416,$A$2:$E$900,5,FALSE),"")</f>
        <v>Glenumbra</v>
      </c>
      <c r="I416" s="4">
        <f t="shared" si="12"/>
        <v>256</v>
      </c>
      <c r="J416" s="4">
        <f t="shared" si="13"/>
        <v>3</v>
      </c>
    </row>
    <row r="417" spans="1:10" x14ac:dyDescent="0.25">
      <c r="A417" s="6">
        <v>972</v>
      </c>
      <c r="B417" s="6">
        <v>612</v>
      </c>
      <c r="C417" s="6">
        <v>849</v>
      </c>
      <c r="D417" s="2" t="s">
        <v>1348</v>
      </c>
      <c r="E417" s="2" t="s">
        <v>726</v>
      </c>
      <c r="F417" t="str">
        <f>IF(NOT(ISERROR(VLOOKUP(A417,'ESO Dungeon constants'!$E$2:$E$999,1,FALSE))),"X","")</f>
        <v/>
      </c>
      <c r="G417" t="str">
        <f>IF(A417&lt;&gt;C417,VLOOKUP(C417,$A$2:$E$900,4,FALSE),"")</f>
        <v>Vvardenfell</v>
      </c>
      <c r="H417" t="str">
        <f>IF(A417&lt;&gt;C417,VLOOKUP(C417,$A$2:$E$900,5,FALSE),"")</f>
        <v>Vvardenfell</v>
      </c>
      <c r="I417" s="4">
        <f t="shared" si="12"/>
        <v>972</v>
      </c>
      <c r="J417" s="4">
        <f t="shared" si="13"/>
        <v>849</v>
      </c>
    </row>
    <row r="418" spans="1:10" x14ac:dyDescent="0.25">
      <c r="A418" s="6">
        <v>321</v>
      </c>
      <c r="B418" s="6">
        <v>133</v>
      </c>
      <c r="C418" s="6">
        <v>20</v>
      </c>
      <c r="D418" s="2" t="s">
        <v>964</v>
      </c>
      <c r="E418" s="2" t="s">
        <v>271</v>
      </c>
      <c r="F418" t="str">
        <f>IF(NOT(ISERROR(VLOOKUP(A418,'ESO Dungeon constants'!$E$2:$E$999,1,FALSE))),"X","")</f>
        <v/>
      </c>
      <c r="G418" t="str">
        <f>IF(A418&lt;&gt;C418,VLOOKUP(C418,$A$2:$E$900,4,FALSE),"")</f>
        <v>Kluftspitze</v>
      </c>
      <c r="H418" t="str">
        <f>IF(A418&lt;&gt;C418,VLOOKUP(C418,$A$2:$E$900,5,FALSE),"")</f>
        <v>Rivenspire</v>
      </c>
      <c r="I418" s="4">
        <f t="shared" si="12"/>
        <v>321</v>
      </c>
      <c r="J418" s="4">
        <f t="shared" si="13"/>
        <v>20</v>
      </c>
    </row>
    <row r="419" spans="1:10" x14ac:dyDescent="0.25">
      <c r="A419" s="6">
        <v>402</v>
      </c>
      <c r="B419" s="6">
        <v>197</v>
      </c>
      <c r="C419" s="6">
        <v>103</v>
      </c>
      <c r="D419" s="2" t="s">
        <v>1017</v>
      </c>
      <c r="E419" s="2" t="s">
        <v>334</v>
      </c>
      <c r="F419" t="str">
        <f>IF(NOT(ISERROR(VLOOKUP(A419,'ESO Dungeon constants'!$E$2:$E$999,1,FALSE))),"X","")</f>
        <v/>
      </c>
      <c r="G419" t="str">
        <f>IF(A419&lt;&gt;C419,VLOOKUP(C419,$A$2:$E$900,4,FALSE),"")</f>
        <v>Rift</v>
      </c>
      <c r="H419" t="str">
        <f>IF(A419&lt;&gt;C419,VLOOKUP(C419,$A$2:$E$900,5,FALSE),"")</f>
        <v>The Rift</v>
      </c>
      <c r="I419" s="4">
        <f t="shared" si="12"/>
        <v>402</v>
      </c>
      <c r="J419" s="4">
        <f t="shared" si="13"/>
        <v>103</v>
      </c>
    </row>
    <row r="420" spans="1:10" x14ac:dyDescent="0.25">
      <c r="A420" s="6">
        <v>951</v>
      </c>
      <c r="B420" s="6">
        <v>591</v>
      </c>
      <c r="C420" s="6">
        <v>849</v>
      </c>
      <c r="D420" s="2" t="s">
        <v>1333</v>
      </c>
      <c r="E420" s="2" t="s">
        <v>705</v>
      </c>
      <c r="F420" t="str">
        <f>IF(NOT(ISERROR(VLOOKUP(A420,'ESO Dungeon constants'!$E$2:$E$999,1,FALSE))),"X","")</f>
        <v/>
      </c>
      <c r="G420" t="str">
        <f>IF(A420&lt;&gt;C420,VLOOKUP(C420,$A$2:$E$900,4,FALSE),"")</f>
        <v>Vvardenfell</v>
      </c>
      <c r="H420" t="str">
        <f>IF(A420&lt;&gt;C420,VLOOKUP(C420,$A$2:$E$900,5,FALSE),"")</f>
        <v>Vvardenfell</v>
      </c>
      <c r="I420" s="4">
        <f t="shared" si="12"/>
        <v>951</v>
      </c>
      <c r="J420" s="4">
        <f t="shared" si="13"/>
        <v>849</v>
      </c>
    </row>
    <row r="421" spans="1:10" x14ac:dyDescent="0.25">
      <c r="A421" s="6">
        <v>246</v>
      </c>
      <c r="B421" s="6">
        <v>79</v>
      </c>
      <c r="C421" s="6">
        <v>41</v>
      </c>
      <c r="D421" s="2" t="s">
        <v>918</v>
      </c>
      <c r="E421" s="2" t="s">
        <v>218</v>
      </c>
      <c r="F421" t="str">
        <f>IF(NOT(ISERROR(VLOOKUP(A421,'ESO Dungeon constants'!$E$2:$E$999,1,FALSE))),"X","")</f>
        <v/>
      </c>
      <c r="G421" t="str">
        <f>IF(A421&lt;&gt;C421,VLOOKUP(C421,$A$2:$E$900,4,FALSE),"")</f>
        <v>Steinfälle</v>
      </c>
      <c r="H421" t="str">
        <f>IF(A421&lt;&gt;C421,VLOOKUP(C421,$A$2:$E$900,5,FALSE),"")</f>
        <v>Stonefalls</v>
      </c>
      <c r="I421" s="4">
        <f t="shared" si="12"/>
        <v>246</v>
      </c>
      <c r="J421" s="4">
        <f t="shared" si="13"/>
        <v>41</v>
      </c>
    </row>
    <row r="422" spans="1:10" x14ac:dyDescent="0.25">
      <c r="A422" s="6">
        <v>311</v>
      </c>
      <c r="B422" s="6">
        <v>123</v>
      </c>
      <c r="C422" s="6">
        <v>3</v>
      </c>
      <c r="D422" s="2" t="s">
        <v>955</v>
      </c>
      <c r="E422" s="2" t="s">
        <v>261</v>
      </c>
      <c r="F422" t="str">
        <f>IF(NOT(ISERROR(VLOOKUP(A422,'ESO Dungeon constants'!$E$2:$E$999,1,FALSE))),"X","")</f>
        <v/>
      </c>
      <c r="G422" t="str">
        <f>IF(A422&lt;&gt;C422,VLOOKUP(C422,$A$2:$E$900,4,FALSE),"")</f>
        <v>Glenumbra</v>
      </c>
      <c r="H422" t="str">
        <f>IF(A422&lt;&gt;C422,VLOOKUP(C422,$A$2:$E$900,5,FALSE),"")</f>
        <v>Glenumbra</v>
      </c>
      <c r="I422" s="4">
        <f t="shared" si="12"/>
        <v>311</v>
      </c>
      <c r="J422" s="4">
        <f t="shared" si="13"/>
        <v>3</v>
      </c>
    </row>
    <row r="423" spans="1:10" x14ac:dyDescent="0.25">
      <c r="A423" s="6">
        <v>993</v>
      </c>
      <c r="B423" s="6">
        <v>630</v>
      </c>
      <c r="C423" s="6">
        <v>980</v>
      </c>
      <c r="D423" s="2" t="s">
        <v>1365</v>
      </c>
      <c r="E423" s="2" t="s">
        <v>740</v>
      </c>
      <c r="F423" t="str">
        <f>IF(NOT(ISERROR(VLOOKUP(A423,'ESO Dungeon constants'!$E$2:$E$999,1,FALSE))),"X","")</f>
        <v/>
      </c>
      <c r="G423" t="str">
        <f>IF(A423&lt;&gt;C423,VLOOKUP(C423,$A$2:$E$900,4,FALSE),"")</f>
        <v>Die Stadt der Uhrwerke</v>
      </c>
      <c r="H423" t="str">
        <f>IF(A423&lt;&gt;C423,VLOOKUP(C423,$A$2:$E$900,5,FALSE),"")</f>
        <v>Clockwork City</v>
      </c>
      <c r="I423" s="4">
        <f t="shared" si="12"/>
        <v>993</v>
      </c>
      <c r="J423" s="4">
        <f t="shared" si="13"/>
        <v>980</v>
      </c>
    </row>
    <row r="424" spans="1:10" x14ac:dyDescent="0.25">
      <c r="A424" s="6">
        <v>447</v>
      </c>
      <c r="B424" s="6">
        <v>234</v>
      </c>
      <c r="C424" s="6">
        <v>383</v>
      </c>
      <c r="D424" s="2" t="s">
        <v>1052</v>
      </c>
      <c r="E424" s="2" t="s">
        <v>371</v>
      </c>
      <c r="F424" t="str">
        <f>IF(NOT(ISERROR(VLOOKUP(A424,'ESO Dungeon constants'!$E$2:$E$999,1,FALSE))),"X","")</f>
        <v/>
      </c>
      <c r="G424" t="str">
        <f>IF(A424&lt;&gt;C424,VLOOKUP(C424,$A$2:$E$900,4,FALSE),"")</f>
        <v>Grahtwald</v>
      </c>
      <c r="H424" t="str">
        <f>IF(A424&lt;&gt;C424,VLOOKUP(C424,$A$2:$E$900,5,FALSE),"")</f>
        <v>Grahtwood</v>
      </c>
      <c r="I424" s="4">
        <f t="shared" si="12"/>
        <v>447</v>
      </c>
      <c r="J424" s="4">
        <f t="shared" si="13"/>
        <v>383</v>
      </c>
    </row>
    <row r="425" spans="1:10" x14ac:dyDescent="0.25">
      <c r="A425" s="6">
        <v>501</v>
      </c>
      <c r="B425" s="6">
        <v>278</v>
      </c>
      <c r="C425" s="6">
        <v>181</v>
      </c>
      <c r="D425" s="2" t="s">
        <v>1094</v>
      </c>
      <c r="E425" s="2" t="s">
        <v>414</v>
      </c>
      <c r="F425" t="str">
        <f>IF(NOT(ISERROR(VLOOKUP(A425,'ESO Dungeon constants'!$E$2:$E$999,1,FALSE))),"X","")</f>
        <v/>
      </c>
      <c r="G425" t="str">
        <f>IF(A425&lt;&gt;C425,VLOOKUP(C425,$A$2:$E$900,4,FALSE),"")</f>
        <v>Cyrodiil</v>
      </c>
      <c r="H425" t="str">
        <f>IF(A425&lt;&gt;C425,VLOOKUP(C425,$A$2:$E$900,5,FALSE),"")</f>
        <v>Cyrodiil</v>
      </c>
      <c r="I425" s="4">
        <f t="shared" si="12"/>
        <v>501</v>
      </c>
      <c r="J425" s="4">
        <f t="shared" si="13"/>
        <v>181</v>
      </c>
    </row>
    <row r="426" spans="1:10" x14ac:dyDescent="0.25">
      <c r="A426" s="6">
        <v>1052</v>
      </c>
      <c r="B426" s="6">
        <v>683</v>
      </c>
      <c r="C426" s="6">
        <v>382</v>
      </c>
      <c r="D426" s="2" t="s">
        <v>836</v>
      </c>
      <c r="E426" s="2" t="s">
        <v>73</v>
      </c>
      <c r="F426" t="str">
        <f>IF(NOT(ISERROR(VLOOKUP(A426,'ESO Dungeon constants'!$E$2:$E$999,1,FALSE))),"X","")</f>
        <v>X</v>
      </c>
      <c r="G426" t="str">
        <f>IF(A426&lt;&gt;C426,VLOOKUP(C426,$A$2:$E$900,4,FALSE),"")</f>
        <v>Schnittermark</v>
      </c>
      <c r="H426" t="str">
        <f>IF(A426&lt;&gt;C426,VLOOKUP(C426,$A$2:$E$900,5,FALSE),"")</f>
        <v>Reaper's March</v>
      </c>
      <c r="I426" s="4">
        <f t="shared" si="12"/>
        <v>1052</v>
      </c>
      <c r="J426" s="4">
        <f t="shared" si="13"/>
        <v>382</v>
      </c>
    </row>
    <row r="427" spans="1:10" x14ac:dyDescent="0.25">
      <c r="A427" s="6">
        <v>263</v>
      </c>
      <c r="B427" s="6">
        <v>95</v>
      </c>
      <c r="C427" s="6">
        <v>101</v>
      </c>
      <c r="D427" s="2" t="s">
        <v>931</v>
      </c>
      <c r="E427" s="2" t="s">
        <v>234</v>
      </c>
      <c r="F427" t="str">
        <f>IF(NOT(ISERROR(VLOOKUP(A427,'ESO Dungeon constants'!$E$2:$E$999,1,FALSE))),"X","")</f>
        <v/>
      </c>
      <c r="G427" t="str">
        <f>IF(A427&lt;&gt;C427,VLOOKUP(C427,$A$2:$E$900,4,FALSE),"")</f>
        <v>Ostmarsch</v>
      </c>
      <c r="H427" t="str">
        <f>IF(A427&lt;&gt;C427,VLOOKUP(C427,$A$2:$E$900,5,FALSE),"")</f>
        <v>Eastmarch</v>
      </c>
      <c r="I427" s="4">
        <f t="shared" si="12"/>
        <v>263</v>
      </c>
      <c r="J427" s="4">
        <f t="shared" si="13"/>
        <v>101</v>
      </c>
    </row>
    <row r="428" spans="1:10" x14ac:dyDescent="0.25">
      <c r="A428" s="6">
        <v>502</v>
      </c>
      <c r="B428" s="6">
        <v>279</v>
      </c>
      <c r="C428" s="6">
        <v>181</v>
      </c>
      <c r="D428" s="2" t="s">
        <v>1095</v>
      </c>
      <c r="E428" s="2" t="s">
        <v>415</v>
      </c>
      <c r="F428" t="str">
        <f>IF(NOT(ISERROR(VLOOKUP(A428,'ESO Dungeon constants'!$E$2:$E$999,1,FALSE))),"X","")</f>
        <v/>
      </c>
      <c r="G428" t="str">
        <f>IF(A428&lt;&gt;C428,VLOOKUP(C428,$A$2:$E$900,4,FALSE),"")</f>
        <v>Cyrodiil</v>
      </c>
      <c r="H428" t="str">
        <f>IF(A428&lt;&gt;C428,VLOOKUP(C428,$A$2:$E$900,5,FALSE),"")</f>
        <v>Cyrodiil</v>
      </c>
      <c r="I428" s="4">
        <f t="shared" si="12"/>
        <v>502</v>
      </c>
      <c r="J428" s="4">
        <f t="shared" si="13"/>
        <v>181</v>
      </c>
    </row>
    <row r="429" spans="1:10" x14ac:dyDescent="0.25">
      <c r="A429" s="6">
        <v>403</v>
      </c>
      <c r="B429" s="6">
        <v>198</v>
      </c>
      <c r="C429" s="6">
        <v>103</v>
      </c>
      <c r="D429" s="2" t="s">
        <v>1018</v>
      </c>
      <c r="E429" s="2" t="s">
        <v>335</v>
      </c>
      <c r="F429" t="str">
        <f>IF(NOT(ISERROR(VLOOKUP(A429,'ESO Dungeon constants'!$E$2:$E$999,1,FALSE))),"X","")</f>
        <v/>
      </c>
      <c r="G429" t="str">
        <f>IF(A429&lt;&gt;C429,VLOOKUP(C429,$A$2:$E$900,4,FALSE),"")</f>
        <v>Rift</v>
      </c>
      <c r="H429" t="str">
        <f>IF(A429&lt;&gt;C429,VLOOKUP(C429,$A$2:$E$900,5,FALSE),"")</f>
        <v>The Rift</v>
      </c>
      <c r="I429" s="4">
        <f t="shared" si="12"/>
        <v>403</v>
      </c>
      <c r="J429" s="4">
        <f t="shared" si="13"/>
        <v>103</v>
      </c>
    </row>
    <row r="430" spans="1:10" x14ac:dyDescent="0.25">
      <c r="A430" s="6">
        <v>162</v>
      </c>
      <c r="B430" s="6">
        <v>32</v>
      </c>
      <c r="C430" s="6">
        <v>20</v>
      </c>
      <c r="D430" s="2" t="s">
        <v>878</v>
      </c>
      <c r="E430" s="2" t="s">
        <v>172</v>
      </c>
      <c r="F430" t="str">
        <f>IF(NOT(ISERROR(VLOOKUP(A430,'ESO Dungeon constants'!$E$2:$E$999,1,FALSE))),"X","")</f>
        <v/>
      </c>
      <c r="G430" t="str">
        <f>IF(A430&lt;&gt;C430,VLOOKUP(C430,$A$2:$E$900,4,FALSE),"")</f>
        <v>Kluftspitze</v>
      </c>
      <c r="H430" t="str">
        <f>IF(A430&lt;&gt;C430,VLOOKUP(C430,$A$2:$E$900,5,FALSE),"")</f>
        <v>Rivenspire</v>
      </c>
      <c r="I430" s="4">
        <f t="shared" si="12"/>
        <v>162</v>
      </c>
      <c r="J430" s="4">
        <f t="shared" si="13"/>
        <v>20</v>
      </c>
    </row>
    <row r="431" spans="1:10" x14ac:dyDescent="0.25">
      <c r="A431" s="6">
        <v>131</v>
      </c>
      <c r="B431" s="6">
        <v>23</v>
      </c>
      <c r="C431" s="6">
        <v>58</v>
      </c>
      <c r="D431" s="2" t="s">
        <v>870</v>
      </c>
      <c r="E431" s="2" t="s">
        <v>65</v>
      </c>
      <c r="F431" t="str">
        <f>IF(NOT(ISERROR(VLOOKUP(A431,'ESO Dungeon constants'!$E$2:$E$999,1,FALSE))),"X","")</f>
        <v>X</v>
      </c>
      <c r="G431" t="str">
        <f>IF(A431&lt;&gt;C431,VLOOKUP(C431,$A$2:$E$900,4,FALSE),"")</f>
        <v>Malabal Tor</v>
      </c>
      <c r="H431" t="str">
        <f>IF(A431&lt;&gt;C431,VLOOKUP(C431,$A$2:$E$900,5,FALSE),"")</f>
        <v>Malabal Tor</v>
      </c>
      <c r="I431" s="4">
        <f t="shared" si="12"/>
        <v>131</v>
      </c>
      <c r="J431" s="4">
        <f t="shared" si="13"/>
        <v>58</v>
      </c>
    </row>
    <row r="432" spans="1:10" x14ac:dyDescent="0.25">
      <c r="A432" s="6">
        <v>283</v>
      </c>
      <c r="B432" s="6">
        <v>111</v>
      </c>
      <c r="C432" s="6">
        <v>41</v>
      </c>
      <c r="D432" s="2" t="s">
        <v>944</v>
      </c>
      <c r="E432" s="2" t="s">
        <v>51</v>
      </c>
      <c r="F432" t="str">
        <f>IF(NOT(ISERROR(VLOOKUP(A432,'ESO Dungeon constants'!$E$2:$E$999,1,FALSE))),"X","")</f>
        <v>X</v>
      </c>
      <c r="G432" t="str">
        <f>IF(A432&lt;&gt;C432,VLOOKUP(C432,$A$2:$E$900,4,FALSE),"")</f>
        <v>Steinfälle</v>
      </c>
      <c r="H432" t="str">
        <f>IF(A432&lt;&gt;C432,VLOOKUP(C432,$A$2:$E$900,5,FALSE),"")</f>
        <v>Stonefalls</v>
      </c>
      <c r="I432" s="4">
        <f t="shared" si="12"/>
        <v>283</v>
      </c>
      <c r="J432" s="4">
        <f t="shared" si="13"/>
        <v>41</v>
      </c>
    </row>
    <row r="433" spans="1:10" x14ac:dyDescent="0.25">
      <c r="A433" s="6">
        <v>934</v>
      </c>
      <c r="B433" s="6">
        <v>574</v>
      </c>
      <c r="C433" s="6">
        <v>41</v>
      </c>
      <c r="D433" s="2" t="s">
        <v>1320</v>
      </c>
      <c r="E433" s="2" t="s">
        <v>63</v>
      </c>
      <c r="F433" t="str">
        <f>IF(NOT(ISERROR(VLOOKUP(A433,'ESO Dungeon constants'!$E$2:$E$999,1,FALSE))),"X","")</f>
        <v>X</v>
      </c>
      <c r="G433" t="str">
        <f>IF(A433&lt;&gt;C433,VLOOKUP(C433,$A$2:$E$900,4,FALSE),"")</f>
        <v>Steinfälle</v>
      </c>
      <c r="H433" t="str">
        <f>IF(A433&lt;&gt;C433,VLOOKUP(C433,$A$2:$E$900,5,FALSE),"")</f>
        <v>Stonefalls</v>
      </c>
      <c r="I433" s="4">
        <f t="shared" si="12"/>
        <v>934</v>
      </c>
      <c r="J433" s="4">
        <f t="shared" si="13"/>
        <v>41</v>
      </c>
    </row>
    <row r="434" spans="1:10" x14ac:dyDescent="0.25">
      <c r="A434" s="6">
        <v>370</v>
      </c>
      <c r="B434" s="6">
        <v>168</v>
      </c>
      <c r="C434" s="6">
        <v>347</v>
      </c>
      <c r="D434" s="2" t="s">
        <v>994</v>
      </c>
      <c r="E434" s="2" t="s">
        <v>306</v>
      </c>
      <c r="F434" t="str">
        <f>IF(NOT(ISERROR(VLOOKUP(A434,'ESO Dungeon constants'!$E$2:$E$999,1,FALSE))),"X","")</f>
        <v/>
      </c>
      <c r="G434" t="str">
        <f>IF(A434&lt;&gt;C434,VLOOKUP(C434,$A$2:$E$900,4,FALSE),"")</f>
        <v>Kalthafen</v>
      </c>
      <c r="H434" t="str">
        <f>IF(A434&lt;&gt;C434,VLOOKUP(C434,$A$2:$E$900,5,FALSE),"")</f>
        <v>Coldharbour</v>
      </c>
      <c r="I434" s="4">
        <f t="shared" si="12"/>
        <v>370</v>
      </c>
      <c r="J434" s="4">
        <f t="shared" si="13"/>
        <v>347</v>
      </c>
    </row>
    <row r="435" spans="1:10" x14ac:dyDescent="0.25">
      <c r="A435" s="6">
        <v>477</v>
      </c>
      <c r="B435" s="6">
        <v>260</v>
      </c>
      <c r="C435" s="6">
        <v>383</v>
      </c>
      <c r="D435" s="2" t="s">
        <v>1077</v>
      </c>
      <c r="E435" s="2" t="s">
        <v>396</v>
      </c>
      <c r="F435" t="str">
        <f>IF(NOT(ISERROR(VLOOKUP(A435,'ESO Dungeon constants'!$E$2:$E$999,1,FALSE))),"X","")</f>
        <v/>
      </c>
      <c r="G435" t="str">
        <f>IF(A435&lt;&gt;C435,VLOOKUP(C435,$A$2:$E$900,4,FALSE),"")</f>
        <v>Grahtwald</v>
      </c>
      <c r="H435" t="str">
        <f>IF(A435&lt;&gt;C435,VLOOKUP(C435,$A$2:$E$900,5,FALSE),"")</f>
        <v>Grahtwood</v>
      </c>
      <c r="I435" s="4">
        <f t="shared" si="12"/>
        <v>477</v>
      </c>
      <c r="J435" s="4">
        <f t="shared" si="13"/>
        <v>383</v>
      </c>
    </row>
    <row r="436" spans="1:10" x14ac:dyDescent="0.25">
      <c r="A436" s="6">
        <v>470</v>
      </c>
      <c r="B436" s="6">
        <v>255</v>
      </c>
      <c r="C436" s="6">
        <v>58</v>
      </c>
      <c r="D436" s="2" t="s">
        <v>1072</v>
      </c>
      <c r="E436" s="2" t="s">
        <v>391</v>
      </c>
      <c r="F436" t="str">
        <f>IF(NOT(ISERROR(VLOOKUP(A436,'ESO Dungeon constants'!$E$2:$E$999,1,FALSE))),"X","")</f>
        <v/>
      </c>
      <c r="G436" t="str">
        <f>IF(A436&lt;&gt;C436,VLOOKUP(C436,$A$2:$E$900,4,FALSE),"")</f>
        <v>Malabal Tor</v>
      </c>
      <c r="H436" t="str">
        <f>IF(A436&lt;&gt;C436,VLOOKUP(C436,$A$2:$E$900,5,FALSE),"")</f>
        <v>Malabal Tor</v>
      </c>
      <c r="I436" s="4">
        <f t="shared" si="12"/>
        <v>470</v>
      </c>
      <c r="J436" s="4">
        <f t="shared" si="13"/>
        <v>58</v>
      </c>
    </row>
    <row r="437" spans="1:10" x14ac:dyDescent="0.25">
      <c r="A437" s="6">
        <v>565</v>
      </c>
      <c r="B437" s="6">
        <v>327</v>
      </c>
      <c r="C437" s="6">
        <v>382</v>
      </c>
      <c r="D437" s="2" t="s">
        <v>1129</v>
      </c>
      <c r="E437" s="2" t="s">
        <v>461</v>
      </c>
      <c r="F437" t="str">
        <f>IF(NOT(ISERROR(VLOOKUP(A437,'ESO Dungeon constants'!$E$2:$E$999,1,FALSE))),"X","")</f>
        <v/>
      </c>
      <c r="G437" t="str">
        <f>IF(A437&lt;&gt;C437,VLOOKUP(C437,$A$2:$E$900,4,FALSE),"")</f>
        <v>Schnittermark</v>
      </c>
      <c r="H437" t="str">
        <f>IF(A437&lt;&gt;C437,VLOOKUP(C437,$A$2:$E$900,5,FALSE),"")</f>
        <v>Reaper's March</v>
      </c>
      <c r="I437" s="4">
        <f t="shared" si="12"/>
        <v>565</v>
      </c>
      <c r="J437" s="4">
        <f t="shared" si="13"/>
        <v>382</v>
      </c>
    </row>
    <row r="438" spans="1:10" x14ac:dyDescent="0.25">
      <c r="A438" s="6">
        <v>505</v>
      </c>
      <c r="B438" s="6">
        <v>282</v>
      </c>
      <c r="C438" s="6">
        <v>181</v>
      </c>
      <c r="D438" s="2" t="s">
        <v>1098</v>
      </c>
      <c r="E438" s="2" t="s">
        <v>418</v>
      </c>
      <c r="F438" t="str">
        <f>IF(NOT(ISERROR(VLOOKUP(A438,'ESO Dungeon constants'!$E$2:$E$999,1,FALSE))),"X","")</f>
        <v/>
      </c>
      <c r="G438" t="str">
        <f>IF(A438&lt;&gt;C438,VLOOKUP(C438,$A$2:$E$900,4,FALSE),"")</f>
        <v>Cyrodiil</v>
      </c>
      <c r="H438" t="str">
        <f>IF(A438&lt;&gt;C438,VLOOKUP(C438,$A$2:$E$900,5,FALSE),"")</f>
        <v>Cyrodiil</v>
      </c>
      <c r="I438" s="4">
        <f t="shared" si="12"/>
        <v>505</v>
      </c>
      <c r="J438" s="4">
        <f t="shared" si="13"/>
        <v>181</v>
      </c>
    </row>
    <row r="439" spans="1:10" x14ac:dyDescent="0.25">
      <c r="A439" s="6">
        <v>389</v>
      </c>
      <c r="B439" s="6">
        <v>185</v>
      </c>
      <c r="C439" s="6">
        <v>383</v>
      </c>
      <c r="D439" s="2" t="s">
        <v>1008</v>
      </c>
      <c r="E439" s="2" t="s">
        <v>322</v>
      </c>
      <c r="F439" t="str">
        <f>IF(NOT(ISERROR(VLOOKUP(A439,'ESO Dungeon constants'!$E$2:$E$999,1,FALSE))),"X","")</f>
        <v/>
      </c>
      <c r="G439" t="str">
        <f>IF(A439&lt;&gt;C439,VLOOKUP(C439,$A$2:$E$900,4,FALSE),"")</f>
        <v>Grahtwald</v>
      </c>
      <c r="H439" t="str">
        <f>IF(A439&lt;&gt;C439,VLOOKUP(C439,$A$2:$E$900,5,FALSE),"")</f>
        <v>Grahtwood</v>
      </c>
      <c r="I439" s="4">
        <f t="shared" si="12"/>
        <v>389</v>
      </c>
      <c r="J439" s="4">
        <f t="shared" si="13"/>
        <v>383</v>
      </c>
    </row>
    <row r="440" spans="1:10" x14ac:dyDescent="0.25">
      <c r="A440" s="6">
        <v>386</v>
      </c>
      <c r="B440" s="6">
        <v>182</v>
      </c>
      <c r="C440" s="6">
        <v>41</v>
      </c>
      <c r="D440" s="2" t="s">
        <v>1005</v>
      </c>
      <c r="E440" s="2" t="s">
        <v>319</v>
      </c>
      <c r="F440" t="str">
        <f>IF(NOT(ISERROR(VLOOKUP(A440,'ESO Dungeon constants'!$E$2:$E$999,1,FALSE))),"X","")</f>
        <v/>
      </c>
      <c r="G440" t="str">
        <f>IF(A440&lt;&gt;C440,VLOOKUP(C440,$A$2:$E$900,4,FALSE),"")</f>
        <v>Steinfälle</v>
      </c>
      <c r="H440" t="str">
        <f>IF(A440&lt;&gt;C440,VLOOKUP(C440,$A$2:$E$900,5,FALSE),"")</f>
        <v>Stonefalls</v>
      </c>
      <c r="I440" s="4">
        <f t="shared" si="12"/>
        <v>386</v>
      </c>
      <c r="J440" s="4">
        <f t="shared" si="13"/>
        <v>41</v>
      </c>
    </row>
    <row r="441" spans="1:10" x14ac:dyDescent="0.25">
      <c r="A441" s="6">
        <v>269</v>
      </c>
      <c r="B441" s="6">
        <v>101</v>
      </c>
      <c r="C441" s="6">
        <v>58</v>
      </c>
      <c r="D441" s="2" t="s">
        <v>936</v>
      </c>
      <c r="E441" s="2" t="s">
        <v>240</v>
      </c>
      <c r="F441" t="str">
        <f>IF(NOT(ISERROR(VLOOKUP(A441,'ESO Dungeon constants'!$E$2:$E$999,1,FALSE))),"X","")</f>
        <v/>
      </c>
      <c r="G441" t="str">
        <f>IF(A441&lt;&gt;C441,VLOOKUP(C441,$A$2:$E$900,4,FALSE),"")</f>
        <v>Malabal Tor</v>
      </c>
      <c r="H441" t="str">
        <f>IF(A441&lt;&gt;C441,VLOOKUP(C441,$A$2:$E$900,5,FALSE),"")</f>
        <v>Malabal Tor</v>
      </c>
      <c r="I441" s="4">
        <f t="shared" si="12"/>
        <v>269</v>
      </c>
      <c r="J441" s="4">
        <f t="shared" si="13"/>
        <v>58</v>
      </c>
    </row>
    <row r="442" spans="1:10" x14ac:dyDescent="0.25">
      <c r="A442" s="6">
        <v>272</v>
      </c>
      <c r="B442" s="6">
        <v>104</v>
      </c>
      <c r="C442" s="6">
        <v>117</v>
      </c>
      <c r="D442" s="2" t="s">
        <v>939</v>
      </c>
      <c r="E442" s="2" t="s">
        <v>243</v>
      </c>
      <c r="F442" t="str">
        <f>IF(NOT(ISERROR(VLOOKUP(A442,'ESO Dungeon constants'!$E$2:$E$999,1,FALSE))),"X","")</f>
        <v/>
      </c>
      <c r="G442" t="str">
        <f>IF(A442&lt;&gt;C442,VLOOKUP(C442,$A$2:$E$900,4,FALSE),"")</f>
        <v>Schattenfenn</v>
      </c>
      <c r="H442" t="str">
        <f>IF(A442&lt;&gt;C442,VLOOKUP(C442,$A$2:$E$900,5,FALSE),"")</f>
        <v>Shadowfen</v>
      </c>
      <c r="I442" s="4">
        <f t="shared" si="12"/>
        <v>272</v>
      </c>
      <c r="J442" s="4">
        <f t="shared" si="13"/>
        <v>117</v>
      </c>
    </row>
    <row r="443" spans="1:10" x14ac:dyDescent="0.25">
      <c r="A443" s="6">
        <v>273</v>
      </c>
      <c r="B443" s="6">
        <v>105</v>
      </c>
      <c r="C443" s="6">
        <v>117</v>
      </c>
      <c r="D443" s="2" t="s">
        <v>940</v>
      </c>
      <c r="E443" s="2" t="s">
        <v>244</v>
      </c>
      <c r="F443" t="str">
        <f>IF(NOT(ISERROR(VLOOKUP(A443,'ESO Dungeon constants'!$E$2:$E$999,1,FALSE))),"X","")</f>
        <v/>
      </c>
      <c r="G443" t="str">
        <f>IF(A443&lt;&gt;C443,VLOOKUP(C443,$A$2:$E$900,4,FALSE),"")</f>
        <v>Schattenfenn</v>
      </c>
      <c r="H443" t="str">
        <f>IF(A443&lt;&gt;C443,VLOOKUP(C443,$A$2:$E$900,5,FALSE),"")</f>
        <v>Shadowfen</v>
      </c>
      <c r="I443" s="4">
        <f t="shared" si="12"/>
        <v>273</v>
      </c>
      <c r="J443" s="4">
        <f t="shared" si="13"/>
        <v>117</v>
      </c>
    </row>
    <row r="444" spans="1:10" x14ac:dyDescent="0.25">
      <c r="A444" s="6">
        <v>1024</v>
      </c>
      <c r="B444" s="6">
        <v>658</v>
      </c>
      <c r="C444" s="6">
        <v>1011</v>
      </c>
      <c r="D444" s="2" t="s">
        <v>814</v>
      </c>
      <c r="E444" s="2" t="s">
        <v>765</v>
      </c>
      <c r="F444" t="str">
        <f>IF(NOT(ISERROR(VLOOKUP(A444,'ESO Dungeon constants'!$E$2:$E$999,1,FALSE))),"X","")</f>
        <v/>
      </c>
      <c r="G444" t="str">
        <f>IF(A444&lt;&gt;C444,VLOOKUP(C444,$A$2:$E$900,4,FALSE),"")</f>
        <v>Sommersend</v>
      </c>
      <c r="H444" t="str">
        <f>IF(A444&lt;&gt;C444,VLOOKUP(C444,$A$2:$E$900,5,FALSE),"")</f>
        <v>Summerset</v>
      </c>
      <c r="I444" s="4">
        <f t="shared" si="12"/>
        <v>1024</v>
      </c>
      <c r="J444" s="4">
        <f t="shared" si="13"/>
        <v>1011</v>
      </c>
    </row>
    <row r="445" spans="1:10" x14ac:dyDescent="0.25">
      <c r="A445" s="6">
        <v>325</v>
      </c>
      <c r="B445" s="6">
        <v>137</v>
      </c>
      <c r="C445" s="6">
        <v>20</v>
      </c>
      <c r="D445" s="2" t="s">
        <v>968</v>
      </c>
      <c r="E445" s="2" t="s">
        <v>275</v>
      </c>
      <c r="F445" t="str">
        <f>IF(NOT(ISERROR(VLOOKUP(A445,'ESO Dungeon constants'!$E$2:$E$999,1,FALSE))),"X","")</f>
        <v/>
      </c>
      <c r="G445" t="str">
        <f>IF(A445&lt;&gt;C445,VLOOKUP(C445,$A$2:$E$900,4,FALSE),"")</f>
        <v>Kluftspitze</v>
      </c>
      <c r="H445" t="str">
        <f>IF(A445&lt;&gt;C445,VLOOKUP(C445,$A$2:$E$900,5,FALSE),"")</f>
        <v>Rivenspire</v>
      </c>
      <c r="I445" s="4">
        <f t="shared" si="12"/>
        <v>325</v>
      </c>
      <c r="J445" s="4">
        <f t="shared" si="13"/>
        <v>20</v>
      </c>
    </row>
    <row r="446" spans="1:10" x14ac:dyDescent="0.25">
      <c r="A446" s="6">
        <v>275</v>
      </c>
      <c r="B446" s="6">
        <v>107</v>
      </c>
      <c r="C446" s="6">
        <v>117</v>
      </c>
      <c r="D446" s="2" t="s">
        <v>942</v>
      </c>
      <c r="E446" s="2" t="s">
        <v>246</v>
      </c>
      <c r="F446" t="str">
        <f>IF(NOT(ISERROR(VLOOKUP(A446,'ESO Dungeon constants'!$E$2:$E$999,1,FALSE))),"X","")</f>
        <v/>
      </c>
      <c r="G446" t="str">
        <f>IF(A446&lt;&gt;C446,VLOOKUP(C446,$A$2:$E$900,4,FALSE),"")</f>
        <v>Schattenfenn</v>
      </c>
      <c r="H446" t="str">
        <f>IF(A446&lt;&gt;C446,VLOOKUP(C446,$A$2:$E$900,5,FALSE),"")</f>
        <v>Shadowfen</v>
      </c>
      <c r="I446" s="4">
        <f t="shared" si="12"/>
        <v>275</v>
      </c>
      <c r="J446" s="4">
        <f t="shared" si="13"/>
        <v>117</v>
      </c>
    </row>
    <row r="447" spans="1:10" x14ac:dyDescent="0.25">
      <c r="A447" s="6">
        <v>893</v>
      </c>
      <c r="B447" s="6">
        <v>534</v>
      </c>
      <c r="C447" s="6">
        <v>888</v>
      </c>
      <c r="D447" s="2" t="s">
        <v>1287</v>
      </c>
      <c r="E447" s="2" t="s">
        <v>655</v>
      </c>
      <c r="F447" t="str">
        <f>IF(NOT(ISERROR(VLOOKUP(A447,'ESO Dungeon constants'!$E$2:$E$999,1,FALSE))),"X","")</f>
        <v/>
      </c>
      <c r="G447" t="str">
        <f>IF(A447&lt;&gt;C447,VLOOKUP(C447,$A$2:$E$900,4,FALSE),"")</f>
        <v>Kargstein</v>
      </c>
      <c r="H447" t="str">
        <f>IF(A447&lt;&gt;C447,VLOOKUP(C447,$A$2:$E$900,5,FALSE),"")</f>
        <v>Craglorn</v>
      </c>
      <c r="I447" s="4">
        <f t="shared" si="12"/>
        <v>893</v>
      </c>
      <c r="J447" s="4">
        <f t="shared" si="13"/>
        <v>888</v>
      </c>
    </row>
    <row r="448" spans="1:10" x14ac:dyDescent="0.25">
      <c r="A448" s="6">
        <v>437</v>
      </c>
      <c r="B448" s="6">
        <v>228</v>
      </c>
      <c r="C448" s="6">
        <v>383</v>
      </c>
      <c r="D448" s="2" t="s">
        <v>1047</v>
      </c>
      <c r="E448" s="2" t="s">
        <v>365</v>
      </c>
      <c r="F448" t="str">
        <f>IF(NOT(ISERROR(VLOOKUP(A448,'ESO Dungeon constants'!$E$2:$E$999,1,FALSE))),"X","")</f>
        <v/>
      </c>
      <c r="G448" t="str">
        <f>IF(A448&lt;&gt;C448,VLOOKUP(C448,$A$2:$E$900,4,FALSE),"")</f>
        <v>Grahtwald</v>
      </c>
      <c r="H448" t="str">
        <f>IF(A448&lt;&gt;C448,VLOOKUP(C448,$A$2:$E$900,5,FALSE),"")</f>
        <v>Grahtwood</v>
      </c>
      <c r="I448" s="4">
        <f t="shared" si="12"/>
        <v>437</v>
      </c>
      <c r="J448" s="4">
        <f t="shared" si="13"/>
        <v>383</v>
      </c>
    </row>
    <row r="449" spans="1:10" x14ac:dyDescent="0.25">
      <c r="A449" s="6">
        <v>591</v>
      </c>
      <c r="B449" s="6">
        <v>351</v>
      </c>
      <c r="C449" s="6">
        <v>20</v>
      </c>
      <c r="D449" s="2" t="s">
        <v>1149</v>
      </c>
      <c r="E449" s="2" t="s">
        <v>483</v>
      </c>
      <c r="F449" t="str">
        <f>IF(NOT(ISERROR(VLOOKUP(A449,'ESO Dungeon constants'!$E$2:$E$999,1,FALSE))),"X","")</f>
        <v/>
      </c>
      <c r="G449" t="str">
        <f>IF(A449&lt;&gt;C449,VLOOKUP(C449,$A$2:$E$900,4,FALSE),"")</f>
        <v>Kluftspitze</v>
      </c>
      <c r="H449" t="str">
        <f>IF(A449&lt;&gt;C449,VLOOKUP(C449,$A$2:$E$900,5,FALSE),"")</f>
        <v>Rivenspire</v>
      </c>
      <c r="I449" s="4">
        <f t="shared" si="12"/>
        <v>591</v>
      </c>
      <c r="J449" s="4">
        <f t="shared" si="13"/>
        <v>20</v>
      </c>
    </row>
    <row r="450" spans="1:10" x14ac:dyDescent="0.25">
      <c r="A450" s="6">
        <v>843</v>
      </c>
      <c r="B450" s="6">
        <v>492</v>
      </c>
      <c r="C450" s="6">
        <v>117</v>
      </c>
      <c r="D450" s="2" t="s">
        <v>1246</v>
      </c>
      <c r="E450" s="2" t="s">
        <v>53</v>
      </c>
      <c r="F450" t="str">
        <f>IF(NOT(ISERROR(VLOOKUP(A450,'ESO Dungeon constants'!$E$2:$E$999,1,FALSE))),"X","")</f>
        <v>X</v>
      </c>
      <c r="G450" t="str">
        <f>IF(A450&lt;&gt;C450,VLOOKUP(C450,$A$2:$E$900,4,FALSE),"")</f>
        <v>Schattenfenn</v>
      </c>
      <c r="H450" t="str">
        <f>IF(A450&lt;&gt;C450,VLOOKUP(C450,$A$2:$E$900,5,FALSE),"")</f>
        <v>Shadowfen</v>
      </c>
      <c r="I450" s="4">
        <f t="shared" si="12"/>
        <v>843</v>
      </c>
      <c r="J450" s="4">
        <f t="shared" si="13"/>
        <v>117</v>
      </c>
    </row>
    <row r="451" spans="1:10" x14ac:dyDescent="0.25">
      <c r="A451" s="6">
        <v>250</v>
      </c>
      <c r="B451" s="6">
        <v>83</v>
      </c>
      <c r="C451" s="6">
        <v>57</v>
      </c>
      <c r="D451" s="2" t="s">
        <v>921</v>
      </c>
      <c r="E451" s="2" t="s">
        <v>222</v>
      </c>
      <c r="F451" t="str">
        <f>IF(NOT(ISERROR(VLOOKUP(A451,'ESO Dungeon constants'!$E$2:$E$999,1,FALSE))),"X","")</f>
        <v/>
      </c>
      <c r="G451" t="str">
        <f>IF(A451&lt;&gt;C451,VLOOKUP(C451,$A$2:$E$900,4,FALSE),"")</f>
        <v>Deshaan</v>
      </c>
      <c r="H451" t="str">
        <f>IF(A451&lt;&gt;C451,VLOOKUP(C451,$A$2:$E$900,5,FALSE),"")</f>
        <v>Deshaan</v>
      </c>
      <c r="I451" s="4">
        <f t="shared" ref="I451:I514" si="14">A451</f>
        <v>250</v>
      </c>
      <c r="J451" s="4">
        <f t="shared" ref="J451:J514" si="15">C451</f>
        <v>57</v>
      </c>
    </row>
    <row r="452" spans="1:10" x14ac:dyDescent="0.25">
      <c r="A452" s="6">
        <v>229</v>
      </c>
      <c r="B452" s="6">
        <v>65</v>
      </c>
      <c r="C452" s="6">
        <v>92</v>
      </c>
      <c r="D452" s="2" t="s">
        <v>905</v>
      </c>
      <c r="E452" s="2" t="s">
        <v>204</v>
      </c>
      <c r="F452" t="str">
        <f>IF(NOT(ISERROR(VLOOKUP(A452,'ESO Dungeon constants'!$E$2:$E$999,1,FALSE))),"X","")</f>
        <v/>
      </c>
      <c r="G452" t="str">
        <f>IF(A452&lt;&gt;C452,VLOOKUP(C452,$A$2:$E$900,4,FALSE),"")</f>
        <v>Bangkorai</v>
      </c>
      <c r="H452" t="str">
        <f>IF(A452&lt;&gt;C452,VLOOKUP(C452,$A$2:$E$900,5,FALSE),"")</f>
        <v>Bangkorai</v>
      </c>
      <c r="I452" s="4">
        <f t="shared" si="14"/>
        <v>229</v>
      </c>
      <c r="J452" s="4">
        <f t="shared" si="15"/>
        <v>92</v>
      </c>
    </row>
    <row r="453" spans="1:10" x14ac:dyDescent="0.25">
      <c r="A453" s="6">
        <v>320</v>
      </c>
      <c r="B453" s="6">
        <v>132</v>
      </c>
      <c r="C453" s="6">
        <v>19</v>
      </c>
      <c r="D453" s="2" t="s">
        <v>963</v>
      </c>
      <c r="E453" s="2" t="s">
        <v>270</v>
      </c>
      <c r="F453" t="str">
        <f>IF(NOT(ISERROR(VLOOKUP(A453,'ESO Dungeon constants'!$E$2:$E$999,1,FALSE))),"X","")</f>
        <v/>
      </c>
      <c r="G453" t="str">
        <f>IF(A453&lt;&gt;C453,VLOOKUP(C453,$A$2:$E$900,4,FALSE),"")</f>
        <v>Sturmhafen</v>
      </c>
      <c r="H453" t="str">
        <f>IF(A453&lt;&gt;C453,VLOOKUP(C453,$A$2:$E$900,5,FALSE),"")</f>
        <v>Stormhaven</v>
      </c>
      <c r="I453" s="4">
        <f t="shared" si="14"/>
        <v>320</v>
      </c>
      <c r="J453" s="4">
        <f t="shared" si="15"/>
        <v>19</v>
      </c>
    </row>
    <row r="454" spans="1:10" x14ac:dyDescent="0.25">
      <c r="A454" s="6">
        <v>324</v>
      </c>
      <c r="B454" s="6">
        <v>136</v>
      </c>
      <c r="C454" s="6">
        <v>20</v>
      </c>
      <c r="D454" s="2" t="s">
        <v>967</v>
      </c>
      <c r="E454" s="2" t="s">
        <v>274</v>
      </c>
      <c r="F454" t="str">
        <f>IF(NOT(ISERROR(VLOOKUP(A454,'ESO Dungeon constants'!$E$2:$E$999,1,FALSE))),"X","")</f>
        <v/>
      </c>
      <c r="G454" t="str">
        <f>IF(A454&lt;&gt;C454,VLOOKUP(C454,$A$2:$E$900,4,FALSE),"")</f>
        <v>Kluftspitze</v>
      </c>
      <c r="H454" t="str">
        <f>IF(A454&lt;&gt;C454,VLOOKUP(C454,$A$2:$E$900,5,FALSE),"")</f>
        <v>Rivenspire</v>
      </c>
      <c r="I454" s="4">
        <f t="shared" si="14"/>
        <v>324</v>
      </c>
      <c r="J454" s="4">
        <f t="shared" si="15"/>
        <v>20</v>
      </c>
    </row>
    <row r="455" spans="1:10" x14ac:dyDescent="0.25">
      <c r="A455" s="6">
        <v>471</v>
      </c>
      <c r="B455" s="6">
        <v>256</v>
      </c>
      <c r="C455" s="6">
        <v>58</v>
      </c>
      <c r="D455" s="2" t="s">
        <v>1073</v>
      </c>
      <c r="E455" s="2" t="s">
        <v>392</v>
      </c>
      <c r="F455" t="str">
        <f>IF(NOT(ISERROR(VLOOKUP(A455,'ESO Dungeon constants'!$E$2:$E$999,1,FALSE))),"X","")</f>
        <v/>
      </c>
      <c r="G455" t="str">
        <f>IF(A455&lt;&gt;C455,VLOOKUP(C455,$A$2:$E$900,4,FALSE),"")</f>
        <v>Malabal Tor</v>
      </c>
      <c r="H455" t="str">
        <f>IF(A455&lt;&gt;C455,VLOOKUP(C455,$A$2:$E$900,5,FALSE),"")</f>
        <v>Malabal Tor</v>
      </c>
      <c r="I455" s="4">
        <f t="shared" si="14"/>
        <v>471</v>
      </c>
      <c r="J455" s="4">
        <f t="shared" si="15"/>
        <v>58</v>
      </c>
    </row>
    <row r="456" spans="1:10" x14ac:dyDescent="0.25">
      <c r="A456" s="6">
        <v>232</v>
      </c>
      <c r="B456" s="6">
        <v>67</v>
      </c>
      <c r="C456" s="6">
        <v>117</v>
      </c>
      <c r="D456" s="2" t="s">
        <v>907</v>
      </c>
      <c r="E456" s="2" t="s">
        <v>206</v>
      </c>
      <c r="F456" t="str">
        <f>IF(NOT(ISERROR(VLOOKUP(A456,'ESO Dungeon constants'!$E$2:$E$999,1,FALSE))),"X","")</f>
        <v/>
      </c>
      <c r="G456" t="str">
        <f>IF(A456&lt;&gt;C456,VLOOKUP(C456,$A$2:$E$900,4,FALSE),"")</f>
        <v>Schattenfenn</v>
      </c>
      <c r="H456" t="str">
        <f>IF(A456&lt;&gt;C456,VLOOKUP(C456,$A$2:$E$900,5,FALSE),"")</f>
        <v>Shadowfen</v>
      </c>
      <c r="I456" s="4">
        <f t="shared" si="14"/>
        <v>232</v>
      </c>
      <c r="J456" s="4">
        <f t="shared" si="15"/>
        <v>117</v>
      </c>
    </row>
    <row r="457" spans="1:10" x14ac:dyDescent="0.25">
      <c r="A457" s="6">
        <v>233</v>
      </c>
      <c r="B457" s="6">
        <v>68</v>
      </c>
      <c r="C457" s="6">
        <v>117</v>
      </c>
      <c r="D457" s="2" t="s">
        <v>908</v>
      </c>
      <c r="E457" s="2" t="s">
        <v>207</v>
      </c>
      <c r="F457" t="str">
        <f>IF(NOT(ISERROR(VLOOKUP(A457,'ESO Dungeon constants'!$E$2:$E$999,1,FALSE))),"X","")</f>
        <v/>
      </c>
      <c r="G457" t="str">
        <f>IF(A457&lt;&gt;C457,VLOOKUP(C457,$A$2:$E$900,4,FALSE),"")</f>
        <v>Schattenfenn</v>
      </c>
      <c r="H457" t="str">
        <f>IF(A457&lt;&gt;C457,VLOOKUP(C457,$A$2:$E$900,5,FALSE),"")</f>
        <v>Shadowfen</v>
      </c>
      <c r="I457" s="4">
        <f t="shared" si="14"/>
        <v>233</v>
      </c>
      <c r="J457" s="4">
        <f t="shared" si="15"/>
        <v>117</v>
      </c>
    </row>
    <row r="458" spans="1:10" x14ac:dyDescent="0.25">
      <c r="A458" s="6">
        <v>124</v>
      </c>
      <c r="B458" s="6">
        <v>20</v>
      </c>
      <c r="C458" s="6">
        <v>383</v>
      </c>
      <c r="D458" s="2" t="s">
        <v>867</v>
      </c>
      <c r="E458" s="2" t="s">
        <v>166</v>
      </c>
      <c r="F458" t="str">
        <f>IF(NOT(ISERROR(VLOOKUP(A458,'ESO Dungeon constants'!$E$2:$E$999,1,FALSE))),"X","")</f>
        <v/>
      </c>
      <c r="G458" t="str">
        <f>IF(A458&lt;&gt;C458,VLOOKUP(C458,$A$2:$E$900,4,FALSE),"")</f>
        <v>Grahtwald</v>
      </c>
      <c r="H458" t="str">
        <f>IF(A458&lt;&gt;C458,VLOOKUP(C458,$A$2:$E$900,5,FALSE),"")</f>
        <v>Grahtwood</v>
      </c>
      <c r="I458" s="4">
        <f t="shared" si="14"/>
        <v>124</v>
      </c>
      <c r="J458" s="4">
        <f t="shared" si="15"/>
        <v>383</v>
      </c>
    </row>
    <row r="459" spans="1:10" x14ac:dyDescent="0.25">
      <c r="A459" s="6">
        <v>1046</v>
      </c>
      <c r="B459" s="6">
        <v>679</v>
      </c>
      <c r="C459" s="6">
        <v>1011</v>
      </c>
      <c r="D459" s="2" t="s">
        <v>1351</v>
      </c>
      <c r="E459" s="2" t="s">
        <v>784</v>
      </c>
      <c r="F459" t="str">
        <f>IF(NOT(ISERROR(VLOOKUP(A459,'ESO Dungeon constants'!$E$2:$E$999,1,FALSE))),"X","")</f>
        <v/>
      </c>
      <c r="G459" t="str">
        <f>IF(A459&lt;&gt;C459,VLOOKUP(C459,$A$2:$E$900,4,FALSE),"")</f>
        <v>Sommersend</v>
      </c>
      <c r="H459" t="str">
        <f>IF(A459&lt;&gt;C459,VLOOKUP(C459,$A$2:$E$900,5,FALSE),"")</f>
        <v>Summerset</v>
      </c>
      <c r="I459" s="4">
        <f t="shared" si="14"/>
        <v>1046</v>
      </c>
      <c r="J459" s="4">
        <f t="shared" si="15"/>
        <v>1011</v>
      </c>
    </row>
    <row r="460" spans="1:10" x14ac:dyDescent="0.25">
      <c r="A460" s="6">
        <v>393</v>
      </c>
      <c r="B460" s="6">
        <v>188</v>
      </c>
      <c r="C460" s="6">
        <v>381</v>
      </c>
      <c r="D460" s="2" t="s">
        <v>1011</v>
      </c>
      <c r="E460" s="2" t="s">
        <v>325</v>
      </c>
      <c r="F460" t="str">
        <f>IF(NOT(ISERROR(VLOOKUP(A460,'ESO Dungeon constants'!$E$2:$E$999,1,FALSE))),"X","")</f>
        <v/>
      </c>
      <c r="G460" t="str">
        <f>IF(A460&lt;&gt;C460,VLOOKUP(C460,$A$2:$E$900,4,FALSE),"")</f>
        <v>Auridon</v>
      </c>
      <c r="H460" t="str">
        <f>IF(A460&lt;&gt;C460,VLOOKUP(C460,$A$2:$E$900,5,FALSE),"")</f>
        <v>Auridon</v>
      </c>
      <c r="I460" s="4">
        <f t="shared" si="14"/>
        <v>393</v>
      </c>
      <c r="J460" s="4">
        <f t="shared" si="15"/>
        <v>381</v>
      </c>
    </row>
    <row r="461" spans="1:10" x14ac:dyDescent="0.25">
      <c r="A461" s="6">
        <v>331</v>
      </c>
      <c r="B461" s="6">
        <v>143</v>
      </c>
      <c r="C461" s="6">
        <v>104</v>
      </c>
      <c r="D461" s="2" t="s">
        <v>972</v>
      </c>
      <c r="E461" s="2" t="s">
        <v>281</v>
      </c>
      <c r="F461" t="str">
        <f>IF(NOT(ISERROR(VLOOKUP(A461,'ESO Dungeon constants'!$E$2:$E$999,1,FALSE))),"X","")</f>
        <v/>
      </c>
      <c r="G461" t="str">
        <f>IF(A461&lt;&gt;C461,VLOOKUP(C461,$A$2:$E$900,4,FALSE),"")</f>
        <v>Die Alik'r-Wüste</v>
      </c>
      <c r="H461" t="str">
        <f>IF(A461&lt;&gt;C461,VLOOKUP(C461,$A$2:$E$900,5,FALSE),"")</f>
        <v>Alik'r Desert</v>
      </c>
      <c r="I461" s="4">
        <f t="shared" si="14"/>
        <v>331</v>
      </c>
      <c r="J461" s="4">
        <f t="shared" si="15"/>
        <v>104</v>
      </c>
    </row>
    <row r="462" spans="1:10" x14ac:dyDescent="0.25">
      <c r="A462" s="6">
        <v>533</v>
      </c>
      <c r="B462" s="6">
        <v>301</v>
      </c>
      <c r="C462" s="6">
        <v>181</v>
      </c>
      <c r="D462" s="2" t="s">
        <v>1109</v>
      </c>
      <c r="E462" s="2" t="s">
        <v>436</v>
      </c>
      <c r="F462" t="str">
        <f>IF(NOT(ISERROR(VLOOKUP(A462,'ESO Dungeon constants'!$E$2:$E$999,1,FALSE))),"X","")</f>
        <v/>
      </c>
      <c r="G462" t="str">
        <f>IF(A462&lt;&gt;C462,VLOOKUP(C462,$A$2:$E$900,4,FALSE),"")</f>
        <v>Cyrodiil</v>
      </c>
      <c r="H462" t="str">
        <f>IF(A462&lt;&gt;C462,VLOOKUP(C462,$A$2:$E$900,5,FALSE),"")</f>
        <v>Cyrodiil</v>
      </c>
      <c r="I462" s="4">
        <f t="shared" si="14"/>
        <v>533</v>
      </c>
      <c r="J462" s="4">
        <f t="shared" si="15"/>
        <v>181</v>
      </c>
    </row>
    <row r="463" spans="1:10" x14ac:dyDescent="0.25">
      <c r="A463" s="6">
        <v>986</v>
      </c>
      <c r="B463" s="6">
        <v>624</v>
      </c>
      <c r="C463" s="6">
        <v>980</v>
      </c>
      <c r="D463" s="2" t="s">
        <v>1360</v>
      </c>
      <c r="E463" s="2" t="s">
        <v>734</v>
      </c>
      <c r="F463" t="str">
        <f>IF(NOT(ISERROR(VLOOKUP(A463,'ESO Dungeon constants'!$E$2:$E$999,1,FALSE))),"X","")</f>
        <v/>
      </c>
      <c r="G463" t="str">
        <f>IF(A463&lt;&gt;C463,VLOOKUP(C463,$A$2:$E$900,4,FALSE),"")</f>
        <v>Die Stadt der Uhrwerke</v>
      </c>
      <c r="H463" t="str">
        <f>IF(A463&lt;&gt;C463,VLOOKUP(C463,$A$2:$E$900,5,FALSE),"")</f>
        <v>Clockwork City</v>
      </c>
      <c r="I463" s="4">
        <f t="shared" si="14"/>
        <v>986</v>
      </c>
      <c r="J463" s="4">
        <f t="shared" si="15"/>
        <v>980</v>
      </c>
    </row>
    <row r="464" spans="1:10" x14ac:dyDescent="0.25">
      <c r="A464" s="6">
        <v>552</v>
      </c>
      <c r="B464" s="6">
        <v>316</v>
      </c>
      <c r="C464" s="6">
        <v>108</v>
      </c>
      <c r="D464" s="2" t="s">
        <v>1120</v>
      </c>
      <c r="E464" s="2" t="s">
        <v>451</v>
      </c>
      <c r="F464" t="str">
        <f>IF(NOT(ISERROR(VLOOKUP(A464,'ESO Dungeon constants'!$E$2:$E$999,1,FALSE))),"X","")</f>
        <v/>
      </c>
      <c r="G464" t="str">
        <f>IF(A464&lt;&gt;C464,VLOOKUP(C464,$A$2:$E$900,4,FALSE),"")</f>
        <v>Grünschatten</v>
      </c>
      <c r="H464" t="str">
        <f>IF(A464&lt;&gt;C464,VLOOKUP(C464,$A$2:$E$900,5,FALSE),"")</f>
        <v>Greenshade</v>
      </c>
      <c r="I464" s="4">
        <f t="shared" si="14"/>
        <v>552</v>
      </c>
      <c r="J464" s="4">
        <f t="shared" si="15"/>
        <v>108</v>
      </c>
    </row>
    <row r="465" spans="1:10" x14ac:dyDescent="0.25">
      <c r="A465" s="6">
        <v>500</v>
      </c>
      <c r="B465" s="6">
        <v>277</v>
      </c>
      <c r="C465" s="6">
        <v>181</v>
      </c>
      <c r="D465" s="2" t="s">
        <v>1093</v>
      </c>
      <c r="E465" s="2" t="s">
        <v>413</v>
      </c>
      <c r="F465" t="str">
        <f>IF(NOT(ISERROR(VLOOKUP(A465,'ESO Dungeon constants'!$E$2:$E$999,1,FALSE))),"X","")</f>
        <v/>
      </c>
      <c r="G465" t="str">
        <f>IF(A465&lt;&gt;C465,VLOOKUP(C465,$A$2:$E$900,4,FALSE),"")</f>
        <v>Cyrodiil</v>
      </c>
      <c r="H465" t="str">
        <f>IF(A465&lt;&gt;C465,VLOOKUP(C465,$A$2:$E$900,5,FALSE),"")</f>
        <v>Cyrodiil</v>
      </c>
      <c r="I465" s="4">
        <f t="shared" si="14"/>
        <v>500</v>
      </c>
      <c r="J465" s="4">
        <f t="shared" si="15"/>
        <v>181</v>
      </c>
    </row>
    <row r="466" spans="1:10" x14ac:dyDescent="0.25">
      <c r="A466" s="6">
        <v>554</v>
      </c>
      <c r="B466" s="6">
        <v>318</v>
      </c>
      <c r="C466" s="6">
        <v>108</v>
      </c>
      <c r="D466" s="2" t="s">
        <v>1121</v>
      </c>
      <c r="E466" s="2" t="s">
        <v>453</v>
      </c>
      <c r="F466" t="str">
        <f>IF(NOT(ISERROR(VLOOKUP(A466,'ESO Dungeon constants'!$E$2:$E$999,1,FALSE))),"X","")</f>
        <v/>
      </c>
      <c r="G466" t="str">
        <f>IF(A466&lt;&gt;C466,VLOOKUP(C466,$A$2:$E$900,4,FALSE),"")</f>
        <v>Grünschatten</v>
      </c>
      <c r="H466" t="str">
        <f>IF(A466&lt;&gt;C466,VLOOKUP(C466,$A$2:$E$900,5,FALSE),"")</f>
        <v>Greenshade</v>
      </c>
      <c r="I466" s="4">
        <f t="shared" si="14"/>
        <v>554</v>
      </c>
      <c r="J466" s="4">
        <f t="shared" si="15"/>
        <v>108</v>
      </c>
    </row>
    <row r="467" spans="1:10" x14ac:dyDescent="0.25">
      <c r="A467" s="6">
        <v>506</v>
      </c>
      <c r="B467" s="6">
        <v>283</v>
      </c>
      <c r="C467" s="6">
        <v>181</v>
      </c>
      <c r="D467" s="2" t="s">
        <v>1099</v>
      </c>
      <c r="E467" s="2" t="s">
        <v>419</v>
      </c>
      <c r="F467" t="str">
        <f>IF(NOT(ISERROR(VLOOKUP(A467,'ESO Dungeon constants'!$E$2:$E$999,1,FALSE))),"X","")</f>
        <v/>
      </c>
      <c r="G467" t="str">
        <f>IF(A467&lt;&gt;C467,VLOOKUP(C467,$A$2:$E$900,4,FALSE),"")</f>
        <v>Cyrodiil</v>
      </c>
      <c r="H467" t="str">
        <f>IF(A467&lt;&gt;C467,VLOOKUP(C467,$A$2:$E$900,5,FALSE),"")</f>
        <v>Cyrodiil</v>
      </c>
      <c r="I467" s="4">
        <f t="shared" si="14"/>
        <v>506</v>
      </c>
      <c r="J467" s="4">
        <f t="shared" si="15"/>
        <v>181</v>
      </c>
    </row>
    <row r="468" spans="1:10" x14ac:dyDescent="0.25">
      <c r="A468" s="6">
        <v>390</v>
      </c>
      <c r="B468" s="6">
        <v>186</v>
      </c>
      <c r="C468" s="6">
        <v>381</v>
      </c>
      <c r="D468" s="2" t="s">
        <v>1009</v>
      </c>
      <c r="E468" s="2" t="s">
        <v>323</v>
      </c>
      <c r="F468" t="str">
        <f>IF(NOT(ISERROR(VLOOKUP(A468,'ESO Dungeon constants'!$E$2:$E$999,1,FALSE))),"X","")</f>
        <v/>
      </c>
      <c r="G468" t="str">
        <f>IF(A468&lt;&gt;C468,VLOOKUP(C468,$A$2:$E$900,4,FALSE),"")</f>
        <v>Auridon</v>
      </c>
      <c r="H468" t="str">
        <f>IF(A468&lt;&gt;C468,VLOOKUP(C468,$A$2:$E$900,5,FALSE),"")</f>
        <v>Auridon</v>
      </c>
      <c r="I468" s="4">
        <f t="shared" si="14"/>
        <v>390</v>
      </c>
      <c r="J468" s="4">
        <f t="shared" si="15"/>
        <v>381</v>
      </c>
    </row>
    <row r="469" spans="1:10" x14ac:dyDescent="0.25">
      <c r="A469" s="6">
        <v>504</v>
      </c>
      <c r="B469" s="6">
        <v>281</v>
      </c>
      <c r="C469" s="6">
        <v>181</v>
      </c>
      <c r="D469" s="2" t="s">
        <v>1097</v>
      </c>
      <c r="E469" s="2" t="s">
        <v>417</v>
      </c>
      <c r="F469" t="str">
        <f>IF(NOT(ISERROR(VLOOKUP(A469,'ESO Dungeon constants'!$E$2:$E$999,1,FALSE))),"X","")</f>
        <v/>
      </c>
      <c r="G469" t="str">
        <f>IF(A469&lt;&gt;C469,VLOOKUP(C469,$A$2:$E$900,4,FALSE),"")</f>
        <v>Cyrodiil</v>
      </c>
      <c r="H469" t="str">
        <f>IF(A469&lt;&gt;C469,VLOOKUP(C469,$A$2:$E$900,5,FALSE),"")</f>
        <v>Cyrodiil</v>
      </c>
      <c r="I469" s="4">
        <f t="shared" si="14"/>
        <v>504</v>
      </c>
      <c r="J469" s="4">
        <f t="shared" si="15"/>
        <v>181</v>
      </c>
    </row>
    <row r="470" spans="1:10" x14ac:dyDescent="0.25">
      <c r="A470" s="6">
        <v>368</v>
      </c>
      <c r="B470" s="6">
        <v>166</v>
      </c>
      <c r="C470" s="6">
        <v>347</v>
      </c>
      <c r="D470" s="2" t="s">
        <v>992</v>
      </c>
      <c r="E470" s="2" t="s">
        <v>304</v>
      </c>
      <c r="F470" t="str">
        <f>IF(NOT(ISERROR(VLOOKUP(A470,'ESO Dungeon constants'!$E$2:$E$999,1,FALSE))),"X","")</f>
        <v/>
      </c>
      <c r="G470" t="str">
        <f>IF(A470&lt;&gt;C470,VLOOKUP(C470,$A$2:$E$900,4,FALSE),"")</f>
        <v>Kalthafen</v>
      </c>
      <c r="H470" t="str">
        <f>IF(A470&lt;&gt;C470,VLOOKUP(C470,$A$2:$E$900,5,FALSE),"")</f>
        <v>Coldharbour</v>
      </c>
      <c r="I470" s="4">
        <f t="shared" si="14"/>
        <v>368</v>
      </c>
      <c r="J470" s="4">
        <f t="shared" si="15"/>
        <v>347</v>
      </c>
    </row>
    <row r="471" spans="1:10" x14ac:dyDescent="0.25">
      <c r="A471" s="6">
        <v>473</v>
      </c>
      <c r="B471" s="6">
        <v>258</v>
      </c>
      <c r="C471" s="6">
        <v>58</v>
      </c>
      <c r="D471" s="2" t="s">
        <v>1075</v>
      </c>
      <c r="E471" s="2" t="s">
        <v>394</v>
      </c>
      <c r="F471" t="str">
        <f>IF(NOT(ISERROR(VLOOKUP(A471,'ESO Dungeon constants'!$E$2:$E$999,1,FALSE))),"X","")</f>
        <v/>
      </c>
      <c r="G471" t="str">
        <f>IF(A471&lt;&gt;C471,VLOOKUP(C471,$A$2:$E$900,4,FALSE),"")</f>
        <v>Malabal Tor</v>
      </c>
      <c r="H471" t="str">
        <f>IF(A471&lt;&gt;C471,VLOOKUP(C471,$A$2:$E$900,5,FALSE),"")</f>
        <v>Malabal Tor</v>
      </c>
      <c r="I471" s="4">
        <f t="shared" si="14"/>
        <v>473</v>
      </c>
      <c r="J471" s="4">
        <f t="shared" si="15"/>
        <v>58</v>
      </c>
    </row>
    <row r="472" spans="1:10" x14ac:dyDescent="0.25">
      <c r="A472" s="6">
        <v>859</v>
      </c>
      <c r="B472" s="6">
        <v>504</v>
      </c>
      <c r="C472" s="6">
        <v>58</v>
      </c>
      <c r="D472" s="2" t="s">
        <v>1257</v>
      </c>
      <c r="E472" s="2" t="s">
        <v>625</v>
      </c>
      <c r="F472" t="str">
        <f>IF(NOT(ISERROR(VLOOKUP(A472,'ESO Dungeon constants'!$E$2:$E$999,1,FALSE))),"X","")</f>
        <v/>
      </c>
      <c r="G472" t="str">
        <f>IF(A472&lt;&gt;C472,VLOOKUP(C472,$A$2:$E$900,4,FALSE),"")</f>
        <v>Malabal Tor</v>
      </c>
      <c r="H472" t="str">
        <f>IF(A472&lt;&gt;C472,VLOOKUP(C472,$A$2:$E$900,5,FALSE),"")</f>
        <v>Malabal Tor</v>
      </c>
      <c r="I472" s="4">
        <f t="shared" si="14"/>
        <v>859</v>
      </c>
      <c r="J472" s="4">
        <f t="shared" si="15"/>
        <v>58</v>
      </c>
    </row>
    <row r="473" spans="1:10" x14ac:dyDescent="0.25">
      <c r="A473" s="6">
        <v>585</v>
      </c>
      <c r="B473" s="6">
        <v>345</v>
      </c>
      <c r="C473" s="6">
        <v>92</v>
      </c>
      <c r="D473" s="2" t="s">
        <v>1143</v>
      </c>
      <c r="E473" s="2" t="s">
        <v>477</v>
      </c>
      <c r="F473" t="str">
        <f>IF(NOT(ISERROR(VLOOKUP(A473,'ESO Dungeon constants'!$E$2:$E$999,1,FALSE))),"X","")</f>
        <v/>
      </c>
      <c r="G473" t="str">
        <f>IF(A473&lt;&gt;C473,VLOOKUP(C473,$A$2:$E$900,4,FALSE),"")</f>
        <v>Bangkorai</v>
      </c>
      <c r="H473" t="str">
        <f>IF(A473&lt;&gt;C473,VLOOKUP(C473,$A$2:$E$900,5,FALSE),"")</f>
        <v>Bangkorai</v>
      </c>
      <c r="I473" s="4">
        <f t="shared" si="14"/>
        <v>585</v>
      </c>
      <c r="J473" s="4">
        <f t="shared" si="15"/>
        <v>92</v>
      </c>
    </row>
    <row r="474" spans="1:10" x14ac:dyDescent="0.25">
      <c r="A474" s="6">
        <v>1108</v>
      </c>
      <c r="B474" s="6">
        <v>711</v>
      </c>
      <c r="C474" s="6">
        <v>1108</v>
      </c>
      <c r="D474" s="2" t="s">
        <v>859</v>
      </c>
      <c r="E474" s="2" t="s">
        <v>812</v>
      </c>
      <c r="F474" t="str">
        <f>IF(NOT(ISERROR(VLOOKUP(A474,'ESO Dungeon constants'!$E$2:$E$999,1,FALSE))),"X","")</f>
        <v/>
      </c>
      <c r="G474" t="str">
        <f>IF(A474&lt;&gt;C474,VLOOKUP(C474,$A$2:$E$900,4,FALSE),"")</f>
        <v/>
      </c>
      <c r="H474" t="str">
        <f>IF(A474&lt;&gt;C474,VLOOKUP(C474,$A$2:$E$900,5,FALSE),"")</f>
        <v/>
      </c>
      <c r="I474" s="4">
        <f t="shared" si="14"/>
        <v>1108</v>
      </c>
      <c r="J474" s="4">
        <f t="shared" si="15"/>
        <v>1108</v>
      </c>
    </row>
    <row r="475" spans="1:10" x14ac:dyDescent="0.25">
      <c r="A475" s="6">
        <v>252</v>
      </c>
      <c r="B475" s="6">
        <v>84</v>
      </c>
      <c r="C475" s="6">
        <v>57</v>
      </c>
      <c r="D475" s="2" t="s">
        <v>922</v>
      </c>
      <c r="E475" s="2" t="s">
        <v>223</v>
      </c>
      <c r="F475" t="str">
        <f>IF(NOT(ISERROR(VLOOKUP(A475,'ESO Dungeon constants'!$E$2:$E$999,1,FALSE))),"X","")</f>
        <v/>
      </c>
      <c r="G475" t="str">
        <f>IF(A475&lt;&gt;C475,VLOOKUP(C475,$A$2:$E$900,4,FALSE),"")</f>
        <v>Deshaan</v>
      </c>
      <c r="H475" t="str">
        <f>IF(A475&lt;&gt;C475,VLOOKUP(C475,$A$2:$E$900,5,FALSE),"")</f>
        <v>Deshaan</v>
      </c>
      <c r="I475" s="4">
        <f t="shared" si="14"/>
        <v>252</v>
      </c>
      <c r="J475" s="4">
        <f t="shared" si="15"/>
        <v>57</v>
      </c>
    </row>
    <row r="476" spans="1:10" x14ac:dyDescent="0.25">
      <c r="A476" s="6">
        <v>1074</v>
      </c>
      <c r="B476" s="6">
        <v>699</v>
      </c>
      <c r="C476" s="6">
        <v>41</v>
      </c>
      <c r="D476" s="2" t="s">
        <v>850</v>
      </c>
      <c r="E476" s="2" t="s">
        <v>804</v>
      </c>
      <c r="F476" t="str">
        <f>IF(NOT(ISERROR(VLOOKUP(A476,'ESO Dungeon constants'!$E$2:$E$999,1,FALSE))),"X","")</f>
        <v/>
      </c>
      <c r="G476" t="str">
        <f>IF(A476&lt;&gt;C476,VLOOKUP(C476,$A$2:$E$900,4,FALSE),"")</f>
        <v>Steinfälle</v>
      </c>
      <c r="H476" t="str">
        <f>IF(A476&lt;&gt;C476,VLOOKUP(C476,$A$2:$E$900,5,FALSE),"")</f>
        <v>Stonefalls</v>
      </c>
      <c r="I476" s="4">
        <f t="shared" si="14"/>
        <v>1074</v>
      </c>
      <c r="J476" s="4">
        <f t="shared" si="15"/>
        <v>41</v>
      </c>
    </row>
    <row r="477" spans="1:10" x14ac:dyDescent="0.25">
      <c r="A477" s="6">
        <v>1075</v>
      </c>
      <c r="B477" s="6">
        <v>700</v>
      </c>
      <c r="C477" s="6">
        <v>381</v>
      </c>
      <c r="D477" s="2" t="s">
        <v>850</v>
      </c>
      <c r="E477" s="2" t="s">
        <v>804</v>
      </c>
      <c r="F477" t="str">
        <f>IF(NOT(ISERROR(VLOOKUP(A477,'ESO Dungeon constants'!$E$2:$E$999,1,FALSE))),"X","")</f>
        <v/>
      </c>
      <c r="G477" t="str">
        <f>IF(A477&lt;&gt;C477,VLOOKUP(C477,$A$2:$E$900,4,FALSE),"")</f>
        <v>Auridon</v>
      </c>
      <c r="H477" t="str">
        <f>IF(A477&lt;&gt;C477,VLOOKUP(C477,$A$2:$E$900,5,FALSE),"")</f>
        <v>Auridon</v>
      </c>
      <c r="I477" s="4">
        <f t="shared" si="14"/>
        <v>1075</v>
      </c>
      <c r="J477" s="4">
        <f t="shared" si="15"/>
        <v>381</v>
      </c>
    </row>
    <row r="478" spans="1:10" x14ac:dyDescent="0.25">
      <c r="A478" s="6">
        <v>1076</v>
      </c>
      <c r="B478" s="6">
        <v>701</v>
      </c>
      <c r="C478" s="6">
        <v>3</v>
      </c>
      <c r="D478" s="2" t="s">
        <v>850</v>
      </c>
      <c r="E478" s="2" t="s">
        <v>804</v>
      </c>
      <c r="F478" t="str">
        <f>IF(NOT(ISERROR(VLOOKUP(A478,'ESO Dungeon constants'!$E$2:$E$999,1,FALSE))),"X","")</f>
        <v/>
      </c>
      <c r="G478" t="str">
        <f>IF(A478&lt;&gt;C478,VLOOKUP(C478,$A$2:$E$900,4,FALSE),"")</f>
        <v>Glenumbra</v>
      </c>
      <c r="H478" t="str">
        <f>IF(A478&lt;&gt;C478,VLOOKUP(C478,$A$2:$E$900,5,FALSE),"")</f>
        <v>Glenumbra</v>
      </c>
      <c r="I478" s="4">
        <f t="shared" si="14"/>
        <v>1076</v>
      </c>
      <c r="J478" s="4">
        <f t="shared" si="15"/>
        <v>3</v>
      </c>
    </row>
    <row r="479" spans="1:10" x14ac:dyDescent="0.25">
      <c r="A479" s="6">
        <v>213</v>
      </c>
      <c r="B479" s="6">
        <v>53</v>
      </c>
      <c r="C479" s="6">
        <v>117</v>
      </c>
      <c r="D479" s="2" t="s">
        <v>894</v>
      </c>
      <c r="E479" s="2" t="s">
        <v>192</v>
      </c>
      <c r="F479" t="str">
        <f>IF(NOT(ISERROR(VLOOKUP(A479,'ESO Dungeon constants'!$E$2:$E$999,1,FALSE))),"X","")</f>
        <v/>
      </c>
      <c r="G479" t="str">
        <f>IF(A479&lt;&gt;C479,VLOOKUP(C479,$A$2:$E$900,4,FALSE),"")</f>
        <v>Schattenfenn</v>
      </c>
      <c r="H479" t="str">
        <f>IF(A479&lt;&gt;C479,VLOOKUP(C479,$A$2:$E$900,5,FALSE),"")</f>
        <v>Shadowfen</v>
      </c>
      <c r="I479" s="4">
        <f t="shared" si="14"/>
        <v>213</v>
      </c>
      <c r="J479" s="4">
        <f t="shared" si="15"/>
        <v>117</v>
      </c>
    </row>
    <row r="480" spans="1:10" x14ac:dyDescent="0.25">
      <c r="A480" s="6">
        <v>692</v>
      </c>
      <c r="B480" s="6">
        <v>381</v>
      </c>
      <c r="C480" s="6">
        <v>684</v>
      </c>
      <c r="D480" s="2" t="s">
        <v>1174</v>
      </c>
      <c r="E480" s="2" t="s">
        <v>507</v>
      </c>
      <c r="F480" t="str">
        <f>IF(NOT(ISERROR(VLOOKUP(A480,'ESO Dungeon constants'!$E$2:$E$999,1,FALSE))),"X","")</f>
        <v/>
      </c>
      <c r="G480" t="str">
        <f>IF(A480&lt;&gt;C480,VLOOKUP(C480,$A$2:$E$900,4,FALSE),"")</f>
        <v>Wrothgar</v>
      </c>
      <c r="H480" t="str">
        <f>IF(A480&lt;&gt;C480,VLOOKUP(C480,$A$2:$E$900,5,FALSE),"")</f>
        <v>Wrothgar</v>
      </c>
      <c r="I480" s="4">
        <f t="shared" si="14"/>
        <v>692</v>
      </c>
      <c r="J480" s="4">
        <f t="shared" si="15"/>
        <v>684</v>
      </c>
    </row>
    <row r="481" spans="1:10" x14ac:dyDescent="0.25">
      <c r="A481" s="6">
        <v>144</v>
      </c>
      <c r="B481" s="6">
        <v>28</v>
      </c>
      <c r="C481" s="6">
        <v>3</v>
      </c>
      <c r="D481" s="2" t="s">
        <v>875</v>
      </c>
      <c r="E481" s="2" t="s">
        <v>66</v>
      </c>
      <c r="F481" t="str">
        <f>IF(NOT(ISERROR(VLOOKUP(A481,'ESO Dungeon constants'!$E$2:$E$999,1,FALSE))),"X","")</f>
        <v>X</v>
      </c>
      <c r="G481" t="str">
        <f>IF(A481&lt;&gt;C481,VLOOKUP(C481,$A$2:$E$900,4,FALSE),"")</f>
        <v>Glenumbra</v>
      </c>
      <c r="H481" t="str">
        <f>IF(A481&lt;&gt;C481,VLOOKUP(C481,$A$2:$E$900,5,FALSE),"")</f>
        <v>Glenumbra</v>
      </c>
      <c r="I481" s="4">
        <f t="shared" si="14"/>
        <v>144</v>
      </c>
      <c r="J481" s="4">
        <f t="shared" si="15"/>
        <v>3</v>
      </c>
    </row>
    <row r="482" spans="1:10" x14ac:dyDescent="0.25">
      <c r="A482" s="6">
        <v>936</v>
      </c>
      <c r="B482" s="6">
        <v>576</v>
      </c>
      <c r="C482" s="6">
        <v>3</v>
      </c>
      <c r="D482" s="2" t="s">
        <v>1322</v>
      </c>
      <c r="E482" s="2" t="s">
        <v>42</v>
      </c>
      <c r="F482" t="str">
        <f>IF(NOT(ISERROR(VLOOKUP(A482,'ESO Dungeon constants'!$E$2:$E$999,1,FALSE))),"X","")</f>
        <v>X</v>
      </c>
      <c r="G482" t="str">
        <f>IF(A482&lt;&gt;C482,VLOOKUP(C482,$A$2:$E$900,4,FALSE),"")</f>
        <v>Glenumbra</v>
      </c>
      <c r="H482" t="str">
        <f>IF(A482&lt;&gt;C482,VLOOKUP(C482,$A$2:$E$900,5,FALSE),"")</f>
        <v>Glenumbra</v>
      </c>
      <c r="I482" s="4">
        <f t="shared" si="14"/>
        <v>936</v>
      </c>
      <c r="J482" s="4">
        <f t="shared" si="15"/>
        <v>3</v>
      </c>
    </row>
    <row r="483" spans="1:10" x14ac:dyDescent="0.25">
      <c r="A483" s="6">
        <v>176</v>
      </c>
      <c r="B483" s="6">
        <v>36</v>
      </c>
      <c r="C483" s="6">
        <v>108</v>
      </c>
      <c r="D483" s="2" t="s">
        <v>880</v>
      </c>
      <c r="E483" s="2" t="s">
        <v>50</v>
      </c>
      <c r="F483" t="str">
        <f>IF(NOT(ISERROR(VLOOKUP(A483,'ESO Dungeon constants'!$E$2:$E$999,1,FALSE))),"X","")</f>
        <v>X</v>
      </c>
      <c r="G483" t="str">
        <f>IF(A483&lt;&gt;C483,VLOOKUP(C483,$A$2:$E$900,4,FALSE),"")</f>
        <v>Grünschatten</v>
      </c>
      <c r="H483" t="str">
        <f>IF(A483&lt;&gt;C483,VLOOKUP(C483,$A$2:$E$900,5,FALSE),"")</f>
        <v>Greenshade</v>
      </c>
      <c r="I483" s="4">
        <f t="shared" si="14"/>
        <v>176</v>
      </c>
      <c r="J483" s="4">
        <f t="shared" si="15"/>
        <v>108</v>
      </c>
    </row>
    <row r="484" spans="1:10" x14ac:dyDescent="0.25">
      <c r="A484" s="6">
        <v>681</v>
      </c>
      <c r="B484" s="6">
        <v>376</v>
      </c>
      <c r="C484" s="6">
        <v>108</v>
      </c>
      <c r="D484" s="2" t="s">
        <v>1170</v>
      </c>
      <c r="E484" s="2" t="s">
        <v>71</v>
      </c>
      <c r="F484" t="str">
        <f>IF(NOT(ISERROR(VLOOKUP(A484,'ESO Dungeon constants'!$E$2:$E$999,1,FALSE))),"X","")</f>
        <v>X</v>
      </c>
      <c r="G484" t="str">
        <f>IF(A484&lt;&gt;C484,VLOOKUP(C484,$A$2:$E$900,4,FALSE),"")</f>
        <v>Grünschatten</v>
      </c>
      <c r="H484" t="str">
        <f>IF(A484&lt;&gt;C484,VLOOKUP(C484,$A$2:$E$900,5,FALSE),"")</f>
        <v>Greenshade</v>
      </c>
      <c r="I484" s="4">
        <f t="shared" si="14"/>
        <v>681</v>
      </c>
      <c r="J484" s="4">
        <f t="shared" si="15"/>
        <v>108</v>
      </c>
    </row>
    <row r="485" spans="1:10" x14ac:dyDescent="0.25">
      <c r="A485" s="6">
        <v>980</v>
      </c>
      <c r="B485" s="6">
        <v>618</v>
      </c>
      <c r="C485" s="6">
        <v>980</v>
      </c>
      <c r="D485" s="2" t="s">
        <v>1354</v>
      </c>
      <c r="E485" s="2" t="s">
        <v>78</v>
      </c>
      <c r="F485" t="str">
        <f>IF(NOT(ISERROR(VLOOKUP(A485,'ESO Dungeon constants'!$E$2:$E$999,1,FALSE))),"X","")</f>
        <v/>
      </c>
      <c r="G485" t="str">
        <f>IF(A485&lt;&gt;C485,VLOOKUP(C485,$A$2:$E$900,4,FALSE),"")</f>
        <v/>
      </c>
      <c r="H485" t="str">
        <f>IF(A485&lt;&gt;C485,VLOOKUP(C485,$A$2:$E$900,5,FALSE),"")</f>
        <v/>
      </c>
      <c r="I485" s="4">
        <f t="shared" si="14"/>
        <v>980</v>
      </c>
      <c r="J485" s="4">
        <f t="shared" si="15"/>
        <v>980</v>
      </c>
    </row>
    <row r="486" spans="1:10" x14ac:dyDescent="0.25">
      <c r="A486" s="6">
        <v>544</v>
      </c>
      <c r="B486" s="6">
        <v>309</v>
      </c>
      <c r="C486" s="6">
        <v>208</v>
      </c>
      <c r="D486" s="2" t="s">
        <v>1114</v>
      </c>
      <c r="E486" s="2" t="s">
        <v>444</v>
      </c>
      <c r="F486" t="str">
        <f>IF(NOT(ISERROR(VLOOKUP(A486,'ESO Dungeon constants'!$E$2:$E$999,1,FALSE))),"X","")</f>
        <v/>
      </c>
      <c r="G486" t="str">
        <f>IF(A486&lt;&gt;C486,VLOOKUP(C486,$A$2:$E$900,4,FALSE),"")</f>
        <v>Die Erdschmiede</v>
      </c>
      <c r="H486" t="str">
        <f>IF(A486&lt;&gt;C486,VLOOKUP(C486,$A$2:$E$900,5,FALSE),"")</f>
        <v>The Earth Forge</v>
      </c>
      <c r="I486" s="4">
        <f t="shared" si="14"/>
        <v>544</v>
      </c>
      <c r="J486" s="4">
        <f t="shared" si="15"/>
        <v>208</v>
      </c>
    </row>
    <row r="487" spans="1:10" x14ac:dyDescent="0.25">
      <c r="A487" s="6">
        <v>872</v>
      </c>
      <c r="B487" s="6">
        <v>517</v>
      </c>
      <c r="C487" s="6">
        <v>382</v>
      </c>
      <c r="D487" s="2" t="s">
        <v>1269</v>
      </c>
      <c r="E487" s="2" t="s">
        <v>638</v>
      </c>
      <c r="F487" t="str">
        <f>IF(NOT(ISERROR(VLOOKUP(A487,'ESO Dungeon constants'!$E$2:$E$999,1,FALSE))),"X","")</f>
        <v/>
      </c>
      <c r="G487" t="str">
        <f>IF(A487&lt;&gt;C487,VLOOKUP(C487,$A$2:$E$900,4,FALSE),"")</f>
        <v>Schnittermark</v>
      </c>
      <c r="H487" t="str">
        <f>IF(A487&lt;&gt;C487,VLOOKUP(C487,$A$2:$E$900,5,FALSE),"")</f>
        <v>Reaper's March</v>
      </c>
      <c r="I487" s="4">
        <f t="shared" si="14"/>
        <v>872</v>
      </c>
      <c r="J487" s="4">
        <f t="shared" si="15"/>
        <v>382</v>
      </c>
    </row>
    <row r="488" spans="1:10" x14ac:dyDescent="0.25">
      <c r="A488" s="6">
        <v>503</v>
      </c>
      <c r="B488" s="6">
        <v>280</v>
      </c>
      <c r="C488" s="6">
        <v>181</v>
      </c>
      <c r="D488" s="2" t="s">
        <v>1096</v>
      </c>
      <c r="E488" s="2" t="s">
        <v>416</v>
      </c>
      <c r="F488" t="str">
        <f>IF(NOT(ISERROR(VLOOKUP(A488,'ESO Dungeon constants'!$E$2:$E$999,1,FALSE))),"X","")</f>
        <v/>
      </c>
      <c r="G488" t="str">
        <f>IF(A488&lt;&gt;C488,VLOOKUP(C488,$A$2:$E$900,4,FALSE),"")</f>
        <v>Cyrodiil</v>
      </c>
      <c r="H488" t="str">
        <f>IF(A488&lt;&gt;C488,VLOOKUP(C488,$A$2:$E$900,5,FALSE),"")</f>
        <v>Cyrodiil</v>
      </c>
      <c r="I488" s="4">
        <f t="shared" si="14"/>
        <v>503</v>
      </c>
      <c r="J488" s="4">
        <f t="shared" si="15"/>
        <v>181</v>
      </c>
    </row>
    <row r="489" spans="1:10" x14ac:dyDescent="0.25">
      <c r="A489" s="6">
        <v>363</v>
      </c>
      <c r="B489" s="6">
        <v>161</v>
      </c>
      <c r="C489" s="6">
        <v>101</v>
      </c>
      <c r="D489" s="2" t="s">
        <v>987</v>
      </c>
      <c r="E489" s="2" t="s">
        <v>299</v>
      </c>
      <c r="F489" t="str">
        <f>IF(NOT(ISERROR(VLOOKUP(A489,'ESO Dungeon constants'!$E$2:$E$999,1,FALSE))),"X","")</f>
        <v/>
      </c>
      <c r="G489" t="str">
        <f>IF(A489&lt;&gt;C489,VLOOKUP(C489,$A$2:$E$900,4,FALSE),"")</f>
        <v>Ostmarsch</v>
      </c>
      <c r="H489" t="str">
        <f>IF(A489&lt;&gt;C489,VLOOKUP(C489,$A$2:$E$900,5,FALSE),"")</f>
        <v>Eastmarch</v>
      </c>
      <c r="I489" s="4">
        <f t="shared" si="14"/>
        <v>363</v>
      </c>
      <c r="J489" s="4">
        <f t="shared" si="15"/>
        <v>101</v>
      </c>
    </row>
    <row r="490" spans="1:10" x14ac:dyDescent="0.25">
      <c r="A490" s="6">
        <v>708</v>
      </c>
      <c r="B490" s="6">
        <v>396</v>
      </c>
      <c r="C490" s="6">
        <v>684</v>
      </c>
      <c r="D490" s="2" t="s">
        <v>1187</v>
      </c>
      <c r="E490" s="2" t="s">
        <v>522</v>
      </c>
      <c r="F490" t="str">
        <f>IF(NOT(ISERROR(VLOOKUP(A490,'ESO Dungeon constants'!$E$2:$E$999,1,FALSE))),"X","")</f>
        <v/>
      </c>
      <c r="G490" t="str">
        <f>IF(A490&lt;&gt;C490,VLOOKUP(C490,$A$2:$E$900,4,FALSE),"")</f>
        <v>Wrothgar</v>
      </c>
      <c r="H490" t="str">
        <f>IF(A490&lt;&gt;C490,VLOOKUP(C490,$A$2:$E$900,5,FALSE),"")</f>
        <v>Wrothgar</v>
      </c>
      <c r="I490" s="4">
        <f t="shared" si="14"/>
        <v>708</v>
      </c>
      <c r="J490" s="4">
        <f t="shared" si="15"/>
        <v>684</v>
      </c>
    </row>
    <row r="491" spans="1:10" x14ac:dyDescent="0.25">
      <c r="A491" s="6">
        <v>641</v>
      </c>
      <c r="B491" s="6">
        <v>369</v>
      </c>
      <c r="C491" s="6">
        <v>3</v>
      </c>
      <c r="D491" s="2" t="s">
        <v>1164</v>
      </c>
      <c r="E491" s="2" t="s">
        <v>499</v>
      </c>
      <c r="F491" t="str">
        <f>IF(NOT(ISERROR(VLOOKUP(A491,'ESO Dungeon constants'!$E$2:$E$999,1,FALSE))),"X","")</f>
        <v/>
      </c>
      <c r="G491" t="str">
        <f>IF(A491&lt;&gt;C491,VLOOKUP(C491,$A$2:$E$900,4,FALSE),"")</f>
        <v>Glenumbra</v>
      </c>
      <c r="H491" t="str">
        <f>IF(A491&lt;&gt;C491,VLOOKUP(C491,$A$2:$E$900,5,FALSE),"")</f>
        <v>Glenumbra</v>
      </c>
      <c r="I491" s="4">
        <f t="shared" si="14"/>
        <v>641</v>
      </c>
      <c r="J491" s="4">
        <f t="shared" si="15"/>
        <v>3</v>
      </c>
    </row>
    <row r="492" spans="1:10" x14ac:dyDescent="0.25">
      <c r="A492" s="6">
        <v>701</v>
      </c>
      <c r="B492" s="6">
        <v>389</v>
      </c>
      <c r="C492" s="6">
        <v>684</v>
      </c>
      <c r="D492" s="2" t="s">
        <v>1181</v>
      </c>
      <c r="E492" s="2" t="s">
        <v>515</v>
      </c>
      <c r="F492" t="str">
        <f>IF(NOT(ISERROR(VLOOKUP(A492,'ESO Dungeon constants'!$E$2:$E$999,1,FALSE))),"X","")</f>
        <v/>
      </c>
      <c r="G492" t="str">
        <f>IF(A492&lt;&gt;C492,VLOOKUP(C492,$A$2:$E$900,4,FALSE),"")</f>
        <v>Wrothgar</v>
      </c>
      <c r="H492" t="str">
        <f>IF(A492&lt;&gt;C492,VLOOKUP(C492,$A$2:$E$900,5,FALSE),"")</f>
        <v>Wrothgar</v>
      </c>
      <c r="I492" s="4">
        <f t="shared" si="14"/>
        <v>701</v>
      </c>
      <c r="J492" s="4">
        <f t="shared" si="15"/>
        <v>684</v>
      </c>
    </row>
    <row r="493" spans="1:10" x14ac:dyDescent="0.25">
      <c r="A493" s="6">
        <v>1081</v>
      </c>
      <c r="B493" s="6">
        <v>706</v>
      </c>
      <c r="C493" s="6">
        <v>823</v>
      </c>
      <c r="D493" s="2" t="s">
        <v>1281</v>
      </c>
      <c r="E493" s="2" t="s">
        <v>67</v>
      </c>
      <c r="F493" t="str">
        <f>IF(NOT(ISERROR(VLOOKUP(A493,'ESO Dungeon constants'!$E$2:$E$999,1,FALSE))),"X","")</f>
        <v>X</v>
      </c>
      <c r="G493" t="str">
        <f>IF(A493&lt;&gt;C493,VLOOKUP(C493,$A$2:$E$900,4,FALSE),"")</f>
        <v>Die Goldküste</v>
      </c>
      <c r="H493" t="str">
        <f>IF(A493&lt;&gt;C493,VLOOKUP(C493,$A$2:$E$900,5,FALSE),"")</f>
        <v>Gold Coast</v>
      </c>
      <c r="I493" s="4">
        <f t="shared" si="14"/>
        <v>1081</v>
      </c>
      <c r="J493" s="4">
        <f t="shared" si="15"/>
        <v>823</v>
      </c>
    </row>
    <row r="494" spans="1:10" x14ac:dyDescent="0.25">
      <c r="A494" s="6">
        <v>254</v>
      </c>
      <c r="B494" s="6">
        <v>86</v>
      </c>
      <c r="C494" s="6">
        <v>57</v>
      </c>
      <c r="D494" s="2" t="s">
        <v>924</v>
      </c>
      <c r="E494" s="2" t="s">
        <v>225</v>
      </c>
      <c r="F494" t="str">
        <f>IF(NOT(ISERROR(VLOOKUP(A494,'ESO Dungeon constants'!$E$2:$E$999,1,FALSE))),"X","")</f>
        <v/>
      </c>
      <c r="G494" t="str">
        <f>IF(A494&lt;&gt;C494,VLOOKUP(C494,$A$2:$E$900,4,FALSE),"")</f>
        <v>Deshaan</v>
      </c>
      <c r="H494" t="str">
        <f>IF(A494&lt;&gt;C494,VLOOKUP(C494,$A$2:$E$900,5,FALSE),"")</f>
        <v>Deshaan</v>
      </c>
      <c r="I494" s="4">
        <f t="shared" si="14"/>
        <v>254</v>
      </c>
      <c r="J494" s="4">
        <f t="shared" si="15"/>
        <v>57</v>
      </c>
    </row>
    <row r="495" spans="1:10" x14ac:dyDescent="0.25">
      <c r="A495" s="6">
        <v>767</v>
      </c>
      <c r="B495" s="6">
        <v>427</v>
      </c>
      <c r="C495" s="6">
        <v>816</v>
      </c>
      <c r="D495" s="2" t="s">
        <v>1217</v>
      </c>
      <c r="E495" s="2" t="s">
        <v>551</v>
      </c>
      <c r="F495" t="str">
        <f>IF(NOT(ISERROR(VLOOKUP(A495,'ESO Dungeon constants'!$E$2:$E$999,1,FALSE))),"X","")</f>
        <v/>
      </c>
      <c r="G495" t="str">
        <f>IF(A495&lt;&gt;C495,VLOOKUP(C495,$A$2:$E$900,4,FALSE),"")</f>
        <v>Hews Fluch</v>
      </c>
      <c r="H495" t="str">
        <f>IF(A495&lt;&gt;C495,VLOOKUP(C495,$A$2:$E$900,5,FALSE),"")</f>
        <v>Hew's Bane</v>
      </c>
      <c r="I495" s="4">
        <f t="shared" si="14"/>
        <v>767</v>
      </c>
      <c r="J495" s="4">
        <f t="shared" si="15"/>
        <v>816</v>
      </c>
    </row>
    <row r="496" spans="1:10" x14ac:dyDescent="0.25">
      <c r="A496" s="6">
        <v>415</v>
      </c>
      <c r="B496" s="6">
        <v>210</v>
      </c>
      <c r="C496" s="6">
        <v>103</v>
      </c>
      <c r="D496" s="2" t="s">
        <v>1030</v>
      </c>
      <c r="E496" s="2" t="s">
        <v>347</v>
      </c>
      <c r="F496" t="str">
        <f>IF(NOT(ISERROR(VLOOKUP(A496,'ESO Dungeon constants'!$E$2:$E$999,1,FALSE))),"X","")</f>
        <v/>
      </c>
      <c r="G496" t="str">
        <f>IF(A496&lt;&gt;C496,VLOOKUP(C496,$A$2:$E$900,4,FALSE),"")</f>
        <v>Rift</v>
      </c>
      <c r="H496" t="str">
        <f>IF(A496&lt;&gt;C496,VLOOKUP(C496,$A$2:$E$900,5,FALSE),"")</f>
        <v>The Rift</v>
      </c>
      <c r="I496" s="4">
        <f t="shared" si="14"/>
        <v>415</v>
      </c>
      <c r="J496" s="4">
        <f t="shared" si="15"/>
        <v>103</v>
      </c>
    </row>
    <row r="497" spans="1:10" x14ac:dyDescent="0.25">
      <c r="A497" s="6">
        <v>1066</v>
      </c>
      <c r="B497" s="6">
        <v>691</v>
      </c>
      <c r="C497" s="6">
        <v>726</v>
      </c>
      <c r="D497" s="2" t="s">
        <v>844</v>
      </c>
      <c r="E497" s="2" t="s">
        <v>796</v>
      </c>
      <c r="F497" t="str">
        <f>IF(NOT(ISERROR(VLOOKUP(A497,'ESO Dungeon constants'!$E$2:$E$999,1,FALSE))),"X","")</f>
        <v/>
      </c>
      <c r="G497" t="str">
        <f>IF(A497&lt;&gt;C497,VLOOKUP(C497,$A$2:$E$900,4,FALSE),"")</f>
        <v>Trübmoor</v>
      </c>
      <c r="H497" t="str">
        <f>IF(A497&lt;&gt;C497,VLOOKUP(C497,$A$2:$E$900,5,FALSE),"")</f>
        <v>Murkmire</v>
      </c>
      <c r="I497" s="4">
        <f t="shared" si="14"/>
        <v>1066</v>
      </c>
      <c r="J497" s="4">
        <f t="shared" si="15"/>
        <v>726</v>
      </c>
    </row>
    <row r="498" spans="1:10" x14ac:dyDescent="0.25">
      <c r="A498" s="6">
        <v>551</v>
      </c>
      <c r="B498" s="6">
        <v>315</v>
      </c>
      <c r="C498" s="6">
        <v>108</v>
      </c>
      <c r="D498" s="2" t="s">
        <v>1119</v>
      </c>
      <c r="E498" s="2" t="s">
        <v>450</v>
      </c>
      <c r="F498" t="str">
        <f>IF(NOT(ISERROR(VLOOKUP(A498,'ESO Dungeon constants'!$E$2:$E$999,1,FALSE))),"X","")</f>
        <v/>
      </c>
      <c r="G498" t="str">
        <f>IF(A498&lt;&gt;C498,VLOOKUP(C498,$A$2:$E$900,4,FALSE),"")</f>
        <v>Grünschatten</v>
      </c>
      <c r="H498" t="str">
        <f>IF(A498&lt;&gt;C498,VLOOKUP(C498,$A$2:$E$900,5,FALSE),"")</f>
        <v>Greenshade</v>
      </c>
      <c r="I498" s="4">
        <f t="shared" si="14"/>
        <v>551</v>
      </c>
      <c r="J498" s="4">
        <f t="shared" si="15"/>
        <v>108</v>
      </c>
    </row>
    <row r="499" spans="1:10" x14ac:dyDescent="0.25">
      <c r="A499" s="6">
        <v>588</v>
      </c>
      <c r="B499" s="6">
        <v>348</v>
      </c>
      <c r="C499" s="6">
        <v>20</v>
      </c>
      <c r="D499" s="2" t="s">
        <v>1146</v>
      </c>
      <c r="E499" s="2" t="s">
        <v>480</v>
      </c>
      <c r="F499" t="str">
        <f>IF(NOT(ISERROR(VLOOKUP(A499,'ESO Dungeon constants'!$E$2:$E$999,1,FALSE))),"X","")</f>
        <v/>
      </c>
      <c r="G499" t="str">
        <f>IF(A499&lt;&gt;C499,VLOOKUP(C499,$A$2:$E$900,4,FALSE),"")</f>
        <v>Kluftspitze</v>
      </c>
      <c r="H499" t="str">
        <f>IF(A499&lt;&gt;C499,VLOOKUP(C499,$A$2:$E$900,5,FALSE),"")</f>
        <v>Rivenspire</v>
      </c>
      <c r="I499" s="4">
        <f t="shared" si="14"/>
        <v>588</v>
      </c>
      <c r="J499" s="4">
        <f t="shared" si="15"/>
        <v>20</v>
      </c>
    </row>
    <row r="500" spans="1:10" x14ac:dyDescent="0.25">
      <c r="A500" s="6">
        <v>628</v>
      </c>
      <c r="B500" s="6">
        <v>361</v>
      </c>
      <c r="C500" s="6">
        <v>20</v>
      </c>
      <c r="D500" s="2" t="s">
        <v>1146</v>
      </c>
      <c r="E500" s="2" t="s">
        <v>480</v>
      </c>
      <c r="F500" t="str">
        <f>IF(NOT(ISERROR(VLOOKUP(A500,'ESO Dungeon constants'!$E$2:$E$999,1,FALSE))),"X","")</f>
        <v/>
      </c>
      <c r="G500" t="str">
        <f>IF(A500&lt;&gt;C500,VLOOKUP(C500,$A$2:$E$900,4,FALSE),"")</f>
        <v>Kluftspitze</v>
      </c>
      <c r="H500" t="str">
        <f>IF(A500&lt;&gt;C500,VLOOKUP(C500,$A$2:$E$900,5,FALSE),"")</f>
        <v>Rivenspire</v>
      </c>
      <c r="I500" s="4">
        <f t="shared" si="14"/>
        <v>628</v>
      </c>
      <c r="J500" s="4">
        <f t="shared" si="15"/>
        <v>20</v>
      </c>
    </row>
    <row r="501" spans="1:10" x14ac:dyDescent="0.25">
      <c r="A501" s="6">
        <v>866</v>
      </c>
      <c r="B501" s="6">
        <v>511</v>
      </c>
      <c r="C501" s="6">
        <v>57</v>
      </c>
      <c r="D501" s="2" t="s">
        <v>1264</v>
      </c>
      <c r="E501" s="2" t="s">
        <v>632</v>
      </c>
      <c r="F501" t="str">
        <f>IF(NOT(ISERROR(VLOOKUP(A501,'ESO Dungeon constants'!$E$2:$E$999,1,FALSE))),"X","")</f>
        <v/>
      </c>
      <c r="G501" t="str">
        <f>IF(A501&lt;&gt;C501,VLOOKUP(C501,$A$2:$E$900,4,FALSE),"")</f>
        <v>Deshaan</v>
      </c>
      <c r="H501" t="str">
        <f>IF(A501&lt;&gt;C501,VLOOKUP(C501,$A$2:$E$900,5,FALSE),"")</f>
        <v>Deshaan</v>
      </c>
      <c r="I501" s="4">
        <f t="shared" si="14"/>
        <v>866</v>
      </c>
      <c r="J501" s="4">
        <f t="shared" si="15"/>
        <v>57</v>
      </c>
    </row>
    <row r="502" spans="1:10" x14ac:dyDescent="0.25">
      <c r="A502" s="6">
        <v>380</v>
      </c>
      <c r="B502" s="6">
        <v>177</v>
      </c>
      <c r="C502" s="6">
        <v>381</v>
      </c>
      <c r="D502" s="2" t="s">
        <v>1002</v>
      </c>
      <c r="E502" s="2" t="s">
        <v>146</v>
      </c>
      <c r="F502" t="str">
        <f>IF(NOT(ISERROR(VLOOKUP(A502,'ESO Dungeon constants'!$E$2:$E$999,1,FALSE))),"X","")</f>
        <v>X</v>
      </c>
      <c r="G502" t="str">
        <f>IF(A502&lt;&gt;C502,VLOOKUP(C502,$A$2:$E$900,4,FALSE),"")</f>
        <v>Auridon</v>
      </c>
      <c r="H502" t="str">
        <f>IF(A502&lt;&gt;C502,VLOOKUP(C502,$A$2:$E$900,5,FALSE),"")</f>
        <v>Auridon</v>
      </c>
      <c r="I502" s="4">
        <f t="shared" si="14"/>
        <v>380</v>
      </c>
      <c r="J502" s="4">
        <f t="shared" si="15"/>
        <v>381</v>
      </c>
    </row>
    <row r="503" spans="1:10" x14ac:dyDescent="0.25">
      <c r="A503" s="6">
        <v>935</v>
      </c>
      <c r="B503" s="6">
        <v>575</v>
      </c>
      <c r="C503" s="6">
        <v>381</v>
      </c>
      <c r="D503" s="2" t="s">
        <v>1321</v>
      </c>
      <c r="E503" s="2" t="s">
        <v>147</v>
      </c>
      <c r="F503" t="str">
        <f>IF(NOT(ISERROR(VLOOKUP(A503,'ESO Dungeon constants'!$E$2:$E$999,1,FALSE))),"X","")</f>
        <v>X</v>
      </c>
      <c r="G503" t="str">
        <f>IF(A503&lt;&gt;C503,VLOOKUP(C503,$A$2:$E$900,4,FALSE),"")</f>
        <v>Auridon</v>
      </c>
      <c r="H503" t="str">
        <f>IF(A503&lt;&gt;C503,VLOOKUP(C503,$A$2:$E$900,5,FALSE),"")</f>
        <v>Auridon</v>
      </c>
      <c r="I503" s="4">
        <f t="shared" si="14"/>
        <v>935</v>
      </c>
      <c r="J503" s="4">
        <f t="shared" si="15"/>
        <v>381</v>
      </c>
    </row>
    <row r="504" spans="1:10" x14ac:dyDescent="0.25">
      <c r="A504" s="6">
        <v>306</v>
      </c>
      <c r="B504" s="6">
        <v>119</v>
      </c>
      <c r="C504" s="6">
        <v>57</v>
      </c>
      <c r="D504" s="2" t="s">
        <v>952</v>
      </c>
      <c r="E504" s="2" t="s">
        <v>257</v>
      </c>
      <c r="F504" t="str">
        <f>IF(NOT(ISERROR(VLOOKUP(A504,'ESO Dungeon constants'!$E$2:$E$999,1,FALSE))),"X","")</f>
        <v/>
      </c>
      <c r="G504" t="str">
        <f>IF(A504&lt;&gt;C504,VLOOKUP(C504,$A$2:$E$900,4,FALSE),"")</f>
        <v>Deshaan</v>
      </c>
      <c r="H504" t="str">
        <f>IF(A504&lt;&gt;C504,VLOOKUP(C504,$A$2:$E$900,5,FALSE),"")</f>
        <v>Deshaan</v>
      </c>
      <c r="I504" s="4">
        <f t="shared" si="14"/>
        <v>306</v>
      </c>
      <c r="J504" s="4">
        <f t="shared" si="15"/>
        <v>57</v>
      </c>
    </row>
    <row r="505" spans="1:10" x14ac:dyDescent="0.25">
      <c r="A505" s="6">
        <v>898</v>
      </c>
      <c r="B505" s="6">
        <v>539</v>
      </c>
      <c r="C505" s="6">
        <v>888</v>
      </c>
      <c r="D505" s="2" t="s">
        <v>1292</v>
      </c>
      <c r="E505" s="2" t="s">
        <v>660</v>
      </c>
      <c r="F505" t="str">
        <f>IF(NOT(ISERROR(VLOOKUP(A505,'ESO Dungeon constants'!$E$2:$E$999,1,FALSE))),"X","")</f>
        <v/>
      </c>
      <c r="G505" t="str">
        <f>IF(A505&lt;&gt;C505,VLOOKUP(C505,$A$2:$E$900,4,FALSE),"")</f>
        <v>Kargstein</v>
      </c>
      <c r="H505" t="str">
        <f>IF(A505&lt;&gt;C505,VLOOKUP(C505,$A$2:$E$900,5,FALSE),"")</f>
        <v>Craglorn</v>
      </c>
      <c r="I505" s="4">
        <f t="shared" si="14"/>
        <v>898</v>
      </c>
      <c r="J505" s="4">
        <f t="shared" si="15"/>
        <v>888</v>
      </c>
    </row>
    <row r="506" spans="1:10" x14ac:dyDescent="0.25">
      <c r="A506" s="6">
        <v>592</v>
      </c>
      <c r="B506" s="6">
        <v>352</v>
      </c>
      <c r="C506" s="6">
        <v>20</v>
      </c>
      <c r="D506" s="2" t="s">
        <v>1150</v>
      </c>
      <c r="E506" s="2" t="s">
        <v>484</v>
      </c>
      <c r="F506" t="str">
        <f>IF(NOT(ISERROR(VLOOKUP(A506,'ESO Dungeon constants'!$E$2:$E$999,1,FALSE))),"X","")</f>
        <v/>
      </c>
      <c r="G506" t="str">
        <f>IF(A506&lt;&gt;C506,VLOOKUP(C506,$A$2:$E$900,4,FALSE),"")</f>
        <v>Kluftspitze</v>
      </c>
      <c r="H506" t="str">
        <f>IF(A506&lt;&gt;C506,VLOOKUP(C506,$A$2:$E$900,5,FALSE),"")</f>
        <v>Rivenspire</v>
      </c>
      <c r="I506" s="4">
        <f t="shared" si="14"/>
        <v>592</v>
      </c>
      <c r="J506" s="4">
        <f t="shared" si="15"/>
        <v>20</v>
      </c>
    </row>
    <row r="507" spans="1:10" x14ac:dyDescent="0.25">
      <c r="A507" s="6">
        <v>308</v>
      </c>
      <c r="B507" s="6">
        <v>120</v>
      </c>
      <c r="C507" s="6">
        <v>104</v>
      </c>
      <c r="D507" s="2" t="s">
        <v>953</v>
      </c>
      <c r="E507" s="2" t="s">
        <v>258</v>
      </c>
      <c r="F507" t="str">
        <f>IF(NOT(ISERROR(VLOOKUP(A507,'ESO Dungeon constants'!$E$2:$E$999,1,FALSE))),"X","")</f>
        <v/>
      </c>
      <c r="G507" t="str">
        <f>IF(A507&lt;&gt;C507,VLOOKUP(C507,$A$2:$E$900,4,FALSE),"")</f>
        <v>Die Alik'r-Wüste</v>
      </c>
      <c r="H507" t="str">
        <f>IF(A507&lt;&gt;C507,VLOOKUP(C507,$A$2:$E$900,5,FALSE),"")</f>
        <v>Alik'r Desert</v>
      </c>
      <c r="I507" s="4">
        <f t="shared" si="14"/>
        <v>308</v>
      </c>
      <c r="J507" s="4">
        <f t="shared" si="15"/>
        <v>104</v>
      </c>
    </row>
    <row r="508" spans="1:10" x14ac:dyDescent="0.25">
      <c r="A508" s="6">
        <v>215</v>
      </c>
      <c r="B508" s="6">
        <v>55</v>
      </c>
      <c r="C508" s="6">
        <v>117</v>
      </c>
      <c r="D508" s="2" t="s">
        <v>896</v>
      </c>
      <c r="E508" s="2" t="s">
        <v>194</v>
      </c>
      <c r="F508" t="str">
        <f>IF(NOT(ISERROR(VLOOKUP(A508,'ESO Dungeon constants'!$E$2:$E$999,1,FALSE))),"X","")</f>
        <v/>
      </c>
      <c r="G508" t="str">
        <f>IF(A508&lt;&gt;C508,VLOOKUP(C508,$A$2:$E$900,4,FALSE),"")</f>
        <v>Schattenfenn</v>
      </c>
      <c r="H508" t="str">
        <f>IF(A508&lt;&gt;C508,VLOOKUP(C508,$A$2:$E$900,5,FALSE),"")</f>
        <v>Shadowfen</v>
      </c>
      <c r="I508" s="4">
        <f t="shared" si="14"/>
        <v>215</v>
      </c>
      <c r="J508" s="4">
        <f t="shared" si="15"/>
        <v>117</v>
      </c>
    </row>
    <row r="509" spans="1:10" x14ac:dyDescent="0.25">
      <c r="A509" s="6">
        <v>1023</v>
      </c>
      <c r="B509" s="6">
        <v>657</v>
      </c>
      <c r="C509" s="6">
        <v>1011</v>
      </c>
      <c r="D509" s="2" t="s">
        <v>1388</v>
      </c>
      <c r="E509" s="2" t="s">
        <v>764</v>
      </c>
      <c r="F509" t="str">
        <f>IF(NOT(ISERROR(VLOOKUP(A509,'ESO Dungeon constants'!$E$2:$E$999,1,FALSE))),"X","")</f>
        <v/>
      </c>
      <c r="G509" t="str">
        <f>IF(A509&lt;&gt;C509,VLOOKUP(C509,$A$2:$E$900,4,FALSE),"")</f>
        <v>Sommersend</v>
      </c>
      <c r="H509" t="str">
        <f>IF(A509&lt;&gt;C509,VLOOKUP(C509,$A$2:$E$900,5,FALSE),"")</f>
        <v>Summerset</v>
      </c>
      <c r="I509" s="4">
        <f t="shared" si="14"/>
        <v>1023</v>
      </c>
      <c r="J509" s="4">
        <f t="shared" si="15"/>
        <v>1011</v>
      </c>
    </row>
    <row r="510" spans="1:10" x14ac:dyDescent="0.25">
      <c r="A510" s="6">
        <v>848</v>
      </c>
      <c r="B510" s="6">
        <v>495</v>
      </c>
      <c r="C510" s="6">
        <v>117</v>
      </c>
      <c r="D510" s="2" t="s">
        <v>1249</v>
      </c>
      <c r="E510" s="2" t="s">
        <v>72</v>
      </c>
      <c r="F510" t="str">
        <f>IF(NOT(ISERROR(VLOOKUP(A510,'ESO Dungeon constants'!$E$2:$E$999,1,FALSE))),"X","")</f>
        <v>X</v>
      </c>
      <c r="G510" t="str">
        <f>IF(A510&lt;&gt;C510,VLOOKUP(C510,$A$2:$E$900,4,FALSE),"")</f>
        <v>Schattenfenn</v>
      </c>
      <c r="H510" t="str">
        <f>IF(A510&lt;&gt;C510,VLOOKUP(C510,$A$2:$E$900,5,FALSE),"")</f>
        <v>Shadowfen</v>
      </c>
      <c r="I510" s="4">
        <f t="shared" si="14"/>
        <v>848</v>
      </c>
      <c r="J510" s="4">
        <f t="shared" si="15"/>
        <v>117</v>
      </c>
    </row>
    <row r="511" spans="1:10" x14ac:dyDescent="0.25">
      <c r="A511" s="6">
        <v>478</v>
      </c>
      <c r="B511" s="6">
        <v>261</v>
      </c>
      <c r="C511" s="6">
        <v>383</v>
      </c>
      <c r="D511" s="2" t="s">
        <v>1078</v>
      </c>
      <c r="E511" s="2" t="s">
        <v>397</v>
      </c>
      <c r="F511" t="str">
        <f>IF(NOT(ISERROR(VLOOKUP(A511,'ESO Dungeon constants'!$E$2:$E$999,1,FALSE))),"X","")</f>
        <v/>
      </c>
      <c r="G511" t="str">
        <f>IF(A511&lt;&gt;C511,VLOOKUP(C511,$A$2:$E$900,4,FALSE),"")</f>
        <v>Grahtwald</v>
      </c>
      <c r="H511" t="str">
        <f>IF(A511&lt;&gt;C511,VLOOKUP(C511,$A$2:$E$900,5,FALSE),"")</f>
        <v>Grahtwood</v>
      </c>
      <c r="I511" s="4">
        <f t="shared" si="14"/>
        <v>478</v>
      </c>
      <c r="J511" s="4">
        <f t="shared" si="15"/>
        <v>383</v>
      </c>
    </row>
    <row r="512" spans="1:10" x14ac:dyDescent="0.25">
      <c r="A512" s="6">
        <v>472</v>
      </c>
      <c r="B512" s="6">
        <v>257</v>
      </c>
      <c r="C512" s="6">
        <v>58</v>
      </c>
      <c r="D512" s="2" t="s">
        <v>1074</v>
      </c>
      <c r="E512" s="2" t="s">
        <v>393</v>
      </c>
      <c r="F512" t="str">
        <f>IF(NOT(ISERROR(VLOOKUP(A512,'ESO Dungeon constants'!$E$2:$E$999,1,FALSE))),"X","")</f>
        <v/>
      </c>
      <c r="G512" t="str">
        <f>IF(A512&lt;&gt;C512,VLOOKUP(C512,$A$2:$E$900,4,FALSE),"")</f>
        <v>Malabal Tor</v>
      </c>
      <c r="H512" t="str">
        <f>IF(A512&lt;&gt;C512,VLOOKUP(C512,$A$2:$E$900,5,FALSE),"")</f>
        <v>Malabal Tor</v>
      </c>
      <c r="I512" s="4">
        <f t="shared" si="14"/>
        <v>472</v>
      </c>
      <c r="J512" s="4">
        <f t="shared" si="15"/>
        <v>58</v>
      </c>
    </row>
    <row r="513" spans="1:10" x14ac:dyDescent="0.25">
      <c r="A513" s="6">
        <v>1079</v>
      </c>
      <c r="B513" s="6">
        <v>704</v>
      </c>
      <c r="C513" s="6">
        <v>726</v>
      </c>
      <c r="D513" s="2" t="s">
        <v>853</v>
      </c>
      <c r="E513" s="2" t="s">
        <v>807</v>
      </c>
      <c r="F513" t="str">
        <f>IF(NOT(ISERROR(VLOOKUP(A513,'ESO Dungeon constants'!$E$2:$E$999,1,FALSE))),"X","")</f>
        <v/>
      </c>
      <c r="G513" t="str">
        <f>IF(A513&lt;&gt;C513,VLOOKUP(C513,$A$2:$E$900,4,FALSE),"")</f>
        <v>Trübmoor</v>
      </c>
      <c r="H513" t="str">
        <f>IF(A513&lt;&gt;C513,VLOOKUP(C513,$A$2:$E$900,5,FALSE),"")</f>
        <v>Murkmire</v>
      </c>
      <c r="I513" s="4">
        <f t="shared" si="14"/>
        <v>1079</v>
      </c>
      <c r="J513" s="4">
        <f t="shared" si="15"/>
        <v>726</v>
      </c>
    </row>
    <row r="514" spans="1:10" x14ac:dyDescent="0.25">
      <c r="A514" s="6">
        <v>486</v>
      </c>
      <c r="B514" s="6">
        <v>267</v>
      </c>
      <c r="C514" s="6">
        <v>381</v>
      </c>
      <c r="D514" s="2" t="s">
        <v>1084</v>
      </c>
      <c r="E514" s="2" t="s">
        <v>403</v>
      </c>
      <c r="F514" t="str">
        <f>IF(NOT(ISERROR(VLOOKUP(A514,'ESO Dungeon constants'!$E$2:$E$999,1,FALSE))),"X","")</f>
        <v/>
      </c>
      <c r="G514" t="str">
        <f>IF(A514&lt;&gt;C514,VLOOKUP(C514,$A$2:$E$900,4,FALSE),"")</f>
        <v>Auridon</v>
      </c>
      <c r="H514" t="str">
        <f>IF(A514&lt;&gt;C514,VLOOKUP(C514,$A$2:$E$900,5,FALSE),"")</f>
        <v>Auridon</v>
      </c>
      <c r="I514" s="4">
        <f t="shared" si="14"/>
        <v>486</v>
      </c>
      <c r="J514" s="4">
        <f t="shared" si="15"/>
        <v>381</v>
      </c>
    </row>
    <row r="515" spans="1:10" x14ac:dyDescent="0.25">
      <c r="A515" s="6">
        <v>1073</v>
      </c>
      <c r="B515" s="6">
        <v>698</v>
      </c>
      <c r="C515" s="6">
        <v>726</v>
      </c>
      <c r="D515" s="2" t="s">
        <v>849</v>
      </c>
      <c r="E515" s="2" t="s">
        <v>803</v>
      </c>
      <c r="F515" t="str">
        <f>IF(NOT(ISERROR(VLOOKUP(A515,'ESO Dungeon constants'!$E$2:$E$999,1,FALSE))),"X","")</f>
        <v/>
      </c>
      <c r="G515" t="str">
        <f>IF(A515&lt;&gt;C515,VLOOKUP(C515,$A$2:$E$900,4,FALSE),"")</f>
        <v>Trübmoor</v>
      </c>
      <c r="H515" t="str">
        <f>IF(A515&lt;&gt;C515,VLOOKUP(C515,$A$2:$E$900,5,FALSE),"")</f>
        <v>Murkmire</v>
      </c>
      <c r="I515" s="4">
        <f t="shared" ref="I515:I578" si="16">A515</f>
        <v>1073</v>
      </c>
      <c r="J515" s="4">
        <f t="shared" ref="J515:J578" si="17">C515</f>
        <v>726</v>
      </c>
    </row>
    <row r="516" spans="1:10" x14ac:dyDescent="0.25">
      <c r="A516" s="6">
        <v>636</v>
      </c>
      <c r="B516" s="6">
        <v>364</v>
      </c>
      <c r="C516" s="6">
        <v>888</v>
      </c>
      <c r="D516" s="2" t="s">
        <v>1159</v>
      </c>
      <c r="E516" s="2" t="s">
        <v>494</v>
      </c>
      <c r="F516" t="str">
        <f>IF(NOT(ISERROR(VLOOKUP(A516,'ESO Dungeon constants'!$E$2:$E$999,1,FALSE))),"X","")</f>
        <v/>
      </c>
      <c r="G516" t="str">
        <f>IF(A516&lt;&gt;C516,VLOOKUP(C516,$A$2:$E$900,4,FALSE),"")</f>
        <v>Kargstein</v>
      </c>
      <c r="H516" t="str">
        <f>IF(A516&lt;&gt;C516,VLOOKUP(C516,$A$2:$E$900,5,FALSE),"")</f>
        <v>Craglorn</v>
      </c>
      <c r="I516" s="4">
        <f t="shared" si="16"/>
        <v>636</v>
      </c>
      <c r="J516" s="4">
        <f t="shared" si="17"/>
        <v>888</v>
      </c>
    </row>
    <row r="517" spans="1:10" x14ac:dyDescent="0.25">
      <c r="A517" s="6">
        <v>199</v>
      </c>
      <c r="B517" s="6">
        <v>45</v>
      </c>
      <c r="C517" s="6">
        <v>199</v>
      </c>
      <c r="D517" s="2" t="s">
        <v>887</v>
      </c>
      <c r="E517" s="2" t="s">
        <v>184</v>
      </c>
      <c r="F517" t="str">
        <f>IF(NOT(ISERROR(VLOOKUP(A517,'ESO Dungeon constants'!$E$2:$E$999,1,FALSE))),"X","")</f>
        <v/>
      </c>
      <c r="G517" t="str">
        <f>IF(A517&lt;&gt;C517,VLOOKUP(C517,$A$2:$E$900,4,FALSE),"")</f>
        <v/>
      </c>
      <c r="H517" t="str">
        <f>IF(A517&lt;&gt;C517,VLOOKUP(C517,$A$2:$E$900,5,FALSE),"")</f>
        <v/>
      </c>
      <c r="I517" s="4">
        <f t="shared" si="16"/>
        <v>199</v>
      </c>
      <c r="J517" s="4">
        <f t="shared" si="17"/>
        <v>199</v>
      </c>
    </row>
    <row r="518" spans="1:10" x14ac:dyDescent="0.25">
      <c r="A518" s="6">
        <v>395</v>
      </c>
      <c r="B518" s="6">
        <v>190</v>
      </c>
      <c r="C518" s="6">
        <v>381</v>
      </c>
      <c r="D518" s="2" t="s">
        <v>1013</v>
      </c>
      <c r="E518" s="2" t="s">
        <v>327</v>
      </c>
      <c r="F518" t="str">
        <f>IF(NOT(ISERROR(VLOOKUP(A518,'ESO Dungeon constants'!$E$2:$E$999,1,FALSE))),"X","")</f>
        <v/>
      </c>
      <c r="G518" t="str">
        <f>IF(A518&lt;&gt;C518,VLOOKUP(C518,$A$2:$E$900,4,FALSE),"")</f>
        <v>Auridon</v>
      </c>
      <c r="H518" t="str">
        <f>IF(A518&lt;&gt;C518,VLOOKUP(C518,$A$2:$E$900,5,FALSE),"")</f>
        <v>Auridon</v>
      </c>
      <c r="I518" s="4">
        <f t="shared" si="16"/>
        <v>395</v>
      </c>
      <c r="J518" s="4">
        <f t="shared" si="17"/>
        <v>381</v>
      </c>
    </row>
    <row r="519" spans="1:10" x14ac:dyDescent="0.25">
      <c r="A519" s="6">
        <v>821</v>
      </c>
      <c r="B519" s="6">
        <v>476</v>
      </c>
      <c r="C519" s="6">
        <v>816</v>
      </c>
      <c r="D519" s="2" t="s">
        <v>1231</v>
      </c>
      <c r="E519" s="2" t="s">
        <v>599</v>
      </c>
      <c r="F519" t="str">
        <f>IF(NOT(ISERROR(VLOOKUP(A519,'ESO Dungeon constants'!$E$2:$E$999,1,FALSE))),"X","")</f>
        <v/>
      </c>
      <c r="G519" t="str">
        <f>IF(A519&lt;&gt;C519,VLOOKUP(C519,$A$2:$E$900,4,FALSE),"")</f>
        <v>Hews Fluch</v>
      </c>
      <c r="H519" t="str">
        <f>IF(A519&lt;&gt;C519,VLOOKUP(C519,$A$2:$E$900,5,FALSE),"")</f>
        <v>Hew's Bane</v>
      </c>
      <c r="I519" s="4">
        <f t="shared" si="16"/>
        <v>821</v>
      </c>
      <c r="J519" s="4">
        <f t="shared" si="17"/>
        <v>816</v>
      </c>
    </row>
    <row r="520" spans="1:10" x14ac:dyDescent="0.25">
      <c r="A520" s="6">
        <v>943</v>
      </c>
      <c r="B520" s="6">
        <v>583</v>
      </c>
      <c r="C520" s="6">
        <v>3</v>
      </c>
      <c r="D520" s="2" t="s">
        <v>1329</v>
      </c>
      <c r="E520" s="2" t="s">
        <v>697</v>
      </c>
      <c r="F520" t="str">
        <f>IF(NOT(ISERROR(VLOOKUP(A520,'ESO Dungeon constants'!$E$2:$E$999,1,FALSE))),"X","")</f>
        <v/>
      </c>
      <c r="G520" t="str">
        <f>IF(A520&lt;&gt;C520,VLOOKUP(C520,$A$2:$E$900,4,FALSE),"")</f>
        <v>Glenumbra</v>
      </c>
      <c r="H520" t="str">
        <f>IF(A520&lt;&gt;C520,VLOOKUP(C520,$A$2:$E$900,5,FALSE),"")</f>
        <v>Glenumbra</v>
      </c>
      <c r="I520" s="4">
        <f t="shared" si="16"/>
        <v>943</v>
      </c>
      <c r="J520" s="4">
        <f t="shared" si="17"/>
        <v>3</v>
      </c>
    </row>
    <row r="521" spans="1:10" x14ac:dyDescent="0.25">
      <c r="A521" s="6">
        <v>870</v>
      </c>
      <c r="B521" s="6">
        <v>515</v>
      </c>
      <c r="C521" s="6">
        <v>888</v>
      </c>
      <c r="D521" s="2" t="s">
        <v>636</v>
      </c>
      <c r="E521" s="2" t="s">
        <v>636</v>
      </c>
      <c r="F521" t="str">
        <f>IF(NOT(ISERROR(VLOOKUP(A521,'ESO Dungeon constants'!$E$2:$E$999,1,FALSE))),"X","")</f>
        <v/>
      </c>
      <c r="G521" t="str">
        <f>IF(A521&lt;&gt;C521,VLOOKUP(C521,$A$2:$E$900,4,FALSE),"")</f>
        <v>Kargstein</v>
      </c>
      <c r="H521" t="str">
        <f>IF(A521&lt;&gt;C521,VLOOKUP(C521,$A$2:$E$900,5,FALSE),"")</f>
        <v>Craglorn</v>
      </c>
      <c r="I521" s="4">
        <f t="shared" si="16"/>
        <v>870</v>
      </c>
      <c r="J521" s="4">
        <f t="shared" si="17"/>
        <v>888</v>
      </c>
    </row>
    <row r="522" spans="1:10" x14ac:dyDescent="0.25">
      <c r="A522" s="6">
        <v>377</v>
      </c>
      <c r="B522" s="6">
        <v>174</v>
      </c>
      <c r="C522" s="6">
        <v>58</v>
      </c>
      <c r="D522" s="2" t="s">
        <v>312</v>
      </c>
      <c r="E522" s="2" t="s">
        <v>312</v>
      </c>
      <c r="F522" t="str">
        <f>IF(NOT(ISERROR(VLOOKUP(A522,'ESO Dungeon constants'!$E$2:$E$999,1,FALSE))),"X","")</f>
        <v/>
      </c>
      <c r="G522" t="str">
        <f>IF(A522&lt;&gt;C522,VLOOKUP(C522,$A$2:$E$900,4,FALSE),"")</f>
        <v>Malabal Tor</v>
      </c>
      <c r="H522" t="str">
        <f>IF(A522&lt;&gt;C522,VLOOKUP(C522,$A$2:$E$900,5,FALSE),"")</f>
        <v>Malabal Tor</v>
      </c>
      <c r="I522" s="4">
        <f t="shared" si="16"/>
        <v>377</v>
      </c>
      <c r="J522" s="4">
        <f t="shared" si="17"/>
        <v>58</v>
      </c>
    </row>
    <row r="523" spans="1:10" x14ac:dyDescent="0.25">
      <c r="A523" s="6">
        <v>998</v>
      </c>
      <c r="B523" s="6">
        <v>635</v>
      </c>
      <c r="C523" s="6">
        <v>381</v>
      </c>
      <c r="D523" s="2" t="s">
        <v>745</v>
      </c>
      <c r="E523" s="2" t="s">
        <v>745</v>
      </c>
      <c r="F523" t="str">
        <f>IF(NOT(ISERROR(VLOOKUP(A523,'ESO Dungeon constants'!$E$2:$E$999,1,FALSE))),"X","")</f>
        <v/>
      </c>
      <c r="G523" t="str">
        <f>IF(A523&lt;&gt;C523,VLOOKUP(C523,$A$2:$E$900,4,FALSE),"")</f>
        <v>Auridon</v>
      </c>
      <c r="H523" t="str">
        <f>IF(A523&lt;&gt;C523,VLOOKUP(C523,$A$2:$E$900,5,FALSE),"")</f>
        <v>Auridon</v>
      </c>
      <c r="I523" s="4">
        <f t="shared" si="16"/>
        <v>998</v>
      </c>
      <c r="J523" s="4">
        <f t="shared" si="17"/>
        <v>381</v>
      </c>
    </row>
    <row r="524" spans="1:10" x14ac:dyDescent="0.25">
      <c r="A524" s="6">
        <v>1029</v>
      </c>
      <c r="B524" s="6">
        <v>663</v>
      </c>
      <c r="C524" s="6">
        <v>1011</v>
      </c>
      <c r="D524" s="2" t="s">
        <v>817</v>
      </c>
      <c r="E524" s="2" t="s">
        <v>770</v>
      </c>
      <c r="F524" t="str">
        <f>IF(NOT(ISERROR(VLOOKUP(A524,'ESO Dungeon constants'!$E$2:$E$999,1,FALSE))),"X","")</f>
        <v/>
      </c>
      <c r="G524" t="str">
        <f>IF(A524&lt;&gt;C524,VLOOKUP(C524,$A$2:$E$900,4,FALSE),"")</f>
        <v>Sommersend</v>
      </c>
      <c r="H524" t="str">
        <f>IF(A524&lt;&gt;C524,VLOOKUP(C524,$A$2:$E$900,5,FALSE),"")</f>
        <v>Summerset</v>
      </c>
      <c r="I524" s="4">
        <f t="shared" si="16"/>
        <v>1029</v>
      </c>
      <c r="J524" s="4">
        <f t="shared" si="17"/>
        <v>1011</v>
      </c>
    </row>
    <row r="525" spans="1:10" x14ac:dyDescent="0.25">
      <c r="A525" s="6">
        <v>1044</v>
      </c>
      <c r="B525" s="6">
        <v>677</v>
      </c>
      <c r="C525" s="6">
        <v>823</v>
      </c>
      <c r="D525" s="2" t="s">
        <v>1353</v>
      </c>
      <c r="E525" s="2" t="s">
        <v>782</v>
      </c>
      <c r="F525" t="str">
        <f>IF(NOT(ISERROR(VLOOKUP(A525,'ESO Dungeon constants'!$E$2:$E$999,1,FALSE))),"X","")</f>
        <v/>
      </c>
      <c r="G525" t="str">
        <f>IF(A525&lt;&gt;C525,VLOOKUP(C525,$A$2:$E$900,4,FALSE),"")</f>
        <v>Die Goldküste</v>
      </c>
      <c r="H525" t="str">
        <f>IF(A525&lt;&gt;C525,VLOOKUP(C525,$A$2:$E$900,5,FALSE),"")</f>
        <v>Gold Coast</v>
      </c>
      <c r="I525" s="4">
        <f t="shared" si="16"/>
        <v>1044</v>
      </c>
      <c r="J525" s="4">
        <f t="shared" si="17"/>
        <v>823</v>
      </c>
    </row>
    <row r="526" spans="1:10" x14ac:dyDescent="0.25">
      <c r="A526" s="6">
        <v>699</v>
      </c>
      <c r="B526" s="6">
        <v>387</v>
      </c>
      <c r="C526" s="6">
        <v>684</v>
      </c>
      <c r="D526" s="2" t="s">
        <v>1179</v>
      </c>
      <c r="E526" s="2" t="s">
        <v>513</v>
      </c>
      <c r="F526" t="str">
        <f>IF(NOT(ISERROR(VLOOKUP(A526,'ESO Dungeon constants'!$E$2:$E$999,1,FALSE))),"X","")</f>
        <v/>
      </c>
      <c r="G526" t="str">
        <f>IF(A526&lt;&gt;C526,VLOOKUP(C526,$A$2:$E$900,4,FALSE),"")</f>
        <v>Wrothgar</v>
      </c>
      <c r="H526" t="str">
        <f>IF(A526&lt;&gt;C526,VLOOKUP(C526,$A$2:$E$900,5,FALSE),"")</f>
        <v>Wrothgar</v>
      </c>
      <c r="I526" s="4">
        <f t="shared" si="16"/>
        <v>699</v>
      </c>
      <c r="J526" s="4">
        <f t="shared" si="17"/>
        <v>684</v>
      </c>
    </row>
    <row r="527" spans="1:10" x14ac:dyDescent="0.25">
      <c r="A527" s="6">
        <v>360</v>
      </c>
      <c r="B527" s="6">
        <v>158</v>
      </c>
      <c r="C527" s="6">
        <v>101</v>
      </c>
      <c r="D527" s="2" t="s">
        <v>984</v>
      </c>
      <c r="E527" s="2" t="s">
        <v>296</v>
      </c>
      <c r="F527" t="str">
        <f>IF(NOT(ISERROR(VLOOKUP(A527,'ESO Dungeon constants'!$E$2:$E$999,1,FALSE))),"X","")</f>
        <v/>
      </c>
      <c r="G527" t="str">
        <f>IF(A527&lt;&gt;C527,VLOOKUP(C527,$A$2:$E$900,4,FALSE),"")</f>
        <v>Ostmarsch</v>
      </c>
      <c r="H527" t="str">
        <f>IF(A527&lt;&gt;C527,VLOOKUP(C527,$A$2:$E$900,5,FALSE),"")</f>
        <v>Eastmarch</v>
      </c>
      <c r="I527" s="4">
        <f t="shared" si="16"/>
        <v>360</v>
      </c>
      <c r="J527" s="4">
        <f t="shared" si="17"/>
        <v>101</v>
      </c>
    </row>
    <row r="528" spans="1:10" x14ac:dyDescent="0.25">
      <c r="A528" s="6">
        <v>707</v>
      </c>
      <c r="B528" s="6">
        <v>395</v>
      </c>
      <c r="C528" s="6">
        <v>684</v>
      </c>
      <c r="D528" s="2" t="s">
        <v>1186</v>
      </c>
      <c r="E528" s="2" t="s">
        <v>521</v>
      </c>
      <c r="F528" t="str">
        <f>IF(NOT(ISERROR(VLOOKUP(A528,'ESO Dungeon constants'!$E$2:$E$999,1,FALSE))),"X","")</f>
        <v/>
      </c>
      <c r="G528" t="str">
        <f>IF(A528&lt;&gt;C528,VLOOKUP(C528,$A$2:$E$900,4,FALSE),"")</f>
        <v>Wrothgar</v>
      </c>
      <c r="H528" t="str">
        <f>IF(A528&lt;&gt;C528,VLOOKUP(C528,$A$2:$E$900,5,FALSE),"")</f>
        <v>Wrothgar</v>
      </c>
      <c r="I528" s="4">
        <f t="shared" si="16"/>
        <v>707</v>
      </c>
      <c r="J528" s="4">
        <f t="shared" si="17"/>
        <v>684</v>
      </c>
    </row>
    <row r="529" spans="1:10" x14ac:dyDescent="0.25">
      <c r="A529" s="6">
        <v>517</v>
      </c>
      <c r="B529" s="6">
        <v>293</v>
      </c>
      <c r="C529" s="6">
        <v>517</v>
      </c>
      <c r="D529" s="2" t="s">
        <v>429</v>
      </c>
      <c r="E529" s="2" t="s">
        <v>429</v>
      </c>
      <c r="F529" t="str">
        <f>IF(NOT(ISERROR(VLOOKUP(A529,'ESO Dungeon constants'!$E$2:$E$999,1,FALSE))),"X","")</f>
        <v/>
      </c>
      <c r="G529" t="str">
        <f>IF(A529&lt;&gt;C529,VLOOKUP(C529,$A$2:$E$900,4,FALSE),"")</f>
        <v/>
      </c>
      <c r="H529" t="str">
        <f>IF(A529&lt;&gt;C529,VLOOKUP(C529,$A$2:$E$900,5,FALSE),"")</f>
        <v/>
      </c>
      <c r="I529" s="4">
        <f t="shared" si="16"/>
        <v>517</v>
      </c>
      <c r="J529" s="4">
        <f t="shared" si="17"/>
        <v>517</v>
      </c>
    </row>
    <row r="530" spans="1:10" x14ac:dyDescent="0.25">
      <c r="A530" s="6">
        <v>518</v>
      </c>
      <c r="B530" s="6">
        <v>294</v>
      </c>
      <c r="C530" s="6">
        <v>518</v>
      </c>
      <c r="D530" s="2" t="s">
        <v>429</v>
      </c>
      <c r="E530" s="2" t="s">
        <v>429</v>
      </c>
      <c r="F530" t="str">
        <f>IF(NOT(ISERROR(VLOOKUP(A530,'ESO Dungeon constants'!$E$2:$E$999,1,FALSE))),"X","")</f>
        <v/>
      </c>
      <c r="G530" t="str">
        <f>IF(A530&lt;&gt;C530,VLOOKUP(C530,$A$2:$E$900,4,FALSE),"")</f>
        <v/>
      </c>
      <c r="H530" t="str">
        <f>IF(A530&lt;&gt;C530,VLOOKUP(C530,$A$2:$E$900,5,FALSE),"")</f>
        <v/>
      </c>
      <c r="I530" s="4">
        <f t="shared" si="16"/>
        <v>518</v>
      </c>
      <c r="J530" s="4">
        <f t="shared" si="17"/>
        <v>518</v>
      </c>
    </row>
    <row r="531" spans="1:10" x14ac:dyDescent="0.25">
      <c r="A531" s="6">
        <v>1013</v>
      </c>
      <c r="B531" s="6">
        <v>647</v>
      </c>
      <c r="C531" s="6">
        <v>1011</v>
      </c>
      <c r="D531" s="2" t="s">
        <v>1380</v>
      </c>
      <c r="E531" s="2" t="s">
        <v>754</v>
      </c>
      <c r="F531" t="str">
        <f>IF(NOT(ISERROR(VLOOKUP(A531,'ESO Dungeon constants'!$E$2:$E$999,1,FALSE))),"X","")</f>
        <v/>
      </c>
      <c r="G531" t="str">
        <f>IF(A531&lt;&gt;C531,VLOOKUP(C531,$A$2:$E$900,4,FALSE),"")</f>
        <v>Sommersend</v>
      </c>
      <c r="H531" t="str">
        <f>IF(A531&lt;&gt;C531,VLOOKUP(C531,$A$2:$E$900,5,FALSE),"")</f>
        <v>Summerset</v>
      </c>
      <c r="I531" s="4">
        <f t="shared" si="16"/>
        <v>1013</v>
      </c>
      <c r="J531" s="4">
        <f t="shared" si="17"/>
        <v>1011</v>
      </c>
    </row>
    <row r="532" spans="1:10" x14ac:dyDescent="0.25">
      <c r="A532" s="6">
        <v>599</v>
      </c>
      <c r="B532" s="6">
        <v>358</v>
      </c>
      <c r="C532" s="6">
        <v>572</v>
      </c>
      <c r="D532" s="2" t="s">
        <v>1154</v>
      </c>
      <c r="E532" s="2" t="s">
        <v>489</v>
      </c>
      <c r="F532" t="str">
        <f>IF(NOT(ISERROR(VLOOKUP(A532,'ESO Dungeon constants'!$E$2:$E$999,1,FALSE))),"X","")</f>
        <v/>
      </c>
      <c r="G532" t="str">
        <f>IF(A532&lt;&gt;C532,VLOOKUP(C532,$A$2:$E$900,4,FALSE),"")</f>
        <v>Stirk</v>
      </c>
      <c r="H532" t="str">
        <f>IF(A532&lt;&gt;C532,VLOOKUP(C532,$A$2:$E$900,5,FALSE),"")</f>
        <v>Stirk</v>
      </c>
      <c r="I532" s="4">
        <f t="shared" si="16"/>
        <v>599</v>
      </c>
      <c r="J532" s="4">
        <f t="shared" si="17"/>
        <v>572</v>
      </c>
    </row>
    <row r="533" spans="1:10" x14ac:dyDescent="0.25">
      <c r="A533" s="6">
        <v>159</v>
      </c>
      <c r="B533" s="6">
        <v>31</v>
      </c>
      <c r="C533" s="6">
        <v>19</v>
      </c>
      <c r="D533" s="2" t="s">
        <v>877</v>
      </c>
      <c r="E533" s="2" t="s">
        <v>171</v>
      </c>
      <c r="F533" t="str">
        <f>IF(NOT(ISERROR(VLOOKUP(A533,'ESO Dungeon constants'!$E$2:$E$999,1,FALSE))),"X","")</f>
        <v/>
      </c>
      <c r="G533" t="str">
        <f>IF(A533&lt;&gt;C533,VLOOKUP(C533,$A$2:$E$900,4,FALSE),"")</f>
        <v>Sturmhafen</v>
      </c>
      <c r="H533" t="str">
        <f>IF(A533&lt;&gt;C533,VLOOKUP(C533,$A$2:$E$900,5,FALSE),"")</f>
        <v>Stormhaven</v>
      </c>
      <c r="I533" s="4">
        <f t="shared" si="16"/>
        <v>159</v>
      </c>
      <c r="J533" s="4">
        <f t="shared" si="17"/>
        <v>19</v>
      </c>
    </row>
    <row r="534" spans="1:10" x14ac:dyDescent="0.25">
      <c r="A534" s="6">
        <v>312</v>
      </c>
      <c r="B534" s="6">
        <v>124</v>
      </c>
      <c r="C534" s="6">
        <v>3</v>
      </c>
      <c r="D534" s="2" t="s">
        <v>262</v>
      </c>
      <c r="E534" s="2" t="s">
        <v>262</v>
      </c>
      <c r="F534" t="str">
        <f>IF(NOT(ISERROR(VLOOKUP(A534,'ESO Dungeon constants'!$E$2:$E$999,1,FALSE))),"X","")</f>
        <v/>
      </c>
      <c r="G534" t="str">
        <f>IF(A534&lt;&gt;C534,VLOOKUP(C534,$A$2:$E$900,4,FALSE),"")</f>
        <v>Glenumbra</v>
      </c>
      <c r="H534" t="str">
        <f>IF(A534&lt;&gt;C534,VLOOKUP(C534,$A$2:$E$900,5,FALSE),"")</f>
        <v>Glenumbra</v>
      </c>
      <c r="I534" s="4">
        <f t="shared" si="16"/>
        <v>312</v>
      </c>
      <c r="J534" s="4">
        <f t="shared" si="17"/>
        <v>3</v>
      </c>
    </row>
    <row r="535" spans="1:10" x14ac:dyDescent="0.25">
      <c r="A535" s="6">
        <v>398</v>
      </c>
      <c r="B535" s="6">
        <v>193</v>
      </c>
      <c r="C535" s="6">
        <v>381</v>
      </c>
      <c r="D535" s="2" t="s">
        <v>1015</v>
      </c>
      <c r="E535" s="2" t="s">
        <v>330</v>
      </c>
      <c r="F535" t="str">
        <f>IF(NOT(ISERROR(VLOOKUP(A535,'ESO Dungeon constants'!$E$2:$E$999,1,FALSE))),"X","")</f>
        <v/>
      </c>
      <c r="G535" t="str">
        <f>IF(A535&lt;&gt;C535,VLOOKUP(C535,$A$2:$E$900,4,FALSE),"")</f>
        <v>Auridon</v>
      </c>
      <c r="H535" t="str">
        <f>IF(A535&lt;&gt;C535,VLOOKUP(C535,$A$2:$E$900,5,FALSE),"")</f>
        <v>Auridon</v>
      </c>
      <c r="I535" s="4">
        <f t="shared" si="16"/>
        <v>398</v>
      </c>
      <c r="J535" s="4">
        <f t="shared" si="17"/>
        <v>381</v>
      </c>
    </row>
    <row r="536" spans="1:10" x14ac:dyDescent="0.25">
      <c r="A536" s="6">
        <v>952</v>
      </c>
      <c r="B536" s="6">
        <v>592</v>
      </c>
      <c r="C536" s="6">
        <v>849</v>
      </c>
      <c r="D536" s="2" t="s">
        <v>1334</v>
      </c>
      <c r="E536" s="2" t="s">
        <v>706</v>
      </c>
      <c r="F536" t="str">
        <f>IF(NOT(ISERROR(VLOOKUP(A536,'ESO Dungeon constants'!$E$2:$E$999,1,FALSE))),"X","")</f>
        <v/>
      </c>
      <c r="G536" t="str">
        <f>IF(A536&lt;&gt;C536,VLOOKUP(C536,$A$2:$E$900,4,FALSE),"")</f>
        <v>Vvardenfell</v>
      </c>
      <c r="H536" t="str">
        <f>IF(A536&lt;&gt;C536,VLOOKUP(C536,$A$2:$E$900,5,FALSE),"")</f>
        <v>Vvardenfell</v>
      </c>
      <c r="I536" s="4">
        <f t="shared" si="16"/>
        <v>952</v>
      </c>
      <c r="J536" s="4">
        <f t="shared" si="17"/>
        <v>849</v>
      </c>
    </row>
    <row r="537" spans="1:10" x14ac:dyDescent="0.25">
      <c r="A537" s="6">
        <v>484</v>
      </c>
      <c r="B537" s="6">
        <v>265</v>
      </c>
      <c r="C537" s="6">
        <v>103</v>
      </c>
      <c r="D537" s="2" t="s">
        <v>1082</v>
      </c>
      <c r="E537" s="2" t="s">
        <v>401</v>
      </c>
      <c r="F537" t="str">
        <f>IF(NOT(ISERROR(VLOOKUP(A537,'ESO Dungeon constants'!$E$2:$E$999,1,FALSE))),"X","")</f>
        <v/>
      </c>
      <c r="G537" t="str">
        <f>IF(A537&lt;&gt;C537,VLOOKUP(C537,$A$2:$E$900,4,FALSE),"")</f>
        <v>Rift</v>
      </c>
      <c r="H537" t="str">
        <f>IF(A537&lt;&gt;C537,VLOOKUP(C537,$A$2:$E$900,5,FALSE),"")</f>
        <v>The Rift</v>
      </c>
      <c r="I537" s="4">
        <f t="shared" si="16"/>
        <v>484</v>
      </c>
      <c r="J537" s="4">
        <f t="shared" si="17"/>
        <v>103</v>
      </c>
    </row>
    <row r="538" spans="1:10" x14ac:dyDescent="0.25">
      <c r="A538" s="6">
        <v>974</v>
      </c>
      <c r="B538" s="6">
        <v>614</v>
      </c>
      <c r="C538" s="6">
        <v>888</v>
      </c>
      <c r="D538" s="2" t="s">
        <v>130</v>
      </c>
      <c r="E538" s="2" t="s">
        <v>44</v>
      </c>
      <c r="F538" t="str">
        <f>IF(NOT(ISERROR(VLOOKUP(A538,'ESO Dungeon constants'!$E$2:$E$999,1,FALSE))),"X","")</f>
        <v>X</v>
      </c>
      <c r="G538" t="str">
        <f>IF(A538&lt;&gt;C538,VLOOKUP(C538,$A$2:$E$900,4,FALSE),"")</f>
        <v>Kargstein</v>
      </c>
      <c r="H538" t="str">
        <f>IF(A538&lt;&gt;C538,VLOOKUP(C538,$A$2:$E$900,5,FALSE),"")</f>
        <v>Craglorn</v>
      </c>
      <c r="I538" s="4">
        <f t="shared" si="16"/>
        <v>974</v>
      </c>
      <c r="J538" s="4">
        <f t="shared" si="17"/>
        <v>888</v>
      </c>
    </row>
    <row r="539" spans="1:10" x14ac:dyDescent="0.25">
      <c r="A539" s="6">
        <v>318</v>
      </c>
      <c r="B539" s="6">
        <v>130</v>
      </c>
      <c r="C539" s="6">
        <v>19</v>
      </c>
      <c r="D539" s="2" t="s">
        <v>961</v>
      </c>
      <c r="E539" s="2" t="s">
        <v>268</v>
      </c>
      <c r="F539" t="str">
        <f>IF(NOT(ISERROR(VLOOKUP(A539,'ESO Dungeon constants'!$E$2:$E$999,1,FALSE))),"X","")</f>
        <v/>
      </c>
      <c r="G539" t="str">
        <f>IF(A539&lt;&gt;C539,VLOOKUP(C539,$A$2:$E$900,4,FALSE),"")</f>
        <v>Sturmhafen</v>
      </c>
      <c r="H539" t="str">
        <f>IF(A539&lt;&gt;C539,VLOOKUP(C539,$A$2:$E$900,5,FALSE),"")</f>
        <v>Stormhaven</v>
      </c>
      <c r="I539" s="4">
        <f t="shared" si="16"/>
        <v>318</v>
      </c>
      <c r="J539" s="4">
        <f t="shared" si="17"/>
        <v>19</v>
      </c>
    </row>
    <row r="540" spans="1:10" x14ac:dyDescent="0.25">
      <c r="A540" s="6">
        <v>598</v>
      </c>
      <c r="B540" s="6">
        <v>357</v>
      </c>
      <c r="C540" s="6">
        <v>199</v>
      </c>
      <c r="D540" s="2" t="s">
        <v>1153</v>
      </c>
      <c r="E540" s="2" t="s">
        <v>488</v>
      </c>
      <c r="F540" t="str">
        <f>IF(NOT(ISERROR(VLOOKUP(A540,'ESO Dungeon constants'!$E$2:$E$999,1,FALSE))),"X","")</f>
        <v/>
      </c>
      <c r="G540" t="str">
        <f>IF(A540&lt;&gt;C540,VLOOKUP(C540,$A$2:$E$900,4,FALSE),"")</f>
        <v>Die Zuflucht</v>
      </c>
      <c r="H540" t="str">
        <f>IF(A540&lt;&gt;C540,VLOOKUP(C540,$A$2:$E$900,5,FALSE),"")</f>
        <v>The Harborage</v>
      </c>
      <c r="I540" s="4">
        <f t="shared" si="16"/>
        <v>598</v>
      </c>
      <c r="J540" s="4">
        <f t="shared" si="17"/>
        <v>199</v>
      </c>
    </row>
    <row r="541" spans="1:10" x14ac:dyDescent="0.25">
      <c r="A541" s="6">
        <v>464</v>
      </c>
      <c r="B541" s="6">
        <v>249</v>
      </c>
      <c r="C541" s="6">
        <v>382</v>
      </c>
      <c r="D541" s="2" t="s">
        <v>1066</v>
      </c>
      <c r="E541" s="2" t="s">
        <v>385</v>
      </c>
      <c r="F541" t="str">
        <f>IF(NOT(ISERROR(VLOOKUP(A541,'ESO Dungeon constants'!$E$2:$E$999,1,FALSE))),"X","")</f>
        <v/>
      </c>
      <c r="G541" t="str">
        <f>IF(A541&lt;&gt;C541,VLOOKUP(C541,$A$2:$E$900,4,FALSE),"")</f>
        <v>Schnittermark</v>
      </c>
      <c r="H541" t="str">
        <f>IF(A541&lt;&gt;C541,VLOOKUP(C541,$A$2:$E$900,5,FALSE),"")</f>
        <v>Reaper's March</v>
      </c>
      <c r="I541" s="4">
        <f t="shared" si="16"/>
        <v>464</v>
      </c>
      <c r="J541" s="4">
        <f t="shared" si="17"/>
        <v>382</v>
      </c>
    </row>
    <row r="542" spans="1:10" x14ac:dyDescent="0.25">
      <c r="A542" s="6">
        <v>266</v>
      </c>
      <c r="B542" s="6">
        <v>98</v>
      </c>
      <c r="C542" s="6">
        <v>101</v>
      </c>
      <c r="D542" s="2" t="s">
        <v>933</v>
      </c>
      <c r="E542" s="2" t="s">
        <v>237</v>
      </c>
      <c r="F542" t="str">
        <f>IF(NOT(ISERROR(VLOOKUP(A542,'ESO Dungeon constants'!$E$2:$E$999,1,FALSE))),"X","")</f>
        <v/>
      </c>
      <c r="G542" t="str">
        <f>IF(A542&lt;&gt;C542,VLOOKUP(C542,$A$2:$E$900,4,FALSE),"")</f>
        <v>Ostmarsch</v>
      </c>
      <c r="H542" t="str">
        <f>IF(A542&lt;&gt;C542,VLOOKUP(C542,$A$2:$E$900,5,FALSE),"")</f>
        <v>Eastmarch</v>
      </c>
      <c r="I542" s="4">
        <f t="shared" si="16"/>
        <v>266</v>
      </c>
      <c r="J542" s="4">
        <f t="shared" si="17"/>
        <v>101</v>
      </c>
    </row>
    <row r="543" spans="1:10" x14ac:dyDescent="0.25">
      <c r="A543" s="6">
        <v>508</v>
      </c>
      <c r="B543" s="6">
        <v>285</v>
      </c>
      <c r="C543" s="6">
        <v>849</v>
      </c>
      <c r="D543" s="2" t="s">
        <v>1101</v>
      </c>
      <c r="E543" s="2" t="s">
        <v>421</v>
      </c>
      <c r="F543" t="str">
        <f>IF(NOT(ISERROR(VLOOKUP(A543,'ESO Dungeon constants'!$E$2:$E$999,1,FALSE))),"X","")</f>
        <v/>
      </c>
      <c r="G543" t="str">
        <f>IF(A543&lt;&gt;C543,VLOOKUP(C543,$A$2:$E$900,4,FALSE),"")</f>
        <v>Vvardenfell</v>
      </c>
      <c r="H543" t="str">
        <f>IF(A543&lt;&gt;C543,VLOOKUP(C543,$A$2:$E$900,5,FALSE),"")</f>
        <v>Vvardenfell</v>
      </c>
      <c r="I543" s="4">
        <f t="shared" si="16"/>
        <v>508</v>
      </c>
      <c r="J543" s="4">
        <f t="shared" si="17"/>
        <v>849</v>
      </c>
    </row>
    <row r="544" spans="1:10" x14ac:dyDescent="0.25">
      <c r="A544" s="6">
        <v>826</v>
      </c>
      <c r="B544" s="6">
        <v>480</v>
      </c>
      <c r="C544" s="6">
        <v>823</v>
      </c>
      <c r="D544" s="2" t="s">
        <v>1234</v>
      </c>
      <c r="E544" s="2" t="s">
        <v>603</v>
      </c>
      <c r="F544" t="str">
        <f>IF(NOT(ISERROR(VLOOKUP(A544,'ESO Dungeon constants'!$E$2:$E$999,1,FALSE))),"X","")</f>
        <v/>
      </c>
      <c r="G544" t="str">
        <f>IF(A544&lt;&gt;C544,VLOOKUP(C544,$A$2:$E$900,4,FALSE),"")</f>
        <v>Die Goldküste</v>
      </c>
      <c r="H544" t="str">
        <f>IF(A544&lt;&gt;C544,VLOOKUP(C544,$A$2:$E$900,5,FALSE),"")</f>
        <v>Gold Coast</v>
      </c>
      <c r="I544" s="4">
        <f t="shared" si="16"/>
        <v>826</v>
      </c>
      <c r="J544" s="4">
        <f t="shared" si="17"/>
        <v>823</v>
      </c>
    </row>
    <row r="545" spans="1:10" x14ac:dyDescent="0.25">
      <c r="A545" s="6">
        <v>405</v>
      </c>
      <c r="B545" s="6">
        <v>200</v>
      </c>
      <c r="C545" s="6">
        <v>57</v>
      </c>
      <c r="D545" s="2" t="s">
        <v>1020</v>
      </c>
      <c r="E545" s="2" t="s">
        <v>337</v>
      </c>
      <c r="F545" t="str">
        <f>IF(NOT(ISERROR(VLOOKUP(A545,'ESO Dungeon constants'!$E$2:$E$999,1,FALSE))),"X","")</f>
        <v/>
      </c>
      <c r="G545" t="str">
        <f>IF(A545&lt;&gt;C545,VLOOKUP(C545,$A$2:$E$900,4,FALSE),"")</f>
        <v>Deshaan</v>
      </c>
      <c r="H545" t="str">
        <f>IF(A545&lt;&gt;C545,VLOOKUP(C545,$A$2:$E$900,5,FALSE),"")</f>
        <v>Deshaan</v>
      </c>
      <c r="I545" s="4">
        <f t="shared" si="16"/>
        <v>405</v>
      </c>
      <c r="J545" s="4">
        <f t="shared" si="17"/>
        <v>57</v>
      </c>
    </row>
    <row r="546" spans="1:10" x14ac:dyDescent="0.25">
      <c r="A546" s="6">
        <v>954</v>
      </c>
      <c r="B546" s="6">
        <v>594</v>
      </c>
      <c r="C546" s="6">
        <v>849</v>
      </c>
      <c r="D546" s="2" t="s">
        <v>708</v>
      </c>
      <c r="E546" s="2" t="s">
        <v>708</v>
      </c>
      <c r="F546" t="str">
        <f>IF(NOT(ISERROR(VLOOKUP(A546,'ESO Dungeon constants'!$E$2:$E$999,1,FALSE))),"X","")</f>
        <v/>
      </c>
      <c r="G546" t="str">
        <f>IF(A546&lt;&gt;C546,VLOOKUP(C546,$A$2:$E$900,4,FALSE),"")</f>
        <v>Vvardenfell</v>
      </c>
      <c r="H546" t="str">
        <f>IF(A546&lt;&gt;C546,VLOOKUP(C546,$A$2:$E$900,5,FALSE),"")</f>
        <v>Vvardenfell</v>
      </c>
      <c r="I546" s="4">
        <f t="shared" si="16"/>
        <v>954</v>
      </c>
      <c r="J546" s="4">
        <f t="shared" si="17"/>
        <v>849</v>
      </c>
    </row>
    <row r="547" spans="1:10" x14ac:dyDescent="0.25">
      <c r="A547" s="6">
        <v>825</v>
      </c>
      <c r="B547" s="6">
        <v>479</v>
      </c>
      <c r="C547" s="6">
        <v>823</v>
      </c>
      <c r="D547" s="2" t="s">
        <v>602</v>
      </c>
      <c r="E547" s="2" t="s">
        <v>602</v>
      </c>
      <c r="F547" t="str">
        <f>IF(NOT(ISERROR(VLOOKUP(A547,'ESO Dungeon constants'!$E$2:$E$999,1,FALSE))),"X","")</f>
        <v/>
      </c>
      <c r="G547" t="str">
        <f>IF(A547&lt;&gt;C547,VLOOKUP(C547,$A$2:$E$900,4,FALSE),"")</f>
        <v>Die Goldküste</v>
      </c>
      <c r="H547" t="str">
        <f>IF(A547&lt;&gt;C547,VLOOKUP(C547,$A$2:$E$900,5,FALSE),"")</f>
        <v>Gold Coast</v>
      </c>
      <c r="I547" s="4">
        <f t="shared" si="16"/>
        <v>825</v>
      </c>
      <c r="J547" s="4">
        <f t="shared" si="17"/>
        <v>823</v>
      </c>
    </row>
    <row r="548" spans="1:10" x14ac:dyDescent="0.25">
      <c r="A548" s="6">
        <v>941</v>
      </c>
      <c r="B548" s="6">
        <v>581</v>
      </c>
      <c r="C548" s="6">
        <v>41</v>
      </c>
      <c r="D548" s="2" t="s">
        <v>1327</v>
      </c>
      <c r="E548" s="2" t="s">
        <v>695</v>
      </c>
      <c r="F548" t="str">
        <f>IF(NOT(ISERROR(VLOOKUP(A548,'ESO Dungeon constants'!$E$2:$E$999,1,FALSE))),"X","")</f>
        <v/>
      </c>
      <c r="G548" t="str">
        <f>IF(A548&lt;&gt;C548,VLOOKUP(C548,$A$2:$E$900,4,FALSE),"")</f>
        <v>Steinfälle</v>
      </c>
      <c r="H548" t="str">
        <f>IF(A548&lt;&gt;C548,VLOOKUP(C548,$A$2:$E$900,5,FALSE),"")</f>
        <v>Stonefalls</v>
      </c>
      <c r="I548" s="4">
        <f t="shared" si="16"/>
        <v>941</v>
      </c>
      <c r="J548" s="4">
        <f t="shared" si="17"/>
        <v>41</v>
      </c>
    </row>
    <row r="549" spans="1:10" x14ac:dyDescent="0.25">
      <c r="A549" s="6">
        <v>942</v>
      </c>
      <c r="B549" s="6">
        <v>582</v>
      </c>
      <c r="C549" s="6">
        <v>3</v>
      </c>
      <c r="D549" s="2" t="s">
        <v>1328</v>
      </c>
      <c r="E549" s="2" t="s">
        <v>696</v>
      </c>
      <c r="F549" t="str">
        <f>IF(NOT(ISERROR(VLOOKUP(A549,'ESO Dungeon constants'!$E$2:$E$999,1,FALSE))),"X","")</f>
        <v/>
      </c>
      <c r="G549" t="str">
        <f>IF(A549&lt;&gt;C549,VLOOKUP(C549,$A$2:$E$900,4,FALSE),"")</f>
        <v>Glenumbra</v>
      </c>
      <c r="H549" t="str">
        <f>IF(A549&lt;&gt;C549,VLOOKUP(C549,$A$2:$E$900,5,FALSE),"")</f>
        <v>Glenumbra</v>
      </c>
      <c r="I549" s="4">
        <f t="shared" si="16"/>
        <v>942</v>
      </c>
      <c r="J549" s="4">
        <f t="shared" si="17"/>
        <v>3</v>
      </c>
    </row>
    <row r="550" spans="1:10" x14ac:dyDescent="0.25">
      <c r="A550" s="6">
        <v>967</v>
      </c>
      <c r="B550" s="6">
        <v>607</v>
      </c>
      <c r="C550" s="6">
        <v>849</v>
      </c>
      <c r="D550" s="2" t="s">
        <v>1344</v>
      </c>
      <c r="E550" s="2" t="s">
        <v>721</v>
      </c>
      <c r="F550" t="str">
        <f>IF(NOT(ISERROR(VLOOKUP(A550,'ESO Dungeon constants'!$E$2:$E$999,1,FALSE))),"X","")</f>
        <v/>
      </c>
      <c r="G550" t="str">
        <f>IF(A550&lt;&gt;C550,VLOOKUP(C550,$A$2:$E$900,4,FALSE),"")</f>
        <v>Vvardenfell</v>
      </c>
      <c r="H550" t="str">
        <f>IF(A550&lt;&gt;C550,VLOOKUP(C550,$A$2:$E$900,5,FALSE),"")</f>
        <v>Vvardenfell</v>
      </c>
      <c r="I550" s="4">
        <f t="shared" si="16"/>
        <v>967</v>
      </c>
      <c r="J550" s="4">
        <f t="shared" si="17"/>
        <v>849</v>
      </c>
    </row>
    <row r="551" spans="1:10" x14ac:dyDescent="0.25">
      <c r="A551" s="6">
        <v>979</v>
      </c>
      <c r="B551" s="6">
        <v>617</v>
      </c>
      <c r="C551" s="6">
        <v>849</v>
      </c>
      <c r="D551" s="2" t="s">
        <v>1344</v>
      </c>
      <c r="E551" s="2" t="s">
        <v>721</v>
      </c>
      <c r="F551" t="str">
        <f>IF(NOT(ISERROR(VLOOKUP(A551,'ESO Dungeon constants'!$E$2:$E$999,1,FALSE))),"X","")</f>
        <v/>
      </c>
      <c r="G551" t="str">
        <f>IF(A551&lt;&gt;C551,VLOOKUP(C551,$A$2:$E$900,4,FALSE),"")</f>
        <v>Vvardenfell</v>
      </c>
      <c r="H551" t="str">
        <f>IF(A551&lt;&gt;C551,VLOOKUP(C551,$A$2:$E$900,5,FALSE),"")</f>
        <v>Vvardenfell</v>
      </c>
      <c r="I551" s="4">
        <f t="shared" si="16"/>
        <v>979</v>
      </c>
      <c r="J551" s="4">
        <f t="shared" si="17"/>
        <v>849</v>
      </c>
    </row>
    <row r="552" spans="1:10" x14ac:dyDescent="0.25">
      <c r="A552" s="6">
        <v>988</v>
      </c>
      <c r="B552" s="6">
        <v>625</v>
      </c>
      <c r="C552" s="6">
        <v>980</v>
      </c>
      <c r="D552" s="2" t="s">
        <v>1344</v>
      </c>
      <c r="E552" s="2" t="s">
        <v>735</v>
      </c>
      <c r="F552" t="str">
        <f>IF(NOT(ISERROR(VLOOKUP(A552,'ESO Dungeon constants'!$E$2:$E$999,1,FALSE))),"X","")</f>
        <v/>
      </c>
      <c r="G552" t="str">
        <f>IF(A552&lt;&gt;C552,VLOOKUP(C552,$A$2:$E$900,4,FALSE),"")</f>
        <v>Die Stadt der Uhrwerke</v>
      </c>
      <c r="H552" t="str">
        <f>IF(A552&lt;&gt;C552,VLOOKUP(C552,$A$2:$E$900,5,FALSE),"")</f>
        <v>Clockwork City</v>
      </c>
      <c r="I552" s="4">
        <f t="shared" si="16"/>
        <v>988</v>
      </c>
      <c r="J552" s="4">
        <f t="shared" si="17"/>
        <v>980</v>
      </c>
    </row>
    <row r="553" spans="1:10" x14ac:dyDescent="0.25">
      <c r="A553" s="6">
        <v>3</v>
      </c>
      <c r="B553" s="6">
        <v>2</v>
      </c>
      <c r="C553" s="6">
        <v>3</v>
      </c>
      <c r="D553" s="2" t="s">
        <v>154</v>
      </c>
      <c r="E553" s="2" t="s">
        <v>154</v>
      </c>
      <c r="F553" t="str">
        <f>IF(NOT(ISERROR(VLOOKUP(A553,'ESO Dungeon constants'!$E$2:$E$999,1,FALSE))),"X","")</f>
        <v/>
      </c>
      <c r="G553" t="str">
        <f>IF(A553&lt;&gt;C553,VLOOKUP(C553,$A$2:$E$900,4,FALSE),"")</f>
        <v/>
      </c>
      <c r="H553" t="str">
        <f>IF(A553&lt;&gt;C553,VLOOKUP(C553,$A$2:$E$900,5,FALSE),"")</f>
        <v/>
      </c>
      <c r="I553" s="4">
        <f t="shared" si="16"/>
        <v>3</v>
      </c>
      <c r="J553" s="4">
        <f t="shared" si="17"/>
        <v>3</v>
      </c>
    </row>
    <row r="554" spans="1:10" x14ac:dyDescent="0.25">
      <c r="A554" s="6">
        <v>640</v>
      </c>
      <c r="B554" s="6">
        <v>368</v>
      </c>
      <c r="C554" s="6">
        <v>19</v>
      </c>
      <c r="D554" s="2" t="s">
        <v>1163</v>
      </c>
      <c r="E554" s="2" t="s">
        <v>498</v>
      </c>
      <c r="F554" t="str">
        <f>IF(NOT(ISERROR(VLOOKUP(A554,'ESO Dungeon constants'!$E$2:$E$999,1,FALSE))),"X","")</f>
        <v/>
      </c>
      <c r="G554" t="str">
        <f>IF(A554&lt;&gt;C554,VLOOKUP(C554,$A$2:$E$900,4,FALSE),"")</f>
        <v>Sturmhafen</v>
      </c>
      <c r="H554" t="str">
        <f>IF(A554&lt;&gt;C554,VLOOKUP(C554,$A$2:$E$900,5,FALSE),"")</f>
        <v>Stormhaven</v>
      </c>
      <c r="I554" s="4">
        <f t="shared" si="16"/>
        <v>640</v>
      </c>
      <c r="J554" s="4">
        <f t="shared" si="17"/>
        <v>19</v>
      </c>
    </row>
    <row r="555" spans="1:10" x14ac:dyDescent="0.25">
      <c r="A555" s="6">
        <v>383</v>
      </c>
      <c r="B555" s="6">
        <v>180</v>
      </c>
      <c r="C555" s="6">
        <v>383</v>
      </c>
      <c r="D555" s="2" t="s">
        <v>1004</v>
      </c>
      <c r="E555" s="2" t="s">
        <v>317</v>
      </c>
      <c r="F555" t="str">
        <f>IF(NOT(ISERROR(VLOOKUP(A555,'ESO Dungeon constants'!$E$2:$E$999,1,FALSE))),"X","")</f>
        <v/>
      </c>
      <c r="G555" t="str">
        <f>IF(A555&lt;&gt;C555,VLOOKUP(C555,$A$2:$E$900,4,FALSE),"")</f>
        <v/>
      </c>
      <c r="H555" t="str">
        <f>IF(A555&lt;&gt;C555,VLOOKUP(C555,$A$2:$E$900,5,FALSE),"")</f>
        <v/>
      </c>
      <c r="I555" s="4">
        <f t="shared" si="16"/>
        <v>383</v>
      </c>
      <c r="J555" s="4">
        <f t="shared" si="17"/>
        <v>383</v>
      </c>
    </row>
    <row r="556" spans="1:10" x14ac:dyDescent="0.25">
      <c r="A556" s="6">
        <v>600</v>
      </c>
      <c r="B556" s="6">
        <v>359</v>
      </c>
      <c r="C556" s="6">
        <v>572</v>
      </c>
      <c r="D556" s="2" t="s">
        <v>1155</v>
      </c>
      <c r="E556" s="2" t="s">
        <v>490</v>
      </c>
      <c r="F556" t="str">
        <f>IF(NOT(ISERROR(VLOOKUP(A556,'ESO Dungeon constants'!$E$2:$E$999,1,FALSE))),"X","")</f>
        <v/>
      </c>
      <c r="G556" t="str">
        <f>IF(A556&lt;&gt;C556,VLOOKUP(C556,$A$2:$E$900,4,FALSE),"")</f>
        <v>Stirk</v>
      </c>
      <c r="H556" t="str">
        <f>IF(A556&lt;&gt;C556,VLOOKUP(C556,$A$2:$E$900,5,FALSE),"")</f>
        <v>Stirk</v>
      </c>
      <c r="I556" s="4">
        <f t="shared" si="16"/>
        <v>600</v>
      </c>
      <c r="J556" s="4">
        <f t="shared" si="17"/>
        <v>572</v>
      </c>
    </row>
    <row r="557" spans="1:10" x14ac:dyDescent="0.25">
      <c r="A557" s="6">
        <v>1063</v>
      </c>
      <c r="B557" s="6">
        <v>688</v>
      </c>
      <c r="C557" s="6">
        <v>1027</v>
      </c>
      <c r="D557" s="2" t="s">
        <v>841</v>
      </c>
      <c r="E557" s="2" t="s">
        <v>793</v>
      </c>
      <c r="F557" t="str">
        <f>IF(NOT(ISERROR(VLOOKUP(A557,'ESO Dungeon constants'!$E$2:$E$999,1,FALSE))),"X","")</f>
        <v/>
      </c>
      <c r="G557" t="str">
        <f>IF(A557&lt;&gt;C557,VLOOKUP(C557,$A$2:$E$900,4,FALSE),"")</f>
        <v>Artaeum</v>
      </c>
      <c r="H557" t="str">
        <f>IF(A557&lt;&gt;C557,VLOOKUP(C557,$A$2:$E$900,5,FALSE),"")</f>
        <v>Artaeum</v>
      </c>
      <c r="I557" s="4">
        <f t="shared" si="16"/>
        <v>1063</v>
      </c>
      <c r="J557" s="4">
        <f t="shared" si="17"/>
        <v>1027</v>
      </c>
    </row>
    <row r="558" spans="1:10" x14ac:dyDescent="0.25">
      <c r="A558" s="6">
        <v>376</v>
      </c>
      <c r="B558" s="6">
        <v>173</v>
      </c>
      <c r="C558" s="6">
        <v>347</v>
      </c>
      <c r="D558" s="2" t="s">
        <v>999</v>
      </c>
      <c r="E558" s="2" t="s">
        <v>311</v>
      </c>
      <c r="F558" t="str">
        <f>IF(NOT(ISERROR(VLOOKUP(A558,'ESO Dungeon constants'!$E$2:$E$999,1,FALSE))),"X","")</f>
        <v/>
      </c>
      <c r="G558" t="str">
        <f>IF(A558&lt;&gt;C558,VLOOKUP(C558,$A$2:$E$900,4,FALSE),"")</f>
        <v>Kalthafen</v>
      </c>
      <c r="H558" t="str">
        <f>IF(A558&lt;&gt;C558,VLOOKUP(C558,$A$2:$E$900,5,FALSE),"")</f>
        <v>Coldharbour</v>
      </c>
      <c r="I558" s="4">
        <f t="shared" si="16"/>
        <v>376</v>
      </c>
      <c r="J558" s="4">
        <f t="shared" si="17"/>
        <v>347</v>
      </c>
    </row>
    <row r="559" spans="1:10" x14ac:dyDescent="0.25">
      <c r="A559" s="6">
        <v>108</v>
      </c>
      <c r="B559" s="6">
        <v>18</v>
      </c>
      <c r="C559" s="6">
        <v>108</v>
      </c>
      <c r="D559" s="2" t="s">
        <v>865</v>
      </c>
      <c r="E559" s="2" t="s">
        <v>164</v>
      </c>
      <c r="F559" t="str">
        <f>IF(NOT(ISERROR(VLOOKUP(A559,'ESO Dungeon constants'!$E$2:$E$999,1,FALSE))),"X","")</f>
        <v/>
      </c>
      <c r="G559" t="str">
        <f>IF(A559&lt;&gt;C559,VLOOKUP(C559,$A$2:$E$900,4,FALSE),"")</f>
        <v/>
      </c>
      <c r="H559" t="str">
        <f>IF(A559&lt;&gt;C559,VLOOKUP(C559,$A$2:$E$900,5,FALSE),"")</f>
        <v/>
      </c>
      <c r="I559" s="4">
        <f t="shared" si="16"/>
        <v>108</v>
      </c>
      <c r="J559" s="4">
        <f t="shared" si="17"/>
        <v>108</v>
      </c>
    </row>
    <row r="560" spans="1:10" x14ac:dyDescent="0.25">
      <c r="A560" s="6">
        <v>865</v>
      </c>
      <c r="B560" s="6">
        <v>510</v>
      </c>
      <c r="C560" s="6">
        <v>101</v>
      </c>
      <c r="D560" s="2" t="s">
        <v>1263</v>
      </c>
      <c r="E560" s="2" t="s">
        <v>631</v>
      </c>
      <c r="F560" t="str">
        <f>IF(NOT(ISERROR(VLOOKUP(A560,'ESO Dungeon constants'!$E$2:$E$999,1,FALSE))),"X","")</f>
        <v/>
      </c>
      <c r="G560" t="str">
        <f>IF(A560&lt;&gt;C560,VLOOKUP(C560,$A$2:$E$900,4,FALSE),"")</f>
        <v>Ostmarsch</v>
      </c>
      <c r="H560" t="str">
        <f>IF(A560&lt;&gt;C560,VLOOKUP(C560,$A$2:$E$900,5,FALSE),"")</f>
        <v>Eastmarch</v>
      </c>
      <c r="I560" s="4">
        <f t="shared" si="16"/>
        <v>865</v>
      </c>
      <c r="J560" s="4">
        <f t="shared" si="17"/>
        <v>101</v>
      </c>
    </row>
    <row r="561" spans="1:10" x14ac:dyDescent="0.25">
      <c r="A561" s="6">
        <v>576</v>
      </c>
      <c r="B561" s="6">
        <v>337</v>
      </c>
      <c r="C561" s="6">
        <v>108</v>
      </c>
      <c r="D561" s="2" t="s">
        <v>1136</v>
      </c>
      <c r="E561" s="2" t="s">
        <v>470</v>
      </c>
      <c r="F561" t="str">
        <f>IF(NOT(ISERROR(VLOOKUP(A561,'ESO Dungeon constants'!$E$2:$E$999,1,FALSE))),"X","")</f>
        <v/>
      </c>
      <c r="G561" t="str">
        <f>IF(A561&lt;&gt;C561,VLOOKUP(C561,$A$2:$E$900,4,FALSE),"")</f>
        <v>Grünschatten</v>
      </c>
      <c r="H561" t="str">
        <f>IF(A561&lt;&gt;C561,VLOOKUP(C561,$A$2:$E$900,5,FALSE),"")</f>
        <v>Greenshade</v>
      </c>
      <c r="I561" s="4">
        <f t="shared" si="16"/>
        <v>576</v>
      </c>
      <c r="J561" s="4">
        <f t="shared" si="17"/>
        <v>108</v>
      </c>
    </row>
    <row r="562" spans="1:10" x14ac:dyDescent="0.25">
      <c r="A562" s="6">
        <v>896</v>
      </c>
      <c r="B562" s="6">
        <v>537</v>
      </c>
      <c r="C562" s="6">
        <v>888</v>
      </c>
      <c r="D562" s="2" t="s">
        <v>1290</v>
      </c>
      <c r="E562" s="2" t="s">
        <v>658</v>
      </c>
      <c r="F562" t="str">
        <f>IF(NOT(ISERROR(VLOOKUP(A562,'ESO Dungeon constants'!$E$2:$E$999,1,FALSE))),"X","")</f>
        <v/>
      </c>
      <c r="G562" t="str">
        <f>IF(A562&lt;&gt;C562,VLOOKUP(C562,$A$2:$E$900,4,FALSE),"")</f>
        <v>Kargstein</v>
      </c>
      <c r="H562" t="str">
        <f>IF(A562&lt;&gt;C562,VLOOKUP(C562,$A$2:$E$900,5,FALSE),"")</f>
        <v>Craglorn</v>
      </c>
      <c r="I562" s="4">
        <f t="shared" si="16"/>
        <v>896</v>
      </c>
      <c r="J562" s="4">
        <f t="shared" si="17"/>
        <v>888</v>
      </c>
    </row>
    <row r="563" spans="1:10" x14ac:dyDescent="0.25">
      <c r="A563" s="6">
        <v>1017</v>
      </c>
      <c r="B563" s="6">
        <v>651</v>
      </c>
      <c r="C563" s="6">
        <v>1011</v>
      </c>
      <c r="D563" s="2" t="s">
        <v>1383</v>
      </c>
      <c r="E563" s="2" t="s">
        <v>758</v>
      </c>
      <c r="F563" t="str">
        <f>IF(NOT(ISERROR(VLOOKUP(A563,'ESO Dungeon constants'!$E$2:$E$999,1,FALSE))),"X","")</f>
        <v/>
      </c>
      <c r="G563" t="str">
        <f>IF(A563&lt;&gt;C563,VLOOKUP(C563,$A$2:$E$900,4,FALSE),"")</f>
        <v>Sommersend</v>
      </c>
      <c r="H563" t="str">
        <f>IF(A563&lt;&gt;C563,VLOOKUP(C563,$A$2:$E$900,5,FALSE),"")</f>
        <v>Summerset</v>
      </c>
      <c r="I563" s="4">
        <f t="shared" si="16"/>
        <v>1017</v>
      </c>
      <c r="J563" s="4">
        <f t="shared" si="17"/>
        <v>1011</v>
      </c>
    </row>
    <row r="564" spans="1:10" x14ac:dyDescent="0.25">
      <c r="A564" s="6">
        <v>1007</v>
      </c>
      <c r="B564" s="6">
        <v>641</v>
      </c>
      <c r="C564" s="6">
        <v>888</v>
      </c>
      <c r="D564" s="2" t="s">
        <v>1375</v>
      </c>
      <c r="E564" s="2" t="s">
        <v>751</v>
      </c>
      <c r="F564" t="str">
        <f>IF(NOT(ISERROR(VLOOKUP(A564,'ESO Dungeon constants'!$E$2:$E$999,1,FALSE))),"X","")</f>
        <v/>
      </c>
      <c r="G564" t="str">
        <f>IF(A564&lt;&gt;C564,VLOOKUP(C564,$A$2:$E$900,4,FALSE),"")</f>
        <v>Kargstein</v>
      </c>
      <c r="H564" t="str">
        <f>IF(A564&lt;&gt;C564,VLOOKUP(C564,$A$2:$E$900,5,FALSE),"")</f>
        <v>Craglorn</v>
      </c>
      <c r="I564" s="4">
        <f t="shared" si="16"/>
        <v>1007</v>
      </c>
      <c r="J564" s="4">
        <f t="shared" si="17"/>
        <v>888</v>
      </c>
    </row>
    <row r="565" spans="1:10" x14ac:dyDescent="0.25">
      <c r="A565" s="6">
        <v>864</v>
      </c>
      <c r="B565" s="6">
        <v>509</v>
      </c>
      <c r="C565" s="6">
        <v>103</v>
      </c>
      <c r="D565" s="2" t="s">
        <v>1262</v>
      </c>
      <c r="E565" s="2" t="s">
        <v>630</v>
      </c>
      <c r="F565" t="str">
        <f>IF(NOT(ISERROR(VLOOKUP(A565,'ESO Dungeon constants'!$E$2:$E$999,1,FALSE))),"X","")</f>
        <v/>
      </c>
      <c r="G565" t="str">
        <f>IF(A565&lt;&gt;C565,VLOOKUP(C565,$A$2:$E$900,4,FALSE),"")</f>
        <v>Rift</v>
      </c>
      <c r="H565" t="str">
        <f>IF(A565&lt;&gt;C565,VLOOKUP(C565,$A$2:$E$900,5,FALSE),"")</f>
        <v>The Rift</v>
      </c>
      <c r="I565" s="4">
        <f t="shared" si="16"/>
        <v>864</v>
      </c>
      <c r="J565" s="4">
        <f t="shared" si="17"/>
        <v>103</v>
      </c>
    </row>
    <row r="566" spans="1:10" x14ac:dyDescent="0.25">
      <c r="A566" s="6">
        <v>581</v>
      </c>
      <c r="B566" s="6">
        <v>342</v>
      </c>
      <c r="C566" s="6">
        <v>199</v>
      </c>
      <c r="D566" s="2" t="s">
        <v>1140</v>
      </c>
      <c r="E566" s="2" t="s">
        <v>475</v>
      </c>
      <c r="F566" t="str">
        <f>IF(NOT(ISERROR(VLOOKUP(A566,'ESO Dungeon constants'!$E$2:$E$999,1,FALSE))),"X","")</f>
        <v/>
      </c>
      <c r="G566" t="str">
        <f>IF(A566&lt;&gt;C566,VLOOKUP(C566,$A$2:$E$900,4,FALSE),"")</f>
        <v>Die Zuflucht</v>
      </c>
      <c r="H566" t="str">
        <f>IF(A566&lt;&gt;C566,VLOOKUP(C566,$A$2:$E$900,5,FALSE),"")</f>
        <v>The Harborage</v>
      </c>
      <c r="I566" s="4">
        <f t="shared" si="16"/>
        <v>581</v>
      </c>
      <c r="J566" s="4">
        <f t="shared" si="17"/>
        <v>199</v>
      </c>
    </row>
    <row r="567" spans="1:10" x14ac:dyDescent="0.25">
      <c r="A567" s="6">
        <v>723</v>
      </c>
      <c r="B567" s="6">
        <v>402</v>
      </c>
      <c r="C567" s="6">
        <v>199</v>
      </c>
      <c r="D567" s="2" t="s">
        <v>1140</v>
      </c>
      <c r="E567" s="2" t="s">
        <v>475</v>
      </c>
      <c r="F567" t="str">
        <f>IF(NOT(ISERROR(VLOOKUP(A567,'ESO Dungeon constants'!$E$2:$E$999,1,FALSE))),"X","")</f>
        <v/>
      </c>
      <c r="G567" t="str">
        <f>IF(A567&lt;&gt;C567,VLOOKUP(C567,$A$2:$E$900,4,FALSE),"")</f>
        <v>Die Zuflucht</v>
      </c>
      <c r="H567" t="str">
        <f>IF(A567&lt;&gt;C567,VLOOKUP(C567,$A$2:$E$900,5,FALSE),"")</f>
        <v>The Harborage</v>
      </c>
      <c r="I567" s="4">
        <f t="shared" si="16"/>
        <v>723</v>
      </c>
      <c r="J567" s="4">
        <f t="shared" si="17"/>
        <v>199</v>
      </c>
    </row>
    <row r="568" spans="1:10" x14ac:dyDescent="0.25">
      <c r="A568" s="6">
        <v>816</v>
      </c>
      <c r="B568" s="6">
        <v>471</v>
      </c>
      <c r="C568" s="6">
        <v>816</v>
      </c>
      <c r="D568" s="2" t="s">
        <v>1226</v>
      </c>
      <c r="E568" s="2" t="s">
        <v>594</v>
      </c>
      <c r="F568" t="str">
        <f>IF(NOT(ISERROR(VLOOKUP(A568,'ESO Dungeon constants'!$E$2:$E$999,1,FALSE))),"X","")</f>
        <v/>
      </c>
      <c r="G568" t="str">
        <f>IF(A568&lt;&gt;C568,VLOOKUP(C568,$A$2:$E$900,4,FALSE),"")</f>
        <v/>
      </c>
      <c r="H568" t="str">
        <f>IF(A568&lt;&gt;C568,VLOOKUP(C568,$A$2:$E$900,5,FALSE),"")</f>
        <v/>
      </c>
      <c r="I568" s="4">
        <f t="shared" si="16"/>
        <v>816</v>
      </c>
      <c r="J568" s="4">
        <f t="shared" si="17"/>
        <v>816</v>
      </c>
    </row>
    <row r="569" spans="1:10" x14ac:dyDescent="0.25">
      <c r="A569" s="6">
        <v>326</v>
      </c>
      <c r="B569" s="6">
        <v>138</v>
      </c>
      <c r="C569" s="6">
        <v>20</v>
      </c>
      <c r="D569" s="2" t="s">
        <v>969</v>
      </c>
      <c r="E569" s="2" t="s">
        <v>276</v>
      </c>
      <c r="F569" t="str">
        <f>IF(NOT(ISERROR(VLOOKUP(A569,'ESO Dungeon constants'!$E$2:$E$999,1,FALSE))),"X","")</f>
        <v/>
      </c>
      <c r="G569" t="str">
        <f>IF(A569&lt;&gt;C569,VLOOKUP(C569,$A$2:$E$900,4,FALSE),"")</f>
        <v>Kluftspitze</v>
      </c>
      <c r="H569" t="str">
        <f>IF(A569&lt;&gt;C569,VLOOKUP(C569,$A$2:$E$900,5,FALSE),"")</f>
        <v>Rivenspire</v>
      </c>
      <c r="I569" s="4">
        <f t="shared" si="16"/>
        <v>326</v>
      </c>
      <c r="J569" s="4">
        <f t="shared" si="17"/>
        <v>20</v>
      </c>
    </row>
    <row r="570" spans="1:10" x14ac:dyDescent="0.25">
      <c r="A570" s="6">
        <v>906</v>
      </c>
      <c r="B570" s="6">
        <v>547</v>
      </c>
      <c r="C570" s="6">
        <v>888</v>
      </c>
      <c r="D570" s="2" t="s">
        <v>1298</v>
      </c>
      <c r="E570" s="2" t="s">
        <v>668</v>
      </c>
      <c r="F570" t="str">
        <f>IF(NOT(ISERROR(VLOOKUP(A570,'ESO Dungeon constants'!$E$2:$E$999,1,FALSE))),"X","")</f>
        <v/>
      </c>
      <c r="G570" t="str">
        <f>IF(A570&lt;&gt;C570,VLOOKUP(C570,$A$2:$E$900,4,FALSE),"")</f>
        <v>Kargstein</v>
      </c>
      <c r="H570" t="str">
        <f>IF(A570&lt;&gt;C570,VLOOKUP(C570,$A$2:$E$900,5,FALSE),"")</f>
        <v>Craglorn</v>
      </c>
      <c r="I570" s="4">
        <f t="shared" si="16"/>
        <v>906</v>
      </c>
      <c r="J570" s="4">
        <f t="shared" si="17"/>
        <v>888</v>
      </c>
    </row>
    <row r="571" spans="1:10" x14ac:dyDescent="0.25">
      <c r="A571" s="6">
        <v>556</v>
      </c>
      <c r="B571" s="6">
        <v>320</v>
      </c>
      <c r="C571" s="6">
        <v>108</v>
      </c>
      <c r="D571" s="2" t="s">
        <v>1123</v>
      </c>
      <c r="E571" s="2" t="s">
        <v>455</v>
      </c>
      <c r="F571" t="str">
        <f>IF(NOT(ISERROR(VLOOKUP(A571,'ESO Dungeon constants'!$E$2:$E$999,1,FALSE))),"X","")</f>
        <v/>
      </c>
      <c r="G571" t="str">
        <f>IF(A571&lt;&gt;C571,VLOOKUP(C571,$A$2:$E$900,4,FALSE),"")</f>
        <v>Grünschatten</v>
      </c>
      <c r="H571" t="str">
        <f>IF(A571&lt;&gt;C571,VLOOKUP(C571,$A$2:$E$900,5,FALSE),"")</f>
        <v>Greenshade</v>
      </c>
      <c r="I571" s="4">
        <f t="shared" si="16"/>
        <v>556</v>
      </c>
      <c r="J571" s="4">
        <f t="shared" si="17"/>
        <v>108</v>
      </c>
    </row>
    <row r="572" spans="1:10" x14ac:dyDescent="0.25">
      <c r="A572" s="6">
        <v>820</v>
      </c>
      <c r="B572" s="6">
        <v>475</v>
      </c>
      <c r="C572" s="6">
        <v>816</v>
      </c>
      <c r="D572" s="2" t="s">
        <v>1230</v>
      </c>
      <c r="E572" s="2" t="s">
        <v>598</v>
      </c>
      <c r="F572" t="str">
        <f>IF(NOT(ISERROR(VLOOKUP(A572,'ESO Dungeon constants'!$E$2:$E$999,1,FALSE))),"X","")</f>
        <v/>
      </c>
      <c r="G572" t="str">
        <f>IF(A572&lt;&gt;C572,VLOOKUP(C572,$A$2:$E$900,4,FALSE),"")</f>
        <v>Hews Fluch</v>
      </c>
      <c r="H572" t="str">
        <f>IF(A572&lt;&gt;C572,VLOOKUP(C572,$A$2:$E$900,5,FALSE),"")</f>
        <v>Hew's Bane</v>
      </c>
      <c r="I572" s="4">
        <f t="shared" si="16"/>
        <v>820</v>
      </c>
      <c r="J572" s="4">
        <f t="shared" si="17"/>
        <v>816</v>
      </c>
    </row>
    <row r="573" spans="1:10" x14ac:dyDescent="0.25">
      <c r="A573" s="6">
        <v>879</v>
      </c>
      <c r="B573" s="6">
        <v>524</v>
      </c>
      <c r="C573" s="6">
        <v>534</v>
      </c>
      <c r="D573" s="2" t="s">
        <v>1275</v>
      </c>
      <c r="E573" s="2" t="s">
        <v>645</v>
      </c>
      <c r="F573" t="str">
        <f>IF(NOT(ISERROR(VLOOKUP(A573,'ESO Dungeon constants'!$E$2:$E$999,1,FALSE))),"X","")</f>
        <v/>
      </c>
      <c r="G573" t="str">
        <f>IF(A573&lt;&gt;C573,VLOOKUP(C573,$A$2:$E$900,4,FALSE),"")</f>
        <v>Stros M'Kai</v>
      </c>
      <c r="H573" t="str">
        <f>IF(A573&lt;&gt;C573,VLOOKUP(C573,$A$2:$E$900,5,FALSE),"")</f>
        <v>Stros M'Kai</v>
      </c>
      <c r="I573" s="4">
        <f t="shared" si="16"/>
        <v>879</v>
      </c>
      <c r="J573" s="4">
        <f t="shared" si="17"/>
        <v>534</v>
      </c>
    </row>
    <row r="574" spans="1:10" x14ac:dyDescent="0.25">
      <c r="A574" s="6">
        <v>553</v>
      </c>
      <c r="B574" s="6">
        <v>317</v>
      </c>
      <c r="C574" s="6">
        <v>108</v>
      </c>
      <c r="D574" s="2" t="s">
        <v>452</v>
      </c>
      <c r="E574" s="2" t="s">
        <v>452</v>
      </c>
      <c r="F574" t="str">
        <f>IF(NOT(ISERROR(VLOOKUP(A574,'ESO Dungeon constants'!$E$2:$E$999,1,FALSE))),"X","")</f>
        <v/>
      </c>
      <c r="G574" t="str">
        <f>IF(A574&lt;&gt;C574,VLOOKUP(C574,$A$2:$E$900,4,FALSE),"")</f>
        <v>Grünschatten</v>
      </c>
      <c r="H574" t="str">
        <f>IF(A574&lt;&gt;C574,VLOOKUP(C574,$A$2:$E$900,5,FALSE),"")</f>
        <v>Greenshade</v>
      </c>
      <c r="I574" s="4">
        <f t="shared" si="16"/>
        <v>553</v>
      </c>
      <c r="J574" s="4">
        <f t="shared" si="17"/>
        <v>108</v>
      </c>
    </row>
    <row r="575" spans="1:10" x14ac:dyDescent="0.25">
      <c r="A575" s="6">
        <v>892</v>
      </c>
      <c r="B575" s="6">
        <v>533</v>
      </c>
      <c r="C575" s="6">
        <v>888</v>
      </c>
      <c r="D575" s="2" t="s">
        <v>1286</v>
      </c>
      <c r="E575" s="2" t="s">
        <v>654</v>
      </c>
      <c r="F575" t="str">
        <f>IF(NOT(ISERROR(VLOOKUP(A575,'ESO Dungeon constants'!$E$2:$E$999,1,FALSE))),"X","")</f>
        <v/>
      </c>
      <c r="G575" t="str">
        <f>IF(A575&lt;&gt;C575,VLOOKUP(C575,$A$2:$E$900,4,FALSE),"")</f>
        <v>Kargstein</v>
      </c>
      <c r="H575" t="str">
        <f>IF(A575&lt;&gt;C575,VLOOKUP(C575,$A$2:$E$900,5,FALSE),"")</f>
        <v>Craglorn</v>
      </c>
      <c r="I575" s="4">
        <f t="shared" si="16"/>
        <v>892</v>
      </c>
      <c r="J575" s="4">
        <f t="shared" si="17"/>
        <v>888</v>
      </c>
    </row>
    <row r="576" spans="1:10" x14ac:dyDescent="0.25">
      <c r="A576" s="6">
        <v>1040</v>
      </c>
      <c r="B576" s="6">
        <v>674</v>
      </c>
      <c r="C576" s="6">
        <v>1011</v>
      </c>
      <c r="D576" s="2" t="s">
        <v>828</v>
      </c>
      <c r="E576" s="2" t="s">
        <v>746</v>
      </c>
      <c r="F576" t="str">
        <f>IF(NOT(ISERROR(VLOOKUP(A576,'ESO Dungeon constants'!$E$2:$E$999,1,FALSE))),"X","")</f>
        <v/>
      </c>
      <c r="G576" t="str">
        <f>IF(A576&lt;&gt;C576,VLOOKUP(C576,$A$2:$E$900,4,FALSE),"")</f>
        <v>Sommersend</v>
      </c>
      <c r="H576" t="str">
        <f>IF(A576&lt;&gt;C576,VLOOKUP(C576,$A$2:$E$900,5,FALSE),"")</f>
        <v>Summerset</v>
      </c>
      <c r="I576" s="4">
        <f t="shared" si="16"/>
        <v>1040</v>
      </c>
      <c r="J576" s="4">
        <f t="shared" si="17"/>
        <v>1011</v>
      </c>
    </row>
    <row r="577" spans="1:10" x14ac:dyDescent="0.25">
      <c r="A577" s="6">
        <v>999</v>
      </c>
      <c r="B577" s="6">
        <v>636</v>
      </c>
      <c r="C577" s="6">
        <v>980</v>
      </c>
      <c r="D577" s="2" t="s">
        <v>828</v>
      </c>
      <c r="E577" s="2" t="s">
        <v>746</v>
      </c>
      <c r="F577" t="str">
        <f>IF(NOT(ISERROR(VLOOKUP(A577,'ESO Dungeon constants'!$E$2:$E$999,1,FALSE))),"X","")</f>
        <v/>
      </c>
      <c r="G577" t="str">
        <f>IF(A577&lt;&gt;C577,VLOOKUP(C577,$A$2:$E$900,4,FALSE),"")</f>
        <v>Die Stadt der Uhrwerke</v>
      </c>
      <c r="H577" t="str">
        <f>IF(A577&lt;&gt;C577,VLOOKUP(C577,$A$2:$E$900,5,FALSE),"")</f>
        <v>Clockwork City</v>
      </c>
      <c r="I577" s="4">
        <f t="shared" si="16"/>
        <v>999</v>
      </c>
      <c r="J577" s="4">
        <f t="shared" si="17"/>
        <v>980</v>
      </c>
    </row>
    <row r="578" spans="1:10" x14ac:dyDescent="0.25">
      <c r="A578" s="6">
        <v>990</v>
      </c>
      <c r="B578" s="6">
        <v>627</v>
      </c>
      <c r="C578" s="6">
        <v>980</v>
      </c>
      <c r="D578" s="2" t="s">
        <v>1363</v>
      </c>
      <c r="E578" s="2" t="s">
        <v>737</v>
      </c>
      <c r="F578" t="str">
        <f>IF(NOT(ISERROR(VLOOKUP(A578,'ESO Dungeon constants'!$E$2:$E$999,1,FALSE))),"X","")</f>
        <v/>
      </c>
      <c r="G578" t="str">
        <f>IF(A578&lt;&gt;C578,VLOOKUP(C578,$A$2:$E$900,4,FALSE),"")</f>
        <v>Die Stadt der Uhrwerke</v>
      </c>
      <c r="H578" t="str">
        <f>IF(A578&lt;&gt;C578,VLOOKUP(C578,$A$2:$E$900,5,FALSE),"")</f>
        <v>Clockwork City</v>
      </c>
      <c r="I578" s="4">
        <f t="shared" si="16"/>
        <v>990</v>
      </c>
      <c r="J578" s="4">
        <f t="shared" si="17"/>
        <v>980</v>
      </c>
    </row>
    <row r="579" spans="1:10" x14ac:dyDescent="0.25">
      <c r="A579" s="6">
        <v>467</v>
      </c>
      <c r="B579" s="6">
        <v>252</v>
      </c>
      <c r="C579" s="6">
        <v>382</v>
      </c>
      <c r="D579" s="2" t="s">
        <v>1069</v>
      </c>
      <c r="E579" s="2" t="s">
        <v>388</v>
      </c>
      <c r="F579" t="str">
        <f>IF(NOT(ISERROR(VLOOKUP(A579,'ESO Dungeon constants'!$E$2:$E$999,1,FALSE))),"X","")</f>
        <v/>
      </c>
      <c r="G579" t="str">
        <f>IF(A579&lt;&gt;C579,VLOOKUP(C579,$A$2:$E$900,4,FALSE),"")</f>
        <v>Schnittermark</v>
      </c>
      <c r="H579" t="str">
        <f>IF(A579&lt;&gt;C579,VLOOKUP(C579,$A$2:$E$900,5,FALSE),"")</f>
        <v>Reaper's March</v>
      </c>
      <c r="I579" s="4">
        <f t="shared" ref="I579:I642" si="18">A579</f>
        <v>467</v>
      </c>
      <c r="J579" s="4">
        <f t="shared" ref="J579:J642" si="19">C579</f>
        <v>382</v>
      </c>
    </row>
    <row r="580" spans="1:10" x14ac:dyDescent="0.25">
      <c r="A580" s="6">
        <v>347</v>
      </c>
      <c r="B580" s="6">
        <v>154</v>
      </c>
      <c r="C580" s="6">
        <v>347</v>
      </c>
      <c r="D580" s="2" t="s">
        <v>980</v>
      </c>
      <c r="E580" s="2" t="s">
        <v>292</v>
      </c>
      <c r="F580" t="str">
        <f>IF(NOT(ISERROR(VLOOKUP(A580,'ESO Dungeon constants'!$E$2:$E$999,1,FALSE))),"X","")</f>
        <v/>
      </c>
      <c r="G580" t="str">
        <f>IF(A580&lt;&gt;C580,VLOOKUP(C580,$A$2:$E$900,4,FALSE),"")</f>
        <v/>
      </c>
      <c r="H580" t="str">
        <f>IF(A580&lt;&gt;C580,VLOOKUP(C580,$A$2:$E$900,5,FALSE),"")</f>
        <v/>
      </c>
      <c r="I580" s="4">
        <f t="shared" si="18"/>
        <v>347</v>
      </c>
      <c r="J580" s="4">
        <f t="shared" si="19"/>
        <v>347</v>
      </c>
    </row>
    <row r="581" spans="1:10" x14ac:dyDescent="0.25">
      <c r="A581" s="6">
        <v>695</v>
      </c>
      <c r="B581" s="6">
        <v>384</v>
      </c>
      <c r="C581" s="6">
        <v>684</v>
      </c>
      <c r="D581" s="2" t="s">
        <v>1177</v>
      </c>
      <c r="E581" s="2" t="s">
        <v>510</v>
      </c>
      <c r="F581" t="str">
        <f>IF(NOT(ISERROR(VLOOKUP(A581,'ESO Dungeon constants'!$E$2:$E$999,1,FALSE))),"X","")</f>
        <v/>
      </c>
      <c r="G581" t="str">
        <f>IF(A581&lt;&gt;C581,VLOOKUP(C581,$A$2:$E$900,4,FALSE),"")</f>
        <v>Wrothgar</v>
      </c>
      <c r="H581" t="str">
        <f>IF(A581&lt;&gt;C581,VLOOKUP(C581,$A$2:$E$900,5,FALSE),"")</f>
        <v>Wrothgar</v>
      </c>
      <c r="I581" s="4">
        <f t="shared" si="18"/>
        <v>695</v>
      </c>
      <c r="J581" s="4">
        <f t="shared" si="19"/>
        <v>684</v>
      </c>
    </row>
    <row r="582" spans="1:10" x14ac:dyDescent="0.25">
      <c r="A582" s="6">
        <v>769</v>
      </c>
      <c r="B582" s="6">
        <v>428</v>
      </c>
      <c r="C582" s="6">
        <v>823</v>
      </c>
      <c r="D582" s="2" t="s">
        <v>1218</v>
      </c>
      <c r="E582" s="2" t="s">
        <v>552</v>
      </c>
      <c r="F582" t="str">
        <f>IF(NOT(ISERROR(VLOOKUP(A582,'ESO Dungeon constants'!$E$2:$E$999,1,FALSE))),"X","")</f>
        <v/>
      </c>
      <c r="G582" t="str">
        <f>IF(A582&lt;&gt;C582,VLOOKUP(C582,$A$2:$E$900,4,FALSE),"")</f>
        <v>Die Goldküste</v>
      </c>
      <c r="H582" t="str">
        <f>IF(A582&lt;&gt;C582,VLOOKUP(C582,$A$2:$E$900,5,FALSE),"")</f>
        <v>Gold Coast</v>
      </c>
      <c r="I582" s="4">
        <f t="shared" si="18"/>
        <v>769</v>
      </c>
      <c r="J582" s="4">
        <f t="shared" si="19"/>
        <v>823</v>
      </c>
    </row>
    <row r="583" spans="1:10" x14ac:dyDescent="0.25">
      <c r="A583" s="6">
        <v>852</v>
      </c>
      <c r="B583" s="6">
        <v>497</v>
      </c>
      <c r="C583" s="6">
        <v>3</v>
      </c>
      <c r="D583" s="2" t="s">
        <v>1250</v>
      </c>
      <c r="E583" s="2" t="s">
        <v>618</v>
      </c>
      <c r="F583" t="str">
        <f>IF(NOT(ISERROR(VLOOKUP(A583,'ESO Dungeon constants'!$E$2:$E$999,1,FALSE))),"X","")</f>
        <v/>
      </c>
      <c r="G583" t="str">
        <f>IF(A583&lt;&gt;C583,VLOOKUP(C583,$A$2:$E$900,4,FALSE),"")</f>
        <v>Glenumbra</v>
      </c>
      <c r="H583" t="str">
        <f>IF(A583&lt;&gt;C583,VLOOKUP(C583,$A$2:$E$900,5,FALSE),"")</f>
        <v>Glenumbra</v>
      </c>
      <c r="I583" s="4">
        <f t="shared" si="18"/>
        <v>852</v>
      </c>
      <c r="J583" s="4">
        <f t="shared" si="19"/>
        <v>3</v>
      </c>
    </row>
    <row r="584" spans="1:10" x14ac:dyDescent="0.25">
      <c r="A584" s="6">
        <v>888</v>
      </c>
      <c r="B584" s="6">
        <v>529</v>
      </c>
      <c r="C584" s="6">
        <v>888</v>
      </c>
      <c r="D584" s="2" t="s">
        <v>1284</v>
      </c>
      <c r="E584" s="2" t="s">
        <v>650</v>
      </c>
      <c r="F584" t="str">
        <f>IF(NOT(ISERROR(VLOOKUP(A584,'ESO Dungeon constants'!$E$2:$E$999,1,FALSE))),"X","")</f>
        <v/>
      </c>
      <c r="G584" t="str">
        <f>IF(A584&lt;&gt;C584,VLOOKUP(C584,$A$2:$E$900,4,FALSE),"")</f>
        <v/>
      </c>
      <c r="H584" t="str">
        <f>IF(A584&lt;&gt;C584,VLOOKUP(C584,$A$2:$E$900,5,FALSE),"")</f>
        <v/>
      </c>
      <c r="I584" s="4">
        <f t="shared" si="18"/>
        <v>888</v>
      </c>
      <c r="J584" s="4">
        <f t="shared" si="19"/>
        <v>888</v>
      </c>
    </row>
    <row r="585" spans="1:10" x14ac:dyDescent="0.25">
      <c r="A585" s="6">
        <v>1020</v>
      </c>
      <c r="B585" s="6">
        <v>654</v>
      </c>
      <c r="C585" s="6">
        <v>1011</v>
      </c>
      <c r="D585" s="2" t="s">
        <v>761</v>
      </c>
      <c r="E585" s="2" t="s">
        <v>761</v>
      </c>
      <c r="F585" t="str">
        <f>IF(NOT(ISERROR(VLOOKUP(A585,'ESO Dungeon constants'!$E$2:$E$999,1,FALSE))),"X","")</f>
        <v/>
      </c>
      <c r="G585" t="str">
        <f>IF(A585&lt;&gt;C585,VLOOKUP(C585,$A$2:$E$900,4,FALSE),"")</f>
        <v>Sommersend</v>
      </c>
      <c r="H585" t="str">
        <f>IF(A585&lt;&gt;C585,VLOOKUP(C585,$A$2:$E$900,5,FALSE),"")</f>
        <v>Summerset</v>
      </c>
      <c r="I585" s="4">
        <f t="shared" si="18"/>
        <v>1020</v>
      </c>
      <c r="J585" s="4">
        <f t="shared" si="19"/>
        <v>1011</v>
      </c>
    </row>
    <row r="586" spans="1:10" x14ac:dyDescent="0.25">
      <c r="A586" s="6">
        <v>956</v>
      </c>
      <c r="B586" s="6">
        <v>596</v>
      </c>
      <c r="C586" s="6">
        <v>849</v>
      </c>
      <c r="D586" s="2" t="s">
        <v>710</v>
      </c>
      <c r="E586" s="2" t="s">
        <v>710</v>
      </c>
      <c r="F586" t="str">
        <f>IF(NOT(ISERROR(VLOOKUP(A586,'ESO Dungeon constants'!$E$2:$E$999,1,FALSE))),"X","")</f>
        <v/>
      </c>
      <c r="G586" t="str">
        <f>IF(A586&lt;&gt;C586,VLOOKUP(C586,$A$2:$E$900,4,FALSE),"")</f>
        <v>Vvardenfell</v>
      </c>
      <c r="H586" t="str">
        <f>IF(A586&lt;&gt;C586,VLOOKUP(C586,$A$2:$E$900,5,FALSE),"")</f>
        <v>Vvardenfell</v>
      </c>
      <c r="I586" s="4">
        <f t="shared" si="18"/>
        <v>956</v>
      </c>
      <c r="J586" s="4">
        <f t="shared" si="19"/>
        <v>849</v>
      </c>
    </row>
    <row r="587" spans="1:10" x14ac:dyDescent="0.25">
      <c r="A587" s="6">
        <v>562</v>
      </c>
      <c r="B587" s="6">
        <v>326</v>
      </c>
      <c r="C587" s="6">
        <v>382</v>
      </c>
      <c r="D587" s="2" t="s">
        <v>1128</v>
      </c>
      <c r="E587" s="2" t="s">
        <v>460</v>
      </c>
      <c r="F587" t="str">
        <f>IF(NOT(ISERROR(VLOOKUP(A587,'ESO Dungeon constants'!$E$2:$E$999,1,FALSE))),"X","")</f>
        <v/>
      </c>
      <c r="G587" t="str">
        <f>IF(A587&lt;&gt;C587,VLOOKUP(C587,$A$2:$E$900,4,FALSE),"")</f>
        <v>Schnittermark</v>
      </c>
      <c r="H587" t="str">
        <f>IF(A587&lt;&gt;C587,VLOOKUP(C587,$A$2:$E$900,5,FALSE),"")</f>
        <v>Reaper's March</v>
      </c>
      <c r="I587" s="4">
        <f t="shared" si="18"/>
        <v>562</v>
      </c>
      <c r="J587" s="4">
        <f t="shared" si="19"/>
        <v>382</v>
      </c>
    </row>
    <row r="588" spans="1:10" x14ac:dyDescent="0.25">
      <c r="A588" s="6">
        <v>921</v>
      </c>
      <c r="B588" s="6">
        <v>561</v>
      </c>
      <c r="C588" s="6">
        <v>849</v>
      </c>
      <c r="D588" s="2" t="s">
        <v>1311</v>
      </c>
      <c r="E588" s="2" t="s">
        <v>682</v>
      </c>
      <c r="F588" t="str">
        <f>IF(NOT(ISERROR(VLOOKUP(A588,'ESO Dungeon constants'!$E$2:$E$999,1,FALSE))),"X","")</f>
        <v/>
      </c>
      <c r="G588" t="str">
        <f>IF(A588&lt;&gt;C588,VLOOKUP(C588,$A$2:$E$900,4,FALSE),"")</f>
        <v>Vvardenfell</v>
      </c>
      <c r="H588" t="str">
        <f>IF(A588&lt;&gt;C588,VLOOKUP(C588,$A$2:$E$900,5,FALSE),"")</f>
        <v>Vvardenfell</v>
      </c>
      <c r="I588" s="4">
        <f t="shared" si="18"/>
        <v>921</v>
      </c>
      <c r="J588" s="4">
        <f t="shared" si="19"/>
        <v>849</v>
      </c>
    </row>
    <row r="589" spans="1:10" x14ac:dyDescent="0.25">
      <c r="A589" s="6">
        <v>537</v>
      </c>
      <c r="B589" s="6">
        <v>304</v>
      </c>
      <c r="C589" s="6">
        <v>537</v>
      </c>
      <c r="D589" s="2" t="s">
        <v>1110</v>
      </c>
      <c r="E589" s="2" t="s">
        <v>439</v>
      </c>
      <c r="F589" t="str">
        <f>IF(NOT(ISERROR(VLOOKUP(A589,'ESO Dungeon constants'!$E$2:$E$999,1,FALSE))),"X","")</f>
        <v/>
      </c>
      <c r="G589" t="str">
        <f>IF(A589&lt;&gt;C589,VLOOKUP(C589,$A$2:$E$900,4,FALSE),"")</f>
        <v/>
      </c>
      <c r="H589" t="str">
        <f>IF(A589&lt;&gt;C589,VLOOKUP(C589,$A$2:$E$900,5,FALSE),"")</f>
        <v/>
      </c>
      <c r="I589" s="4">
        <f t="shared" si="18"/>
        <v>537</v>
      </c>
      <c r="J589" s="4">
        <f t="shared" si="19"/>
        <v>537</v>
      </c>
    </row>
    <row r="590" spans="1:10" x14ac:dyDescent="0.25">
      <c r="A590" s="6">
        <v>337</v>
      </c>
      <c r="B590" s="6">
        <v>149</v>
      </c>
      <c r="C590" s="6">
        <v>92</v>
      </c>
      <c r="D590" s="2" t="s">
        <v>287</v>
      </c>
      <c r="E590" s="2" t="s">
        <v>287</v>
      </c>
      <c r="F590" t="str">
        <f>IF(NOT(ISERROR(VLOOKUP(A590,'ESO Dungeon constants'!$E$2:$E$999,1,FALSE))),"X","")</f>
        <v/>
      </c>
      <c r="G590" t="str">
        <f>IF(A590&lt;&gt;C590,VLOOKUP(C590,$A$2:$E$900,4,FALSE),"")</f>
        <v>Bangkorai</v>
      </c>
      <c r="H590" t="str">
        <f>IF(A590&lt;&gt;C590,VLOOKUP(C590,$A$2:$E$900,5,FALSE),"")</f>
        <v>Bangkorai</v>
      </c>
      <c r="I590" s="4">
        <f t="shared" si="18"/>
        <v>337</v>
      </c>
      <c r="J590" s="4">
        <f t="shared" si="19"/>
        <v>92</v>
      </c>
    </row>
    <row r="591" spans="1:10" x14ac:dyDescent="0.25">
      <c r="A591" s="6">
        <v>858</v>
      </c>
      <c r="B591" s="6">
        <v>503</v>
      </c>
      <c r="C591" s="6">
        <v>108</v>
      </c>
      <c r="D591" s="2" t="s">
        <v>1256</v>
      </c>
      <c r="E591" s="2" t="s">
        <v>624</v>
      </c>
      <c r="F591" t="str">
        <f>IF(NOT(ISERROR(VLOOKUP(A591,'ESO Dungeon constants'!$E$2:$E$999,1,FALSE))),"X","")</f>
        <v/>
      </c>
      <c r="G591" t="str">
        <f>IF(A591&lt;&gt;C591,VLOOKUP(C591,$A$2:$E$900,4,FALSE),"")</f>
        <v>Grünschatten</v>
      </c>
      <c r="H591" t="str">
        <f>IF(A591&lt;&gt;C591,VLOOKUP(C591,$A$2:$E$900,5,FALSE),"")</f>
        <v>Greenshade</v>
      </c>
      <c r="I591" s="4">
        <f t="shared" si="18"/>
        <v>858</v>
      </c>
      <c r="J591" s="4">
        <f t="shared" si="19"/>
        <v>108</v>
      </c>
    </row>
    <row r="592" spans="1:10" x14ac:dyDescent="0.25">
      <c r="A592" s="6">
        <v>1047</v>
      </c>
      <c r="B592" s="6">
        <v>680</v>
      </c>
      <c r="C592" s="6">
        <v>1011</v>
      </c>
      <c r="D592" s="2" t="s">
        <v>833</v>
      </c>
      <c r="E592" s="2" t="s">
        <v>785</v>
      </c>
      <c r="F592" t="str">
        <f>IF(NOT(ISERROR(VLOOKUP(A592,'ESO Dungeon constants'!$E$2:$E$999,1,FALSE))),"X","")</f>
        <v/>
      </c>
      <c r="G592" t="str">
        <f>IF(A592&lt;&gt;C592,VLOOKUP(C592,$A$2:$E$900,4,FALSE),"")</f>
        <v>Sommersend</v>
      </c>
      <c r="H592" t="str">
        <f>IF(A592&lt;&gt;C592,VLOOKUP(C592,$A$2:$E$900,5,FALSE),"")</f>
        <v>Summerset</v>
      </c>
      <c r="I592" s="4">
        <f t="shared" si="18"/>
        <v>1047</v>
      </c>
      <c r="J592" s="4">
        <f t="shared" si="19"/>
        <v>1011</v>
      </c>
    </row>
    <row r="593" spans="1:10" x14ac:dyDescent="0.25">
      <c r="A593" s="6">
        <v>20</v>
      </c>
      <c r="B593" s="6">
        <v>5</v>
      </c>
      <c r="C593" s="6">
        <v>20</v>
      </c>
      <c r="D593" s="2" t="s">
        <v>831</v>
      </c>
      <c r="E593" s="2" t="s">
        <v>156</v>
      </c>
      <c r="F593" t="str">
        <f>IF(NOT(ISERROR(VLOOKUP(A593,'ESO Dungeon constants'!$E$2:$E$999,1,FALSE))),"X","")</f>
        <v/>
      </c>
      <c r="G593" t="str">
        <f>IF(A593&lt;&gt;C593,VLOOKUP(C593,$A$2:$E$900,4,FALSE),"")</f>
        <v/>
      </c>
      <c r="H593" t="str">
        <f>IF(A593&lt;&gt;C593,VLOOKUP(C593,$A$2:$E$900,5,FALSE),"")</f>
        <v/>
      </c>
      <c r="I593" s="4">
        <f t="shared" si="18"/>
        <v>20</v>
      </c>
      <c r="J593" s="4">
        <f t="shared" si="19"/>
        <v>20</v>
      </c>
    </row>
    <row r="594" spans="1:10" x14ac:dyDescent="0.25">
      <c r="A594" s="6">
        <v>1061</v>
      </c>
      <c r="B594" s="6">
        <v>687</v>
      </c>
      <c r="C594" s="6">
        <v>1011</v>
      </c>
      <c r="D594" s="2" t="s">
        <v>839</v>
      </c>
      <c r="E594" s="2" t="s">
        <v>791</v>
      </c>
      <c r="F594" t="str">
        <f>IF(NOT(ISERROR(VLOOKUP(A594,'ESO Dungeon constants'!$E$2:$E$999,1,FALSE))),"X","")</f>
        <v/>
      </c>
      <c r="G594" t="str">
        <f>IF(A594&lt;&gt;C594,VLOOKUP(C594,$A$2:$E$900,4,FALSE),"")</f>
        <v>Sommersend</v>
      </c>
      <c r="H594" t="str">
        <f>IF(A594&lt;&gt;C594,VLOOKUP(C594,$A$2:$E$900,5,FALSE),"")</f>
        <v>Summerset</v>
      </c>
      <c r="I594" s="4">
        <f t="shared" si="18"/>
        <v>1061</v>
      </c>
      <c r="J594" s="4">
        <f t="shared" si="19"/>
        <v>1011</v>
      </c>
    </row>
    <row r="595" spans="1:10" x14ac:dyDescent="0.25">
      <c r="A595" s="6">
        <v>1085</v>
      </c>
      <c r="B595" s="6">
        <v>709</v>
      </c>
      <c r="C595" s="6">
        <v>1085</v>
      </c>
      <c r="D595" s="2" t="s">
        <v>856</v>
      </c>
      <c r="E595" s="2" t="s">
        <v>811</v>
      </c>
      <c r="F595" t="str">
        <f>IF(NOT(ISERROR(VLOOKUP(A595,'ESO Dungeon constants'!$E$2:$E$999,1,FALSE))),"X","")</f>
        <v/>
      </c>
      <c r="G595" t="str">
        <f>IF(A595&lt;&gt;C595,VLOOKUP(C595,$A$2:$E$900,4,FALSE),"")</f>
        <v/>
      </c>
      <c r="H595" t="str">
        <f>IF(A595&lt;&gt;C595,VLOOKUP(C595,$A$2:$E$900,5,FALSE),"")</f>
        <v/>
      </c>
      <c r="I595" s="4">
        <f t="shared" si="18"/>
        <v>1085</v>
      </c>
      <c r="J595" s="4">
        <f t="shared" si="19"/>
        <v>1085</v>
      </c>
    </row>
    <row r="596" spans="1:10" x14ac:dyDescent="0.25">
      <c r="A596" s="6">
        <v>1019</v>
      </c>
      <c r="B596" s="6">
        <v>653</v>
      </c>
      <c r="C596" s="6">
        <v>1011</v>
      </c>
      <c r="D596" s="2" t="s">
        <v>1385</v>
      </c>
      <c r="E596" s="2" t="s">
        <v>760</v>
      </c>
      <c r="F596" t="str">
        <f>IF(NOT(ISERROR(VLOOKUP(A596,'ESO Dungeon constants'!$E$2:$E$999,1,FALSE))),"X","")</f>
        <v/>
      </c>
      <c r="G596" t="str">
        <f>IF(A596&lt;&gt;C596,VLOOKUP(C596,$A$2:$E$900,4,FALSE),"")</f>
        <v>Sommersend</v>
      </c>
      <c r="H596" t="str">
        <f>IF(A596&lt;&gt;C596,VLOOKUP(C596,$A$2:$E$900,5,FALSE),"")</f>
        <v>Summerset</v>
      </c>
      <c r="I596" s="4">
        <f t="shared" si="18"/>
        <v>1019</v>
      </c>
      <c r="J596" s="4">
        <f t="shared" si="19"/>
        <v>1011</v>
      </c>
    </row>
    <row r="597" spans="1:10" x14ac:dyDescent="0.25">
      <c r="A597" s="6">
        <v>216</v>
      </c>
      <c r="B597" s="6">
        <v>56</v>
      </c>
      <c r="C597" s="6">
        <v>41</v>
      </c>
      <c r="D597" s="2" t="s">
        <v>897</v>
      </c>
      <c r="E597" s="2" t="s">
        <v>195</v>
      </c>
      <c r="F597" t="str">
        <f>IF(NOT(ISERROR(VLOOKUP(A597,'ESO Dungeon constants'!$E$2:$E$999,1,FALSE))),"X","")</f>
        <v/>
      </c>
      <c r="G597" t="str">
        <f>IF(A597&lt;&gt;C597,VLOOKUP(C597,$A$2:$E$900,4,FALSE),"")</f>
        <v>Steinfälle</v>
      </c>
      <c r="H597" t="str">
        <f>IF(A597&lt;&gt;C597,VLOOKUP(C597,$A$2:$E$900,5,FALSE),"")</f>
        <v>Stonefalls</v>
      </c>
      <c r="I597" s="4">
        <f t="shared" si="18"/>
        <v>216</v>
      </c>
      <c r="J597" s="4">
        <f t="shared" si="19"/>
        <v>41</v>
      </c>
    </row>
    <row r="598" spans="1:10" x14ac:dyDescent="0.25">
      <c r="A598" s="6">
        <v>465</v>
      </c>
      <c r="B598" s="6">
        <v>250</v>
      </c>
      <c r="C598" s="6">
        <v>382</v>
      </c>
      <c r="D598" s="2" t="s">
        <v>1067</v>
      </c>
      <c r="E598" s="2" t="s">
        <v>386</v>
      </c>
      <c r="F598" t="str">
        <f>IF(NOT(ISERROR(VLOOKUP(A598,'ESO Dungeon constants'!$E$2:$E$999,1,FALSE))),"X","")</f>
        <v/>
      </c>
      <c r="G598" t="str">
        <f>IF(A598&lt;&gt;C598,VLOOKUP(C598,$A$2:$E$900,4,FALSE),"")</f>
        <v>Schnittermark</v>
      </c>
      <c r="H598" t="str">
        <f>IF(A598&lt;&gt;C598,VLOOKUP(C598,$A$2:$E$900,5,FALSE),"")</f>
        <v>Reaper's March</v>
      </c>
      <c r="I598" s="4">
        <f t="shared" si="18"/>
        <v>465</v>
      </c>
      <c r="J598" s="4">
        <f t="shared" si="19"/>
        <v>382</v>
      </c>
    </row>
    <row r="599" spans="1:10" x14ac:dyDescent="0.25">
      <c r="A599" s="6">
        <v>463</v>
      </c>
      <c r="B599" s="6">
        <v>248</v>
      </c>
      <c r="C599" s="6">
        <v>382</v>
      </c>
      <c r="D599" s="2" t="s">
        <v>1065</v>
      </c>
      <c r="E599" s="2" t="s">
        <v>384</v>
      </c>
      <c r="F599" t="str">
        <f>IF(NOT(ISERROR(VLOOKUP(A599,'ESO Dungeon constants'!$E$2:$E$999,1,FALSE))),"X","")</f>
        <v/>
      </c>
      <c r="G599" t="str">
        <f>IF(A599&lt;&gt;C599,VLOOKUP(C599,$A$2:$E$900,4,FALSE),"")</f>
        <v>Schnittermark</v>
      </c>
      <c r="H599" t="str">
        <f>IF(A599&lt;&gt;C599,VLOOKUP(C599,$A$2:$E$900,5,FALSE),"")</f>
        <v>Reaper's March</v>
      </c>
      <c r="I599" s="4">
        <f t="shared" si="18"/>
        <v>463</v>
      </c>
      <c r="J599" s="4">
        <f t="shared" si="19"/>
        <v>382</v>
      </c>
    </row>
    <row r="600" spans="1:10" x14ac:dyDescent="0.25">
      <c r="A600" s="6">
        <v>499</v>
      </c>
      <c r="B600" s="6">
        <v>276</v>
      </c>
      <c r="C600" s="6">
        <v>181</v>
      </c>
      <c r="D600" s="2" t="s">
        <v>412</v>
      </c>
      <c r="E600" s="2" t="s">
        <v>412</v>
      </c>
      <c r="F600" t="str">
        <f>IF(NOT(ISERROR(VLOOKUP(A600,'ESO Dungeon constants'!$E$2:$E$999,1,FALSE))),"X","")</f>
        <v/>
      </c>
      <c r="G600" t="str">
        <f>IF(A600&lt;&gt;C600,VLOOKUP(C600,$A$2:$E$900,4,FALSE),"")</f>
        <v>Cyrodiil</v>
      </c>
      <c r="H600" t="str">
        <f>IF(A600&lt;&gt;C600,VLOOKUP(C600,$A$2:$E$900,5,FALSE),"")</f>
        <v>Cyrodiil</v>
      </c>
      <c r="I600" s="4">
        <f t="shared" si="18"/>
        <v>499</v>
      </c>
      <c r="J600" s="4">
        <f t="shared" si="19"/>
        <v>181</v>
      </c>
    </row>
    <row r="601" spans="1:10" x14ac:dyDescent="0.25">
      <c r="A601" s="6">
        <v>187</v>
      </c>
      <c r="B601" s="6">
        <v>38</v>
      </c>
      <c r="C601" s="6">
        <v>117</v>
      </c>
      <c r="D601" s="2" t="s">
        <v>177</v>
      </c>
      <c r="E601" s="2" t="s">
        <v>177</v>
      </c>
      <c r="F601" t="str">
        <f>IF(NOT(ISERROR(VLOOKUP(A601,'ESO Dungeon constants'!$E$2:$E$999,1,FALSE))),"X","")</f>
        <v/>
      </c>
      <c r="G601" t="str">
        <f>IF(A601&lt;&gt;C601,VLOOKUP(C601,$A$2:$E$900,4,FALSE),"")</f>
        <v>Schattenfenn</v>
      </c>
      <c r="H601" t="str">
        <f>IF(A601&lt;&gt;C601,VLOOKUP(C601,$A$2:$E$900,5,FALSE),"")</f>
        <v>Shadowfen</v>
      </c>
      <c r="I601" s="4">
        <f t="shared" si="18"/>
        <v>187</v>
      </c>
      <c r="J601" s="4">
        <f t="shared" si="19"/>
        <v>117</v>
      </c>
    </row>
    <row r="602" spans="1:10" x14ac:dyDescent="0.25">
      <c r="A602" s="6">
        <v>421</v>
      </c>
      <c r="B602" s="6">
        <v>216</v>
      </c>
      <c r="C602" s="6">
        <v>347</v>
      </c>
      <c r="D602" s="2" t="s">
        <v>1035</v>
      </c>
      <c r="E602" s="2" t="s">
        <v>353</v>
      </c>
      <c r="F602" t="str">
        <f>IF(NOT(ISERROR(VLOOKUP(A602,'ESO Dungeon constants'!$E$2:$E$999,1,FALSE))),"X","")</f>
        <v/>
      </c>
      <c r="G602" t="str">
        <f>IF(A602&lt;&gt;C602,VLOOKUP(C602,$A$2:$E$900,4,FALSE),"")</f>
        <v>Kalthafen</v>
      </c>
      <c r="H602" t="str">
        <f>IF(A602&lt;&gt;C602,VLOOKUP(C602,$A$2:$E$900,5,FALSE),"")</f>
        <v>Coldharbour</v>
      </c>
      <c r="I602" s="4">
        <f t="shared" si="18"/>
        <v>421</v>
      </c>
      <c r="J602" s="4">
        <f t="shared" si="19"/>
        <v>347</v>
      </c>
    </row>
    <row r="603" spans="1:10" x14ac:dyDescent="0.25">
      <c r="A603" s="6">
        <v>58</v>
      </c>
      <c r="B603" s="6">
        <v>11</v>
      </c>
      <c r="C603" s="6">
        <v>58</v>
      </c>
      <c r="D603" s="2" t="s">
        <v>159</v>
      </c>
      <c r="E603" s="2" t="s">
        <v>159</v>
      </c>
      <c r="F603" t="str">
        <f>IF(NOT(ISERROR(VLOOKUP(A603,'ESO Dungeon constants'!$E$2:$E$999,1,FALSE))),"X","")</f>
        <v/>
      </c>
      <c r="G603" t="str">
        <f>IF(A603&lt;&gt;C603,VLOOKUP(C603,$A$2:$E$900,4,FALSE),"")</f>
        <v/>
      </c>
      <c r="H603" t="str">
        <f>IF(A603&lt;&gt;C603,VLOOKUP(C603,$A$2:$E$900,5,FALSE),"")</f>
        <v/>
      </c>
      <c r="I603" s="4">
        <f t="shared" si="18"/>
        <v>58</v>
      </c>
      <c r="J603" s="4">
        <f t="shared" si="19"/>
        <v>58</v>
      </c>
    </row>
    <row r="604" spans="1:10" x14ac:dyDescent="0.25">
      <c r="A604" s="6">
        <v>983</v>
      </c>
      <c r="B604" s="6">
        <v>621</v>
      </c>
      <c r="C604" s="6">
        <v>980</v>
      </c>
      <c r="D604" s="2" t="s">
        <v>1357</v>
      </c>
      <c r="E604" s="2" t="s">
        <v>731</v>
      </c>
      <c r="F604" t="str">
        <f>IF(NOT(ISERROR(VLOOKUP(A604,'ESO Dungeon constants'!$E$2:$E$999,1,FALSE))),"X","")</f>
        <v/>
      </c>
      <c r="G604" t="str">
        <f>IF(A604&lt;&gt;C604,VLOOKUP(C604,$A$2:$E$900,4,FALSE),"")</f>
        <v>Die Stadt der Uhrwerke</v>
      </c>
      <c r="H604" t="str">
        <f>IF(A604&lt;&gt;C604,VLOOKUP(C604,$A$2:$E$900,5,FALSE),"")</f>
        <v>Clockwork City</v>
      </c>
      <c r="I604" s="4">
        <f t="shared" si="18"/>
        <v>983</v>
      </c>
      <c r="J604" s="4">
        <f t="shared" si="19"/>
        <v>980</v>
      </c>
    </row>
    <row r="605" spans="1:10" x14ac:dyDescent="0.25">
      <c r="A605" s="6">
        <v>400</v>
      </c>
      <c r="B605" s="6">
        <v>195</v>
      </c>
      <c r="C605" s="6">
        <v>381</v>
      </c>
      <c r="D605" s="2" t="s">
        <v>1016</v>
      </c>
      <c r="E605" s="2" t="s">
        <v>332</v>
      </c>
      <c r="F605" t="str">
        <f>IF(NOT(ISERROR(VLOOKUP(A605,'ESO Dungeon constants'!$E$2:$E$999,1,FALSE))),"X","")</f>
        <v/>
      </c>
      <c r="G605" t="str">
        <f>IF(A605&lt;&gt;C605,VLOOKUP(C605,$A$2:$E$900,4,FALSE),"")</f>
        <v>Auridon</v>
      </c>
      <c r="H605" t="str">
        <f>IF(A605&lt;&gt;C605,VLOOKUP(C605,$A$2:$E$900,5,FALSE),"")</f>
        <v>Auridon</v>
      </c>
      <c r="I605" s="4">
        <f t="shared" si="18"/>
        <v>400</v>
      </c>
      <c r="J605" s="4">
        <f t="shared" si="19"/>
        <v>381</v>
      </c>
    </row>
    <row r="606" spans="1:10" x14ac:dyDescent="0.25">
      <c r="A606" s="6">
        <v>288</v>
      </c>
      <c r="B606" s="6">
        <v>114</v>
      </c>
      <c r="C606" s="6">
        <v>41</v>
      </c>
      <c r="D606" s="2" t="s">
        <v>947</v>
      </c>
      <c r="E606" s="2" t="s">
        <v>252</v>
      </c>
      <c r="F606" t="str">
        <f>IF(NOT(ISERROR(VLOOKUP(A606,'ESO Dungeon constants'!$E$2:$E$999,1,FALSE))),"X","")</f>
        <v/>
      </c>
      <c r="G606" t="str">
        <f>IF(A606&lt;&gt;C606,VLOOKUP(C606,$A$2:$E$900,4,FALSE),"")</f>
        <v>Steinfälle</v>
      </c>
      <c r="H606" t="str">
        <f>IF(A606&lt;&gt;C606,VLOOKUP(C606,$A$2:$E$900,5,FALSE),"")</f>
        <v>Stonefalls</v>
      </c>
      <c r="I606" s="4">
        <f t="shared" si="18"/>
        <v>288</v>
      </c>
      <c r="J606" s="4">
        <f t="shared" si="19"/>
        <v>41</v>
      </c>
    </row>
    <row r="607" spans="1:10" x14ac:dyDescent="0.25">
      <c r="A607" s="6">
        <v>927</v>
      </c>
      <c r="B607" s="6">
        <v>567</v>
      </c>
      <c r="C607" s="6">
        <v>849</v>
      </c>
      <c r="D607" s="2" t="s">
        <v>1313</v>
      </c>
      <c r="E607" s="2" t="s">
        <v>688</v>
      </c>
      <c r="F607" t="str">
        <f>IF(NOT(ISERROR(VLOOKUP(A607,'ESO Dungeon constants'!$E$2:$E$999,1,FALSE))),"X","")</f>
        <v/>
      </c>
      <c r="G607" t="str">
        <f>IF(A607&lt;&gt;C607,VLOOKUP(C607,$A$2:$E$900,4,FALSE),"")</f>
        <v>Vvardenfell</v>
      </c>
      <c r="H607" t="str">
        <f>IF(A607&lt;&gt;C607,VLOOKUP(C607,$A$2:$E$900,5,FALSE),"")</f>
        <v>Vvardenfell</v>
      </c>
      <c r="I607" s="4">
        <f t="shared" si="18"/>
        <v>927</v>
      </c>
      <c r="J607" s="4">
        <f t="shared" si="19"/>
        <v>849</v>
      </c>
    </row>
    <row r="608" spans="1:10" x14ac:dyDescent="0.25">
      <c r="A608" s="6">
        <v>889</v>
      </c>
      <c r="B608" s="6">
        <v>530</v>
      </c>
      <c r="C608" s="6">
        <v>888</v>
      </c>
      <c r="D608" s="2" t="s">
        <v>651</v>
      </c>
      <c r="E608" s="2" t="s">
        <v>651</v>
      </c>
      <c r="F608" t="str">
        <f>IF(NOT(ISERROR(VLOOKUP(A608,'ESO Dungeon constants'!$E$2:$E$999,1,FALSE))),"X","")</f>
        <v/>
      </c>
      <c r="G608" t="str">
        <f>IF(A608&lt;&gt;C608,VLOOKUP(C608,$A$2:$E$900,4,FALSE),"")</f>
        <v>Kargstein</v>
      </c>
      <c r="H608" t="str">
        <f>IF(A608&lt;&gt;C608,VLOOKUP(C608,$A$2:$E$900,5,FALSE),"")</f>
        <v>Craglorn</v>
      </c>
      <c r="I608" s="4">
        <f t="shared" si="18"/>
        <v>889</v>
      </c>
      <c r="J608" s="4">
        <f t="shared" si="19"/>
        <v>888</v>
      </c>
    </row>
    <row r="609" spans="1:10" x14ac:dyDescent="0.25">
      <c r="A609" s="6">
        <v>513</v>
      </c>
      <c r="B609" s="6">
        <v>290</v>
      </c>
      <c r="C609" s="6">
        <v>513</v>
      </c>
      <c r="D609" s="2" t="s">
        <v>426</v>
      </c>
      <c r="E609" s="2" t="s">
        <v>426</v>
      </c>
      <c r="F609" t="str">
        <f>IF(NOT(ISERROR(VLOOKUP(A609,'ESO Dungeon constants'!$E$2:$E$999,1,FALSE))),"X","")</f>
        <v/>
      </c>
      <c r="G609" t="str">
        <f>IF(A609&lt;&gt;C609,VLOOKUP(C609,$A$2:$E$900,4,FALSE),"")</f>
        <v/>
      </c>
      <c r="H609" t="str">
        <f>IF(A609&lt;&gt;C609,VLOOKUP(C609,$A$2:$E$900,5,FALSE),"")</f>
        <v/>
      </c>
      <c r="I609" s="4">
        <f t="shared" si="18"/>
        <v>513</v>
      </c>
      <c r="J609" s="4">
        <f t="shared" si="19"/>
        <v>513</v>
      </c>
    </row>
    <row r="610" spans="1:10" x14ac:dyDescent="0.25">
      <c r="A610" s="6">
        <v>899</v>
      </c>
      <c r="B610" s="6">
        <v>540</v>
      </c>
      <c r="C610" s="6">
        <v>888</v>
      </c>
      <c r="D610" s="2" t="s">
        <v>661</v>
      </c>
      <c r="E610" s="2" t="s">
        <v>661</v>
      </c>
      <c r="F610" t="str">
        <f>IF(NOT(ISERROR(VLOOKUP(A610,'ESO Dungeon constants'!$E$2:$E$999,1,FALSE))),"X","")</f>
        <v/>
      </c>
      <c r="G610" t="str">
        <f>IF(A610&lt;&gt;C610,VLOOKUP(C610,$A$2:$E$900,4,FALSE),"")</f>
        <v>Kargstein</v>
      </c>
      <c r="H610" t="str">
        <f>IF(A610&lt;&gt;C610,VLOOKUP(C610,$A$2:$E$900,5,FALSE),"")</f>
        <v>Craglorn</v>
      </c>
      <c r="I610" s="4">
        <f t="shared" si="18"/>
        <v>899</v>
      </c>
      <c r="J610" s="4">
        <f t="shared" si="19"/>
        <v>888</v>
      </c>
    </row>
    <row r="611" spans="1:10" x14ac:dyDescent="0.25">
      <c r="A611" s="6">
        <v>207</v>
      </c>
      <c r="B611" s="6">
        <v>49</v>
      </c>
      <c r="C611" s="6">
        <v>208</v>
      </c>
      <c r="D611" s="2" t="s">
        <v>188</v>
      </c>
      <c r="E611" s="2" t="s">
        <v>188</v>
      </c>
      <c r="F611" t="str">
        <f>IF(NOT(ISERROR(VLOOKUP(A611,'ESO Dungeon constants'!$E$2:$E$999,1,FALSE))),"X","")</f>
        <v/>
      </c>
      <c r="G611" t="str">
        <f>IF(A611&lt;&gt;C611,VLOOKUP(C611,$A$2:$E$900,4,FALSE),"")</f>
        <v>Die Erdschmiede</v>
      </c>
      <c r="H611" t="str">
        <f>IF(A611&lt;&gt;C611,VLOOKUP(C611,$A$2:$E$900,5,FALSE),"")</f>
        <v>The Earth Forge</v>
      </c>
      <c r="I611" s="4">
        <f t="shared" si="18"/>
        <v>207</v>
      </c>
      <c r="J611" s="4">
        <f t="shared" si="19"/>
        <v>208</v>
      </c>
    </row>
    <row r="612" spans="1:10" x14ac:dyDescent="0.25">
      <c r="A612" s="6">
        <v>248</v>
      </c>
      <c r="B612" s="6">
        <v>81</v>
      </c>
      <c r="C612" s="6">
        <v>57</v>
      </c>
      <c r="D612" s="2" t="s">
        <v>220</v>
      </c>
      <c r="E612" s="2" t="s">
        <v>220</v>
      </c>
      <c r="F612" t="str">
        <f>IF(NOT(ISERROR(VLOOKUP(A612,'ESO Dungeon constants'!$E$2:$E$999,1,FALSE))),"X","")</f>
        <v/>
      </c>
      <c r="G612" t="str">
        <f>IF(A612&lt;&gt;C612,VLOOKUP(C612,$A$2:$E$900,4,FALSE),"")</f>
        <v>Deshaan</v>
      </c>
      <c r="H612" t="str">
        <f>IF(A612&lt;&gt;C612,VLOOKUP(C612,$A$2:$E$900,5,FALSE),"")</f>
        <v>Deshaan</v>
      </c>
      <c r="I612" s="4">
        <f t="shared" si="18"/>
        <v>248</v>
      </c>
      <c r="J612" s="4">
        <f t="shared" si="19"/>
        <v>57</v>
      </c>
    </row>
    <row r="613" spans="1:10" x14ac:dyDescent="0.25">
      <c r="A613" s="6">
        <v>265</v>
      </c>
      <c r="B613" s="6">
        <v>97</v>
      </c>
      <c r="C613" s="6">
        <v>101</v>
      </c>
      <c r="D613" s="2" t="s">
        <v>236</v>
      </c>
      <c r="E613" s="2" t="s">
        <v>236</v>
      </c>
      <c r="F613" t="str">
        <f>IF(NOT(ISERROR(VLOOKUP(A613,'ESO Dungeon constants'!$E$2:$E$999,1,FALSE))),"X","")</f>
        <v/>
      </c>
      <c r="G613" t="str">
        <f>IF(A613&lt;&gt;C613,VLOOKUP(C613,$A$2:$E$900,4,FALSE),"")</f>
        <v>Ostmarsch</v>
      </c>
      <c r="H613" t="str">
        <f>IF(A613&lt;&gt;C613,VLOOKUP(C613,$A$2:$E$900,5,FALSE),"")</f>
        <v>Eastmarch</v>
      </c>
      <c r="I613" s="4">
        <f t="shared" si="18"/>
        <v>265</v>
      </c>
      <c r="J613" s="4">
        <f t="shared" si="19"/>
        <v>101</v>
      </c>
    </row>
    <row r="614" spans="1:10" x14ac:dyDescent="0.25">
      <c r="A614" s="6">
        <v>433</v>
      </c>
      <c r="B614" s="6">
        <v>224</v>
      </c>
      <c r="C614" s="6">
        <v>383</v>
      </c>
      <c r="D614" s="2" t="s">
        <v>1043</v>
      </c>
      <c r="E614" s="2" t="s">
        <v>361</v>
      </c>
      <c r="F614" t="str">
        <f>IF(NOT(ISERROR(VLOOKUP(A614,'ESO Dungeon constants'!$E$2:$E$999,1,FALSE))),"X","")</f>
        <v/>
      </c>
      <c r="G614" t="str">
        <f>IF(A614&lt;&gt;C614,VLOOKUP(C614,$A$2:$E$900,4,FALSE),"")</f>
        <v>Grahtwald</v>
      </c>
      <c r="H614" t="str">
        <f>IF(A614&lt;&gt;C614,VLOOKUP(C614,$A$2:$E$900,5,FALSE),"")</f>
        <v>Grahtwood</v>
      </c>
      <c r="I614" s="4">
        <f t="shared" si="18"/>
        <v>433</v>
      </c>
      <c r="J614" s="4">
        <f t="shared" si="19"/>
        <v>383</v>
      </c>
    </row>
    <row r="615" spans="1:10" x14ac:dyDescent="0.25">
      <c r="A615" s="6">
        <v>578</v>
      </c>
      <c r="B615" s="6">
        <v>339</v>
      </c>
      <c r="C615" s="6">
        <v>108</v>
      </c>
      <c r="D615" s="2" t="s">
        <v>472</v>
      </c>
      <c r="E615" s="2" t="s">
        <v>472</v>
      </c>
      <c r="F615" t="str">
        <f>IF(NOT(ISERROR(VLOOKUP(A615,'ESO Dungeon constants'!$E$2:$E$999,1,FALSE))),"X","")</f>
        <v/>
      </c>
      <c r="G615" t="str">
        <f>IF(A615&lt;&gt;C615,VLOOKUP(C615,$A$2:$E$900,4,FALSE),"")</f>
        <v>Grünschatten</v>
      </c>
      <c r="H615" t="str">
        <f>IF(A615&lt;&gt;C615,VLOOKUP(C615,$A$2:$E$900,5,FALSE),"")</f>
        <v>Greenshade</v>
      </c>
      <c r="I615" s="4">
        <f t="shared" si="18"/>
        <v>578</v>
      </c>
      <c r="J615" s="4">
        <f t="shared" si="19"/>
        <v>108</v>
      </c>
    </row>
    <row r="616" spans="1:10" x14ac:dyDescent="0.25">
      <c r="A616" s="6">
        <v>925</v>
      </c>
      <c r="B616" s="6">
        <v>565</v>
      </c>
      <c r="C616" s="6">
        <v>849</v>
      </c>
      <c r="D616" s="2" t="s">
        <v>686</v>
      </c>
      <c r="E616" s="2" t="s">
        <v>686</v>
      </c>
      <c r="F616" t="str">
        <f>IF(NOT(ISERROR(VLOOKUP(A616,'ESO Dungeon constants'!$E$2:$E$999,1,FALSE))),"X","")</f>
        <v/>
      </c>
      <c r="G616" t="str">
        <f>IF(A616&lt;&gt;C616,VLOOKUP(C616,$A$2:$E$900,4,FALSE),"")</f>
        <v>Vvardenfell</v>
      </c>
      <c r="H616" t="str">
        <f>IF(A616&lt;&gt;C616,VLOOKUP(C616,$A$2:$E$900,5,FALSE),"")</f>
        <v>Vvardenfell</v>
      </c>
      <c r="I616" s="4">
        <f t="shared" si="18"/>
        <v>925</v>
      </c>
      <c r="J616" s="4">
        <f t="shared" si="19"/>
        <v>849</v>
      </c>
    </row>
    <row r="617" spans="1:10" x14ac:dyDescent="0.25">
      <c r="A617" s="6">
        <v>918</v>
      </c>
      <c r="B617" s="6">
        <v>558</v>
      </c>
      <c r="C617" s="6">
        <v>849</v>
      </c>
      <c r="D617" s="2" t="s">
        <v>679</v>
      </c>
      <c r="E617" s="2" t="s">
        <v>679</v>
      </c>
      <c r="F617" t="str">
        <f>IF(NOT(ISERROR(VLOOKUP(A617,'ESO Dungeon constants'!$E$2:$E$999,1,FALSE))),"X","")</f>
        <v/>
      </c>
      <c r="G617" t="str">
        <f>IF(A617&lt;&gt;C617,VLOOKUP(C617,$A$2:$E$900,4,FALSE),"")</f>
        <v>Vvardenfell</v>
      </c>
      <c r="H617" t="str">
        <f>IF(A617&lt;&gt;C617,VLOOKUP(C617,$A$2:$E$900,5,FALSE),"")</f>
        <v>Vvardenfell</v>
      </c>
      <c r="I617" s="4">
        <f t="shared" si="18"/>
        <v>918</v>
      </c>
      <c r="J617" s="4">
        <f t="shared" si="19"/>
        <v>849</v>
      </c>
    </row>
    <row r="618" spans="1:10" x14ac:dyDescent="0.25">
      <c r="A618" s="6">
        <v>442</v>
      </c>
      <c r="B618" s="6">
        <v>232</v>
      </c>
      <c r="C618" s="6">
        <v>383</v>
      </c>
      <c r="D618" s="2" t="s">
        <v>369</v>
      </c>
      <c r="E618" s="2" t="s">
        <v>369</v>
      </c>
      <c r="F618" t="str">
        <f>IF(NOT(ISERROR(VLOOKUP(A618,'ESO Dungeon constants'!$E$2:$E$999,1,FALSE))),"X","")</f>
        <v/>
      </c>
      <c r="G618" t="str">
        <f>IF(A618&lt;&gt;C618,VLOOKUP(C618,$A$2:$E$900,4,FALSE),"")</f>
        <v>Grahtwald</v>
      </c>
      <c r="H618" t="str">
        <f>IF(A618&lt;&gt;C618,VLOOKUP(C618,$A$2:$E$900,5,FALSE),"")</f>
        <v>Grahtwood</v>
      </c>
      <c r="I618" s="4">
        <f t="shared" si="18"/>
        <v>442</v>
      </c>
      <c r="J618" s="4">
        <f t="shared" si="19"/>
        <v>383</v>
      </c>
    </row>
    <row r="619" spans="1:10" x14ac:dyDescent="0.25">
      <c r="A619" s="6">
        <v>547</v>
      </c>
      <c r="B619" s="6">
        <v>312</v>
      </c>
      <c r="C619" s="6">
        <v>108</v>
      </c>
      <c r="D619" s="2" t="s">
        <v>1117</v>
      </c>
      <c r="E619" s="2" t="s">
        <v>447</v>
      </c>
      <c r="F619" t="str">
        <f>IF(NOT(ISERROR(VLOOKUP(A619,'ESO Dungeon constants'!$E$2:$E$999,1,FALSE))),"X","")</f>
        <v/>
      </c>
      <c r="G619" t="str">
        <f>IF(A619&lt;&gt;C619,VLOOKUP(C619,$A$2:$E$900,4,FALSE),"")</f>
        <v>Grünschatten</v>
      </c>
      <c r="H619" t="str">
        <f>IF(A619&lt;&gt;C619,VLOOKUP(C619,$A$2:$E$900,5,FALSE),"")</f>
        <v>Greenshade</v>
      </c>
      <c r="I619" s="4">
        <f t="shared" si="18"/>
        <v>547</v>
      </c>
      <c r="J619" s="4">
        <f t="shared" si="19"/>
        <v>108</v>
      </c>
    </row>
    <row r="620" spans="1:10" x14ac:dyDescent="0.25">
      <c r="A620" s="6">
        <v>992</v>
      </c>
      <c r="B620" s="6">
        <v>629</v>
      </c>
      <c r="C620" s="6">
        <v>980</v>
      </c>
      <c r="D620" s="2" t="s">
        <v>1364</v>
      </c>
      <c r="E620" s="2" t="s">
        <v>739</v>
      </c>
      <c r="F620" t="str">
        <f>IF(NOT(ISERROR(VLOOKUP(A620,'ESO Dungeon constants'!$E$2:$E$999,1,FALSE))),"X","")</f>
        <v/>
      </c>
      <c r="G620" t="str">
        <f>IF(A620&lt;&gt;C620,VLOOKUP(C620,$A$2:$E$900,4,FALSE),"")</f>
        <v>Die Stadt der Uhrwerke</v>
      </c>
      <c r="H620" t="str">
        <f>IF(A620&lt;&gt;C620,VLOOKUP(C620,$A$2:$E$900,5,FALSE),"")</f>
        <v>Clockwork City</v>
      </c>
      <c r="I620" s="4">
        <f t="shared" si="18"/>
        <v>992</v>
      </c>
      <c r="J620" s="4">
        <f t="shared" si="19"/>
        <v>980</v>
      </c>
    </row>
    <row r="621" spans="1:10" x14ac:dyDescent="0.25">
      <c r="A621" s="6">
        <v>689</v>
      </c>
      <c r="B621" s="6">
        <v>379</v>
      </c>
      <c r="C621" s="6">
        <v>684</v>
      </c>
      <c r="D621" s="2" t="s">
        <v>1172</v>
      </c>
      <c r="E621" s="2" t="s">
        <v>505</v>
      </c>
      <c r="F621" t="str">
        <f>IF(NOT(ISERROR(VLOOKUP(A621,'ESO Dungeon constants'!$E$2:$E$999,1,FALSE))),"X","")</f>
        <v/>
      </c>
      <c r="G621" t="str">
        <f>IF(A621&lt;&gt;C621,VLOOKUP(C621,$A$2:$E$900,4,FALSE),"")</f>
        <v>Wrothgar</v>
      </c>
      <c r="H621" t="str">
        <f>IF(A621&lt;&gt;C621,VLOOKUP(C621,$A$2:$E$900,5,FALSE),"")</f>
        <v>Wrothgar</v>
      </c>
      <c r="I621" s="4">
        <f t="shared" si="18"/>
        <v>689</v>
      </c>
      <c r="J621" s="4">
        <f t="shared" si="19"/>
        <v>684</v>
      </c>
    </row>
    <row r="622" spans="1:10" x14ac:dyDescent="0.25">
      <c r="A622" s="6">
        <v>589</v>
      </c>
      <c r="B622" s="6">
        <v>349</v>
      </c>
      <c r="C622" s="6">
        <v>20</v>
      </c>
      <c r="D622" s="2" t="s">
        <v>1147</v>
      </c>
      <c r="E622" s="2" t="s">
        <v>481</v>
      </c>
      <c r="F622" t="str">
        <f>IF(NOT(ISERROR(VLOOKUP(A622,'ESO Dungeon constants'!$E$2:$E$999,1,FALSE))),"X","")</f>
        <v/>
      </c>
      <c r="G622" t="str">
        <f>IF(A622&lt;&gt;C622,VLOOKUP(C622,$A$2:$E$900,4,FALSE),"")</f>
        <v>Kluftspitze</v>
      </c>
      <c r="H622" t="str">
        <f>IF(A622&lt;&gt;C622,VLOOKUP(C622,$A$2:$E$900,5,FALSE),"")</f>
        <v>Rivenspire</v>
      </c>
      <c r="I622" s="4">
        <f t="shared" si="18"/>
        <v>589</v>
      </c>
      <c r="J622" s="4">
        <f t="shared" si="19"/>
        <v>20</v>
      </c>
    </row>
    <row r="623" spans="1:10" x14ac:dyDescent="0.25">
      <c r="A623" s="6">
        <v>1072</v>
      </c>
      <c r="B623" s="6">
        <v>697</v>
      </c>
      <c r="C623" s="6">
        <v>117</v>
      </c>
      <c r="D623" s="2" t="s">
        <v>802</v>
      </c>
      <c r="E623" s="2" t="s">
        <v>802</v>
      </c>
      <c r="F623" t="str">
        <f>IF(NOT(ISERROR(VLOOKUP(A623,'ESO Dungeon constants'!$E$2:$E$999,1,FALSE))),"X","")</f>
        <v/>
      </c>
      <c r="G623" t="str">
        <f>IF(A623&lt;&gt;C623,VLOOKUP(C623,$A$2:$E$900,4,FALSE),"")</f>
        <v>Schattenfenn</v>
      </c>
      <c r="H623" t="str">
        <f>IF(A623&lt;&gt;C623,VLOOKUP(C623,$A$2:$E$900,5,FALSE),"")</f>
        <v>Shadowfen</v>
      </c>
      <c r="I623" s="4">
        <f t="shared" si="18"/>
        <v>1072</v>
      </c>
      <c r="J623" s="4">
        <f t="shared" si="19"/>
        <v>117</v>
      </c>
    </row>
    <row r="624" spans="1:10" x14ac:dyDescent="0.25">
      <c r="A624" s="6">
        <v>280</v>
      </c>
      <c r="B624" s="6">
        <v>109</v>
      </c>
      <c r="C624" s="6">
        <v>280</v>
      </c>
      <c r="D624" s="2" t="s">
        <v>943</v>
      </c>
      <c r="E624" s="2" t="s">
        <v>248</v>
      </c>
      <c r="F624" t="str">
        <f>IF(NOT(ISERROR(VLOOKUP(A624,'ESO Dungeon constants'!$E$2:$E$999,1,FALSE))),"X","")</f>
        <v/>
      </c>
      <c r="G624" t="str">
        <f>IF(A624&lt;&gt;C624,VLOOKUP(C624,$A$2:$E$900,4,FALSE),"")</f>
        <v/>
      </c>
      <c r="H624" t="str">
        <f>IF(A624&lt;&gt;C624,VLOOKUP(C624,$A$2:$E$900,5,FALSE),"")</f>
        <v/>
      </c>
      <c r="I624" s="4">
        <f t="shared" si="18"/>
        <v>280</v>
      </c>
      <c r="J624" s="4">
        <f t="shared" si="19"/>
        <v>280</v>
      </c>
    </row>
    <row r="625" spans="1:10" x14ac:dyDescent="0.25">
      <c r="A625" s="6">
        <v>1030</v>
      </c>
      <c r="B625" s="6">
        <v>664</v>
      </c>
      <c r="C625" s="6">
        <v>1011</v>
      </c>
      <c r="D625" s="2" t="s">
        <v>818</v>
      </c>
      <c r="E625" s="2" t="s">
        <v>771</v>
      </c>
      <c r="F625" t="str">
        <f>IF(NOT(ISERROR(VLOOKUP(A625,'ESO Dungeon constants'!$E$2:$E$999,1,FALSE))),"X","")</f>
        <v/>
      </c>
      <c r="G625" t="str">
        <f>IF(A625&lt;&gt;C625,VLOOKUP(C625,$A$2:$E$900,4,FALSE),"")</f>
        <v>Sommersend</v>
      </c>
      <c r="H625" t="str">
        <f>IF(A625&lt;&gt;C625,VLOOKUP(C625,$A$2:$E$900,5,FALSE),"")</f>
        <v>Summerset</v>
      </c>
      <c r="I625" s="4">
        <f t="shared" si="18"/>
        <v>1030</v>
      </c>
      <c r="J625" s="4">
        <f t="shared" si="19"/>
        <v>1011</v>
      </c>
    </row>
    <row r="626" spans="1:10" x14ac:dyDescent="0.25">
      <c r="A626" s="6">
        <v>396</v>
      </c>
      <c r="B626" s="6">
        <v>191</v>
      </c>
      <c r="C626" s="6">
        <v>381</v>
      </c>
      <c r="D626" s="2" t="s">
        <v>328</v>
      </c>
      <c r="E626" s="2" t="s">
        <v>328</v>
      </c>
      <c r="F626" t="str">
        <f>IF(NOT(ISERROR(VLOOKUP(A626,'ESO Dungeon constants'!$E$2:$E$999,1,FALSE))),"X","")</f>
        <v/>
      </c>
      <c r="G626" t="str">
        <f>IF(A626&lt;&gt;C626,VLOOKUP(C626,$A$2:$E$900,4,FALSE),"")</f>
        <v>Auridon</v>
      </c>
      <c r="H626" t="str">
        <f>IF(A626&lt;&gt;C626,VLOOKUP(C626,$A$2:$E$900,5,FALSE),"")</f>
        <v>Auridon</v>
      </c>
      <c r="I626" s="4">
        <f t="shared" si="18"/>
        <v>396</v>
      </c>
      <c r="J626" s="4">
        <f t="shared" si="19"/>
        <v>381</v>
      </c>
    </row>
    <row r="627" spans="1:10" x14ac:dyDescent="0.25">
      <c r="A627" s="6">
        <v>101</v>
      </c>
      <c r="B627" s="6">
        <v>15</v>
      </c>
      <c r="C627" s="6">
        <v>101</v>
      </c>
      <c r="D627" s="2" t="s">
        <v>861</v>
      </c>
      <c r="E627" s="2" t="s">
        <v>161</v>
      </c>
      <c r="F627" t="str">
        <f>IF(NOT(ISERROR(VLOOKUP(A627,'ESO Dungeon constants'!$E$2:$E$999,1,FALSE))),"X","")</f>
        <v/>
      </c>
      <c r="G627" t="str">
        <f>IF(A627&lt;&gt;C627,VLOOKUP(C627,$A$2:$E$900,4,FALSE),"")</f>
        <v/>
      </c>
      <c r="H627" t="str">
        <f>IF(A627&lt;&gt;C627,VLOOKUP(C627,$A$2:$E$900,5,FALSE),"")</f>
        <v/>
      </c>
      <c r="I627" s="4">
        <f t="shared" si="18"/>
        <v>101</v>
      </c>
      <c r="J627" s="4">
        <f t="shared" si="19"/>
        <v>101</v>
      </c>
    </row>
    <row r="628" spans="1:10" x14ac:dyDescent="0.25">
      <c r="A628" s="6">
        <v>926</v>
      </c>
      <c r="B628" s="6">
        <v>566</v>
      </c>
      <c r="C628" s="6">
        <v>849</v>
      </c>
      <c r="D628" s="2" t="s">
        <v>687</v>
      </c>
      <c r="E628" s="2" t="s">
        <v>687</v>
      </c>
      <c r="F628" t="str">
        <f>IF(NOT(ISERROR(VLOOKUP(A628,'ESO Dungeon constants'!$E$2:$E$999,1,FALSE))),"X","")</f>
        <v/>
      </c>
      <c r="G628" t="str">
        <f>IF(A628&lt;&gt;C628,VLOOKUP(C628,$A$2:$E$900,4,FALSE),"")</f>
        <v>Vvardenfell</v>
      </c>
      <c r="H628" t="str">
        <f>IF(A628&lt;&gt;C628,VLOOKUP(C628,$A$2:$E$900,5,FALSE),"")</f>
        <v>Vvardenfell</v>
      </c>
      <c r="I628" s="4">
        <f t="shared" si="18"/>
        <v>926</v>
      </c>
      <c r="J628" s="4">
        <f t="shared" si="19"/>
        <v>849</v>
      </c>
    </row>
    <row r="629" spans="1:10" x14ac:dyDescent="0.25">
      <c r="A629" s="6">
        <v>279</v>
      </c>
      <c r="B629" s="6">
        <v>108</v>
      </c>
      <c r="C629" s="6">
        <v>279</v>
      </c>
      <c r="D629" s="2" t="s">
        <v>247</v>
      </c>
      <c r="E629" s="2" t="s">
        <v>247</v>
      </c>
      <c r="F629" t="str">
        <f>IF(NOT(ISERROR(VLOOKUP(A629,'ESO Dungeon constants'!$E$2:$E$999,1,FALSE))),"X","")</f>
        <v/>
      </c>
      <c r="G629" t="str">
        <f>IF(A629&lt;&gt;C629,VLOOKUP(C629,$A$2:$E$900,4,FALSE),"")</f>
        <v/>
      </c>
      <c r="H629" t="str">
        <f>IF(A629&lt;&gt;C629,VLOOKUP(C629,$A$2:$E$900,5,FALSE),"")</f>
        <v/>
      </c>
      <c r="I629" s="4">
        <f t="shared" si="18"/>
        <v>279</v>
      </c>
      <c r="J629" s="4">
        <f t="shared" si="19"/>
        <v>279</v>
      </c>
    </row>
    <row r="630" spans="1:10" x14ac:dyDescent="0.25">
      <c r="A630" s="6">
        <v>939</v>
      </c>
      <c r="B630" s="6">
        <v>579</v>
      </c>
      <c r="C630" s="6">
        <v>381</v>
      </c>
      <c r="D630" s="2" t="s">
        <v>1325</v>
      </c>
      <c r="E630" s="2" t="s">
        <v>693</v>
      </c>
      <c r="F630" t="str">
        <f>IF(NOT(ISERROR(VLOOKUP(A630,'ESO Dungeon constants'!$E$2:$E$999,1,FALSE))),"X","")</f>
        <v/>
      </c>
      <c r="G630" t="str">
        <f>IF(A630&lt;&gt;C630,VLOOKUP(C630,$A$2:$E$900,4,FALSE),"")</f>
        <v>Auridon</v>
      </c>
      <c r="H630" t="str">
        <f>IF(A630&lt;&gt;C630,VLOOKUP(C630,$A$2:$E$900,5,FALSE),"")</f>
        <v>Auridon</v>
      </c>
      <c r="I630" s="4">
        <f t="shared" si="18"/>
        <v>939</v>
      </c>
      <c r="J630" s="4">
        <f t="shared" si="19"/>
        <v>381</v>
      </c>
    </row>
    <row r="631" spans="1:10" x14ac:dyDescent="0.25">
      <c r="A631" s="6">
        <v>1039</v>
      </c>
      <c r="B631" s="6">
        <v>673</v>
      </c>
      <c r="C631" s="6">
        <v>1011</v>
      </c>
      <c r="D631" s="2" t="s">
        <v>827</v>
      </c>
      <c r="E631" s="2" t="s">
        <v>779</v>
      </c>
      <c r="F631" t="str">
        <f>IF(NOT(ISERROR(VLOOKUP(A631,'ESO Dungeon constants'!$E$2:$E$999,1,FALSE))),"X","")</f>
        <v/>
      </c>
      <c r="G631" t="str">
        <f>IF(A631&lt;&gt;C631,VLOOKUP(C631,$A$2:$E$900,4,FALSE),"")</f>
        <v>Sommersend</v>
      </c>
      <c r="H631" t="str">
        <f>IF(A631&lt;&gt;C631,VLOOKUP(C631,$A$2:$E$900,5,FALSE),"")</f>
        <v>Summerset</v>
      </c>
      <c r="I631" s="4">
        <f t="shared" si="18"/>
        <v>1039</v>
      </c>
      <c r="J631" s="4">
        <f t="shared" si="19"/>
        <v>1011</v>
      </c>
    </row>
    <row r="632" spans="1:10" x14ac:dyDescent="0.25">
      <c r="A632" s="6">
        <v>924</v>
      </c>
      <c r="B632" s="6">
        <v>564</v>
      </c>
      <c r="C632" s="6">
        <v>849</v>
      </c>
      <c r="D632" s="2" t="s">
        <v>685</v>
      </c>
      <c r="E632" s="2" t="s">
        <v>685</v>
      </c>
      <c r="F632" t="str">
        <f>IF(NOT(ISERROR(VLOOKUP(A632,'ESO Dungeon constants'!$E$2:$E$999,1,FALSE))),"X","")</f>
        <v/>
      </c>
      <c r="G632" t="str">
        <f>IF(A632&lt;&gt;C632,VLOOKUP(C632,$A$2:$E$900,4,FALSE),"")</f>
        <v>Vvardenfell</v>
      </c>
      <c r="H632" t="str">
        <f>IF(A632&lt;&gt;C632,VLOOKUP(C632,$A$2:$E$900,5,FALSE),"")</f>
        <v>Vvardenfell</v>
      </c>
      <c r="I632" s="4">
        <f t="shared" si="18"/>
        <v>924</v>
      </c>
      <c r="J632" s="4">
        <f t="shared" si="19"/>
        <v>849</v>
      </c>
    </row>
    <row r="633" spans="1:10" x14ac:dyDescent="0.25">
      <c r="A633" s="6">
        <v>874</v>
      </c>
      <c r="B633" s="6">
        <v>519</v>
      </c>
      <c r="C633" s="6">
        <v>57</v>
      </c>
      <c r="D633" s="2" t="s">
        <v>640</v>
      </c>
      <c r="E633" s="2" t="s">
        <v>640</v>
      </c>
      <c r="F633" t="str">
        <f>IF(NOT(ISERROR(VLOOKUP(A633,'ESO Dungeon constants'!$E$2:$E$999,1,FALSE))),"X","")</f>
        <v/>
      </c>
      <c r="G633" t="str">
        <f>IF(A633&lt;&gt;C633,VLOOKUP(C633,$A$2:$E$900,4,FALSE),"")</f>
        <v>Deshaan</v>
      </c>
      <c r="H633" t="str">
        <f>IF(A633&lt;&gt;C633,VLOOKUP(C633,$A$2:$E$900,5,FALSE),"")</f>
        <v>Deshaan</v>
      </c>
      <c r="I633" s="4">
        <f t="shared" si="18"/>
        <v>874</v>
      </c>
      <c r="J633" s="4">
        <f t="shared" si="19"/>
        <v>57</v>
      </c>
    </row>
    <row r="634" spans="1:10" x14ac:dyDescent="0.25">
      <c r="A634" s="6">
        <v>853</v>
      </c>
      <c r="B634" s="6">
        <v>498</v>
      </c>
      <c r="C634" s="6">
        <v>20</v>
      </c>
      <c r="D634" s="2" t="s">
        <v>1251</v>
      </c>
      <c r="E634" s="2" t="s">
        <v>619</v>
      </c>
      <c r="F634" t="str">
        <f>IF(NOT(ISERROR(VLOOKUP(A634,'ESO Dungeon constants'!$E$2:$E$999,1,FALSE))),"X","")</f>
        <v/>
      </c>
      <c r="G634" t="str">
        <f>IF(A634&lt;&gt;C634,VLOOKUP(C634,$A$2:$E$900,4,FALSE),"")</f>
        <v>Kluftspitze</v>
      </c>
      <c r="H634" t="str">
        <f>IF(A634&lt;&gt;C634,VLOOKUP(C634,$A$2:$E$900,5,FALSE),"")</f>
        <v>Rivenspire</v>
      </c>
      <c r="I634" s="4">
        <f t="shared" si="18"/>
        <v>853</v>
      </c>
      <c r="J634" s="4">
        <f t="shared" si="19"/>
        <v>20</v>
      </c>
    </row>
    <row r="635" spans="1:10" x14ac:dyDescent="0.25">
      <c r="A635" s="6">
        <v>385</v>
      </c>
      <c r="B635" s="6">
        <v>181</v>
      </c>
      <c r="C635" s="6">
        <v>208</v>
      </c>
      <c r="D635" s="2" t="s">
        <v>318</v>
      </c>
      <c r="E635" s="2" t="s">
        <v>318</v>
      </c>
      <c r="F635" t="str">
        <f>IF(NOT(ISERROR(VLOOKUP(A635,'ESO Dungeon constants'!$E$2:$E$999,1,FALSE))),"X","")</f>
        <v/>
      </c>
      <c r="G635" t="str">
        <f>IF(A635&lt;&gt;C635,VLOOKUP(C635,$A$2:$E$900,4,FALSE),"")</f>
        <v>Die Erdschmiede</v>
      </c>
      <c r="H635" t="str">
        <f>IF(A635&lt;&gt;C635,VLOOKUP(C635,$A$2:$E$900,5,FALSE),"")</f>
        <v>The Earth Forge</v>
      </c>
      <c r="I635" s="4">
        <f t="shared" si="18"/>
        <v>385</v>
      </c>
      <c r="J635" s="4">
        <f t="shared" si="19"/>
        <v>208</v>
      </c>
    </row>
    <row r="636" spans="1:10" x14ac:dyDescent="0.25">
      <c r="A636" s="6">
        <v>907</v>
      </c>
      <c r="B636" s="6">
        <v>548</v>
      </c>
      <c r="C636" s="6">
        <v>888</v>
      </c>
      <c r="D636" s="2" t="s">
        <v>1299</v>
      </c>
      <c r="E636" s="2" t="s">
        <v>669</v>
      </c>
      <c r="F636" t="str">
        <f>IF(NOT(ISERROR(VLOOKUP(A636,'ESO Dungeon constants'!$E$2:$E$999,1,FALSE))),"X","")</f>
        <v/>
      </c>
      <c r="G636" t="str">
        <f>IF(A636&lt;&gt;C636,VLOOKUP(C636,$A$2:$E$900,4,FALSE),"")</f>
        <v>Kargstein</v>
      </c>
      <c r="H636" t="str">
        <f>IF(A636&lt;&gt;C636,VLOOKUP(C636,$A$2:$E$900,5,FALSE),"")</f>
        <v>Craglorn</v>
      </c>
      <c r="I636" s="4">
        <f t="shared" si="18"/>
        <v>907</v>
      </c>
      <c r="J636" s="4">
        <f t="shared" si="19"/>
        <v>888</v>
      </c>
    </row>
    <row r="637" spans="1:10" x14ac:dyDescent="0.25">
      <c r="A637" s="6">
        <v>947</v>
      </c>
      <c r="B637" s="6">
        <v>587</v>
      </c>
      <c r="C637" s="6">
        <v>849</v>
      </c>
      <c r="D637" s="2" t="s">
        <v>701</v>
      </c>
      <c r="E637" s="2" t="s">
        <v>701</v>
      </c>
      <c r="F637" t="str">
        <f>IF(NOT(ISERROR(VLOOKUP(A637,'ESO Dungeon constants'!$E$2:$E$999,1,FALSE))),"X","")</f>
        <v/>
      </c>
      <c r="G637" t="str">
        <f>IF(A637&lt;&gt;C637,VLOOKUP(C637,$A$2:$E$900,4,FALSE),"")</f>
        <v>Vvardenfell</v>
      </c>
      <c r="H637" t="str">
        <f>IF(A637&lt;&gt;C637,VLOOKUP(C637,$A$2:$E$900,5,FALSE),"")</f>
        <v>Vvardenfell</v>
      </c>
      <c r="I637" s="4">
        <f t="shared" si="18"/>
        <v>947</v>
      </c>
      <c r="J637" s="4">
        <f t="shared" si="19"/>
        <v>849</v>
      </c>
    </row>
    <row r="638" spans="1:10" x14ac:dyDescent="0.25">
      <c r="A638" s="6">
        <v>169</v>
      </c>
      <c r="B638" s="6">
        <v>35</v>
      </c>
      <c r="C638" s="6">
        <v>92</v>
      </c>
      <c r="D638" s="2" t="s">
        <v>879</v>
      </c>
      <c r="E638" s="2" t="s">
        <v>175</v>
      </c>
      <c r="F638" t="str">
        <f>IF(NOT(ISERROR(VLOOKUP(A638,'ESO Dungeon constants'!$E$2:$E$999,1,FALSE))),"X","")</f>
        <v/>
      </c>
      <c r="G638" t="str">
        <f>IF(A638&lt;&gt;C638,VLOOKUP(C638,$A$2:$E$900,4,FALSE),"")</f>
        <v>Bangkorai</v>
      </c>
      <c r="H638" t="str">
        <f>IF(A638&lt;&gt;C638,VLOOKUP(C638,$A$2:$E$900,5,FALSE),"")</f>
        <v>Bangkorai</v>
      </c>
      <c r="I638" s="4">
        <f t="shared" si="18"/>
        <v>169</v>
      </c>
      <c r="J638" s="4">
        <f t="shared" si="19"/>
        <v>92</v>
      </c>
    </row>
    <row r="639" spans="1:10" x14ac:dyDescent="0.25">
      <c r="A639" s="6">
        <v>970</v>
      </c>
      <c r="B639" s="6">
        <v>610</v>
      </c>
      <c r="C639" s="6">
        <v>849</v>
      </c>
      <c r="D639" s="2" t="s">
        <v>1346</v>
      </c>
      <c r="E639" s="2" t="s">
        <v>724</v>
      </c>
      <c r="F639" t="str">
        <f>IF(NOT(ISERROR(VLOOKUP(A639,'ESO Dungeon constants'!$E$2:$E$999,1,FALSE))),"X","")</f>
        <v/>
      </c>
      <c r="G639" t="str">
        <f>IF(A639&lt;&gt;C639,VLOOKUP(C639,$A$2:$E$900,4,FALSE),"")</f>
        <v>Vvardenfell</v>
      </c>
      <c r="H639" t="str">
        <f>IF(A639&lt;&gt;C639,VLOOKUP(C639,$A$2:$E$900,5,FALSE),"")</f>
        <v>Vvardenfell</v>
      </c>
      <c r="I639" s="4">
        <f t="shared" si="18"/>
        <v>970</v>
      </c>
      <c r="J639" s="4">
        <f t="shared" si="19"/>
        <v>849</v>
      </c>
    </row>
    <row r="640" spans="1:10" x14ac:dyDescent="0.25">
      <c r="A640" s="6">
        <v>911</v>
      </c>
      <c r="B640" s="6">
        <v>552</v>
      </c>
      <c r="C640" s="6">
        <v>888</v>
      </c>
      <c r="D640" s="2" t="s">
        <v>1303</v>
      </c>
      <c r="E640" s="2" t="s">
        <v>673</v>
      </c>
      <c r="F640" t="str">
        <f>IF(NOT(ISERROR(VLOOKUP(A640,'ESO Dungeon constants'!$E$2:$E$999,1,FALSE))),"X","")</f>
        <v/>
      </c>
      <c r="G640" t="str">
        <f>IF(A640&lt;&gt;C640,VLOOKUP(C640,$A$2:$E$900,4,FALSE),"")</f>
        <v>Kargstein</v>
      </c>
      <c r="H640" t="str">
        <f>IF(A640&lt;&gt;C640,VLOOKUP(C640,$A$2:$E$900,5,FALSE),"")</f>
        <v>Craglorn</v>
      </c>
      <c r="I640" s="4">
        <f t="shared" si="18"/>
        <v>911</v>
      </c>
      <c r="J640" s="4">
        <f t="shared" si="19"/>
        <v>888</v>
      </c>
    </row>
    <row r="641" spans="1:10" x14ac:dyDescent="0.25">
      <c r="A641" s="6">
        <v>1038</v>
      </c>
      <c r="B641" s="6">
        <v>672</v>
      </c>
      <c r="C641" s="6">
        <v>1011</v>
      </c>
      <c r="D641" s="2" t="s">
        <v>826</v>
      </c>
      <c r="E641" s="2" t="s">
        <v>778</v>
      </c>
      <c r="F641" t="str">
        <f>IF(NOT(ISERROR(VLOOKUP(A641,'ESO Dungeon constants'!$E$2:$E$999,1,FALSE))),"X","")</f>
        <v/>
      </c>
      <c r="G641" t="str">
        <f>IF(A641&lt;&gt;C641,VLOOKUP(C641,$A$2:$E$900,4,FALSE),"")</f>
        <v>Sommersend</v>
      </c>
      <c r="H641" t="str">
        <f>IF(A641&lt;&gt;C641,VLOOKUP(C641,$A$2:$E$900,5,FALSE),"")</f>
        <v>Summerset</v>
      </c>
      <c r="I641" s="4">
        <f t="shared" si="18"/>
        <v>1038</v>
      </c>
      <c r="J641" s="4">
        <f t="shared" si="19"/>
        <v>1011</v>
      </c>
    </row>
    <row r="642" spans="1:10" x14ac:dyDescent="0.25">
      <c r="A642" s="6">
        <v>1078</v>
      </c>
      <c r="B642" s="6">
        <v>703</v>
      </c>
      <c r="C642" s="6">
        <v>726</v>
      </c>
      <c r="D642" s="2" t="s">
        <v>852</v>
      </c>
      <c r="E642" s="2" t="s">
        <v>806</v>
      </c>
      <c r="F642" t="str">
        <f>IF(NOT(ISERROR(VLOOKUP(A642,'ESO Dungeon constants'!$E$2:$E$999,1,FALSE))),"X","")</f>
        <v/>
      </c>
      <c r="G642" t="str">
        <f>IF(A642&lt;&gt;C642,VLOOKUP(C642,$A$2:$E$900,4,FALSE),"")</f>
        <v>Trübmoor</v>
      </c>
      <c r="H642" t="str">
        <f>IF(A642&lt;&gt;C642,VLOOKUP(C642,$A$2:$E$900,5,FALSE),"")</f>
        <v>Murkmire</v>
      </c>
      <c r="I642" s="4">
        <f t="shared" si="18"/>
        <v>1078</v>
      </c>
      <c r="J642" s="4">
        <f t="shared" si="19"/>
        <v>726</v>
      </c>
    </row>
    <row r="643" spans="1:10" x14ac:dyDescent="0.25">
      <c r="A643" s="6">
        <v>103</v>
      </c>
      <c r="B643" s="6">
        <v>16</v>
      </c>
      <c r="C643" s="6">
        <v>103</v>
      </c>
      <c r="D643" s="2" t="s">
        <v>863</v>
      </c>
      <c r="E643" s="2" t="s">
        <v>162</v>
      </c>
      <c r="F643" t="str">
        <f>IF(NOT(ISERROR(VLOOKUP(A643,'ESO Dungeon constants'!$E$2:$E$999,1,FALSE))),"X","")</f>
        <v/>
      </c>
      <c r="G643" t="str">
        <f>IF(A643&lt;&gt;C643,VLOOKUP(C643,$A$2:$E$900,4,FALSE),"")</f>
        <v/>
      </c>
      <c r="H643" t="str">
        <f>IF(A643&lt;&gt;C643,VLOOKUP(C643,$A$2:$E$900,5,FALSE),"")</f>
        <v/>
      </c>
      <c r="I643" s="4">
        <f t="shared" ref="I643:I706" si="20">A643</f>
        <v>103</v>
      </c>
      <c r="J643" s="4">
        <f t="shared" ref="J643:J706" si="21">C643</f>
        <v>103</v>
      </c>
    </row>
    <row r="644" spans="1:10" x14ac:dyDescent="0.25">
      <c r="A644" s="6">
        <v>829</v>
      </c>
      <c r="B644" s="6">
        <v>483</v>
      </c>
      <c r="C644" s="6">
        <v>823</v>
      </c>
      <c r="D644" s="2" t="s">
        <v>1237</v>
      </c>
      <c r="E644" s="2" t="s">
        <v>606</v>
      </c>
      <c r="F644" t="str">
        <f>IF(NOT(ISERROR(VLOOKUP(A644,'ESO Dungeon constants'!$E$2:$E$999,1,FALSE))),"X","")</f>
        <v/>
      </c>
      <c r="G644" t="str">
        <f>IF(A644&lt;&gt;C644,VLOOKUP(C644,$A$2:$E$900,4,FALSE),"")</f>
        <v>Die Goldküste</v>
      </c>
      <c r="H644" t="str">
        <f>IF(A644&lt;&gt;C644,VLOOKUP(C644,$A$2:$E$900,5,FALSE),"")</f>
        <v>Gold Coast</v>
      </c>
      <c r="I644" s="4">
        <f t="shared" si="20"/>
        <v>829</v>
      </c>
      <c r="J644" s="4">
        <f t="shared" si="21"/>
        <v>823</v>
      </c>
    </row>
    <row r="645" spans="1:10" x14ac:dyDescent="0.25">
      <c r="A645" s="6">
        <v>895</v>
      </c>
      <c r="B645" s="6">
        <v>536</v>
      </c>
      <c r="C645" s="6">
        <v>888</v>
      </c>
      <c r="D645" s="2" t="s">
        <v>1289</v>
      </c>
      <c r="E645" s="2" t="s">
        <v>657</v>
      </c>
      <c r="F645" t="str">
        <f>IF(NOT(ISERROR(VLOOKUP(A645,'ESO Dungeon constants'!$E$2:$E$999,1,FALSE))),"X","")</f>
        <v/>
      </c>
      <c r="G645" t="str">
        <f>IF(A645&lt;&gt;C645,VLOOKUP(C645,$A$2:$E$900,4,FALSE),"")</f>
        <v>Kargstein</v>
      </c>
      <c r="H645" t="str">
        <f>IF(A645&lt;&gt;C645,VLOOKUP(C645,$A$2:$E$900,5,FALSE),"")</f>
        <v>Craglorn</v>
      </c>
      <c r="I645" s="4">
        <f t="shared" si="20"/>
        <v>895</v>
      </c>
      <c r="J645" s="4">
        <f t="shared" si="21"/>
        <v>888</v>
      </c>
    </row>
    <row r="646" spans="1:10" x14ac:dyDescent="0.25">
      <c r="A646" s="6">
        <v>705</v>
      </c>
      <c r="B646" s="6">
        <v>393</v>
      </c>
      <c r="C646" s="6">
        <v>684</v>
      </c>
      <c r="D646" s="2" t="s">
        <v>519</v>
      </c>
      <c r="E646" s="2" t="s">
        <v>519</v>
      </c>
      <c r="F646" t="str">
        <f>IF(NOT(ISERROR(VLOOKUP(A646,'ESO Dungeon constants'!$E$2:$E$999,1,FALSE))),"X","")</f>
        <v/>
      </c>
      <c r="G646" t="str">
        <f>IF(A646&lt;&gt;C646,VLOOKUP(C646,$A$2:$E$900,4,FALSE),"")</f>
        <v>Wrothgar</v>
      </c>
      <c r="H646" t="str">
        <f>IF(A646&lt;&gt;C646,VLOOKUP(C646,$A$2:$E$900,5,FALSE),"")</f>
        <v>Wrothgar</v>
      </c>
      <c r="I646" s="4">
        <f t="shared" si="20"/>
        <v>705</v>
      </c>
      <c r="J646" s="4">
        <f t="shared" si="21"/>
        <v>684</v>
      </c>
    </row>
    <row r="647" spans="1:10" x14ac:dyDescent="0.25">
      <c r="A647" s="6">
        <v>890</v>
      </c>
      <c r="B647" s="6">
        <v>531</v>
      </c>
      <c r="C647" s="6">
        <v>888</v>
      </c>
      <c r="D647" s="2" t="s">
        <v>652</v>
      </c>
      <c r="E647" s="2" t="s">
        <v>652</v>
      </c>
      <c r="F647" t="str">
        <f>IF(NOT(ISERROR(VLOOKUP(A647,'ESO Dungeon constants'!$E$2:$E$999,1,FALSE))),"X","")</f>
        <v/>
      </c>
      <c r="G647" t="str">
        <f>IF(A647&lt;&gt;C647,VLOOKUP(C647,$A$2:$E$900,4,FALSE),"")</f>
        <v>Kargstein</v>
      </c>
      <c r="H647" t="str">
        <f>IF(A647&lt;&gt;C647,VLOOKUP(C647,$A$2:$E$900,5,FALSE),"")</f>
        <v>Craglorn</v>
      </c>
      <c r="I647" s="4">
        <f t="shared" si="20"/>
        <v>890</v>
      </c>
      <c r="J647" s="4">
        <f t="shared" si="21"/>
        <v>888</v>
      </c>
    </row>
    <row r="648" spans="1:10" x14ac:dyDescent="0.25">
      <c r="A648" s="6">
        <v>137</v>
      </c>
      <c r="B648" s="6">
        <v>25</v>
      </c>
      <c r="C648" s="6">
        <v>108</v>
      </c>
      <c r="D648" s="2" t="s">
        <v>872</v>
      </c>
      <c r="E648" s="2" t="s">
        <v>168</v>
      </c>
      <c r="F648" t="str">
        <f>IF(NOT(ISERROR(VLOOKUP(A648,'ESO Dungeon constants'!$E$2:$E$999,1,FALSE))),"X","")</f>
        <v/>
      </c>
      <c r="G648" t="str">
        <f>IF(A648&lt;&gt;C648,VLOOKUP(C648,$A$2:$E$900,4,FALSE),"")</f>
        <v>Grünschatten</v>
      </c>
      <c r="H648" t="str">
        <f>IF(A648&lt;&gt;C648,VLOOKUP(C648,$A$2:$E$900,5,FALSE),"")</f>
        <v>Greenshade</v>
      </c>
      <c r="I648" s="4">
        <f t="shared" si="20"/>
        <v>137</v>
      </c>
      <c r="J648" s="4">
        <f t="shared" si="21"/>
        <v>108</v>
      </c>
    </row>
    <row r="649" spans="1:10" x14ac:dyDescent="0.25">
      <c r="A649" s="6">
        <v>238</v>
      </c>
      <c r="B649" s="6">
        <v>73</v>
      </c>
      <c r="C649" s="6">
        <v>104</v>
      </c>
      <c r="D649" s="2" t="s">
        <v>212</v>
      </c>
      <c r="E649" s="2" t="s">
        <v>212</v>
      </c>
      <c r="F649" t="str">
        <f>IF(NOT(ISERROR(VLOOKUP(A649,'ESO Dungeon constants'!$E$2:$E$999,1,FALSE))),"X","")</f>
        <v/>
      </c>
      <c r="G649" t="str">
        <f>IF(A649&lt;&gt;C649,VLOOKUP(C649,$A$2:$E$900,4,FALSE),"")</f>
        <v>Die Alik'r-Wüste</v>
      </c>
      <c r="H649" t="str">
        <f>IF(A649&lt;&gt;C649,VLOOKUP(C649,$A$2:$E$900,5,FALSE),"")</f>
        <v>Alik'r Desert</v>
      </c>
      <c r="I649" s="4">
        <f t="shared" si="20"/>
        <v>238</v>
      </c>
      <c r="J649" s="4">
        <f t="shared" si="21"/>
        <v>104</v>
      </c>
    </row>
    <row r="650" spans="1:10" x14ac:dyDescent="0.25">
      <c r="A650" s="6">
        <v>527</v>
      </c>
      <c r="B650" s="6">
        <v>296</v>
      </c>
      <c r="C650" s="6">
        <v>199</v>
      </c>
      <c r="D650" s="2" t="s">
        <v>431</v>
      </c>
      <c r="E650" s="2" t="s">
        <v>431</v>
      </c>
      <c r="F650" t="str">
        <f>IF(NOT(ISERROR(VLOOKUP(A650,'ESO Dungeon constants'!$E$2:$E$999,1,FALSE))),"X","")</f>
        <v/>
      </c>
      <c r="G650" t="str">
        <f>IF(A650&lt;&gt;C650,VLOOKUP(C650,$A$2:$E$900,4,FALSE),"")</f>
        <v>Die Zuflucht</v>
      </c>
      <c r="H650" t="str">
        <f>IF(A650&lt;&gt;C650,VLOOKUP(C650,$A$2:$E$900,5,FALSE),"")</f>
        <v>The Harborage</v>
      </c>
      <c r="I650" s="4">
        <f t="shared" si="20"/>
        <v>527</v>
      </c>
      <c r="J650" s="4">
        <f t="shared" si="21"/>
        <v>199</v>
      </c>
    </row>
    <row r="651" spans="1:10" x14ac:dyDescent="0.25">
      <c r="A651" s="6">
        <v>134</v>
      </c>
      <c r="B651" s="6">
        <v>24</v>
      </c>
      <c r="C651" s="6">
        <v>117</v>
      </c>
      <c r="D651" s="2" t="s">
        <v>871</v>
      </c>
      <c r="E651" s="2" t="s">
        <v>167</v>
      </c>
      <c r="F651" t="str">
        <f>IF(NOT(ISERROR(VLOOKUP(A651,'ESO Dungeon constants'!$E$2:$E$999,1,FALSE))),"X","")</f>
        <v/>
      </c>
      <c r="G651" t="str">
        <f>IF(A651&lt;&gt;C651,VLOOKUP(C651,$A$2:$E$900,4,FALSE),"")</f>
        <v>Schattenfenn</v>
      </c>
      <c r="H651" t="str">
        <f>IF(A651&lt;&gt;C651,VLOOKUP(C651,$A$2:$E$900,5,FALSE),"")</f>
        <v>Shadowfen</v>
      </c>
      <c r="I651" s="4">
        <f t="shared" si="20"/>
        <v>134</v>
      </c>
      <c r="J651" s="4">
        <f t="shared" si="21"/>
        <v>117</v>
      </c>
    </row>
    <row r="652" spans="1:10" x14ac:dyDescent="0.25">
      <c r="A652" s="6">
        <v>327</v>
      </c>
      <c r="B652" s="6">
        <v>139</v>
      </c>
      <c r="C652" s="6">
        <v>104</v>
      </c>
      <c r="D652" s="2" t="s">
        <v>277</v>
      </c>
      <c r="E652" s="2" t="s">
        <v>277</v>
      </c>
      <c r="F652" t="str">
        <f>IF(NOT(ISERROR(VLOOKUP(A652,'ESO Dungeon constants'!$E$2:$E$999,1,FALSE))),"X","")</f>
        <v/>
      </c>
      <c r="G652" t="str">
        <f>IF(A652&lt;&gt;C652,VLOOKUP(C652,$A$2:$E$900,4,FALSE),"")</f>
        <v>Die Alik'r-Wüste</v>
      </c>
      <c r="H652" t="str">
        <f>IF(A652&lt;&gt;C652,VLOOKUP(C652,$A$2:$E$900,5,FALSE),"")</f>
        <v>Alik'r Desert</v>
      </c>
      <c r="I652" s="4">
        <f t="shared" si="20"/>
        <v>327</v>
      </c>
      <c r="J652" s="4">
        <f t="shared" si="21"/>
        <v>104</v>
      </c>
    </row>
    <row r="653" spans="1:10" x14ac:dyDescent="0.25">
      <c r="A653" s="6">
        <v>117</v>
      </c>
      <c r="B653" s="6">
        <v>19</v>
      </c>
      <c r="C653" s="6">
        <v>117</v>
      </c>
      <c r="D653" s="2" t="s">
        <v>866</v>
      </c>
      <c r="E653" s="2" t="s">
        <v>165</v>
      </c>
      <c r="F653" t="str">
        <f>IF(NOT(ISERROR(VLOOKUP(A653,'ESO Dungeon constants'!$E$2:$E$999,1,FALSE))),"X","")</f>
        <v/>
      </c>
      <c r="G653" t="str">
        <f>IF(A653&lt;&gt;C653,VLOOKUP(C653,$A$2:$E$900,4,FALSE),"")</f>
        <v/>
      </c>
      <c r="H653" t="str">
        <f>IF(A653&lt;&gt;C653,VLOOKUP(C653,$A$2:$E$900,5,FALSE),"")</f>
        <v/>
      </c>
      <c r="I653" s="4">
        <f t="shared" si="20"/>
        <v>117</v>
      </c>
      <c r="J653" s="4">
        <f t="shared" si="21"/>
        <v>117</v>
      </c>
    </row>
    <row r="654" spans="1:10" x14ac:dyDescent="0.25">
      <c r="A654" s="6">
        <v>725</v>
      </c>
      <c r="B654" s="6">
        <v>404</v>
      </c>
      <c r="C654" s="6">
        <v>816</v>
      </c>
      <c r="D654" s="2" t="s">
        <v>1194</v>
      </c>
      <c r="E654" s="2" t="s">
        <v>529</v>
      </c>
      <c r="F654" t="str">
        <f>IF(NOT(ISERROR(VLOOKUP(A654,'ESO Dungeon constants'!$E$2:$E$999,1,FALSE))),"X","")</f>
        <v/>
      </c>
      <c r="G654" t="str">
        <f>IF(A654&lt;&gt;C654,VLOOKUP(C654,$A$2:$E$900,4,FALSE),"")</f>
        <v>Hews Fluch</v>
      </c>
      <c r="H654" t="str">
        <f>IF(A654&lt;&gt;C654,VLOOKUP(C654,$A$2:$E$900,5,FALSE),"")</f>
        <v>Hew's Bane</v>
      </c>
      <c r="I654" s="4">
        <f t="shared" si="20"/>
        <v>725</v>
      </c>
      <c r="J654" s="4">
        <f t="shared" si="21"/>
        <v>816</v>
      </c>
    </row>
    <row r="655" spans="1:10" x14ac:dyDescent="0.25">
      <c r="A655" s="6">
        <v>765</v>
      </c>
      <c r="B655" s="6">
        <v>425</v>
      </c>
      <c r="C655" s="6">
        <v>823</v>
      </c>
      <c r="D655" s="2" t="s">
        <v>1215</v>
      </c>
      <c r="E655" s="2" t="s">
        <v>549</v>
      </c>
      <c r="F655" t="str">
        <f>IF(NOT(ISERROR(VLOOKUP(A655,'ESO Dungeon constants'!$E$2:$E$999,1,FALSE))),"X","")</f>
        <v/>
      </c>
      <c r="G655" t="str">
        <f>IF(A655&lt;&gt;C655,VLOOKUP(C655,$A$2:$E$900,4,FALSE),"")</f>
        <v>Die Goldküste</v>
      </c>
      <c r="H655" t="str">
        <f>IF(A655&lt;&gt;C655,VLOOKUP(C655,$A$2:$E$900,5,FALSE),"")</f>
        <v>Gold Coast</v>
      </c>
      <c r="I655" s="4">
        <f t="shared" si="20"/>
        <v>765</v>
      </c>
      <c r="J655" s="4">
        <f t="shared" si="21"/>
        <v>823</v>
      </c>
    </row>
    <row r="656" spans="1:10" x14ac:dyDescent="0.25">
      <c r="A656" s="6">
        <v>810</v>
      </c>
      <c r="B656" s="6">
        <v>467</v>
      </c>
      <c r="C656" s="6">
        <v>381</v>
      </c>
      <c r="D656" s="2" t="s">
        <v>1223</v>
      </c>
      <c r="E656" s="2" t="s">
        <v>590</v>
      </c>
      <c r="F656" t="str">
        <f>IF(NOT(ISERROR(VLOOKUP(A656,'ESO Dungeon constants'!$E$2:$E$999,1,FALSE))),"X","")</f>
        <v/>
      </c>
      <c r="G656" t="str">
        <f>IF(A656&lt;&gt;C656,VLOOKUP(C656,$A$2:$E$900,4,FALSE),"")</f>
        <v>Auridon</v>
      </c>
      <c r="H656" t="str">
        <f>IF(A656&lt;&gt;C656,VLOOKUP(C656,$A$2:$E$900,5,FALSE),"")</f>
        <v>Auridon</v>
      </c>
      <c r="I656" s="4">
        <f t="shared" si="20"/>
        <v>810</v>
      </c>
      <c r="J656" s="4">
        <f t="shared" si="21"/>
        <v>381</v>
      </c>
    </row>
    <row r="657" spans="1:10" x14ac:dyDescent="0.25">
      <c r="A657" s="6">
        <v>382</v>
      </c>
      <c r="B657" s="6">
        <v>179</v>
      </c>
      <c r="C657" s="6">
        <v>382</v>
      </c>
      <c r="D657" s="2" t="s">
        <v>1003</v>
      </c>
      <c r="E657" s="2" t="s">
        <v>316</v>
      </c>
      <c r="F657" t="str">
        <f>IF(NOT(ISERROR(VLOOKUP(A657,'ESO Dungeon constants'!$E$2:$E$999,1,FALSE))),"X","")</f>
        <v/>
      </c>
      <c r="G657" t="str">
        <f>IF(A657&lt;&gt;C657,VLOOKUP(C657,$A$2:$E$900,4,FALSE),"")</f>
        <v/>
      </c>
      <c r="H657" t="str">
        <f>IF(A657&lt;&gt;C657,VLOOKUP(C657,$A$2:$E$900,5,FALSE),"")</f>
        <v/>
      </c>
      <c r="I657" s="4">
        <f t="shared" si="20"/>
        <v>382</v>
      </c>
      <c r="J657" s="4">
        <f t="shared" si="21"/>
        <v>382</v>
      </c>
    </row>
    <row r="658" spans="1:10" x14ac:dyDescent="0.25">
      <c r="A658" s="6">
        <v>31</v>
      </c>
      <c r="B658" s="6">
        <v>7</v>
      </c>
      <c r="C658" s="6">
        <v>382</v>
      </c>
      <c r="D658" s="2" t="s">
        <v>127</v>
      </c>
      <c r="E658" s="2" t="s">
        <v>59</v>
      </c>
      <c r="F658" t="str">
        <f>IF(NOT(ISERROR(VLOOKUP(A658,'ESO Dungeon constants'!$E$2:$E$999,1,FALSE))),"X","")</f>
        <v>X</v>
      </c>
      <c r="G658" t="str">
        <f>IF(A658&lt;&gt;C658,VLOOKUP(C658,$A$2:$E$900,4,FALSE),"")</f>
        <v>Schnittermark</v>
      </c>
      <c r="H658" t="str">
        <f>IF(A658&lt;&gt;C658,VLOOKUP(C658,$A$2:$E$900,5,FALSE),"")</f>
        <v>Reaper's March</v>
      </c>
      <c r="I658" s="4">
        <f t="shared" si="20"/>
        <v>31</v>
      </c>
      <c r="J658" s="4">
        <f t="shared" si="21"/>
        <v>382</v>
      </c>
    </row>
    <row r="659" spans="1:10" x14ac:dyDescent="0.25">
      <c r="A659" s="6">
        <v>451</v>
      </c>
      <c r="B659" s="6">
        <v>236</v>
      </c>
      <c r="C659" s="6">
        <v>382</v>
      </c>
      <c r="D659" s="2" t="s">
        <v>372</v>
      </c>
      <c r="E659" s="2" t="s">
        <v>372</v>
      </c>
      <c r="F659" t="str">
        <f>IF(NOT(ISERROR(VLOOKUP(A659,'ESO Dungeon constants'!$E$2:$E$999,1,FALSE))),"X","")</f>
        <v/>
      </c>
      <c r="G659" t="str">
        <f>IF(A659&lt;&gt;C659,VLOOKUP(C659,$A$2:$E$900,4,FALSE),"")</f>
        <v>Schnittermark</v>
      </c>
      <c r="H659" t="str">
        <f>IF(A659&lt;&gt;C659,VLOOKUP(C659,$A$2:$E$900,5,FALSE),"")</f>
        <v>Reaper's March</v>
      </c>
      <c r="I659" s="4">
        <f t="shared" si="20"/>
        <v>451</v>
      </c>
      <c r="J659" s="4">
        <f t="shared" si="21"/>
        <v>382</v>
      </c>
    </row>
    <row r="660" spans="1:10" x14ac:dyDescent="0.25">
      <c r="A660" s="6">
        <v>908</v>
      </c>
      <c r="B660" s="6">
        <v>549</v>
      </c>
      <c r="C660" s="6">
        <v>888</v>
      </c>
      <c r="D660" s="2" t="s">
        <v>1300</v>
      </c>
      <c r="E660" s="2" t="s">
        <v>670</v>
      </c>
      <c r="F660" t="str">
        <f>IF(NOT(ISERROR(VLOOKUP(A660,'ESO Dungeon constants'!$E$2:$E$999,1,FALSE))),"X","")</f>
        <v/>
      </c>
      <c r="G660" t="str">
        <f>IF(A660&lt;&gt;C660,VLOOKUP(C660,$A$2:$E$900,4,FALSE),"")</f>
        <v>Kargstein</v>
      </c>
      <c r="H660" t="str">
        <f>IF(A660&lt;&gt;C660,VLOOKUP(C660,$A$2:$E$900,5,FALSE),"")</f>
        <v>Craglorn</v>
      </c>
      <c r="I660" s="4">
        <f t="shared" si="20"/>
        <v>908</v>
      </c>
      <c r="J660" s="4">
        <f t="shared" si="21"/>
        <v>888</v>
      </c>
    </row>
    <row r="661" spans="1:10" x14ac:dyDescent="0.25">
      <c r="A661" s="6">
        <v>291</v>
      </c>
      <c r="B661" s="6">
        <v>117</v>
      </c>
      <c r="C661" s="6">
        <v>41</v>
      </c>
      <c r="D661" s="2" t="s">
        <v>950</v>
      </c>
      <c r="E661" s="2" t="s">
        <v>255</v>
      </c>
      <c r="F661" t="str">
        <f>IF(NOT(ISERROR(VLOOKUP(A661,'ESO Dungeon constants'!$E$2:$E$999,1,FALSE))),"X","")</f>
        <v/>
      </c>
      <c r="G661" t="str">
        <f>IF(A661&lt;&gt;C661,VLOOKUP(C661,$A$2:$E$900,4,FALSE),"")</f>
        <v>Steinfälle</v>
      </c>
      <c r="H661" t="str">
        <f>IF(A661&lt;&gt;C661,VLOOKUP(C661,$A$2:$E$900,5,FALSE),"")</f>
        <v>Stonefalls</v>
      </c>
      <c r="I661" s="4">
        <f t="shared" si="20"/>
        <v>291</v>
      </c>
      <c r="J661" s="4">
        <f t="shared" si="21"/>
        <v>41</v>
      </c>
    </row>
    <row r="662" spans="1:10" x14ac:dyDescent="0.25">
      <c r="A662" s="6">
        <v>548</v>
      </c>
      <c r="B662" s="6">
        <v>313</v>
      </c>
      <c r="C662" s="6">
        <v>108</v>
      </c>
      <c r="D662" s="2" t="s">
        <v>448</v>
      </c>
      <c r="E662" s="2" t="s">
        <v>448</v>
      </c>
      <c r="F662" t="str">
        <f>IF(NOT(ISERROR(VLOOKUP(A662,'ESO Dungeon constants'!$E$2:$E$999,1,FALSE))),"X","")</f>
        <v/>
      </c>
      <c r="G662" t="str">
        <f>IF(A662&lt;&gt;C662,VLOOKUP(C662,$A$2:$E$900,4,FALSE),"")</f>
        <v>Grünschatten</v>
      </c>
      <c r="H662" t="str">
        <f>IF(A662&lt;&gt;C662,VLOOKUP(C662,$A$2:$E$900,5,FALSE),"")</f>
        <v>Greenshade</v>
      </c>
      <c r="I662" s="4">
        <f t="shared" si="20"/>
        <v>548</v>
      </c>
      <c r="J662" s="4">
        <f t="shared" si="21"/>
        <v>108</v>
      </c>
    </row>
    <row r="663" spans="1:10" x14ac:dyDescent="0.25">
      <c r="A663" s="6">
        <v>310</v>
      </c>
      <c r="B663" s="6">
        <v>122</v>
      </c>
      <c r="C663" s="6">
        <v>3</v>
      </c>
      <c r="D663" s="2" t="s">
        <v>260</v>
      </c>
      <c r="E663" s="2" t="s">
        <v>260</v>
      </c>
      <c r="F663" t="str">
        <f>IF(NOT(ISERROR(VLOOKUP(A663,'ESO Dungeon constants'!$E$2:$E$999,1,FALSE))),"X","")</f>
        <v/>
      </c>
      <c r="G663" t="str">
        <f>IF(A663&lt;&gt;C663,VLOOKUP(C663,$A$2:$E$900,4,FALSE),"")</f>
        <v>Glenumbra</v>
      </c>
      <c r="H663" t="str">
        <f>IF(A663&lt;&gt;C663,VLOOKUP(C663,$A$2:$E$900,5,FALSE),"")</f>
        <v>Glenumbra</v>
      </c>
      <c r="I663" s="4">
        <f t="shared" si="20"/>
        <v>310</v>
      </c>
      <c r="J663" s="4">
        <f t="shared" si="21"/>
        <v>3</v>
      </c>
    </row>
    <row r="664" spans="1:10" x14ac:dyDescent="0.25">
      <c r="A664" s="6">
        <v>965</v>
      </c>
      <c r="B664" s="6">
        <v>605</v>
      </c>
      <c r="C664" s="6">
        <v>849</v>
      </c>
      <c r="D664" s="2" t="s">
        <v>719</v>
      </c>
      <c r="E664" s="2" t="s">
        <v>719</v>
      </c>
      <c r="F664" t="str">
        <f>IF(NOT(ISERROR(VLOOKUP(A664,'ESO Dungeon constants'!$E$2:$E$999,1,FALSE))),"X","")</f>
        <v/>
      </c>
      <c r="G664" t="str">
        <f>IF(A664&lt;&gt;C664,VLOOKUP(C664,$A$2:$E$900,4,FALSE),"")</f>
        <v>Vvardenfell</v>
      </c>
      <c r="H664" t="str">
        <f>IF(A664&lt;&gt;C664,VLOOKUP(C664,$A$2:$E$900,5,FALSE),"")</f>
        <v>Vvardenfell</v>
      </c>
      <c r="I664" s="4">
        <f t="shared" si="20"/>
        <v>965</v>
      </c>
      <c r="J664" s="4">
        <f t="shared" si="21"/>
        <v>849</v>
      </c>
    </row>
    <row r="665" spans="1:10" x14ac:dyDescent="0.25">
      <c r="A665" s="6">
        <v>346</v>
      </c>
      <c r="B665" s="6">
        <v>153</v>
      </c>
      <c r="C665" s="6">
        <v>101</v>
      </c>
      <c r="D665" s="2" t="s">
        <v>291</v>
      </c>
      <c r="E665" s="2" t="s">
        <v>291</v>
      </c>
      <c r="F665" t="str">
        <f>IF(NOT(ISERROR(VLOOKUP(A665,'ESO Dungeon constants'!$E$2:$E$999,1,FALSE))),"X","")</f>
        <v/>
      </c>
      <c r="G665" t="str">
        <f>IF(A665&lt;&gt;C665,VLOOKUP(C665,$A$2:$E$900,4,FALSE),"")</f>
        <v>Ostmarsch</v>
      </c>
      <c r="H665" t="str">
        <f>IF(A665&lt;&gt;C665,VLOOKUP(C665,$A$2:$E$900,5,FALSE),"")</f>
        <v>Eastmarch</v>
      </c>
      <c r="I665" s="4">
        <f t="shared" si="20"/>
        <v>346</v>
      </c>
      <c r="J665" s="4">
        <f t="shared" si="21"/>
        <v>101</v>
      </c>
    </row>
    <row r="666" spans="1:10" x14ac:dyDescent="0.25">
      <c r="A666" s="6">
        <v>1011</v>
      </c>
      <c r="B666" s="6">
        <v>645</v>
      </c>
      <c r="C666" s="6">
        <v>1011</v>
      </c>
      <c r="D666" s="2" t="s">
        <v>1379</v>
      </c>
      <c r="E666" s="2" t="s">
        <v>79</v>
      </c>
      <c r="F666" t="str">
        <f>IF(NOT(ISERROR(VLOOKUP(A666,'ESO Dungeon constants'!$E$2:$E$999,1,FALSE))),"X","")</f>
        <v/>
      </c>
      <c r="G666" t="str">
        <f>IF(A666&lt;&gt;C666,VLOOKUP(C666,$A$2:$E$900,4,FALSE),"")</f>
        <v/>
      </c>
      <c r="H666" t="str">
        <f>IF(A666&lt;&gt;C666,VLOOKUP(C666,$A$2:$E$900,5,FALSE),"")</f>
        <v/>
      </c>
      <c r="I666" s="4">
        <f t="shared" si="20"/>
        <v>1011</v>
      </c>
      <c r="J666" s="4">
        <f t="shared" si="21"/>
        <v>1011</v>
      </c>
    </row>
    <row r="667" spans="1:10" x14ac:dyDescent="0.25">
      <c r="A667" s="6">
        <v>1021</v>
      </c>
      <c r="B667" s="6">
        <v>655</v>
      </c>
      <c r="C667" s="6">
        <v>1011</v>
      </c>
      <c r="D667" s="2" t="s">
        <v>1386</v>
      </c>
      <c r="E667" s="2" t="s">
        <v>762</v>
      </c>
      <c r="F667" t="str">
        <f>IF(NOT(ISERROR(VLOOKUP(A667,'ESO Dungeon constants'!$E$2:$E$999,1,FALSE))),"X","")</f>
        <v/>
      </c>
      <c r="G667" t="str">
        <f>IF(A667&lt;&gt;C667,VLOOKUP(C667,$A$2:$E$900,4,FALSE),"")</f>
        <v>Sommersend</v>
      </c>
      <c r="H667" t="str">
        <f>IF(A667&lt;&gt;C667,VLOOKUP(C667,$A$2:$E$900,5,FALSE),"")</f>
        <v>Summerset</v>
      </c>
      <c r="I667" s="4">
        <f t="shared" si="20"/>
        <v>1021</v>
      </c>
      <c r="J667" s="4">
        <f t="shared" si="21"/>
        <v>1011</v>
      </c>
    </row>
    <row r="668" spans="1:10" x14ac:dyDescent="0.25">
      <c r="A668" s="6">
        <v>41</v>
      </c>
      <c r="B668" s="6">
        <v>9</v>
      </c>
      <c r="C668" s="6">
        <v>41</v>
      </c>
      <c r="D668" s="2" t="s">
        <v>843</v>
      </c>
      <c r="E668" s="2" t="s">
        <v>157</v>
      </c>
      <c r="F668" t="str">
        <f>IF(NOT(ISERROR(VLOOKUP(A668,'ESO Dungeon constants'!$E$2:$E$999,1,FALSE))),"X","")</f>
        <v/>
      </c>
      <c r="G668" t="str">
        <f>IF(A668&lt;&gt;C668,VLOOKUP(C668,$A$2:$E$900,4,FALSE),"")</f>
        <v/>
      </c>
      <c r="H668" t="str">
        <f>IF(A668&lt;&gt;C668,VLOOKUP(C668,$A$2:$E$900,5,FALSE),"")</f>
        <v/>
      </c>
      <c r="I668" s="4">
        <f t="shared" si="20"/>
        <v>41</v>
      </c>
      <c r="J668" s="4">
        <f t="shared" si="21"/>
        <v>41</v>
      </c>
    </row>
    <row r="669" spans="1:10" x14ac:dyDescent="0.25">
      <c r="A669" s="6">
        <v>572</v>
      </c>
      <c r="B669" s="6">
        <v>333</v>
      </c>
      <c r="C669" s="6">
        <v>572</v>
      </c>
      <c r="D669" s="2" t="s">
        <v>466</v>
      </c>
      <c r="E669" s="2" t="s">
        <v>466</v>
      </c>
      <c r="F669" t="str">
        <f>IF(NOT(ISERROR(VLOOKUP(A669,'ESO Dungeon constants'!$E$2:$E$999,1,FALSE))),"X","")</f>
        <v/>
      </c>
      <c r="G669" t="str">
        <f>IF(A669&lt;&gt;C669,VLOOKUP(C669,$A$2:$E$900,4,FALSE),"")</f>
        <v/>
      </c>
      <c r="H669" t="str">
        <f>IF(A669&lt;&gt;C669,VLOOKUP(C669,$A$2:$E$900,5,FALSE),"")</f>
        <v/>
      </c>
      <c r="I669" s="4">
        <f t="shared" si="20"/>
        <v>572</v>
      </c>
      <c r="J669" s="4">
        <f t="shared" si="21"/>
        <v>572</v>
      </c>
    </row>
    <row r="670" spans="1:10" x14ac:dyDescent="0.25">
      <c r="A670" s="6">
        <v>534</v>
      </c>
      <c r="B670" s="6">
        <v>302</v>
      </c>
      <c r="C670" s="6">
        <v>534</v>
      </c>
      <c r="D670" s="2" t="s">
        <v>437</v>
      </c>
      <c r="E670" s="2" t="s">
        <v>437</v>
      </c>
      <c r="F670" t="str">
        <f>IF(NOT(ISERROR(VLOOKUP(A670,'ESO Dungeon constants'!$E$2:$E$999,1,FALSE))),"X","")</f>
        <v/>
      </c>
      <c r="G670" t="str">
        <f>IF(A670&lt;&gt;C670,VLOOKUP(C670,$A$2:$E$900,4,FALSE),"")</f>
        <v/>
      </c>
      <c r="H670" t="str">
        <f>IF(A670&lt;&gt;C670,VLOOKUP(C670,$A$2:$E$900,5,FALSE),"")</f>
        <v/>
      </c>
      <c r="I670" s="4">
        <f t="shared" si="20"/>
        <v>534</v>
      </c>
      <c r="J670" s="4">
        <f t="shared" si="21"/>
        <v>534</v>
      </c>
    </row>
    <row r="671" spans="1:10" x14ac:dyDescent="0.25">
      <c r="A671" s="6">
        <v>19</v>
      </c>
      <c r="B671" s="6">
        <v>4</v>
      </c>
      <c r="C671" s="6">
        <v>19</v>
      </c>
      <c r="D671" s="2" t="s">
        <v>830</v>
      </c>
      <c r="E671" s="2" t="s">
        <v>155</v>
      </c>
      <c r="F671" t="str">
        <f>IF(NOT(ISERROR(VLOOKUP(A671,'ESO Dungeon constants'!$E$2:$E$999,1,FALSE))),"X","")</f>
        <v/>
      </c>
      <c r="G671" t="str">
        <f>IF(A671&lt;&gt;C671,VLOOKUP(C671,$A$2:$E$900,4,FALSE),"")</f>
        <v/>
      </c>
      <c r="H671" t="str">
        <f>IF(A671&lt;&gt;C671,VLOOKUP(C671,$A$2:$E$900,5,FALSE),"")</f>
        <v/>
      </c>
      <c r="I671" s="4">
        <f t="shared" si="20"/>
        <v>19</v>
      </c>
      <c r="J671" s="4">
        <f t="shared" si="21"/>
        <v>19</v>
      </c>
    </row>
    <row r="672" spans="1:10" x14ac:dyDescent="0.25">
      <c r="A672" s="6">
        <v>571</v>
      </c>
      <c r="B672" s="6">
        <v>332</v>
      </c>
      <c r="C672" s="6">
        <v>104</v>
      </c>
      <c r="D672" s="2" t="s">
        <v>1133</v>
      </c>
      <c r="E672" s="2" t="s">
        <v>465</v>
      </c>
      <c r="F672" t="str">
        <f>IF(NOT(ISERROR(VLOOKUP(A672,'ESO Dungeon constants'!$E$2:$E$999,1,FALSE))),"X","")</f>
        <v/>
      </c>
      <c r="G672" t="str">
        <f>IF(A672&lt;&gt;C672,VLOOKUP(C672,$A$2:$E$900,4,FALSE),"")</f>
        <v>Die Alik'r-Wüste</v>
      </c>
      <c r="H672" t="str">
        <f>IF(A672&lt;&gt;C672,VLOOKUP(C672,$A$2:$E$900,5,FALSE),"")</f>
        <v>Alik'r Desert</v>
      </c>
      <c r="I672" s="4">
        <f t="shared" si="20"/>
        <v>571</v>
      </c>
      <c r="J672" s="4">
        <f t="shared" si="21"/>
        <v>104</v>
      </c>
    </row>
    <row r="673" spans="1:10" x14ac:dyDescent="0.25">
      <c r="A673" s="6">
        <v>408</v>
      </c>
      <c r="B673" s="6">
        <v>203</v>
      </c>
      <c r="C673" s="6">
        <v>57</v>
      </c>
      <c r="D673" s="2" t="s">
        <v>1023</v>
      </c>
      <c r="E673" s="2" t="s">
        <v>340</v>
      </c>
      <c r="F673" t="str">
        <f>IF(NOT(ISERROR(VLOOKUP(A673,'ESO Dungeon constants'!$E$2:$E$999,1,FALSE))),"X","")</f>
        <v/>
      </c>
      <c r="G673" t="str">
        <f>IF(A673&lt;&gt;C673,VLOOKUP(C673,$A$2:$E$900,4,FALSE),"")</f>
        <v>Deshaan</v>
      </c>
      <c r="H673" t="str">
        <f>IF(A673&lt;&gt;C673,VLOOKUP(C673,$A$2:$E$900,5,FALSE),"")</f>
        <v>Deshaan</v>
      </c>
      <c r="I673" s="4">
        <f t="shared" si="20"/>
        <v>408</v>
      </c>
      <c r="J673" s="4">
        <f t="shared" si="21"/>
        <v>57</v>
      </c>
    </row>
    <row r="674" spans="1:10" x14ac:dyDescent="0.25">
      <c r="A674" s="6">
        <v>996</v>
      </c>
      <c r="B674" s="6">
        <v>633</v>
      </c>
      <c r="C674" s="6">
        <v>849</v>
      </c>
      <c r="D674" s="2" t="s">
        <v>743</v>
      </c>
      <c r="E674" s="2" t="s">
        <v>743</v>
      </c>
      <c r="F674" t="str">
        <f>IF(NOT(ISERROR(VLOOKUP(A674,'ESO Dungeon constants'!$E$2:$E$999,1,FALSE))),"X","")</f>
        <v/>
      </c>
      <c r="G674" t="str">
        <f>IF(A674&lt;&gt;C674,VLOOKUP(C674,$A$2:$E$900,4,FALSE),"")</f>
        <v>Vvardenfell</v>
      </c>
      <c r="H674" t="str">
        <f>IF(A674&lt;&gt;C674,VLOOKUP(C674,$A$2:$E$900,5,FALSE),"")</f>
        <v>Vvardenfell</v>
      </c>
      <c r="I674" s="4">
        <f t="shared" si="20"/>
        <v>996</v>
      </c>
      <c r="J674" s="4">
        <f t="shared" si="21"/>
        <v>849</v>
      </c>
    </row>
    <row r="675" spans="1:10" x14ac:dyDescent="0.25">
      <c r="A675" s="6">
        <v>189</v>
      </c>
      <c r="B675" s="6">
        <v>40</v>
      </c>
      <c r="C675" s="6">
        <v>57</v>
      </c>
      <c r="D675" s="2" t="s">
        <v>882</v>
      </c>
      <c r="E675" s="2" t="s">
        <v>179</v>
      </c>
      <c r="F675" t="str">
        <f>IF(NOT(ISERROR(VLOOKUP(A675,'ESO Dungeon constants'!$E$2:$E$999,1,FALSE))),"X","")</f>
        <v/>
      </c>
      <c r="G675" t="str">
        <f>IF(A675&lt;&gt;C675,VLOOKUP(C675,$A$2:$E$900,4,FALSE),"")</f>
        <v>Deshaan</v>
      </c>
      <c r="H675" t="str">
        <f>IF(A675&lt;&gt;C675,VLOOKUP(C675,$A$2:$E$900,5,FALSE),"")</f>
        <v>Deshaan</v>
      </c>
      <c r="I675" s="4">
        <f t="shared" si="20"/>
        <v>189</v>
      </c>
      <c r="J675" s="4">
        <f t="shared" si="21"/>
        <v>57</v>
      </c>
    </row>
    <row r="676" spans="1:10" x14ac:dyDescent="0.25">
      <c r="A676" s="6">
        <v>711</v>
      </c>
      <c r="B676" s="6">
        <v>398</v>
      </c>
      <c r="C676" s="6">
        <v>684</v>
      </c>
      <c r="D676" s="2" t="s">
        <v>1189</v>
      </c>
      <c r="E676" s="2" t="s">
        <v>524</v>
      </c>
      <c r="F676" t="str">
        <f>IF(NOT(ISERROR(VLOOKUP(A676,'ESO Dungeon constants'!$E$2:$E$999,1,FALSE))),"X","")</f>
        <v/>
      </c>
      <c r="G676" t="str">
        <f>IF(A676&lt;&gt;C676,VLOOKUP(C676,$A$2:$E$900,4,FALSE),"")</f>
        <v>Wrothgar</v>
      </c>
      <c r="H676" t="str">
        <f>IF(A676&lt;&gt;C676,VLOOKUP(C676,$A$2:$E$900,5,FALSE),"")</f>
        <v>Wrothgar</v>
      </c>
      <c r="I676" s="4">
        <f t="shared" si="20"/>
        <v>711</v>
      </c>
      <c r="J676" s="4">
        <f t="shared" si="21"/>
        <v>684</v>
      </c>
    </row>
    <row r="677" spans="1:10" x14ac:dyDescent="0.25">
      <c r="A677" s="6">
        <v>462</v>
      </c>
      <c r="B677" s="6">
        <v>247</v>
      </c>
      <c r="C677" s="6">
        <v>382</v>
      </c>
      <c r="D677" s="2" t="s">
        <v>1064</v>
      </c>
      <c r="E677" s="2" t="s">
        <v>383</v>
      </c>
      <c r="F677" t="str">
        <f>IF(NOT(ISERROR(VLOOKUP(A677,'ESO Dungeon constants'!$E$2:$E$999,1,FALSE))),"X","")</f>
        <v/>
      </c>
      <c r="G677" t="str">
        <f>IF(A677&lt;&gt;C677,VLOOKUP(C677,$A$2:$E$900,4,FALSE),"")</f>
        <v>Schnittermark</v>
      </c>
      <c r="H677" t="str">
        <f>IF(A677&lt;&gt;C677,VLOOKUP(C677,$A$2:$E$900,5,FALSE),"")</f>
        <v>Reaper's March</v>
      </c>
      <c r="I677" s="4">
        <f t="shared" si="20"/>
        <v>462</v>
      </c>
      <c r="J677" s="4">
        <f t="shared" si="21"/>
        <v>382</v>
      </c>
    </row>
    <row r="678" spans="1:10" x14ac:dyDescent="0.25">
      <c r="A678" s="6">
        <v>691</v>
      </c>
      <c r="B678" s="6">
        <v>380</v>
      </c>
      <c r="C678" s="6">
        <v>684</v>
      </c>
      <c r="D678" s="2" t="s">
        <v>1173</v>
      </c>
      <c r="E678" s="2" t="s">
        <v>506</v>
      </c>
      <c r="F678" t="str">
        <f>IF(NOT(ISERROR(VLOOKUP(A678,'ESO Dungeon constants'!$E$2:$E$999,1,FALSE))),"X","")</f>
        <v/>
      </c>
      <c r="G678" t="str">
        <f>IF(A678&lt;&gt;C678,VLOOKUP(C678,$A$2:$E$900,4,FALSE),"")</f>
        <v>Wrothgar</v>
      </c>
      <c r="H678" t="str">
        <f>IF(A678&lt;&gt;C678,VLOOKUP(C678,$A$2:$E$900,5,FALSE),"")</f>
        <v>Wrothgar</v>
      </c>
      <c r="I678" s="4">
        <f t="shared" si="20"/>
        <v>691</v>
      </c>
      <c r="J678" s="4">
        <f t="shared" si="21"/>
        <v>684</v>
      </c>
    </row>
    <row r="679" spans="1:10" x14ac:dyDescent="0.25">
      <c r="A679" s="6">
        <v>1083</v>
      </c>
      <c r="B679" s="6">
        <v>708</v>
      </c>
      <c r="C679" s="6">
        <v>726</v>
      </c>
      <c r="D679" s="2" t="s">
        <v>855</v>
      </c>
      <c r="E679" s="2" t="s">
        <v>809</v>
      </c>
      <c r="F679" t="str">
        <f>IF(NOT(ISERROR(VLOOKUP(A679,'ESO Dungeon constants'!$E$2:$E$999,1,FALSE))),"X","")</f>
        <v/>
      </c>
      <c r="G679" t="str">
        <f>IF(A679&lt;&gt;C679,VLOOKUP(C679,$A$2:$E$900,4,FALSE),"")</f>
        <v>Trübmoor</v>
      </c>
      <c r="H679" t="str">
        <f>IF(A679&lt;&gt;C679,VLOOKUP(C679,$A$2:$E$900,5,FALSE),"")</f>
        <v>Murkmire</v>
      </c>
      <c r="I679" s="4">
        <f t="shared" si="20"/>
        <v>1083</v>
      </c>
      <c r="J679" s="4">
        <f t="shared" si="21"/>
        <v>726</v>
      </c>
    </row>
    <row r="680" spans="1:10" x14ac:dyDescent="0.25">
      <c r="A680" s="6">
        <v>1014</v>
      </c>
      <c r="B680" s="6">
        <v>648</v>
      </c>
      <c r="C680" s="6">
        <v>1011</v>
      </c>
      <c r="D680" s="2" t="s">
        <v>755</v>
      </c>
      <c r="E680" s="2" t="s">
        <v>755</v>
      </c>
      <c r="F680" t="str">
        <f>IF(NOT(ISERROR(VLOOKUP(A680,'ESO Dungeon constants'!$E$2:$E$999,1,FALSE))),"X","")</f>
        <v/>
      </c>
      <c r="G680" t="str">
        <f>IF(A680&lt;&gt;C680,VLOOKUP(C680,$A$2:$E$900,4,FALSE),"")</f>
        <v>Sommersend</v>
      </c>
      <c r="H680" t="str">
        <f>IF(A680&lt;&gt;C680,VLOOKUP(C680,$A$2:$E$900,5,FALSE),"")</f>
        <v>Summerset</v>
      </c>
      <c r="I680" s="4">
        <f t="shared" si="20"/>
        <v>1014</v>
      </c>
      <c r="J680" s="4">
        <f t="shared" si="21"/>
        <v>1011</v>
      </c>
    </row>
    <row r="681" spans="1:10" x14ac:dyDescent="0.25">
      <c r="A681" s="6">
        <v>333</v>
      </c>
      <c r="B681" s="6">
        <v>145</v>
      </c>
      <c r="C681" s="6">
        <v>92</v>
      </c>
      <c r="D681" s="2" t="s">
        <v>973</v>
      </c>
      <c r="E681" s="2" t="s">
        <v>283</v>
      </c>
      <c r="F681" t="str">
        <f>IF(NOT(ISERROR(VLOOKUP(A681,'ESO Dungeon constants'!$E$2:$E$999,1,FALSE))),"X","")</f>
        <v/>
      </c>
      <c r="G681" t="str">
        <f>IF(A681&lt;&gt;C681,VLOOKUP(C681,$A$2:$E$900,4,FALSE),"")</f>
        <v>Bangkorai</v>
      </c>
      <c r="H681" t="str">
        <f>IF(A681&lt;&gt;C681,VLOOKUP(C681,$A$2:$E$900,5,FALSE),"")</f>
        <v>Bangkorai</v>
      </c>
      <c r="I681" s="4">
        <f t="shared" si="20"/>
        <v>333</v>
      </c>
      <c r="J681" s="4">
        <f t="shared" si="21"/>
        <v>92</v>
      </c>
    </row>
    <row r="682" spans="1:10" x14ac:dyDescent="0.25">
      <c r="A682" s="6">
        <v>468</v>
      </c>
      <c r="B682" s="6">
        <v>253</v>
      </c>
      <c r="C682" s="6">
        <v>58</v>
      </c>
      <c r="D682" s="2" t="s">
        <v>1070</v>
      </c>
      <c r="E682" s="2" t="s">
        <v>389</v>
      </c>
      <c r="F682" t="str">
        <f>IF(NOT(ISERROR(VLOOKUP(A682,'ESO Dungeon constants'!$E$2:$E$999,1,FALSE))),"X","")</f>
        <v/>
      </c>
      <c r="G682" t="str">
        <f>IF(A682&lt;&gt;C682,VLOOKUP(C682,$A$2:$E$900,4,FALSE),"")</f>
        <v>Malabal Tor</v>
      </c>
      <c r="H682" t="str">
        <f>IF(A682&lt;&gt;C682,VLOOKUP(C682,$A$2:$E$900,5,FALSE),"")</f>
        <v>Malabal Tor</v>
      </c>
      <c r="I682" s="4">
        <f t="shared" si="20"/>
        <v>468</v>
      </c>
      <c r="J682" s="4">
        <f t="shared" si="21"/>
        <v>58</v>
      </c>
    </row>
    <row r="683" spans="1:10" x14ac:dyDescent="0.25">
      <c r="A683" s="6">
        <v>259</v>
      </c>
      <c r="B683" s="6">
        <v>91</v>
      </c>
      <c r="C683" s="6">
        <v>103</v>
      </c>
      <c r="D683" s="2" t="s">
        <v>230</v>
      </c>
      <c r="E683" s="2" t="s">
        <v>230</v>
      </c>
      <c r="F683" t="str">
        <f>IF(NOT(ISERROR(VLOOKUP(A683,'ESO Dungeon constants'!$E$2:$E$999,1,FALSE))),"X","")</f>
        <v/>
      </c>
      <c r="G683" t="str">
        <f>IF(A683&lt;&gt;C683,VLOOKUP(C683,$A$2:$E$900,4,FALSE),"")</f>
        <v>Rift</v>
      </c>
      <c r="H683" t="str">
        <f>IF(A683&lt;&gt;C683,VLOOKUP(C683,$A$2:$E$900,5,FALSE),"")</f>
        <v>The Rift</v>
      </c>
      <c r="I683" s="4">
        <f t="shared" si="20"/>
        <v>259</v>
      </c>
      <c r="J683" s="4">
        <f t="shared" si="21"/>
        <v>103</v>
      </c>
    </row>
    <row r="684" spans="1:10" x14ac:dyDescent="0.25">
      <c r="A684" s="6">
        <v>726</v>
      </c>
      <c r="B684" s="6">
        <v>405</v>
      </c>
      <c r="C684" s="6">
        <v>726</v>
      </c>
      <c r="D684" s="2" t="s">
        <v>1195</v>
      </c>
      <c r="E684" s="2" t="s">
        <v>80</v>
      </c>
      <c r="F684" t="str">
        <f>IF(NOT(ISERROR(VLOOKUP(A684,'ESO Dungeon constants'!$E$2:$E$999,1,FALSE))),"X","")</f>
        <v/>
      </c>
      <c r="G684" t="str">
        <f>IF(A684&lt;&gt;C684,VLOOKUP(C684,$A$2:$E$900,4,FALSE),"")</f>
        <v/>
      </c>
      <c r="H684" t="str">
        <f>IF(A684&lt;&gt;C684,VLOOKUP(C684,$A$2:$E$900,5,FALSE),"")</f>
        <v/>
      </c>
      <c r="I684" s="4">
        <f t="shared" si="20"/>
        <v>726</v>
      </c>
      <c r="J684" s="4">
        <f t="shared" si="21"/>
        <v>726</v>
      </c>
    </row>
    <row r="685" spans="1:10" x14ac:dyDescent="0.25">
      <c r="A685" s="6">
        <v>387</v>
      </c>
      <c r="B685" s="6">
        <v>183</v>
      </c>
      <c r="C685" s="6">
        <v>381</v>
      </c>
      <c r="D685" s="2" t="s">
        <v>1006</v>
      </c>
      <c r="E685" s="2" t="s">
        <v>320</v>
      </c>
      <c r="F685" t="str">
        <f>IF(NOT(ISERROR(VLOOKUP(A685,'ESO Dungeon constants'!$E$2:$E$999,1,FALSE))),"X","")</f>
        <v/>
      </c>
      <c r="G685" t="str">
        <f>IF(A685&lt;&gt;C685,VLOOKUP(C685,$A$2:$E$900,4,FALSE),"")</f>
        <v>Auridon</v>
      </c>
      <c r="H685" t="str">
        <f>IF(A685&lt;&gt;C685,VLOOKUP(C685,$A$2:$E$900,5,FALSE),"")</f>
        <v>Auridon</v>
      </c>
      <c r="I685" s="4">
        <f t="shared" si="20"/>
        <v>387</v>
      </c>
      <c r="J685" s="4">
        <f t="shared" si="21"/>
        <v>381</v>
      </c>
    </row>
    <row r="686" spans="1:10" x14ac:dyDescent="0.25">
      <c r="A686" s="6">
        <v>948</v>
      </c>
      <c r="B686" s="6">
        <v>588</v>
      </c>
      <c r="C686" s="6">
        <v>849</v>
      </c>
      <c r="D686" s="2" t="s">
        <v>702</v>
      </c>
      <c r="E686" s="2" t="s">
        <v>702</v>
      </c>
      <c r="F686" t="str">
        <f>IF(NOT(ISERROR(VLOOKUP(A686,'ESO Dungeon constants'!$E$2:$E$999,1,FALSE))),"X","")</f>
        <v/>
      </c>
      <c r="G686" t="str">
        <f>IF(A686&lt;&gt;C686,VLOOKUP(C686,$A$2:$E$900,4,FALSE),"")</f>
        <v>Vvardenfell</v>
      </c>
      <c r="H686" t="str">
        <f>IF(A686&lt;&gt;C686,VLOOKUP(C686,$A$2:$E$900,5,FALSE),"")</f>
        <v>Vvardenfell</v>
      </c>
      <c r="I686" s="4">
        <f t="shared" si="20"/>
        <v>948</v>
      </c>
      <c r="J686" s="4">
        <f t="shared" si="21"/>
        <v>849</v>
      </c>
    </row>
    <row r="687" spans="1:10" x14ac:dyDescent="0.25">
      <c r="A687" s="6">
        <v>570</v>
      </c>
      <c r="B687" s="6">
        <v>331</v>
      </c>
      <c r="C687" s="6">
        <v>104</v>
      </c>
      <c r="D687" s="2" t="s">
        <v>1132</v>
      </c>
      <c r="E687" s="2" t="s">
        <v>464</v>
      </c>
      <c r="F687" t="str">
        <f>IF(NOT(ISERROR(VLOOKUP(A687,'ESO Dungeon constants'!$E$2:$E$999,1,FALSE))),"X","")</f>
        <v/>
      </c>
      <c r="G687" t="str">
        <f>IF(A687&lt;&gt;C687,VLOOKUP(C687,$A$2:$E$900,4,FALSE),"")</f>
        <v>Die Alik'r-Wüste</v>
      </c>
      <c r="H687" t="str">
        <f>IF(A687&lt;&gt;C687,VLOOKUP(C687,$A$2:$E$900,5,FALSE),"")</f>
        <v>Alik'r Desert</v>
      </c>
      <c r="I687" s="4">
        <f t="shared" si="20"/>
        <v>570</v>
      </c>
      <c r="J687" s="4">
        <f t="shared" si="21"/>
        <v>104</v>
      </c>
    </row>
    <row r="688" spans="1:10" x14ac:dyDescent="0.25">
      <c r="A688" s="6">
        <v>510</v>
      </c>
      <c r="B688" s="6">
        <v>287</v>
      </c>
      <c r="C688" s="6">
        <v>849</v>
      </c>
      <c r="D688" s="2" t="s">
        <v>423</v>
      </c>
      <c r="E688" s="2" t="s">
        <v>423</v>
      </c>
      <c r="F688" t="str">
        <f>IF(NOT(ISERROR(VLOOKUP(A688,'ESO Dungeon constants'!$E$2:$E$999,1,FALSE))),"X","")</f>
        <v/>
      </c>
      <c r="G688" t="str">
        <f>IF(A688&lt;&gt;C688,VLOOKUP(C688,$A$2:$E$900,4,FALSE),"")</f>
        <v>Vvardenfell</v>
      </c>
      <c r="H688" t="str">
        <f>IF(A688&lt;&gt;C688,VLOOKUP(C688,$A$2:$E$900,5,FALSE),"")</f>
        <v>Vvardenfell</v>
      </c>
      <c r="I688" s="4">
        <f t="shared" si="20"/>
        <v>510</v>
      </c>
      <c r="J688" s="4">
        <f t="shared" si="21"/>
        <v>849</v>
      </c>
    </row>
    <row r="689" spans="1:10" x14ac:dyDescent="0.25">
      <c r="A689" s="6">
        <v>406</v>
      </c>
      <c r="B689" s="6">
        <v>201</v>
      </c>
      <c r="C689" s="6">
        <v>57</v>
      </c>
      <c r="D689" s="2" t="s">
        <v>1021</v>
      </c>
      <c r="E689" s="2" t="s">
        <v>338</v>
      </c>
      <c r="F689" t="str">
        <f>IF(NOT(ISERROR(VLOOKUP(A689,'ESO Dungeon constants'!$E$2:$E$999,1,FALSE))),"X","")</f>
        <v/>
      </c>
      <c r="G689" t="str">
        <f>IF(A689&lt;&gt;C689,VLOOKUP(C689,$A$2:$E$900,4,FALSE),"")</f>
        <v>Deshaan</v>
      </c>
      <c r="H689" t="str">
        <f>IF(A689&lt;&gt;C689,VLOOKUP(C689,$A$2:$E$900,5,FALSE),"")</f>
        <v>Deshaan</v>
      </c>
      <c r="I689" s="4">
        <f t="shared" si="20"/>
        <v>406</v>
      </c>
      <c r="J689" s="4">
        <f t="shared" si="21"/>
        <v>57</v>
      </c>
    </row>
    <row r="690" spans="1:10" x14ac:dyDescent="0.25">
      <c r="A690" s="6">
        <v>764</v>
      </c>
      <c r="B690" s="6">
        <v>424</v>
      </c>
      <c r="C690" s="6">
        <v>816</v>
      </c>
      <c r="D690" s="2" t="s">
        <v>1214</v>
      </c>
      <c r="E690" s="2" t="s">
        <v>548</v>
      </c>
      <c r="F690" t="str">
        <f>IF(NOT(ISERROR(VLOOKUP(A690,'ESO Dungeon constants'!$E$2:$E$999,1,FALSE))),"X","")</f>
        <v/>
      </c>
      <c r="G690" t="str">
        <f>IF(A690&lt;&gt;C690,VLOOKUP(C690,$A$2:$E$900,4,FALSE),"")</f>
        <v>Hews Fluch</v>
      </c>
      <c r="H690" t="str">
        <f>IF(A690&lt;&gt;C690,VLOOKUP(C690,$A$2:$E$900,5,FALSE),"")</f>
        <v>Hew's Bane</v>
      </c>
      <c r="I690" s="4">
        <f t="shared" si="20"/>
        <v>764</v>
      </c>
      <c r="J690" s="4">
        <f t="shared" si="21"/>
        <v>816</v>
      </c>
    </row>
    <row r="691" spans="1:10" x14ac:dyDescent="0.25">
      <c r="A691" s="6">
        <v>577</v>
      </c>
      <c r="B691" s="6">
        <v>338</v>
      </c>
      <c r="C691" s="6">
        <v>108</v>
      </c>
      <c r="D691" s="2" t="s">
        <v>1137</v>
      </c>
      <c r="E691" s="2" t="s">
        <v>471</v>
      </c>
      <c r="F691" t="str">
        <f>IF(NOT(ISERROR(VLOOKUP(A691,'ESO Dungeon constants'!$E$2:$E$999,1,FALSE))),"X","")</f>
        <v/>
      </c>
      <c r="G691" t="str">
        <f>IF(A691&lt;&gt;C691,VLOOKUP(C691,$A$2:$E$900,4,FALSE),"")</f>
        <v>Grünschatten</v>
      </c>
      <c r="H691" t="str">
        <f>IF(A691&lt;&gt;C691,VLOOKUP(C691,$A$2:$E$900,5,FALSE),"")</f>
        <v>Greenshade</v>
      </c>
      <c r="I691" s="4">
        <f t="shared" si="20"/>
        <v>577</v>
      </c>
      <c r="J691" s="4">
        <f t="shared" si="21"/>
        <v>108</v>
      </c>
    </row>
    <row r="692" spans="1:10" x14ac:dyDescent="0.25">
      <c r="A692" s="6">
        <v>532</v>
      </c>
      <c r="B692" s="6">
        <v>300</v>
      </c>
      <c r="C692" s="6">
        <v>181</v>
      </c>
      <c r="D692" s="2" t="s">
        <v>435</v>
      </c>
      <c r="E692" s="2" t="s">
        <v>435</v>
      </c>
      <c r="F692" t="str">
        <f>IF(NOT(ISERROR(VLOOKUP(A692,'ESO Dungeon constants'!$E$2:$E$999,1,FALSE))),"X","")</f>
        <v/>
      </c>
      <c r="G692" t="str">
        <f>IF(A692&lt;&gt;C692,VLOOKUP(C692,$A$2:$E$900,4,FALSE),"")</f>
        <v>Cyrodiil</v>
      </c>
      <c r="H692" t="str">
        <f>IF(A692&lt;&gt;C692,VLOOKUP(C692,$A$2:$E$900,5,FALSE),"")</f>
        <v>Cyrodiil</v>
      </c>
      <c r="I692" s="4">
        <f t="shared" si="20"/>
        <v>532</v>
      </c>
      <c r="J692" s="4">
        <f t="shared" si="21"/>
        <v>181</v>
      </c>
    </row>
    <row r="693" spans="1:10" x14ac:dyDescent="0.25">
      <c r="A693" s="6">
        <v>559</v>
      </c>
      <c r="B693" s="6">
        <v>323</v>
      </c>
      <c r="C693" s="6">
        <v>108</v>
      </c>
      <c r="D693" s="2" t="s">
        <v>1126</v>
      </c>
      <c r="E693" s="2" t="s">
        <v>458</v>
      </c>
      <c r="F693" t="str">
        <f>IF(NOT(ISERROR(VLOOKUP(A693,'ESO Dungeon constants'!$E$2:$E$999,1,FALSE))),"X","")</f>
        <v/>
      </c>
      <c r="G693" t="str">
        <f>IF(A693&lt;&gt;C693,VLOOKUP(C693,$A$2:$E$900,4,FALSE),"")</f>
        <v>Grünschatten</v>
      </c>
      <c r="H693" t="str">
        <f>IF(A693&lt;&gt;C693,VLOOKUP(C693,$A$2:$E$900,5,FALSE),"")</f>
        <v>Greenshade</v>
      </c>
      <c r="I693" s="4">
        <f t="shared" si="20"/>
        <v>559</v>
      </c>
      <c r="J693" s="4">
        <f t="shared" si="21"/>
        <v>108</v>
      </c>
    </row>
    <row r="694" spans="1:10" x14ac:dyDescent="0.25">
      <c r="A694" s="6">
        <v>989</v>
      </c>
      <c r="B694" s="6">
        <v>626</v>
      </c>
      <c r="C694" s="6">
        <v>980</v>
      </c>
      <c r="D694" s="2" t="s">
        <v>1362</v>
      </c>
      <c r="E694" s="2" t="s">
        <v>736</v>
      </c>
      <c r="F694" t="str">
        <f>IF(NOT(ISERROR(VLOOKUP(A694,'ESO Dungeon constants'!$E$2:$E$999,1,FALSE))),"X","")</f>
        <v/>
      </c>
      <c r="G694" t="str">
        <f>IF(A694&lt;&gt;C694,VLOOKUP(C694,$A$2:$E$900,4,FALSE),"")</f>
        <v>Die Stadt der Uhrwerke</v>
      </c>
      <c r="H694" t="str">
        <f>IF(A694&lt;&gt;C694,VLOOKUP(C694,$A$2:$E$900,5,FALSE),"")</f>
        <v>Clockwork City</v>
      </c>
      <c r="I694" s="4">
        <f t="shared" si="20"/>
        <v>989</v>
      </c>
      <c r="J694" s="4">
        <f t="shared" si="21"/>
        <v>980</v>
      </c>
    </row>
    <row r="695" spans="1:10" x14ac:dyDescent="0.25">
      <c r="A695" s="6">
        <v>1006</v>
      </c>
      <c r="B695" s="6">
        <v>640</v>
      </c>
      <c r="C695" s="6">
        <v>3</v>
      </c>
      <c r="D695" s="2" t="s">
        <v>1374</v>
      </c>
      <c r="E695" s="2" t="s">
        <v>750</v>
      </c>
      <c r="F695" t="str">
        <f>IF(NOT(ISERROR(VLOOKUP(A695,'ESO Dungeon constants'!$E$2:$E$999,1,FALSE))),"X","")</f>
        <v/>
      </c>
      <c r="G695" t="str">
        <f>IF(A695&lt;&gt;C695,VLOOKUP(C695,$A$2:$E$900,4,FALSE),"")</f>
        <v>Glenumbra</v>
      </c>
      <c r="H695" t="str">
        <f>IF(A695&lt;&gt;C695,VLOOKUP(C695,$A$2:$E$900,5,FALSE),"")</f>
        <v>Glenumbra</v>
      </c>
      <c r="I695" s="4">
        <f t="shared" si="20"/>
        <v>1006</v>
      </c>
      <c r="J695" s="4">
        <f t="shared" si="21"/>
        <v>3</v>
      </c>
    </row>
    <row r="696" spans="1:10" x14ac:dyDescent="0.25">
      <c r="A696" s="6">
        <v>1109</v>
      </c>
      <c r="B696" s="6">
        <v>712</v>
      </c>
      <c r="C696" s="6">
        <v>1109</v>
      </c>
      <c r="D696" s="2" t="s">
        <v>860</v>
      </c>
      <c r="E696" s="2" t="s">
        <v>810</v>
      </c>
      <c r="F696" t="str">
        <f>IF(NOT(ISERROR(VLOOKUP(A696,'ESO Dungeon constants'!$E$2:$E$999,1,FALSE))),"X","")</f>
        <v/>
      </c>
      <c r="G696" t="str">
        <f>IF(A696&lt;&gt;C696,VLOOKUP(C696,$A$2:$E$900,4,FALSE),"")</f>
        <v/>
      </c>
      <c r="H696" t="str">
        <f>IF(A696&lt;&gt;C696,VLOOKUP(C696,$A$2:$E$900,5,FALSE),"")</f>
        <v/>
      </c>
      <c r="I696" s="4">
        <f t="shared" si="20"/>
        <v>1109</v>
      </c>
      <c r="J696" s="4">
        <f t="shared" si="21"/>
        <v>1109</v>
      </c>
    </row>
    <row r="697" spans="1:10" x14ac:dyDescent="0.25">
      <c r="A697" s="6">
        <v>22</v>
      </c>
      <c r="B697" s="6">
        <v>6</v>
      </c>
      <c r="C697" s="6">
        <v>104</v>
      </c>
      <c r="D697" s="2" t="s">
        <v>68</v>
      </c>
      <c r="E697" s="2" t="s">
        <v>68</v>
      </c>
      <c r="F697" t="str">
        <f>IF(NOT(ISERROR(VLOOKUP(A697,'ESO Dungeon constants'!$E$2:$E$999,1,FALSE))),"X","")</f>
        <v>X</v>
      </c>
      <c r="G697" t="str">
        <f>IF(A697&lt;&gt;C697,VLOOKUP(C697,$A$2:$E$900,4,FALSE),"")</f>
        <v>Die Alik'r-Wüste</v>
      </c>
      <c r="H697" t="str">
        <f>IF(A697&lt;&gt;C697,VLOOKUP(C697,$A$2:$E$900,5,FALSE),"")</f>
        <v>Alik'r Desert</v>
      </c>
      <c r="I697" s="4">
        <f t="shared" si="20"/>
        <v>22</v>
      </c>
      <c r="J697" s="4">
        <f t="shared" si="21"/>
        <v>104</v>
      </c>
    </row>
    <row r="698" spans="1:10" x14ac:dyDescent="0.25">
      <c r="A698" s="6">
        <v>849</v>
      </c>
      <c r="B698" s="6">
        <v>496</v>
      </c>
      <c r="C698" s="6">
        <v>849</v>
      </c>
      <c r="D698" s="2" t="s">
        <v>617</v>
      </c>
      <c r="E698" s="2" t="s">
        <v>617</v>
      </c>
      <c r="F698" t="str">
        <f>IF(NOT(ISERROR(VLOOKUP(A698,'ESO Dungeon constants'!$E$2:$E$999,1,FALSE))),"X","")</f>
        <v/>
      </c>
      <c r="G698" t="str">
        <f>IF(A698&lt;&gt;C698,VLOOKUP(C698,$A$2:$E$900,4,FALSE),"")</f>
        <v/>
      </c>
      <c r="H698" t="str">
        <f>IF(A698&lt;&gt;C698,VLOOKUP(C698,$A$2:$E$900,5,FALSE),"")</f>
        <v/>
      </c>
      <c r="I698" s="4">
        <f t="shared" si="20"/>
        <v>849</v>
      </c>
      <c r="J698" s="4">
        <f t="shared" si="21"/>
        <v>849</v>
      </c>
    </row>
    <row r="699" spans="1:10" x14ac:dyDescent="0.25">
      <c r="A699" s="6">
        <v>399</v>
      </c>
      <c r="B699" s="6">
        <v>194</v>
      </c>
      <c r="C699" s="6">
        <v>381</v>
      </c>
      <c r="D699" s="2" t="s">
        <v>331</v>
      </c>
      <c r="E699" s="2" t="s">
        <v>331</v>
      </c>
      <c r="F699" t="str">
        <f>IF(NOT(ISERROR(VLOOKUP(A699,'ESO Dungeon constants'!$E$2:$E$999,1,FALSE))),"X","")</f>
        <v/>
      </c>
      <c r="G699" t="str">
        <f>IF(A699&lt;&gt;C699,VLOOKUP(C699,$A$2:$E$900,4,FALSE),"")</f>
        <v>Auridon</v>
      </c>
      <c r="H699" t="str">
        <f>IF(A699&lt;&gt;C699,VLOOKUP(C699,$A$2:$E$900,5,FALSE),"")</f>
        <v>Auridon</v>
      </c>
      <c r="I699" s="4">
        <f t="shared" si="20"/>
        <v>399</v>
      </c>
      <c r="J699" s="4">
        <f t="shared" si="21"/>
        <v>381</v>
      </c>
    </row>
    <row r="700" spans="1:10" x14ac:dyDescent="0.25">
      <c r="A700" s="6">
        <v>1004</v>
      </c>
      <c r="B700" s="6">
        <v>638</v>
      </c>
      <c r="C700" s="6">
        <v>980</v>
      </c>
      <c r="D700" s="2" t="s">
        <v>1372</v>
      </c>
      <c r="E700" s="2" t="s">
        <v>748</v>
      </c>
      <c r="F700" t="str">
        <f>IF(NOT(ISERROR(VLOOKUP(A700,'ESO Dungeon constants'!$E$2:$E$999,1,FALSE))),"X","")</f>
        <v/>
      </c>
      <c r="G700" t="str">
        <f>IF(A700&lt;&gt;C700,VLOOKUP(C700,$A$2:$E$900,4,FALSE),"")</f>
        <v>Die Stadt der Uhrwerke</v>
      </c>
      <c r="H700" t="str">
        <f>IF(A700&lt;&gt;C700,VLOOKUP(C700,$A$2:$E$900,5,FALSE),"")</f>
        <v>Clockwork City</v>
      </c>
      <c r="I700" s="4">
        <f t="shared" si="20"/>
        <v>1004</v>
      </c>
      <c r="J700" s="4">
        <f t="shared" si="21"/>
        <v>980</v>
      </c>
    </row>
    <row r="701" spans="1:10" x14ac:dyDescent="0.25">
      <c r="A701" s="6">
        <v>601</v>
      </c>
      <c r="B701" s="6">
        <v>360</v>
      </c>
      <c r="C701" s="6">
        <v>572</v>
      </c>
      <c r="D701" s="2" t="s">
        <v>1156</v>
      </c>
      <c r="E701" s="2" t="s">
        <v>491</v>
      </c>
      <c r="F701" t="str">
        <f>IF(NOT(ISERROR(VLOOKUP(A701,'ESO Dungeon constants'!$E$2:$E$999,1,FALSE))),"X","")</f>
        <v/>
      </c>
      <c r="G701" t="str">
        <f>IF(A701&lt;&gt;C701,VLOOKUP(C701,$A$2:$E$900,4,FALSE),"")</f>
        <v>Stirk</v>
      </c>
      <c r="H701" t="str">
        <f>IF(A701&lt;&gt;C701,VLOOKUP(C701,$A$2:$E$900,5,FALSE),"")</f>
        <v>Stirk</v>
      </c>
      <c r="I701" s="4">
        <f t="shared" si="20"/>
        <v>601</v>
      </c>
      <c r="J701" s="4">
        <f t="shared" si="21"/>
        <v>572</v>
      </c>
    </row>
    <row r="702" spans="1:10" x14ac:dyDescent="0.25">
      <c r="A702" s="6">
        <v>516</v>
      </c>
      <c r="B702" s="6">
        <v>292</v>
      </c>
      <c r="C702" s="6">
        <v>516</v>
      </c>
      <c r="D702" s="2" t="s">
        <v>428</v>
      </c>
      <c r="E702" s="2" t="s">
        <v>428</v>
      </c>
      <c r="F702" t="str">
        <f>IF(NOT(ISERROR(VLOOKUP(A702,'ESO Dungeon constants'!$E$2:$E$999,1,FALSE))),"X","")</f>
        <v/>
      </c>
      <c r="G702" t="str">
        <f>IF(A702&lt;&gt;C702,VLOOKUP(C702,$A$2:$E$900,4,FALSE),"")</f>
        <v/>
      </c>
      <c r="H702" t="str">
        <f>IF(A702&lt;&gt;C702,VLOOKUP(C702,$A$2:$E$900,5,FALSE),"")</f>
        <v/>
      </c>
      <c r="I702" s="4">
        <f t="shared" si="20"/>
        <v>516</v>
      </c>
      <c r="J702" s="4">
        <f t="shared" si="21"/>
        <v>516</v>
      </c>
    </row>
    <row r="703" spans="1:10" x14ac:dyDescent="0.25">
      <c r="A703" s="6">
        <v>1051</v>
      </c>
      <c r="B703" s="6">
        <v>682</v>
      </c>
      <c r="C703" s="6">
        <v>1011</v>
      </c>
      <c r="D703" s="2" t="s">
        <v>835</v>
      </c>
      <c r="E703" s="2" t="s">
        <v>787</v>
      </c>
      <c r="F703" t="str">
        <f>IF(NOT(ISERROR(VLOOKUP(A703,'ESO Dungeon constants'!$E$2:$E$999,1,FALSE))),"X","")</f>
        <v/>
      </c>
      <c r="G703" t="str">
        <f>IF(A703&lt;&gt;C703,VLOOKUP(C703,$A$2:$E$900,4,FALSE),"")</f>
        <v>Sommersend</v>
      </c>
      <c r="H703" t="str">
        <f>IF(A703&lt;&gt;C703,VLOOKUP(C703,$A$2:$E$900,5,FALSE),"")</f>
        <v>Summerset</v>
      </c>
      <c r="I703" s="4">
        <f t="shared" si="20"/>
        <v>1051</v>
      </c>
      <c r="J703" s="4">
        <f t="shared" si="21"/>
        <v>1011</v>
      </c>
    </row>
    <row r="704" spans="1:10" x14ac:dyDescent="0.25">
      <c r="A704" s="6">
        <v>684</v>
      </c>
      <c r="B704" s="6">
        <v>377</v>
      </c>
      <c r="C704" s="6">
        <v>684</v>
      </c>
      <c r="D704" s="2" t="s">
        <v>504</v>
      </c>
      <c r="E704" s="2" t="s">
        <v>504</v>
      </c>
      <c r="F704" t="str">
        <f>IF(NOT(ISERROR(VLOOKUP(A704,'ESO Dungeon constants'!$E$2:$E$999,1,FALSE))),"X","")</f>
        <v/>
      </c>
      <c r="G704" t="str">
        <f>IF(A704&lt;&gt;C704,VLOOKUP(C704,$A$2:$E$900,4,FALSE),"")</f>
        <v/>
      </c>
      <c r="H704" t="str">
        <f>IF(A704&lt;&gt;C704,VLOOKUP(C704,$A$2:$E$900,5,FALSE),"")</f>
        <v/>
      </c>
      <c r="I704" s="4">
        <f t="shared" si="20"/>
        <v>684</v>
      </c>
      <c r="J704" s="4">
        <f t="shared" si="21"/>
        <v>684</v>
      </c>
    </row>
    <row r="705" spans="1:10" x14ac:dyDescent="0.25">
      <c r="A705" s="6">
        <v>1071</v>
      </c>
      <c r="B705" s="6">
        <v>696</v>
      </c>
      <c r="C705" s="6">
        <v>726</v>
      </c>
      <c r="D705" s="2" t="s">
        <v>801</v>
      </c>
      <c r="E705" s="2" t="s">
        <v>801</v>
      </c>
      <c r="F705" t="str">
        <f>IF(NOT(ISERROR(VLOOKUP(A705,'ESO Dungeon constants'!$E$2:$E$999,1,FALSE))),"X","")</f>
        <v/>
      </c>
      <c r="G705" t="str">
        <f>IF(A705&lt;&gt;C705,VLOOKUP(C705,$A$2:$E$900,4,FALSE),"")</f>
        <v>Trübmoor</v>
      </c>
      <c r="H705" t="str">
        <f>IF(A705&lt;&gt;C705,VLOOKUP(C705,$A$2:$E$900,5,FALSE),"")</f>
        <v>Murkmire</v>
      </c>
      <c r="I705" s="4">
        <f t="shared" si="20"/>
        <v>1071</v>
      </c>
      <c r="J705" s="4">
        <f t="shared" si="21"/>
        <v>726</v>
      </c>
    </row>
    <row r="706" spans="1:10" x14ac:dyDescent="0.25">
      <c r="A706" s="6">
        <v>332</v>
      </c>
      <c r="B706" s="6">
        <v>144</v>
      </c>
      <c r="C706" s="6">
        <v>104</v>
      </c>
      <c r="D706" s="2" t="s">
        <v>282</v>
      </c>
      <c r="E706" s="2" t="s">
        <v>282</v>
      </c>
      <c r="F706" t="str">
        <f>IF(NOT(ISERROR(VLOOKUP(A706,'ESO Dungeon constants'!$E$2:$E$999,1,FALSE))),"X","")</f>
        <v/>
      </c>
      <c r="G706" t="str">
        <f>IF(A706&lt;&gt;C706,VLOOKUP(C706,$A$2:$E$900,4,FALSE),"")</f>
        <v>Die Alik'r-Wüste</v>
      </c>
      <c r="H706" t="str">
        <f>IF(A706&lt;&gt;C706,VLOOKUP(C706,$A$2:$E$900,5,FALSE),"")</f>
        <v>Alik'r Desert</v>
      </c>
      <c r="I706" s="4">
        <f t="shared" si="20"/>
        <v>332</v>
      </c>
      <c r="J706" s="4">
        <f t="shared" si="21"/>
        <v>104</v>
      </c>
    </row>
    <row r="707" spans="1:10" x14ac:dyDescent="0.25">
      <c r="A707" s="6">
        <v>922</v>
      </c>
      <c r="B707" s="6">
        <v>562</v>
      </c>
      <c r="C707" s="6">
        <v>849</v>
      </c>
      <c r="D707" s="2" t="s">
        <v>683</v>
      </c>
      <c r="E707" s="2" t="s">
        <v>683</v>
      </c>
      <c r="F707" t="str">
        <f>IF(NOT(ISERROR(VLOOKUP(A707,'ESO Dungeon constants'!$E$2:$E$999,1,FALSE))),"X","")</f>
        <v/>
      </c>
      <c r="G707" t="str">
        <f>IF(A707&lt;&gt;C707,VLOOKUP(C707,$A$2:$E$900,4,FALSE),"")</f>
        <v>Vvardenfell</v>
      </c>
      <c r="H707" t="str">
        <f>IF(A707&lt;&gt;C707,VLOOKUP(C707,$A$2:$E$900,5,FALSE),"")</f>
        <v>Vvardenfell</v>
      </c>
      <c r="I707" s="4">
        <f t="shared" ref="I707:I715" si="22">A707</f>
        <v>922</v>
      </c>
      <c r="J707" s="4">
        <f t="shared" ref="J707:J715" si="23">C707</f>
        <v>849</v>
      </c>
    </row>
    <row r="708" spans="1:10" x14ac:dyDescent="0.25">
      <c r="A708" s="6">
        <v>950</v>
      </c>
      <c r="B708" s="6">
        <v>590</v>
      </c>
      <c r="C708" s="6">
        <v>849</v>
      </c>
      <c r="D708" s="2" t="s">
        <v>704</v>
      </c>
      <c r="E708" s="2" t="s">
        <v>704</v>
      </c>
      <c r="F708" t="str">
        <f>IF(NOT(ISERROR(VLOOKUP(A708,'ESO Dungeon constants'!$E$2:$E$999,1,FALSE))),"X","")</f>
        <v/>
      </c>
      <c r="G708" t="str">
        <f>IF(A708&lt;&gt;C708,VLOOKUP(C708,$A$2:$E$900,4,FALSE),"")</f>
        <v>Vvardenfell</v>
      </c>
      <c r="H708" t="str">
        <f>IF(A708&lt;&gt;C708,VLOOKUP(C708,$A$2:$E$900,5,FALSE),"")</f>
        <v>Vvardenfell</v>
      </c>
      <c r="I708" s="4">
        <f t="shared" si="22"/>
        <v>950</v>
      </c>
      <c r="J708" s="4">
        <f t="shared" si="23"/>
        <v>849</v>
      </c>
    </row>
    <row r="709" spans="1:10" x14ac:dyDescent="0.25">
      <c r="A709" s="6">
        <v>904</v>
      </c>
      <c r="B709" s="6">
        <v>545</v>
      </c>
      <c r="C709" s="6">
        <v>888</v>
      </c>
      <c r="D709" s="2" t="s">
        <v>1296</v>
      </c>
      <c r="E709" s="2" t="s">
        <v>666</v>
      </c>
      <c r="F709" t="str">
        <f>IF(NOT(ISERROR(VLOOKUP(A709,'ESO Dungeon constants'!$E$2:$E$999,1,FALSE))),"X","")</f>
        <v/>
      </c>
      <c r="G709" t="str">
        <f>IF(A709&lt;&gt;C709,VLOOKUP(C709,$A$2:$E$900,4,FALSE),"")</f>
        <v>Kargstein</v>
      </c>
      <c r="H709" t="str">
        <f>IF(A709&lt;&gt;C709,VLOOKUP(C709,$A$2:$E$900,5,FALSE),"")</f>
        <v>Craglorn</v>
      </c>
      <c r="I709" s="4">
        <f t="shared" si="22"/>
        <v>904</v>
      </c>
      <c r="J709" s="4">
        <f t="shared" si="23"/>
        <v>888</v>
      </c>
    </row>
    <row r="710" spans="1:10" x14ac:dyDescent="0.25">
      <c r="A710" s="6">
        <v>938</v>
      </c>
      <c r="B710" s="6">
        <v>578</v>
      </c>
      <c r="C710" s="6">
        <v>104</v>
      </c>
      <c r="D710" s="2" t="s">
        <v>1324</v>
      </c>
      <c r="E710" s="2" t="s">
        <v>692</v>
      </c>
      <c r="F710" t="str">
        <f>IF(NOT(ISERROR(VLOOKUP(A710,'ESO Dungeon constants'!$E$2:$E$999,1,FALSE))),"X","")</f>
        <v/>
      </c>
      <c r="G710" t="str">
        <f>IF(A710&lt;&gt;C710,VLOOKUP(C710,$A$2:$E$900,4,FALSE),"")</f>
        <v>Die Alik'r-Wüste</v>
      </c>
      <c r="H710" t="str">
        <f>IF(A710&lt;&gt;C710,VLOOKUP(C710,$A$2:$E$900,5,FALSE),"")</f>
        <v>Alik'r Desert</v>
      </c>
      <c r="I710" s="4">
        <f t="shared" si="22"/>
        <v>938</v>
      </c>
      <c r="J710" s="4">
        <f t="shared" si="23"/>
        <v>104</v>
      </c>
    </row>
    <row r="711" spans="1:10" x14ac:dyDescent="0.25">
      <c r="A711" s="6">
        <v>917</v>
      </c>
      <c r="B711" s="6">
        <v>557</v>
      </c>
      <c r="C711" s="6">
        <v>917</v>
      </c>
      <c r="D711" s="2" t="s">
        <v>678</v>
      </c>
      <c r="E711" s="2" t="s">
        <v>678</v>
      </c>
      <c r="F711" t="str">
        <f>IF(NOT(ISERROR(VLOOKUP(A711,'ESO Dungeon constants'!$E$2:$E$999,1,FALSE))),"X","")</f>
        <v/>
      </c>
      <c r="G711" t="str">
        <f>IF(A711&lt;&gt;C711,VLOOKUP(C711,$A$2:$E$900,4,FALSE),"")</f>
        <v/>
      </c>
      <c r="H711" t="str">
        <f>IF(A711&lt;&gt;C711,VLOOKUP(C711,$A$2:$E$900,5,FALSE),"")</f>
        <v/>
      </c>
      <c r="I711" s="4">
        <f t="shared" si="22"/>
        <v>917</v>
      </c>
      <c r="J711" s="4">
        <f t="shared" si="23"/>
        <v>917</v>
      </c>
    </row>
    <row r="712" spans="1:10" x14ac:dyDescent="0.25">
      <c r="A712" s="6">
        <v>697</v>
      </c>
      <c r="B712" s="6">
        <v>385</v>
      </c>
      <c r="C712" s="6">
        <v>684</v>
      </c>
      <c r="D712" s="2" t="s">
        <v>511</v>
      </c>
      <c r="E712" s="2" t="s">
        <v>511</v>
      </c>
      <c r="F712" t="str">
        <f>IF(NOT(ISERROR(VLOOKUP(A712,'ESO Dungeon constants'!$E$2:$E$999,1,FALSE))),"X","")</f>
        <v/>
      </c>
      <c r="G712" t="str">
        <f>IF(A712&lt;&gt;C712,VLOOKUP(C712,$A$2:$E$900,4,FALSE),"")</f>
        <v>Wrothgar</v>
      </c>
      <c r="H712" t="str">
        <f>IF(A712&lt;&gt;C712,VLOOKUP(C712,$A$2:$E$900,5,FALSE),"")</f>
        <v>Wrothgar</v>
      </c>
      <c r="I712" s="4">
        <f t="shared" si="22"/>
        <v>697</v>
      </c>
      <c r="J712" s="4">
        <f t="shared" si="23"/>
        <v>684</v>
      </c>
    </row>
    <row r="713" spans="1:10" x14ac:dyDescent="0.25">
      <c r="A713" s="6">
        <v>1107</v>
      </c>
      <c r="B713" s="6">
        <v>710</v>
      </c>
      <c r="C713" s="6">
        <v>1107</v>
      </c>
      <c r="D713" s="2" t="s">
        <v>813</v>
      </c>
      <c r="E713" s="2" t="s">
        <v>813</v>
      </c>
      <c r="F713" t="str">
        <f>IF(NOT(ISERROR(VLOOKUP(A713,'ESO Dungeon constants'!$E$2:$E$999,1,FALSE))),"X","")</f>
        <v/>
      </c>
      <c r="G713" t="str">
        <f>IF(A713&lt;&gt;C713,VLOOKUP(C713,$A$2:$E$900,4,FALSE),"")</f>
        <v/>
      </c>
      <c r="H713" t="str">
        <f>IF(A713&lt;&gt;C713,VLOOKUP(C713,$A$2:$E$900,5,FALSE),"")</f>
        <v/>
      </c>
      <c r="I713" s="4">
        <f t="shared" si="22"/>
        <v>1107</v>
      </c>
      <c r="J713" s="4">
        <f t="shared" si="23"/>
        <v>1107</v>
      </c>
    </row>
    <row r="714" spans="1:10" x14ac:dyDescent="0.25">
      <c r="A714" s="6">
        <v>856</v>
      </c>
      <c r="B714" s="6">
        <v>501</v>
      </c>
      <c r="C714" s="6">
        <v>92</v>
      </c>
      <c r="D714" s="2" t="s">
        <v>1254</v>
      </c>
      <c r="E714" s="2" t="s">
        <v>622</v>
      </c>
      <c r="F714" t="str">
        <f>IF(NOT(ISERROR(VLOOKUP(A714,'ESO Dungeon constants'!$E$2:$E$999,1,FALSE))),"X","")</f>
        <v/>
      </c>
      <c r="G714" t="str">
        <f>IF(A714&lt;&gt;C714,VLOOKUP(C714,$A$2:$E$900,4,FALSE),"")</f>
        <v>Bangkorai</v>
      </c>
      <c r="H714" t="str">
        <f>IF(A714&lt;&gt;C714,VLOOKUP(C714,$A$2:$E$900,5,FALSE),"")</f>
        <v>Bangkorai</v>
      </c>
      <c r="I714" s="4">
        <f t="shared" si="22"/>
        <v>856</v>
      </c>
      <c r="J714" s="4">
        <f t="shared" si="23"/>
        <v>92</v>
      </c>
    </row>
    <row r="715" spans="1:10" x14ac:dyDescent="0.25">
      <c r="A715" s="6">
        <v>1065</v>
      </c>
      <c r="B715" s="6">
        <v>690</v>
      </c>
      <c r="C715" s="6">
        <v>726</v>
      </c>
      <c r="D715" s="2" t="s">
        <v>1282</v>
      </c>
      <c r="E715" s="2" t="s">
        <v>795</v>
      </c>
      <c r="F715" t="str">
        <f>IF(NOT(ISERROR(VLOOKUP(A715,'ESO Dungeon constants'!$E$2:$E$999,1,FALSE))),"X","")</f>
        <v/>
      </c>
      <c r="G715" t="str">
        <f>IF(A715&lt;&gt;C715,VLOOKUP(C715,$A$2:$E$900,4,FALSE),"")</f>
        <v>Trübmoor</v>
      </c>
      <c r="H715" t="str">
        <f>IF(A715&lt;&gt;C715,VLOOKUP(C715,$A$2:$E$900,5,FALSE),"")</f>
        <v>Murkmire</v>
      </c>
      <c r="I715" s="4">
        <f t="shared" si="22"/>
        <v>1065</v>
      </c>
      <c r="J715" s="4">
        <f t="shared" si="23"/>
        <v>726</v>
      </c>
    </row>
  </sheetData>
  <autoFilter ref="A1:H715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"/>
  <sheetViews>
    <sheetView workbookViewId="0">
      <selection activeCell="M1" sqref="M1:M1048576"/>
    </sheetView>
  </sheetViews>
  <sheetFormatPr baseColWidth="10" defaultRowHeight="15" x14ac:dyDescent="0.25"/>
  <cols>
    <col min="1" max="1" width="25" style="3" customWidth="1"/>
    <col min="2" max="2" width="20.85546875" bestFit="1" customWidth="1"/>
    <col min="4" max="4" width="18.28515625" style="3" bestFit="1" customWidth="1"/>
    <col min="5" max="5" width="20.140625" bestFit="1" customWidth="1"/>
    <col min="7" max="7" width="14.28515625" bestFit="1" customWidth="1"/>
    <col min="13" max="13" width="15" bestFit="1" customWidth="1"/>
  </cols>
  <sheetData>
    <row r="1" spans="1:13" x14ac:dyDescent="0.25">
      <c r="A1" s="3" t="s">
        <v>98</v>
      </c>
      <c r="B1" s="1" t="s">
        <v>75</v>
      </c>
      <c r="D1" s="3" t="s">
        <v>100</v>
      </c>
      <c r="E1" s="1" t="s">
        <v>101</v>
      </c>
      <c r="G1" s="1" t="s">
        <v>2463</v>
      </c>
      <c r="I1" s="1" t="s">
        <v>2464</v>
      </c>
      <c r="K1" s="1" t="s">
        <v>2465</v>
      </c>
      <c r="M1" s="1" t="s">
        <v>2466</v>
      </c>
    </row>
    <row r="2" spans="1:13" x14ac:dyDescent="0.25">
      <c r="A2" s="3">
        <v>0</v>
      </c>
      <c r="B2" s="1" t="s">
        <v>97</v>
      </c>
      <c r="D2" s="12">
        <v>1</v>
      </c>
      <c r="E2" t="s">
        <v>104</v>
      </c>
      <c r="G2">
        <v>162</v>
      </c>
      <c r="I2">
        <v>19</v>
      </c>
      <c r="K2">
        <v>20</v>
      </c>
      <c r="M2">
        <v>20</v>
      </c>
    </row>
    <row r="3" spans="1:13" x14ac:dyDescent="0.25">
      <c r="A3" s="3">
        <v>1</v>
      </c>
      <c r="B3" s="2" t="s">
        <v>39</v>
      </c>
      <c r="C3" s="2"/>
      <c r="D3" s="12">
        <v>2</v>
      </c>
      <c r="E3" t="s">
        <v>103</v>
      </c>
      <c r="G3">
        <v>163</v>
      </c>
      <c r="M3">
        <v>21</v>
      </c>
    </row>
    <row r="4" spans="1:13" x14ac:dyDescent="0.25">
      <c r="A4" s="3">
        <v>2</v>
      </c>
      <c r="B4" t="s">
        <v>1393</v>
      </c>
      <c r="C4" s="2"/>
      <c r="D4" s="12">
        <v>3</v>
      </c>
      <c r="E4" t="s">
        <v>102</v>
      </c>
      <c r="G4">
        <v>164</v>
      </c>
      <c r="M4">
        <v>22</v>
      </c>
    </row>
    <row r="5" spans="1:13" x14ac:dyDescent="0.25">
      <c r="A5" s="3">
        <v>3</v>
      </c>
      <c r="B5" t="s">
        <v>76</v>
      </c>
      <c r="C5" s="2"/>
      <c r="G5">
        <v>165</v>
      </c>
      <c r="M5">
        <v>23</v>
      </c>
    </row>
    <row r="6" spans="1:13" x14ac:dyDescent="0.25">
      <c r="A6" s="3">
        <v>4</v>
      </c>
      <c r="B6" t="s">
        <v>77</v>
      </c>
      <c r="C6" s="2"/>
      <c r="G6">
        <v>166</v>
      </c>
      <c r="M6">
        <v>24</v>
      </c>
    </row>
    <row r="7" spans="1:13" x14ac:dyDescent="0.25">
      <c r="A7" s="3">
        <v>5</v>
      </c>
      <c r="B7" s="5" t="s">
        <v>38</v>
      </c>
      <c r="C7" s="2"/>
      <c r="G7">
        <v>167</v>
      </c>
      <c r="M7">
        <v>25</v>
      </c>
    </row>
    <row r="8" spans="1:13" x14ac:dyDescent="0.25">
      <c r="A8" s="3">
        <v>6</v>
      </c>
      <c r="B8" t="s">
        <v>1394</v>
      </c>
      <c r="C8" s="2"/>
      <c r="G8">
        <v>168</v>
      </c>
      <c r="M8">
        <v>26</v>
      </c>
    </row>
    <row r="9" spans="1:13" x14ac:dyDescent="0.25">
      <c r="A9" s="3">
        <v>7</v>
      </c>
      <c r="B9" t="s">
        <v>36</v>
      </c>
      <c r="C9" s="2"/>
      <c r="G9">
        <v>169</v>
      </c>
      <c r="M9">
        <v>27</v>
      </c>
    </row>
    <row r="10" spans="1:13" x14ac:dyDescent="0.25">
      <c r="A10" s="3">
        <v>8</v>
      </c>
      <c r="B10" t="s">
        <v>78</v>
      </c>
      <c r="C10" s="2"/>
      <c r="G10">
        <v>170</v>
      </c>
      <c r="M10">
        <v>30</v>
      </c>
    </row>
    <row r="11" spans="1:13" x14ac:dyDescent="0.25">
      <c r="A11" s="3">
        <v>9</v>
      </c>
      <c r="B11" t="s">
        <v>37</v>
      </c>
      <c r="C11" s="2"/>
      <c r="G11">
        <v>183</v>
      </c>
      <c r="M11">
        <v>31</v>
      </c>
    </row>
    <row r="12" spans="1:13" x14ac:dyDescent="0.25">
      <c r="A12" s="3">
        <v>10</v>
      </c>
      <c r="B12" t="s">
        <v>79</v>
      </c>
      <c r="C12" s="2"/>
      <c r="G12">
        <v>256</v>
      </c>
      <c r="M12">
        <v>32</v>
      </c>
    </row>
    <row r="13" spans="1:13" x14ac:dyDescent="0.25">
      <c r="A13" s="3">
        <v>11</v>
      </c>
      <c r="B13" t="s">
        <v>35</v>
      </c>
      <c r="C13" s="2"/>
      <c r="G13">
        <v>257</v>
      </c>
      <c r="M13">
        <v>34</v>
      </c>
    </row>
    <row r="14" spans="1:13" x14ac:dyDescent="0.25">
      <c r="A14" s="3">
        <v>12</v>
      </c>
      <c r="B14" t="s">
        <v>80</v>
      </c>
      <c r="C14" s="2"/>
      <c r="G14">
        <v>264</v>
      </c>
      <c r="M14">
        <v>36</v>
      </c>
    </row>
    <row r="15" spans="1:13" x14ac:dyDescent="0.25">
      <c r="A15" s="3">
        <v>13</v>
      </c>
      <c r="B15" t="s">
        <v>40</v>
      </c>
      <c r="C15" s="2"/>
      <c r="G15">
        <v>265</v>
      </c>
      <c r="M15">
        <v>39</v>
      </c>
    </row>
    <row r="16" spans="1:13" x14ac:dyDescent="0.25">
      <c r="A16" s="3">
        <v>14</v>
      </c>
      <c r="B16" t="s">
        <v>1395</v>
      </c>
      <c r="C16" s="2"/>
      <c r="G16">
        <v>266</v>
      </c>
      <c r="M16">
        <v>47</v>
      </c>
    </row>
    <row r="17" spans="3:13" x14ac:dyDescent="0.25">
      <c r="G17">
        <v>267</v>
      </c>
      <c r="M17">
        <v>49</v>
      </c>
    </row>
    <row r="18" spans="3:13" x14ac:dyDescent="0.25">
      <c r="C18" s="2"/>
      <c r="G18">
        <v>268</v>
      </c>
      <c r="M18">
        <v>50</v>
      </c>
    </row>
    <row r="19" spans="3:13" x14ac:dyDescent="0.25">
      <c r="C19" s="2"/>
      <c r="G19">
        <v>269</v>
      </c>
      <c r="M19">
        <v>52</v>
      </c>
    </row>
    <row r="20" spans="3:13" x14ac:dyDescent="0.25">
      <c r="C20" s="2"/>
      <c r="G20">
        <v>270</v>
      </c>
      <c r="M20">
        <v>56</v>
      </c>
    </row>
    <row r="21" spans="3:13" x14ac:dyDescent="0.25">
      <c r="C21" s="2"/>
      <c r="G21">
        <v>271</v>
      </c>
      <c r="M21">
        <v>57</v>
      </c>
    </row>
    <row r="22" spans="3:13" x14ac:dyDescent="0.25">
      <c r="C22" s="2"/>
      <c r="G22">
        <v>272</v>
      </c>
      <c r="M22">
        <v>58</v>
      </c>
    </row>
    <row r="23" spans="3:13" x14ac:dyDescent="0.25">
      <c r="C23" s="2"/>
      <c r="G23">
        <v>273</v>
      </c>
      <c r="M23">
        <v>59</v>
      </c>
    </row>
    <row r="24" spans="3:13" x14ac:dyDescent="0.25">
      <c r="C24" s="2"/>
      <c r="G24">
        <v>274</v>
      </c>
      <c r="M24">
        <v>60</v>
      </c>
    </row>
    <row r="25" spans="3:13" x14ac:dyDescent="0.25">
      <c r="C25" s="2"/>
      <c r="G25">
        <v>275</v>
      </c>
      <c r="M25">
        <v>62</v>
      </c>
    </row>
    <row r="26" spans="3:13" x14ac:dyDescent="0.25">
      <c r="C26" s="2"/>
      <c r="G26">
        <v>276</v>
      </c>
      <c r="M26">
        <v>63</v>
      </c>
    </row>
    <row r="27" spans="3:13" x14ac:dyDescent="0.25">
      <c r="C27" s="2"/>
      <c r="G27">
        <v>277</v>
      </c>
      <c r="M27">
        <v>64</v>
      </c>
    </row>
    <row r="28" spans="3:13" x14ac:dyDescent="0.25">
      <c r="C28" s="2"/>
      <c r="G28">
        <v>278</v>
      </c>
      <c r="M28">
        <v>65</v>
      </c>
    </row>
    <row r="29" spans="3:13" x14ac:dyDescent="0.25">
      <c r="C29" s="2"/>
      <c r="G29">
        <v>279</v>
      </c>
      <c r="M29">
        <v>66</v>
      </c>
    </row>
    <row r="30" spans="3:13" x14ac:dyDescent="0.25">
      <c r="C30" s="2"/>
      <c r="G30">
        <v>280</v>
      </c>
      <c r="M30">
        <v>67</v>
      </c>
    </row>
    <row r="31" spans="3:13" x14ac:dyDescent="0.25">
      <c r="C31" s="2"/>
      <c r="G31">
        <v>341</v>
      </c>
      <c r="M31">
        <v>68</v>
      </c>
    </row>
    <row r="32" spans="3:13" x14ac:dyDescent="0.25">
      <c r="C32" s="2"/>
      <c r="G32">
        <v>342</v>
      </c>
      <c r="M32">
        <v>69</v>
      </c>
    </row>
    <row r="33" spans="3:13" x14ac:dyDescent="0.25">
      <c r="C33" s="2"/>
      <c r="G33">
        <v>349</v>
      </c>
      <c r="M33">
        <v>70</v>
      </c>
    </row>
    <row r="34" spans="3:13" x14ac:dyDescent="0.25">
      <c r="C34" s="2"/>
      <c r="G34">
        <v>350</v>
      </c>
      <c r="M34">
        <v>76</v>
      </c>
    </row>
    <row r="35" spans="3:13" x14ac:dyDescent="0.25">
      <c r="C35" s="2"/>
      <c r="G35">
        <v>397</v>
      </c>
      <c r="M35">
        <v>83</v>
      </c>
    </row>
    <row r="36" spans="3:13" x14ac:dyDescent="0.25">
      <c r="C36" s="2"/>
      <c r="G36">
        <v>398</v>
      </c>
      <c r="M36">
        <v>85</v>
      </c>
    </row>
    <row r="37" spans="3:13" x14ac:dyDescent="0.25">
      <c r="C37" s="2"/>
      <c r="G37">
        <v>432</v>
      </c>
      <c r="M37">
        <v>86</v>
      </c>
    </row>
    <row r="38" spans="3:13" x14ac:dyDescent="0.25">
      <c r="C38" s="2"/>
      <c r="G38">
        <v>436</v>
      </c>
      <c r="M38">
        <v>88</v>
      </c>
    </row>
    <row r="39" spans="3:13" x14ac:dyDescent="0.25">
      <c r="M39">
        <v>89</v>
      </c>
    </row>
    <row r="40" spans="3:13" x14ac:dyDescent="0.25">
      <c r="M40">
        <v>90</v>
      </c>
    </row>
    <row r="41" spans="3:13" x14ac:dyDescent="0.25">
      <c r="M41">
        <v>91</v>
      </c>
    </row>
    <row r="42" spans="3:13" x14ac:dyDescent="0.25">
      <c r="M42">
        <v>93</v>
      </c>
    </row>
    <row r="43" spans="3:13" x14ac:dyDescent="0.25">
      <c r="M43">
        <v>94</v>
      </c>
    </row>
    <row r="44" spans="3:13" x14ac:dyDescent="0.25">
      <c r="M44">
        <v>97</v>
      </c>
    </row>
    <row r="45" spans="3:13" x14ac:dyDescent="0.25">
      <c r="M45">
        <v>98</v>
      </c>
    </row>
    <row r="46" spans="3:13" x14ac:dyDescent="0.25">
      <c r="M46">
        <v>99</v>
      </c>
    </row>
    <row r="47" spans="3:13" x14ac:dyDescent="0.25">
      <c r="M47">
        <v>100</v>
      </c>
    </row>
    <row r="48" spans="3:13" x14ac:dyDescent="0.25">
      <c r="M48">
        <v>101</v>
      </c>
    </row>
    <row r="49" spans="13:13" x14ac:dyDescent="0.25">
      <c r="M49">
        <v>104</v>
      </c>
    </row>
    <row r="50" spans="13:13" x14ac:dyDescent="0.25">
      <c r="M50">
        <v>105</v>
      </c>
    </row>
    <row r="51" spans="13:13" x14ac:dyDescent="0.25">
      <c r="M51">
        <v>106</v>
      </c>
    </row>
    <row r="52" spans="13:13" x14ac:dyDescent="0.25">
      <c r="M52">
        <v>107</v>
      </c>
    </row>
    <row r="53" spans="13:13" x14ac:dyDescent="0.25">
      <c r="M53">
        <v>108</v>
      </c>
    </row>
    <row r="54" spans="13:13" x14ac:dyDescent="0.25">
      <c r="M54">
        <v>109</v>
      </c>
    </row>
    <row r="55" spans="13:13" x14ac:dyDescent="0.25">
      <c r="M55">
        <v>111</v>
      </c>
    </row>
    <row r="56" spans="13:13" x14ac:dyDescent="0.25">
      <c r="M56">
        <v>112</v>
      </c>
    </row>
    <row r="57" spans="13:13" x14ac:dyDescent="0.25">
      <c r="M57">
        <v>113</v>
      </c>
    </row>
    <row r="58" spans="13:13" x14ac:dyDescent="0.25">
      <c r="M58">
        <v>114</v>
      </c>
    </row>
    <row r="59" spans="13:13" x14ac:dyDescent="0.25">
      <c r="M59">
        <v>125</v>
      </c>
    </row>
    <row r="60" spans="13:13" x14ac:dyDescent="0.25">
      <c r="M60">
        <v>126</v>
      </c>
    </row>
    <row r="61" spans="13:13" x14ac:dyDescent="0.25">
      <c r="M61">
        <v>127</v>
      </c>
    </row>
    <row r="62" spans="13:13" x14ac:dyDescent="0.25">
      <c r="M62">
        <v>128</v>
      </c>
    </row>
    <row r="63" spans="13:13" x14ac:dyDescent="0.25">
      <c r="M63">
        <v>129</v>
      </c>
    </row>
    <row r="64" spans="13:13" x14ac:dyDescent="0.25">
      <c r="M64">
        <v>130</v>
      </c>
    </row>
    <row r="65" spans="13:13" x14ac:dyDescent="0.25">
      <c r="M65">
        <v>131</v>
      </c>
    </row>
    <row r="66" spans="13:13" x14ac:dyDescent="0.25">
      <c r="M66">
        <v>132</v>
      </c>
    </row>
    <row r="67" spans="13:13" x14ac:dyDescent="0.25">
      <c r="M67">
        <v>133</v>
      </c>
    </row>
    <row r="68" spans="13:13" x14ac:dyDescent="0.25">
      <c r="M68">
        <v>135</v>
      </c>
    </row>
    <row r="69" spans="13:13" x14ac:dyDescent="0.25">
      <c r="M69">
        <v>145</v>
      </c>
    </row>
    <row r="70" spans="13:13" x14ac:dyDescent="0.25">
      <c r="M70">
        <v>146</v>
      </c>
    </row>
    <row r="71" spans="13:13" x14ac:dyDescent="0.25">
      <c r="M71">
        <v>147</v>
      </c>
    </row>
    <row r="72" spans="13:13" x14ac:dyDescent="0.25">
      <c r="M72">
        <v>179</v>
      </c>
    </row>
    <row r="73" spans="13:13" x14ac:dyDescent="0.25">
      <c r="M73">
        <v>180</v>
      </c>
    </row>
    <row r="74" spans="13:13" x14ac:dyDescent="0.25">
      <c r="M74">
        <v>181</v>
      </c>
    </row>
    <row r="75" spans="13:13" x14ac:dyDescent="0.25">
      <c r="M75">
        <v>187</v>
      </c>
    </row>
    <row r="76" spans="13:13" x14ac:dyDescent="0.25">
      <c r="M76">
        <v>199</v>
      </c>
    </row>
    <row r="77" spans="13:13" x14ac:dyDescent="0.25">
      <c r="M77">
        <v>200</v>
      </c>
    </row>
    <row r="78" spans="13:13" x14ac:dyDescent="0.25">
      <c r="M78">
        <v>201</v>
      </c>
    </row>
    <row r="79" spans="13:13" x14ac:dyDescent="0.25">
      <c r="M79">
        <v>206</v>
      </c>
    </row>
    <row r="80" spans="13:13" x14ac:dyDescent="0.25">
      <c r="M80">
        <v>209</v>
      </c>
    </row>
    <row r="81" spans="13:13" x14ac:dyDescent="0.25">
      <c r="M81">
        <v>210</v>
      </c>
    </row>
    <row r="82" spans="13:13" x14ac:dyDescent="0.25">
      <c r="M82">
        <v>212</v>
      </c>
    </row>
    <row r="83" spans="13:13" x14ac:dyDescent="0.25">
      <c r="M83">
        <v>218</v>
      </c>
    </row>
    <row r="84" spans="13:13" x14ac:dyDescent="0.25">
      <c r="M84">
        <v>227</v>
      </c>
    </row>
    <row r="85" spans="13:13" x14ac:dyDescent="0.25">
      <c r="M85">
        <v>228</v>
      </c>
    </row>
    <row r="86" spans="13:13" x14ac:dyDescent="0.25">
      <c r="M86">
        <v>234</v>
      </c>
    </row>
    <row r="87" spans="13:13" x14ac:dyDescent="0.25">
      <c r="M87">
        <v>235</v>
      </c>
    </row>
    <row r="88" spans="13:13" x14ac:dyDescent="0.25">
      <c r="M88">
        <v>236</v>
      </c>
    </row>
    <row r="89" spans="13:13" x14ac:dyDescent="0.25">
      <c r="M89">
        <v>237</v>
      </c>
    </row>
    <row r="90" spans="13:13" x14ac:dyDescent="0.25">
      <c r="M90">
        <v>238</v>
      </c>
    </row>
    <row r="91" spans="13:13" x14ac:dyDescent="0.25">
      <c r="M91">
        <v>239</v>
      </c>
    </row>
    <row r="92" spans="13:13" x14ac:dyDescent="0.25">
      <c r="M92">
        <v>243</v>
      </c>
    </row>
    <row r="93" spans="13:13" x14ac:dyDescent="0.25">
      <c r="M93">
        <v>244</v>
      </c>
    </row>
    <row r="94" spans="13:13" x14ac:dyDescent="0.25">
      <c r="M94">
        <v>245</v>
      </c>
    </row>
    <row r="95" spans="13:13" x14ac:dyDescent="0.25">
      <c r="M95">
        <v>246</v>
      </c>
    </row>
    <row r="96" spans="13:13" x14ac:dyDescent="0.25">
      <c r="M96">
        <v>247</v>
      </c>
    </row>
    <row r="97" spans="13:13" x14ac:dyDescent="0.25">
      <c r="M97">
        <v>248</v>
      </c>
    </row>
    <row r="98" spans="13:13" x14ac:dyDescent="0.25">
      <c r="M98">
        <v>253</v>
      </c>
    </row>
    <row r="99" spans="13:13" x14ac:dyDescent="0.25">
      <c r="M99">
        <v>281</v>
      </c>
    </row>
    <row r="100" spans="13:13" x14ac:dyDescent="0.25">
      <c r="M100">
        <v>282</v>
      </c>
    </row>
    <row r="101" spans="13:13" x14ac:dyDescent="0.25">
      <c r="M101">
        <v>283</v>
      </c>
    </row>
    <row r="102" spans="13:13" x14ac:dyDescent="0.25">
      <c r="M102">
        <v>284</v>
      </c>
    </row>
    <row r="103" spans="13:13" x14ac:dyDescent="0.25">
      <c r="M103">
        <v>285</v>
      </c>
    </row>
    <row r="104" spans="13:13" x14ac:dyDescent="0.25">
      <c r="M104">
        <v>286</v>
      </c>
    </row>
    <row r="105" spans="13:13" x14ac:dyDescent="0.25">
      <c r="M105">
        <v>287</v>
      </c>
    </row>
    <row r="106" spans="13:13" x14ac:dyDescent="0.25">
      <c r="M106">
        <v>288</v>
      </c>
    </row>
    <row r="107" spans="13:13" x14ac:dyDescent="0.25">
      <c r="M107">
        <v>289</v>
      </c>
    </row>
    <row r="108" spans="13:13" x14ac:dyDescent="0.25">
      <c r="M108">
        <v>290</v>
      </c>
    </row>
    <row r="109" spans="13:13" x14ac:dyDescent="0.25">
      <c r="M109">
        <v>291</v>
      </c>
    </row>
    <row r="110" spans="13:13" x14ac:dyDescent="0.25">
      <c r="M110">
        <v>292</v>
      </c>
    </row>
    <row r="111" spans="13:13" x14ac:dyDescent="0.25">
      <c r="M111">
        <v>293</v>
      </c>
    </row>
    <row r="112" spans="13:13" x14ac:dyDescent="0.25">
      <c r="M112">
        <v>294</v>
      </c>
    </row>
    <row r="113" spans="13:13" x14ac:dyDescent="0.25">
      <c r="M113">
        <v>315</v>
      </c>
    </row>
    <row r="114" spans="13:13" x14ac:dyDescent="0.25">
      <c r="M114">
        <v>320</v>
      </c>
    </row>
    <row r="115" spans="13:13" x14ac:dyDescent="0.25">
      <c r="M115">
        <v>321</v>
      </c>
    </row>
    <row r="116" spans="13:13" x14ac:dyDescent="0.25">
      <c r="M116">
        <v>322</v>
      </c>
    </row>
    <row r="117" spans="13:13" x14ac:dyDescent="0.25">
      <c r="M117">
        <v>326</v>
      </c>
    </row>
    <row r="118" spans="13:13" x14ac:dyDescent="0.25">
      <c r="M118">
        <v>327</v>
      </c>
    </row>
    <row r="119" spans="13:13" x14ac:dyDescent="0.25">
      <c r="M119">
        <v>328</v>
      </c>
    </row>
    <row r="120" spans="13:13" x14ac:dyDescent="0.25">
      <c r="M120">
        <v>329</v>
      </c>
    </row>
    <row r="121" spans="13:13" x14ac:dyDescent="0.25">
      <c r="M121">
        <v>334</v>
      </c>
    </row>
    <row r="122" spans="13:13" x14ac:dyDescent="0.25">
      <c r="M122">
        <v>354</v>
      </c>
    </row>
    <row r="123" spans="13:13" x14ac:dyDescent="0.25">
      <c r="M123">
        <v>355</v>
      </c>
    </row>
    <row r="124" spans="13:13" x14ac:dyDescent="0.25">
      <c r="M124">
        <v>356</v>
      </c>
    </row>
    <row r="125" spans="13:13" x14ac:dyDescent="0.25">
      <c r="M125">
        <v>380</v>
      </c>
    </row>
    <row r="126" spans="13:13" x14ac:dyDescent="0.25">
      <c r="M126">
        <v>381</v>
      </c>
    </row>
    <row r="127" spans="13:13" x14ac:dyDescent="0.25">
      <c r="M127">
        <v>382</v>
      </c>
    </row>
    <row r="128" spans="13:13" x14ac:dyDescent="0.25">
      <c r="M128">
        <v>383</v>
      </c>
    </row>
    <row r="129" spans="13:13" x14ac:dyDescent="0.25">
      <c r="M129">
        <v>384</v>
      </c>
    </row>
    <row r="130" spans="13:13" x14ac:dyDescent="0.25">
      <c r="M130">
        <v>405</v>
      </c>
    </row>
    <row r="131" spans="13:13" x14ac:dyDescent="0.25">
      <c r="M131">
        <v>406</v>
      </c>
    </row>
    <row r="132" spans="13:13" x14ac:dyDescent="0.25">
      <c r="M132">
        <v>407</v>
      </c>
    </row>
    <row r="133" spans="13:13" x14ac:dyDescent="0.25">
      <c r="M133">
        <v>417</v>
      </c>
    </row>
    <row r="134" spans="13:13" x14ac:dyDescent="0.25">
      <c r="M134">
        <v>418</v>
      </c>
    </row>
    <row r="135" spans="13:13" x14ac:dyDescent="0.25">
      <c r="M135">
        <v>419</v>
      </c>
    </row>
    <row r="136" spans="13:13" x14ac:dyDescent="0.25">
      <c r="M136">
        <v>420</v>
      </c>
    </row>
    <row r="137" spans="13:13" x14ac:dyDescent="0.25">
      <c r="M137">
        <v>421</v>
      </c>
    </row>
    <row r="138" spans="13:13" x14ac:dyDescent="0.25">
      <c r="M138">
        <v>422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Sets data</vt:lpstr>
      <vt:lpstr>ESO Dungeon constants</vt:lpstr>
      <vt:lpstr>ESO zone constants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P. Z.</cp:lastModifiedBy>
  <dcterms:created xsi:type="dcterms:W3CDTF">2019-05-11T16:06:47Z</dcterms:created>
  <dcterms:modified xsi:type="dcterms:W3CDTF">2019-05-12T03:58:34Z</dcterms:modified>
</cp:coreProperties>
</file>