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181DA75B-A0AC-4478-B731-2E3E366AE0A7}" xr6:coauthVersionLast="44" xr6:coauthVersionMax="44"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constants'!$A$2:$J$426</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data'!$A$2:$AY$490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448" i="4" l="1"/>
  <c r="Q448" i="4" s="1"/>
  <c r="O449" i="4"/>
  <c r="Q449" i="4" s="1"/>
  <c r="T449" i="4"/>
  <c r="U449" i="4"/>
  <c r="V449" i="4"/>
  <c r="Y449" i="4"/>
  <c r="Z449" i="4"/>
  <c r="AA449" i="4"/>
  <c r="AD449" i="4"/>
  <c r="AE449" i="4"/>
  <c r="AF449" i="4"/>
  <c r="AI449" i="4"/>
  <c r="AJ449" i="4"/>
  <c r="AK449" i="4"/>
  <c r="AN449" i="4"/>
  <c r="AO449" i="4"/>
  <c r="AP449" i="4"/>
  <c r="AS449" i="4"/>
  <c r="AT449" i="4"/>
  <c r="AW449" i="4"/>
  <c r="AX449" i="4"/>
  <c r="AY449" i="4"/>
  <c r="O450" i="4"/>
  <c r="Q450" i="4" s="1"/>
  <c r="T450" i="4"/>
  <c r="U450" i="4"/>
  <c r="V450" i="4"/>
  <c r="Y450" i="4"/>
  <c r="Z450" i="4"/>
  <c r="AA450" i="4"/>
  <c r="AD450" i="4"/>
  <c r="AE450" i="4"/>
  <c r="AF450" i="4"/>
  <c r="AI450" i="4"/>
  <c r="AJ450" i="4"/>
  <c r="AK450" i="4"/>
  <c r="AN450" i="4"/>
  <c r="AO450" i="4"/>
  <c r="AP450" i="4"/>
  <c r="AS450" i="4"/>
  <c r="AT450" i="4"/>
  <c r="AW450" i="4"/>
  <c r="AX450" i="4"/>
  <c r="AY450" i="4"/>
  <c r="O451" i="4"/>
  <c r="Q451" i="4" s="1"/>
  <c r="T451" i="4"/>
  <c r="U451" i="4"/>
  <c r="V451" i="4"/>
  <c r="Y451" i="4"/>
  <c r="Z451" i="4"/>
  <c r="AA451" i="4"/>
  <c r="AD451" i="4"/>
  <c r="AE451" i="4"/>
  <c r="AF451" i="4"/>
  <c r="AI451" i="4"/>
  <c r="AJ451" i="4"/>
  <c r="AK451" i="4"/>
  <c r="AN451" i="4"/>
  <c r="AO451" i="4"/>
  <c r="AP451" i="4"/>
  <c r="AS451" i="4"/>
  <c r="AT451" i="4"/>
  <c r="AW451" i="4"/>
  <c r="AX451" i="4"/>
  <c r="AY451" i="4"/>
  <c r="O452" i="4"/>
  <c r="Q452" i="4" s="1"/>
  <c r="T452" i="4"/>
  <c r="U452" i="4"/>
  <c r="V452" i="4"/>
  <c r="Y452" i="4"/>
  <c r="Z452" i="4"/>
  <c r="AA452" i="4"/>
  <c r="AD452" i="4"/>
  <c r="AE452" i="4"/>
  <c r="AF452" i="4"/>
  <c r="AI452" i="4"/>
  <c r="AJ452" i="4"/>
  <c r="AK452" i="4"/>
  <c r="AN452" i="4"/>
  <c r="AO452" i="4"/>
  <c r="AP452" i="4"/>
  <c r="AS452" i="4"/>
  <c r="AT452" i="4"/>
  <c r="AW452" i="4"/>
  <c r="AX452" i="4"/>
  <c r="AY452" i="4"/>
  <c r="O453" i="4"/>
  <c r="Q453" i="4" s="1"/>
  <c r="T453" i="4"/>
  <c r="U453" i="4"/>
  <c r="V453" i="4"/>
  <c r="Y453" i="4"/>
  <c r="Z453" i="4"/>
  <c r="AA453" i="4"/>
  <c r="AD453" i="4"/>
  <c r="AE453" i="4"/>
  <c r="AF453" i="4"/>
  <c r="AI453" i="4"/>
  <c r="AJ453" i="4"/>
  <c r="AK453" i="4"/>
  <c r="AN453" i="4"/>
  <c r="AO453" i="4"/>
  <c r="AP453" i="4"/>
  <c r="AS453" i="4"/>
  <c r="AT453" i="4"/>
  <c r="AW453" i="4"/>
  <c r="AX453" i="4"/>
  <c r="AY453" i="4"/>
  <c r="O454" i="4"/>
  <c r="T454" i="4"/>
  <c r="U454" i="4"/>
  <c r="V454" i="4"/>
  <c r="Y454" i="4"/>
  <c r="Z454" i="4"/>
  <c r="AA454" i="4"/>
  <c r="AD454" i="4"/>
  <c r="AE454" i="4"/>
  <c r="AF454" i="4"/>
  <c r="AI454" i="4"/>
  <c r="AJ454" i="4"/>
  <c r="AK454" i="4"/>
  <c r="AN454" i="4"/>
  <c r="AO454" i="4"/>
  <c r="AP454" i="4"/>
  <c r="AS454" i="4"/>
  <c r="AT454" i="4"/>
  <c r="AW454" i="4"/>
  <c r="AX454" i="4"/>
  <c r="AY454" i="4"/>
  <c r="O455" i="4"/>
  <c r="Q455" i="4" s="1"/>
  <c r="R455" i="4" s="1"/>
  <c r="T455" i="4"/>
  <c r="U455" i="4"/>
  <c r="V455" i="4"/>
  <c r="Y455" i="4"/>
  <c r="Z455" i="4"/>
  <c r="AA455" i="4"/>
  <c r="AD455" i="4"/>
  <c r="AE455" i="4"/>
  <c r="AF455" i="4"/>
  <c r="AI455" i="4"/>
  <c r="AJ455" i="4"/>
  <c r="AK455" i="4"/>
  <c r="AN455" i="4"/>
  <c r="AO455" i="4"/>
  <c r="AP455" i="4"/>
  <c r="AS455" i="4"/>
  <c r="AT455" i="4"/>
  <c r="AW455" i="4"/>
  <c r="AX455" i="4"/>
  <c r="AY455" i="4"/>
  <c r="O456" i="4"/>
  <c r="Q456" i="4" s="1"/>
  <c r="T456" i="4"/>
  <c r="U456" i="4"/>
  <c r="V456" i="4"/>
  <c r="Y456" i="4"/>
  <c r="Z456" i="4"/>
  <c r="AA456" i="4"/>
  <c r="AD456" i="4"/>
  <c r="AE456" i="4"/>
  <c r="AF456" i="4"/>
  <c r="AI456" i="4"/>
  <c r="AJ456" i="4"/>
  <c r="AK456" i="4"/>
  <c r="AN456" i="4"/>
  <c r="AO456" i="4"/>
  <c r="AP456" i="4"/>
  <c r="AS456" i="4"/>
  <c r="AT456" i="4"/>
  <c r="AW456" i="4"/>
  <c r="AX456" i="4"/>
  <c r="AY456" i="4"/>
  <c r="O457" i="4"/>
  <c r="Q457" i="4" s="1"/>
  <c r="T457" i="4"/>
  <c r="U457" i="4"/>
  <c r="V457" i="4"/>
  <c r="Y457" i="4"/>
  <c r="Z457" i="4"/>
  <c r="AA457" i="4"/>
  <c r="AD457" i="4"/>
  <c r="AE457" i="4"/>
  <c r="AF457" i="4"/>
  <c r="AI457" i="4"/>
  <c r="AJ457" i="4"/>
  <c r="AK457" i="4"/>
  <c r="AN457" i="4"/>
  <c r="AO457" i="4"/>
  <c r="AP457" i="4"/>
  <c r="AS457" i="4"/>
  <c r="AT457" i="4"/>
  <c r="AW457" i="4"/>
  <c r="AX457" i="4"/>
  <c r="AY457" i="4"/>
  <c r="O458" i="4"/>
  <c r="Q458" i="4" s="1"/>
  <c r="T458" i="4"/>
  <c r="U458" i="4"/>
  <c r="V458" i="4"/>
  <c r="Y458" i="4"/>
  <c r="Z458" i="4"/>
  <c r="AA458" i="4"/>
  <c r="AD458" i="4"/>
  <c r="AE458" i="4"/>
  <c r="AF458" i="4"/>
  <c r="AI458" i="4"/>
  <c r="AJ458" i="4"/>
  <c r="AK458" i="4"/>
  <c r="AN458" i="4"/>
  <c r="AO458" i="4"/>
  <c r="AP458" i="4"/>
  <c r="AS458" i="4"/>
  <c r="AT458" i="4"/>
  <c r="AW458" i="4"/>
  <c r="AX458" i="4"/>
  <c r="AY458" i="4"/>
  <c r="O459" i="4"/>
  <c r="Q459" i="4" s="1"/>
  <c r="T459" i="4"/>
  <c r="U459" i="4"/>
  <c r="V459" i="4"/>
  <c r="Y459" i="4"/>
  <c r="Z459" i="4"/>
  <c r="AA459" i="4"/>
  <c r="AD459" i="4"/>
  <c r="AE459" i="4"/>
  <c r="AF459" i="4"/>
  <c r="AI459" i="4"/>
  <c r="AJ459" i="4"/>
  <c r="AK459" i="4"/>
  <c r="AN459" i="4"/>
  <c r="AO459" i="4"/>
  <c r="AP459" i="4"/>
  <c r="AS459" i="4"/>
  <c r="AT459" i="4"/>
  <c r="AW459" i="4"/>
  <c r="AX459" i="4"/>
  <c r="AY459" i="4"/>
  <c r="O460" i="4"/>
  <c r="Q460" i="4" s="1"/>
  <c r="T460" i="4"/>
  <c r="U460" i="4"/>
  <c r="V460" i="4"/>
  <c r="Y460" i="4"/>
  <c r="Z460" i="4"/>
  <c r="AA460" i="4"/>
  <c r="AD460" i="4"/>
  <c r="AE460" i="4"/>
  <c r="AF460" i="4"/>
  <c r="AI460" i="4"/>
  <c r="AJ460" i="4"/>
  <c r="AK460" i="4"/>
  <c r="AN460" i="4"/>
  <c r="AO460" i="4"/>
  <c r="AP460" i="4"/>
  <c r="AS460" i="4"/>
  <c r="AT460" i="4"/>
  <c r="AW460" i="4"/>
  <c r="AX460" i="4"/>
  <c r="AY460" i="4"/>
  <c r="O461" i="4"/>
  <c r="Q461" i="4" s="1"/>
  <c r="T461" i="4"/>
  <c r="U461" i="4"/>
  <c r="V461" i="4"/>
  <c r="Y461" i="4"/>
  <c r="Z461" i="4"/>
  <c r="AA461" i="4"/>
  <c r="AD461" i="4"/>
  <c r="AE461" i="4"/>
  <c r="AF461" i="4"/>
  <c r="AI461" i="4"/>
  <c r="AJ461" i="4"/>
  <c r="AK461" i="4"/>
  <c r="AN461" i="4"/>
  <c r="AO461" i="4"/>
  <c r="AP461" i="4"/>
  <c r="AS461" i="4"/>
  <c r="AT461" i="4"/>
  <c r="AW461" i="4"/>
  <c r="AX461" i="4"/>
  <c r="AY461" i="4"/>
  <c r="O462" i="4"/>
  <c r="T462" i="4"/>
  <c r="U462" i="4"/>
  <c r="V462" i="4"/>
  <c r="Y462" i="4"/>
  <c r="Z462" i="4"/>
  <c r="AA462" i="4"/>
  <c r="AD462" i="4"/>
  <c r="AE462" i="4"/>
  <c r="AF462" i="4"/>
  <c r="AI462" i="4"/>
  <c r="AJ462" i="4"/>
  <c r="AK462" i="4"/>
  <c r="AN462" i="4"/>
  <c r="AO462" i="4"/>
  <c r="AP462" i="4"/>
  <c r="AS462" i="4"/>
  <c r="AT462" i="4"/>
  <c r="AW462" i="4"/>
  <c r="AX462" i="4"/>
  <c r="AY462" i="4"/>
  <c r="O463" i="4"/>
  <c r="Q463" i="4" s="1"/>
  <c r="R463" i="4" s="1"/>
  <c r="T463" i="4"/>
  <c r="U463" i="4"/>
  <c r="V463" i="4"/>
  <c r="Y463" i="4"/>
  <c r="Z463" i="4"/>
  <c r="AA463" i="4"/>
  <c r="AD463" i="4"/>
  <c r="AE463" i="4"/>
  <c r="AF463" i="4"/>
  <c r="AI463" i="4"/>
  <c r="AJ463" i="4"/>
  <c r="AK463" i="4"/>
  <c r="AN463" i="4"/>
  <c r="AO463" i="4"/>
  <c r="AP463" i="4"/>
  <c r="AS463" i="4"/>
  <c r="AT463" i="4"/>
  <c r="AW463" i="4"/>
  <c r="AX463" i="4"/>
  <c r="AY463" i="4"/>
  <c r="O464" i="4"/>
  <c r="Q464" i="4" s="1"/>
  <c r="T464" i="4"/>
  <c r="U464" i="4"/>
  <c r="V464" i="4"/>
  <c r="Y464" i="4"/>
  <c r="Z464" i="4"/>
  <c r="AA464" i="4"/>
  <c r="AD464" i="4"/>
  <c r="AE464" i="4"/>
  <c r="AF464" i="4"/>
  <c r="AI464" i="4"/>
  <c r="AJ464" i="4"/>
  <c r="AK464" i="4"/>
  <c r="AN464" i="4"/>
  <c r="AO464" i="4"/>
  <c r="AP464" i="4"/>
  <c r="AS464" i="4"/>
  <c r="AT464" i="4"/>
  <c r="AW464" i="4"/>
  <c r="AX464" i="4"/>
  <c r="AY464" i="4"/>
  <c r="O465" i="4"/>
  <c r="Q465" i="4" s="1"/>
  <c r="T465" i="4"/>
  <c r="U465" i="4"/>
  <c r="V465" i="4"/>
  <c r="Y465" i="4"/>
  <c r="Z465" i="4"/>
  <c r="AA465" i="4"/>
  <c r="AD465" i="4"/>
  <c r="AE465" i="4"/>
  <c r="AF465" i="4"/>
  <c r="AI465" i="4"/>
  <c r="AJ465" i="4"/>
  <c r="AK465" i="4"/>
  <c r="AN465" i="4"/>
  <c r="AO465" i="4"/>
  <c r="AP465" i="4"/>
  <c r="AS465" i="4"/>
  <c r="AT465" i="4"/>
  <c r="AW465" i="4"/>
  <c r="AX465" i="4"/>
  <c r="AY465" i="4"/>
  <c r="O466" i="4"/>
  <c r="Q466" i="4" s="1"/>
  <c r="R466" i="4" s="1"/>
  <c r="T466" i="4"/>
  <c r="U466" i="4"/>
  <c r="V466" i="4"/>
  <c r="Y466" i="4"/>
  <c r="Z466" i="4"/>
  <c r="AA466" i="4"/>
  <c r="AD466" i="4"/>
  <c r="AE466" i="4"/>
  <c r="AF466" i="4"/>
  <c r="AI466" i="4"/>
  <c r="AJ466" i="4"/>
  <c r="AK466" i="4"/>
  <c r="AN466" i="4"/>
  <c r="AO466" i="4"/>
  <c r="AP466" i="4"/>
  <c r="AS466" i="4"/>
  <c r="AT466" i="4"/>
  <c r="AU466" i="4"/>
  <c r="AV466" i="4"/>
  <c r="AW466" i="4"/>
  <c r="AX466" i="4"/>
  <c r="AY466" i="4"/>
  <c r="O467" i="4"/>
  <c r="Q467" i="4" s="1"/>
  <c r="T467" i="4"/>
  <c r="U467" i="4"/>
  <c r="V467" i="4"/>
  <c r="Y467" i="4"/>
  <c r="Z467" i="4"/>
  <c r="AA467" i="4"/>
  <c r="AD467" i="4"/>
  <c r="AE467" i="4"/>
  <c r="AF467" i="4"/>
  <c r="AI467" i="4"/>
  <c r="AJ467" i="4"/>
  <c r="AK467" i="4"/>
  <c r="AN467" i="4"/>
  <c r="AO467" i="4"/>
  <c r="AP467" i="4"/>
  <c r="AS467" i="4"/>
  <c r="AT467" i="4"/>
  <c r="AW467" i="4"/>
  <c r="AX467" i="4"/>
  <c r="AY467" i="4"/>
  <c r="O468" i="4"/>
  <c r="Q468" i="4" s="1"/>
  <c r="R468" i="4" s="1"/>
  <c r="T468" i="4"/>
  <c r="U468" i="4"/>
  <c r="V468" i="4"/>
  <c r="Y468" i="4"/>
  <c r="Z468" i="4"/>
  <c r="AA468" i="4"/>
  <c r="AD468" i="4"/>
  <c r="AE468" i="4"/>
  <c r="AF468" i="4"/>
  <c r="AI468" i="4"/>
  <c r="AJ468" i="4"/>
  <c r="AK468" i="4"/>
  <c r="AN468" i="4"/>
  <c r="AO468" i="4"/>
  <c r="AP468" i="4"/>
  <c r="AS468" i="4"/>
  <c r="AT468" i="4"/>
  <c r="AU468" i="4"/>
  <c r="AV468" i="4"/>
  <c r="AW468" i="4"/>
  <c r="AX468" i="4"/>
  <c r="AY468" i="4"/>
  <c r="O469" i="4"/>
  <c r="Q469" i="4" s="1"/>
  <c r="T469" i="4"/>
  <c r="U469" i="4"/>
  <c r="V469" i="4"/>
  <c r="Y469" i="4"/>
  <c r="Z469" i="4"/>
  <c r="AA469" i="4"/>
  <c r="AD469" i="4"/>
  <c r="AE469" i="4"/>
  <c r="AF469" i="4"/>
  <c r="AI469" i="4"/>
  <c r="AJ469" i="4"/>
  <c r="AK469" i="4"/>
  <c r="AN469" i="4"/>
  <c r="AO469" i="4"/>
  <c r="AP469" i="4"/>
  <c r="AS469" i="4"/>
  <c r="AT469" i="4"/>
  <c r="AW469" i="4"/>
  <c r="AX469" i="4"/>
  <c r="AY469" i="4"/>
  <c r="O470" i="4"/>
  <c r="Q470" i="4" s="1"/>
  <c r="R470" i="4" s="1"/>
  <c r="T470" i="4"/>
  <c r="U470" i="4"/>
  <c r="V470" i="4"/>
  <c r="Y470" i="4"/>
  <c r="Z470" i="4"/>
  <c r="AA470" i="4"/>
  <c r="AD470" i="4"/>
  <c r="AE470" i="4"/>
  <c r="AF470" i="4"/>
  <c r="AI470" i="4"/>
  <c r="AJ470" i="4"/>
  <c r="AK470" i="4"/>
  <c r="AN470" i="4"/>
  <c r="AO470" i="4"/>
  <c r="AP470" i="4"/>
  <c r="AS470" i="4"/>
  <c r="AT470" i="4"/>
  <c r="AU470" i="4"/>
  <c r="AV470" i="4"/>
  <c r="AW470" i="4"/>
  <c r="AX470" i="4"/>
  <c r="AY470" i="4"/>
  <c r="O471" i="4"/>
  <c r="Q471" i="4" s="1"/>
  <c r="R471" i="4" s="1"/>
  <c r="T471" i="4"/>
  <c r="U471" i="4"/>
  <c r="V471" i="4"/>
  <c r="Y471" i="4"/>
  <c r="Z471" i="4"/>
  <c r="AA471" i="4"/>
  <c r="AD471" i="4"/>
  <c r="AE471" i="4"/>
  <c r="AF471" i="4"/>
  <c r="AI471" i="4"/>
  <c r="AJ471" i="4"/>
  <c r="AK471" i="4"/>
  <c r="AN471" i="4"/>
  <c r="AO471" i="4"/>
  <c r="AP471" i="4"/>
  <c r="AS471" i="4"/>
  <c r="AT471" i="4"/>
  <c r="AW471" i="4"/>
  <c r="AX471" i="4"/>
  <c r="AY471" i="4"/>
  <c r="O472" i="4"/>
  <c r="Q472" i="4" s="1"/>
  <c r="T472" i="4"/>
  <c r="U472" i="4"/>
  <c r="V472" i="4"/>
  <c r="Y472" i="4"/>
  <c r="Z472" i="4"/>
  <c r="AA472" i="4"/>
  <c r="AD472" i="4"/>
  <c r="AE472" i="4"/>
  <c r="AF472" i="4"/>
  <c r="AI472" i="4"/>
  <c r="AJ472" i="4"/>
  <c r="AK472" i="4"/>
  <c r="AN472" i="4"/>
  <c r="AO472" i="4"/>
  <c r="AP472" i="4"/>
  <c r="AS472" i="4"/>
  <c r="AT472" i="4"/>
  <c r="AW472" i="4"/>
  <c r="AX472" i="4"/>
  <c r="AY472" i="4"/>
  <c r="O473" i="4"/>
  <c r="Q473" i="4" s="1"/>
  <c r="T473" i="4"/>
  <c r="U473" i="4"/>
  <c r="V473" i="4"/>
  <c r="Y473" i="4"/>
  <c r="Z473" i="4"/>
  <c r="AA473" i="4"/>
  <c r="AD473" i="4"/>
  <c r="AE473" i="4"/>
  <c r="AF473" i="4"/>
  <c r="AI473" i="4"/>
  <c r="AJ473" i="4"/>
  <c r="AK473" i="4"/>
  <c r="AN473" i="4"/>
  <c r="AO473" i="4"/>
  <c r="AP473" i="4"/>
  <c r="AS473" i="4"/>
  <c r="AT473" i="4"/>
  <c r="AW473" i="4"/>
  <c r="AX473" i="4"/>
  <c r="AY473" i="4"/>
  <c r="O474" i="4"/>
  <c r="Q474" i="4" s="1"/>
  <c r="T474" i="4"/>
  <c r="U474" i="4"/>
  <c r="V474" i="4"/>
  <c r="Y474" i="4"/>
  <c r="Z474" i="4"/>
  <c r="AA474" i="4"/>
  <c r="AD474" i="4"/>
  <c r="AE474" i="4"/>
  <c r="AF474" i="4"/>
  <c r="AI474" i="4"/>
  <c r="AJ474" i="4"/>
  <c r="AK474" i="4"/>
  <c r="AN474" i="4"/>
  <c r="AO474" i="4"/>
  <c r="AP474" i="4"/>
  <c r="AS474" i="4"/>
  <c r="AT474" i="4"/>
  <c r="AW474" i="4"/>
  <c r="AX474" i="4"/>
  <c r="AY474" i="4"/>
  <c r="O475" i="4"/>
  <c r="Q475" i="4" s="1"/>
  <c r="T475" i="4"/>
  <c r="U475" i="4"/>
  <c r="V475" i="4"/>
  <c r="Y475" i="4"/>
  <c r="Z475" i="4"/>
  <c r="AA475" i="4"/>
  <c r="AD475" i="4"/>
  <c r="AE475" i="4"/>
  <c r="AF475" i="4"/>
  <c r="AI475" i="4"/>
  <c r="AJ475" i="4"/>
  <c r="AK475" i="4"/>
  <c r="AN475" i="4"/>
  <c r="AO475" i="4"/>
  <c r="AP475" i="4"/>
  <c r="AS475" i="4"/>
  <c r="AT475" i="4"/>
  <c r="AW475" i="4"/>
  <c r="AX475" i="4"/>
  <c r="AY475" i="4"/>
  <c r="O476" i="4"/>
  <c r="Q476" i="4" s="1"/>
  <c r="T476" i="4"/>
  <c r="U476" i="4"/>
  <c r="V476" i="4"/>
  <c r="Y476" i="4"/>
  <c r="Z476" i="4"/>
  <c r="AA476" i="4"/>
  <c r="AD476" i="4"/>
  <c r="AE476" i="4"/>
  <c r="AF476" i="4"/>
  <c r="AI476" i="4"/>
  <c r="AJ476" i="4"/>
  <c r="AK476" i="4"/>
  <c r="AN476" i="4"/>
  <c r="AO476" i="4"/>
  <c r="AP476" i="4"/>
  <c r="AS476" i="4"/>
  <c r="AT476" i="4"/>
  <c r="AW476" i="4"/>
  <c r="AX476" i="4"/>
  <c r="AY476" i="4"/>
  <c r="O477" i="4"/>
  <c r="Q477" i="4" s="1"/>
  <c r="T477" i="4"/>
  <c r="U477" i="4"/>
  <c r="V477" i="4"/>
  <c r="Y477" i="4"/>
  <c r="Z477" i="4"/>
  <c r="AA477" i="4"/>
  <c r="AD477" i="4"/>
  <c r="AE477" i="4"/>
  <c r="AF477" i="4"/>
  <c r="AI477" i="4"/>
  <c r="AJ477" i="4"/>
  <c r="AK477" i="4"/>
  <c r="AN477" i="4"/>
  <c r="AO477" i="4"/>
  <c r="AP477" i="4"/>
  <c r="AS477" i="4"/>
  <c r="AT477" i="4"/>
  <c r="AW477" i="4"/>
  <c r="AX477" i="4"/>
  <c r="AY477" i="4"/>
  <c r="O478" i="4"/>
  <c r="Q478" i="4" s="1"/>
  <c r="T478" i="4"/>
  <c r="U478" i="4"/>
  <c r="V478" i="4"/>
  <c r="Y478" i="4"/>
  <c r="Z478" i="4"/>
  <c r="AA478" i="4"/>
  <c r="AD478" i="4"/>
  <c r="AE478" i="4"/>
  <c r="AF478" i="4"/>
  <c r="AI478" i="4"/>
  <c r="AJ478" i="4"/>
  <c r="AK478" i="4"/>
  <c r="AN478" i="4"/>
  <c r="AO478" i="4"/>
  <c r="AP478" i="4"/>
  <c r="AS478" i="4"/>
  <c r="AT478" i="4"/>
  <c r="AW478" i="4"/>
  <c r="AX478" i="4"/>
  <c r="AY478" i="4"/>
  <c r="O479" i="4"/>
  <c r="Q479" i="4" s="1"/>
  <c r="R479" i="4" s="1"/>
  <c r="T479" i="4"/>
  <c r="U479" i="4"/>
  <c r="V479" i="4"/>
  <c r="Y479" i="4"/>
  <c r="Z479" i="4"/>
  <c r="AA479" i="4"/>
  <c r="AD479" i="4"/>
  <c r="AE479" i="4"/>
  <c r="AF479" i="4"/>
  <c r="AI479" i="4"/>
  <c r="AJ479" i="4"/>
  <c r="AK479" i="4"/>
  <c r="AN479" i="4"/>
  <c r="AO479" i="4"/>
  <c r="AP479" i="4"/>
  <c r="AS479" i="4"/>
  <c r="AT479" i="4"/>
  <c r="AW479" i="4"/>
  <c r="AX479" i="4"/>
  <c r="AY479" i="4"/>
  <c r="O480" i="4"/>
  <c r="Q480" i="4" s="1"/>
  <c r="T480" i="4"/>
  <c r="U480" i="4"/>
  <c r="V480" i="4"/>
  <c r="Y480" i="4"/>
  <c r="Z480" i="4"/>
  <c r="AA480" i="4"/>
  <c r="AD480" i="4"/>
  <c r="AE480" i="4"/>
  <c r="AF480" i="4"/>
  <c r="AI480" i="4"/>
  <c r="AJ480" i="4"/>
  <c r="AK480" i="4"/>
  <c r="AN480" i="4"/>
  <c r="AO480" i="4"/>
  <c r="AP480" i="4"/>
  <c r="AS480" i="4"/>
  <c r="AT480" i="4"/>
  <c r="AW480" i="4"/>
  <c r="AX480" i="4"/>
  <c r="AY480" i="4"/>
  <c r="O481" i="4"/>
  <c r="Q481" i="4" s="1"/>
  <c r="T481" i="4"/>
  <c r="U481" i="4"/>
  <c r="V481" i="4"/>
  <c r="Y481" i="4"/>
  <c r="Z481" i="4"/>
  <c r="AA481" i="4"/>
  <c r="AD481" i="4"/>
  <c r="AE481" i="4"/>
  <c r="AF481" i="4"/>
  <c r="AI481" i="4"/>
  <c r="AJ481" i="4"/>
  <c r="AK481" i="4"/>
  <c r="AN481" i="4"/>
  <c r="AO481" i="4"/>
  <c r="AP481" i="4"/>
  <c r="AS481" i="4"/>
  <c r="AT481" i="4"/>
  <c r="AW481" i="4"/>
  <c r="AX481" i="4"/>
  <c r="AY481" i="4"/>
  <c r="O482" i="4"/>
  <c r="Q482" i="4" s="1"/>
  <c r="T482" i="4"/>
  <c r="U482" i="4"/>
  <c r="V482" i="4"/>
  <c r="Y482" i="4"/>
  <c r="Z482" i="4"/>
  <c r="AA482" i="4"/>
  <c r="AD482" i="4"/>
  <c r="AE482" i="4"/>
  <c r="AF482" i="4"/>
  <c r="AI482" i="4"/>
  <c r="AJ482" i="4"/>
  <c r="AK482" i="4"/>
  <c r="AN482" i="4"/>
  <c r="AO482" i="4"/>
  <c r="AP482" i="4"/>
  <c r="AS482" i="4"/>
  <c r="AT482" i="4"/>
  <c r="AW482" i="4"/>
  <c r="AX482" i="4"/>
  <c r="AY482" i="4"/>
  <c r="O483" i="4"/>
  <c r="Q483" i="4" s="1"/>
  <c r="T483" i="4"/>
  <c r="U483" i="4"/>
  <c r="V483" i="4"/>
  <c r="Y483" i="4"/>
  <c r="Z483" i="4"/>
  <c r="AA483" i="4"/>
  <c r="AD483" i="4"/>
  <c r="AE483" i="4"/>
  <c r="AF483" i="4"/>
  <c r="AI483" i="4"/>
  <c r="AJ483" i="4"/>
  <c r="AK483" i="4"/>
  <c r="AN483" i="4"/>
  <c r="AO483" i="4"/>
  <c r="AP483" i="4"/>
  <c r="AS483" i="4"/>
  <c r="AT483" i="4"/>
  <c r="AW483" i="4"/>
  <c r="AX483" i="4"/>
  <c r="AY483" i="4"/>
  <c r="O484" i="4"/>
  <c r="Q484" i="4" s="1"/>
  <c r="T484" i="4"/>
  <c r="U484" i="4"/>
  <c r="V484" i="4"/>
  <c r="Y484" i="4"/>
  <c r="Z484" i="4"/>
  <c r="AA484" i="4"/>
  <c r="AD484" i="4"/>
  <c r="AE484" i="4"/>
  <c r="AF484" i="4"/>
  <c r="AI484" i="4"/>
  <c r="AJ484" i="4"/>
  <c r="AK484" i="4"/>
  <c r="AN484" i="4"/>
  <c r="AO484" i="4"/>
  <c r="AP484" i="4"/>
  <c r="AS484" i="4"/>
  <c r="AT484" i="4"/>
  <c r="AW484" i="4"/>
  <c r="AX484" i="4"/>
  <c r="AY484" i="4"/>
  <c r="O485" i="4"/>
  <c r="T485" i="4"/>
  <c r="U485" i="4"/>
  <c r="V485" i="4"/>
  <c r="Y485" i="4"/>
  <c r="Z485" i="4"/>
  <c r="AA485" i="4"/>
  <c r="AD485" i="4"/>
  <c r="AE485" i="4"/>
  <c r="AF485" i="4"/>
  <c r="AI485" i="4"/>
  <c r="AJ485" i="4"/>
  <c r="AK485" i="4"/>
  <c r="AN485" i="4"/>
  <c r="AO485" i="4"/>
  <c r="AP485" i="4"/>
  <c r="AS485" i="4"/>
  <c r="AT485" i="4"/>
  <c r="AW485" i="4"/>
  <c r="AX485" i="4"/>
  <c r="AY485" i="4"/>
  <c r="O486" i="4"/>
  <c r="Q486" i="4" s="1"/>
  <c r="T486" i="4"/>
  <c r="U486" i="4"/>
  <c r="V486" i="4"/>
  <c r="Y486" i="4"/>
  <c r="Z486" i="4"/>
  <c r="AA486" i="4"/>
  <c r="AD486" i="4"/>
  <c r="AE486" i="4"/>
  <c r="AF486" i="4"/>
  <c r="AI486" i="4"/>
  <c r="AJ486" i="4"/>
  <c r="AK486" i="4"/>
  <c r="AN486" i="4"/>
  <c r="AO486" i="4"/>
  <c r="AP486" i="4"/>
  <c r="AS486" i="4"/>
  <c r="AT486" i="4"/>
  <c r="AW486" i="4"/>
  <c r="AX486" i="4"/>
  <c r="AY486" i="4"/>
  <c r="O487" i="4"/>
  <c r="Q487" i="4" s="1"/>
  <c r="R487" i="4" s="1"/>
  <c r="T487" i="4"/>
  <c r="U487" i="4"/>
  <c r="V487" i="4"/>
  <c r="Y487" i="4"/>
  <c r="Z487" i="4"/>
  <c r="AA487" i="4"/>
  <c r="AD487" i="4"/>
  <c r="AE487" i="4"/>
  <c r="AF487" i="4"/>
  <c r="AI487" i="4"/>
  <c r="AJ487" i="4"/>
  <c r="AK487" i="4"/>
  <c r="AN487" i="4"/>
  <c r="AO487" i="4"/>
  <c r="AP487" i="4"/>
  <c r="AS487" i="4"/>
  <c r="AT487" i="4"/>
  <c r="AW487" i="4"/>
  <c r="AX487" i="4"/>
  <c r="AY487" i="4"/>
  <c r="O488" i="4"/>
  <c r="Q488" i="4" s="1"/>
  <c r="T488" i="4"/>
  <c r="U488" i="4"/>
  <c r="V488" i="4"/>
  <c r="Y488" i="4"/>
  <c r="Z488" i="4"/>
  <c r="AA488" i="4"/>
  <c r="AD488" i="4"/>
  <c r="AE488" i="4"/>
  <c r="AF488" i="4"/>
  <c r="AI488" i="4"/>
  <c r="AJ488" i="4"/>
  <c r="AK488" i="4"/>
  <c r="AN488" i="4"/>
  <c r="AO488" i="4"/>
  <c r="AP488" i="4"/>
  <c r="AS488" i="4"/>
  <c r="AT488" i="4"/>
  <c r="AW488" i="4"/>
  <c r="AX488" i="4"/>
  <c r="AY488" i="4"/>
  <c r="O489" i="4"/>
  <c r="Q489" i="4" s="1"/>
  <c r="T489" i="4"/>
  <c r="U489" i="4"/>
  <c r="V489" i="4"/>
  <c r="Y489" i="4"/>
  <c r="Z489" i="4"/>
  <c r="AA489" i="4"/>
  <c r="AD489" i="4"/>
  <c r="AE489" i="4"/>
  <c r="AF489" i="4"/>
  <c r="AI489" i="4"/>
  <c r="AJ489" i="4"/>
  <c r="AK489" i="4"/>
  <c r="AN489" i="4"/>
  <c r="AO489" i="4"/>
  <c r="AP489" i="4"/>
  <c r="AS489" i="4"/>
  <c r="AT489" i="4"/>
  <c r="AW489" i="4"/>
  <c r="AX489" i="4"/>
  <c r="AY489" i="4"/>
  <c r="O490" i="4"/>
  <c r="Q490" i="4" s="1"/>
  <c r="T490" i="4"/>
  <c r="U490" i="4"/>
  <c r="V490" i="4"/>
  <c r="Y490" i="4"/>
  <c r="Z490" i="4"/>
  <c r="AA490" i="4"/>
  <c r="AD490" i="4"/>
  <c r="AE490" i="4"/>
  <c r="AF490" i="4"/>
  <c r="AI490" i="4"/>
  <c r="AJ490" i="4"/>
  <c r="AK490" i="4"/>
  <c r="AN490" i="4"/>
  <c r="AO490" i="4"/>
  <c r="AP490" i="4"/>
  <c r="AS490" i="4"/>
  <c r="AT490" i="4"/>
  <c r="AW490" i="4"/>
  <c r="AX490" i="4"/>
  <c r="AY490"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AF8" i="4"/>
  <c r="AF16" i="4"/>
  <c r="AF70" i="4"/>
  <c r="AF178" i="4"/>
  <c r="AF180" i="4"/>
  <c r="AF181" i="4"/>
  <c r="AF182" i="4"/>
  <c r="AF183" i="4"/>
  <c r="AF184" i="4"/>
  <c r="AF267" i="4"/>
  <c r="AF268" i="4"/>
  <c r="AF269" i="4"/>
  <c r="AF270" i="4"/>
  <c r="AF271" i="4"/>
  <c r="AF272" i="4"/>
  <c r="AF322" i="4"/>
  <c r="AF323" i="4"/>
  <c r="AF324" i="4"/>
  <c r="AF325" i="4"/>
  <c r="AF326" i="4"/>
  <c r="AF327" i="4"/>
  <c r="AF358" i="4"/>
  <c r="AF359" i="4"/>
  <c r="AF360" i="4"/>
  <c r="AF361" i="4"/>
  <c r="AF362" i="4"/>
  <c r="AF363" i="4"/>
  <c r="AF370" i="4"/>
  <c r="AF371" i="4"/>
  <c r="AF372" i="4"/>
  <c r="AF373" i="4"/>
  <c r="AF374" i="4"/>
  <c r="AF375" i="4"/>
  <c r="AF423" i="4"/>
  <c r="AF424" i="4"/>
  <c r="AF425" i="4"/>
  <c r="AF426" i="4"/>
  <c r="AF427" i="4"/>
  <c r="AF428" i="4"/>
  <c r="AF429" i="4"/>
  <c r="AF430" i="4"/>
  <c r="AF431" i="4"/>
  <c r="AF432" i="4"/>
  <c r="AF433" i="4"/>
  <c r="AF434" i="4"/>
  <c r="AF435" i="4"/>
  <c r="AF436" i="4"/>
  <c r="AF437" i="4"/>
  <c r="AF438" i="4"/>
  <c r="AF439" i="4"/>
  <c r="AF440" i="4"/>
  <c r="AF441" i="4"/>
  <c r="AF442" i="4"/>
  <c r="AF443" i="4"/>
  <c r="AF444" i="4"/>
  <c r="AF445" i="4"/>
  <c r="AF446" i="4"/>
  <c r="AF447" i="4"/>
  <c r="AF448" i="4"/>
  <c r="AF279" i="4"/>
  <c r="AF280" i="4"/>
  <c r="AF281" i="4"/>
  <c r="AF282" i="4"/>
  <c r="AF287" i="4"/>
  <c r="AF21" i="4"/>
  <c r="AF22" i="4"/>
  <c r="AF24" i="4"/>
  <c r="AF25" i="4"/>
  <c r="AF26" i="4"/>
  <c r="AF27" i="4"/>
  <c r="AF30" i="4"/>
  <c r="AF33" i="4"/>
  <c r="AF36" i="4"/>
  <c r="AF55" i="4"/>
  <c r="AF56" i="4"/>
  <c r="AF57" i="4"/>
  <c r="AF60" i="4"/>
  <c r="AF61" i="4"/>
  <c r="AF62" i="4"/>
  <c r="AF63" i="4"/>
  <c r="AF64" i="4"/>
  <c r="AF66" i="4"/>
  <c r="AF69" i="4"/>
  <c r="AF74" i="4"/>
  <c r="AF77" i="4"/>
  <c r="AF129" i="4"/>
  <c r="AF136" i="4"/>
  <c r="AF149" i="4"/>
  <c r="AF150" i="4"/>
  <c r="AF151" i="4"/>
  <c r="AF174" i="4"/>
  <c r="AF175" i="4"/>
  <c r="AF176" i="4"/>
  <c r="AF186" i="4"/>
  <c r="AF187" i="4"/>
  <c r="AF188" i="4"/>
  <c r="AF189" i="4"/>
  <c r="AF202" i="4"/>
  <c r="AF203" i="4"/>
  <c r="AF204" i="4"/>
  <c r="AF276" i="4"/>
  <c r="AF277" i="4"/>
  <c r="AF278" i="4"/>
  <c r="AF304" i="4"/>
  <c r="AF305" i="4"/>
  <c r="AF306" i="4"/>
  <c r="AF333" i="4"/>
  <c r="AF334" i="4"/>
  <c r="AF335" i="4"/>
  <c r="AF355" i="4"/>
  <c r="AF356" i="4"/>
  <c r="AF357" i="4"/>
  <c r="AF384" i="4"/>
  <c r="AF385" i="4"/>
  <c r="AF386" i="4"/>
  <c r="AF409" i="4"/>
  <c r="AF410" i="4"/>
  <c r="AF411" i="4"/>
  <c r="AF420" i="4"/>
  <c r="AF421" i="4"/>
  <c r="AF422" i="4"/>
  <c r="AF9" i="4"/>
  <c r="AF23" i="4"/>
  <c r="AF32" i="4"/>
  <c r="AF34" i="4"/>
  <c r="AF41" i="4"/>
  <c r="AF45" i="4"/>
  <c r="AF49" i="4"/>
  <c r="AF58" i="4"/>
  <c r="AF65" i="4"/>
  <c r="AF67" i="4"/>
  <c r="AF71" i="4"/>
  <c r="AF79" i="4"/>
  <c r="AF82" i="4"/>
  <c r="AF83" i="4"/>
  <c r="AF86" i="4"/>
  <c r="AF90" i="4"/>
  <c r="AF91" i="4"/>
  <c r="AF93" i="4"/>
  <c r="AF95" i="4"/>
  <c r="AF106" i="4"/>
  <c r="AF107" i="4"/>
  <c r="AF108" i="4"/>
  <c r="AF109" i="4"/>
  <c r="AF110" i="4"/>
  <c r="AF111" i="4"/>
  <c r="AF112" i="4"/>
  <c r="AF113" i="4"/>
  <c r="AF114" i="4"/>
  <c r="AF196" i="4"/>
  <c r="AF197" i="4"/>
  <c r="AF198" i="4"/>
  <c r="AF199" i="4"/>
  <c r="AF200" i="4"/>
  <c r="AF201" i="4"/>
  <c r="AF364" i="4"/>
  <c r="AF365" i="4"/>
  <c r="AF366" i="4"/>
  <c r="AF367" i="4"/>
  <c r="AF368" i="4"/>
  <c r="AF369" i="4"/>
  <c r="AF171" i="4"/>
  <c r="AF172" i="4"/>
  <c r="AF173" i="4"/>
  <c r="AF3" i="4"/>
  <c r="AF12" i="4"/>
  <c r="AF13" i="4"/>
  <c r="AF17" i="4"/>
  <c r="AF19" i="4"/>
  <c r="AF28" i="4"/>
  <c r="AF35" i="4"/>
  <c r="AF37" i="4"/>
  <c r="AF43" i="4"/>
  <c r="AF53" i="4"/>
  <c r="AF54" i="4"/>
  <c r="AF59" i="4"/>
  <c r="AF73" i="4"/>
  <c r="AF78" i="4"/>
  <c r="AF84" i="4"/>
  <c r="AF85" i="4"/>
  <c r="AF92" i="4"/>
  <c r="AF97" i="4"/>
  <c r="AF98" i="4"/>
  <c r="AF99" i="4"/>
  <c r="AF100" i="4"/>
  <c r="AF101" i="4"/>
  <c r="AF102" i="4"/>
  <c r="AF103" i="4"/>
  <c r="AF104" i="4"/>
  <c r="AF105" i="4"/>
  <c r="AF115" i="4"/>
  <c r="AF130" i="4"/>
  <c r="AF131" i="4"/>
  <c r="AF132" i="4"/>
  <c r="AF133" i="4"/>
  <c r="AF134" i="4"/>
  <c r="AF135" i="4"/>
  <c r="AF156" i="4"/>
  <c r="AF157" i="4"/>
  <c r="AF158" i="4"/>
  <c r="AF160" i="4"/>
  <c r="AF161" i="4"/>
  <c r="AF162" i="4"/>
  <c r="AF163" i="4"/>
  <c r="AF164" i="4"/>
  <c r="AF165" i="4"/>
  <c r="AF166" i="4"/>
  <c r="AF167" i="4"/>
  <c r="AF214" i="4"/>
  <c r="AF215" i="4"/>
  <c r="AF216" i="4"/>
  <c r="AF217" i="4"/>
  <c r="AF218" i="4"/>
  <c r="AF219" i="4"/>
  <c r="AF251" i="4"/>
  <c r="AF252" i="4"/>
  <c r="AF253" i="4"/>
  <c r="AF254" i="4"/>
  <c r="AF255" i="4"/>
  <c r="AF256" i="4"/>
  <c r="AF257" i="4"/>
  <c r="AF258" i="4"/>
  <c r="AF259" i="4"/>
  <c r="AF260" i="4"/>
  <c r="AF261" i="4"/>
  <c r="AF262" i="4"/>
  <c r="AF263" i="4"/>
  <c r="AF264" i="4"/>
  <c r="AF265" i="4"/>
  <c r="AF266" i="4"/>
  <c r="AF288" i="4"/>
  <c r="AF289" i="4"/>
  <c r="AF290" i="4"/>
  <c r="AF291" i="4"/>
  <c r="AF292" i="4"/>
  <c r="AF293" i="4"/>
  <c r="AF296" i="4"/>
  <c r="AF297" i="4"/>
  <c r="AF298" i="4"/>
  <c r="AF299" i="4"/>
  <c r="AF300" i="4"/>
  <c r="AF301" i="4"/>
  <c r="AF346" i="4"/>
  <c r="AF347" i="4"/>
  <c r="AF348" i="4"/>
  <c r="AF349" i="4"/>
  <c r="AF350" i="4"/>
  <c r="AF351" i="4"/>
  <c r="AF376" i="4"/>
  <c r="AF377" i="4"/>
  <c r="AF378" i="4"/>
  <c r="AF380" i="4"/>
  <c r="AF381" i="4"/>
  <c r="AF382" i="4"/>
  <c r="AF398" i="4"/>
  <c r="AF399" i="4"/>
  <c r="AF400" i="4"/>
  <c r="AF401" i="4"/>
  <c r="AF402" i="4"/>
  <c r="AF403" i="4"/>
  <c r="AF412" i="4"/>
  <c r="AF413" i="4"/>
  <c r="AF414" i="4"/>
  <c r="AF415" i="4"/>
  <c r="AF416" i="4"/>
  <c r="AF417" i="4"/>
  <c r="AF152" i="4"/>
  <c r="AF153" i="4"/>
  <c r="AF154" i="4"/>
  <c r="AF168" i="4"/>
  <c r="AF169" i="4"/>
  <c r="AF170" i="4"/>
  <c r="AF208" i="4"/>
  <c r="AF209" i="4"/>
  <c r="AF210" i="4"/>
  <c r="AF211" i="4"/>
  <c r="AF137" i="4"/>
  <c r="AF138" i="4"/>
  <c r="AF139" i="4"/>
  <c r="AF140" i="4"/>
  <c r="AF141" i="4"/>
  <c r="AF142" i="4"/>
  <c r="AF143" i="4"/>
  <c r="AF144" i="4"/>
  <c r="AF145" i="4"/>
  <c r="AF155" i="4"/>
  <c r="AF212" i="4"/>
  <c r="AF213" i="4"/>
  <c r="AF220" i="4"/>
  <c r="AF221" i="4"/>
  <c r="AF222" i="4"/>
  <c r="AF223" i="4"/>
  <c r="AF224" i="4"/>
  <c r="AF225" i="4"/>
  <c r="AF226" i="4"/>
  <c r="AF227" i="4"/>
  <c r="AF228" i="4"/>
  <c r="AF229" i="4"/>
  <c r="AF230" i="4"/>
  <c r="AF231" i="4"/>
  <c r="AF232" i="4"/>
  <c r="AF233" i="4"/>
  <c r="AF234" i="4"/>
  <c r="AF235" i="4"/>
  <c r="AF236" i="4"/>
  <c r="AF294" i="4"/>
  <c r="AF295" i="4"/>
  <c r="AF302" i="4"/>
  <c r="AF303" i="4"/>
  <c r="AF344" i="4"/>
  <c r="AF345" i="4"/>
  <c r="AF379" i="4"/>
  <c r="AF383" i="4"/>
  <c r="AF404" i="4"/>
  <c r="AF405" i="4"/>
  <c r="AF418" i="4"/>
  <c r="AF419" i="4"/>
  <c r="AF4" i="4"/>
  <c r="AF5" i="4"/>
  <c r="AF6" i="4"/>
  <c r="AF10" i="4"/>
  <c r="AF11" i="4"/>
  <c r="AF14" i="4"/>
  <c r="AF15" i="4"/>
  <c r="AF18" i="4"/>
  <c r="AF20" i="4"/>
  <c r="AF29" i="4"/>
  <c r="AF31" i="4"/>
  <c r="AF38" i="4"/>
  <c r="AF39" i="4"/>
  <c r="AF40" i="4"/>
  <c r="AF42" i="4"/>
  <c r="AF44" i="4"/>
  <c r="AF46" i="4"/>
  <c r="AF47" i="4"/>
  <c r="AF48" i="4"/>
  <c r="AF50" i="4"/>
  <c r="AF51" i="4"/>
  <c r="AF52" i="4"/>
  <c r="AF68" i="4"/>
  <c r="AF72" i="4"/>
  <c r="AF75" i="4"/>
  <c r="AF76" i="4"/>
  <c r="AF80" i="4"/>
  <c r="AF81" i="4"/>
  <c r="AF87" i="4"/>
  <c r="AF88" i="4"/>
  <c r="AF89" i="4"/>
  <c r="AF94" i="4"/>
  <c r="AF96" i="4"/>
  <c r="AF116" i="4"/>
  <c r="AF126" i="4"/>
  <c r="AF127" i="4"/>
  <c r="AF128" i="4"/>
  <c r="AF159" i="4"/>
  <c r="AF177" i="4"/>
  <c r="AF179" i="4"/>
  <c r="AF185" i="4"/>
  <c r="AF190" i="4"/>
  <c r="AF191" i="4"/>
  <c r="AF205" i="4"/>
  <c r="AF206" i="4"/>
  <c r="AF207" i="4"/>
  <c r="AF237" i="4"/>
  <c r="AF238" i="4"/>
  <c r="AF239" i="4"/>
  <c r="AF240" i="4"/>
  <c r="AF241" i="4"/>
  <c r="AF242" i="4"/>
  <c r="AF243" i="4"/>
  <c r="AF244" i="4"/>
  <c r="AF245" i="4"/>
  <c r="AF246" i="4"/>
  <c r="AF247" i="4"/>
  <c r="AF248" i="4"/>
  <c r="AF249" i="4"/>
  <c r="AF250" i="4"/>
  <c r="AF273" i="4"/>
  <c r="AF274" i="4"/>
  <c r="AF275" i="4"/>
  <c r="AF307" i="4"/>
  <c r="AF308" i="4"/>
  <c r="AF309" i="4"/>
  <c r="AF330" i="4"/>
  <c r="AF331" i="4"/>
  <c r="AF332" i="4"/>
  <c r="AF352" i="4"/>
  <c r="AF353" i="4"/>
  <c r="AF354" i="4"/>
  <c r="AF387" i="4"/>
  <c r="AF388" i="4"/>
  <c r="AF389" i="4"/>
  <c r="AF406" i="4"/>
  <c r="AF407" i="4"/>
  <c r="AF408" i="4"/>
  <c r="AF328" i="4"/>
  <c r="AF329" i="4"/>
  <c r="AF117" i="4"/>
  <c r="AF118" i="4"/>
  <c r="AF119" i="4"/>
  <c r="AF120" i="4"/>
  <c r="AF121" i="4"/>
  <c r="AF122" i="4"/>
  <c r="AF123" i="4"/>
  <c r="AF124" i="4"/>
  <c r="AF125" i="4"/>
  <c r="AF146" i="4"/>
  <c r="AF147" i="4"/>
  <c r="AF148" i="4"/>
  <c r="AF192" i="4"/>
  <c r="AF193" i="4"/>
  <c r="AF194" i="4"/>
  <c r="AF195" i="4"/>
  <c r="AF283" i="4"/>
  <c r="AF284" i="4"/>
  <c r="AF285" i="4"/>
  <c r="AF286" i="4"/>
  <c r="AF310" i="4"/>
  <c r="AF311" i="4"/>
  <c r="AF312" i="4"/>
  <c r="AF313" i="4"/>
  <c r="AF314" i="4"/>
  <c r="AF315" i="4"/>
  <c r="AF316" i="4"/>
  <c r="AF317" i="4"/>
  <c r="AF318" i="4"/>
  <c r="AF319" i="4"/>
  <c r="AF320" i="4"/>
  <c r="AF321" i="4"/>
  <c r="AF336" i="4"/>
  <c r="AF337" i="4"/>
  <c r="AF338" i="4"/>
  <c r="AF339" i="4"/>
  <c r="AF340" i="4"/>
  <c r="AF341" i="4"/>
  <c r="AF342" i="4"/>
  <c r="AF343" i="4"/>
  <c r="AF390" i="4"/>
  <c r="AF391" i="4"/>
  <c r="AF392" i="4"/>
  <c r="AF393" i="4"/>
  <c r="AF394" i="4"/>
  <c r="AF395" i="4"/>
  <c r="AF396" i="4"/>
  <c r="AF397" i="4"/>
  <c r="AF7" i="4"/>
  <c r="AW8" i="4"/>
  <c r="AX8" i="4"/>
  <c r="AY8" i="4"/>
  <c r="AW16" i="4"/>
  <c r="AX16" i="4"/>
  <c r="AY16" i="4"/>
  <c r="AW70" i="4"/>
  <c r="AX70" i="4"/>
  <c r="AY70" i="4"/>
  <c r="AW178" i="4"/>
  <c r="AX178" i="4"/>
  <c r="AY178" i="4"/>
  <c r="AW180" i="4"/>
  <c r="AX180" i="4"/>
  <c r="AY180" i="4"/>
  <c r="AW181" i="4"/>
  <c r="AX181" i="4"/>
  <c r="AY181" i="4"/>
  <c r="AW182" i="4"/>
  <c r="AX182" i="4"/>
  <c r="AY182" i="4"/>
  <c r="AW183" i="4"/>
  <c r="AX183" i="4"/>
  <c r="AY183" i="4"/>
  <c r="AW184" i="4"/>
  <c r="AX184" i="4"/>
  <c r="AY184" i="4"/>
  <c r="AW267" i="4"/>
  <c r="AX267" i="4"/>
  <c r="AY267" i="4"/>
  <c r="AW268" i="4"/>
  <c r="AX268" i="4"/>
  <c r="AY268" i="4"/>
  <c r="AW269" i="4"/>
  <c r="AX269" i="4"/>
  <c r="AY269" i="4"/>
  <c r="AW270" i="4"/>
  <c r="AX270" i="4"/>
  <c r="AY270" i="4"/>
  <c r="AW271" i="4"/>
  <c r="AX271" i="4"/>
  <c r="AY271" i="4"/>
  <c r="AW272" i="4"/>
  <c r="AX272" i="4"/>
  <c r="AY272" i="4"/>
  <c r="AW322" i="4"/>
  <c r="AX322" i="4"/>
  <c r="AY322" i="4"/>
  <c r="AW323" i="4"/>
  <c r="AX323" i="4"/>
  <c r="AY323" i="4"/>
  <c r="AW324" i="4"/>
  <c r="AX324" i="4"/>
  <c r="AY324" i="4"/>
  <c r="AW325" i="4"/>
  <c r="AX325" i="4"/>
  <c r="AY325" i="4"/>
  <c r="AW326" i="4"/>
  <c r="AX326" i="4"/>
  <c r="AY326" i="4"/>
  <c r="AW327" i="4"/>
  <c r="AX327" i="4"/>
  <c r="AY327" i="4"/>
  <c r="AW358" i="4"/>
  <c r="AX358" i="4"/>
  <c r="AY358" i="4"/>
  <c r="AW359" i="4"/>
  <c r="AX359" i="4"/>
  <c r="AY359" i="4"/>
  <c r="AW360" i="4"/>
  <c r="AX360" i="4"/>
  <c r="AY360" i="4"/>
  <c r="AW361" i="4"/>
  <c r="AX361" i="4"/>
  <c r="AY361" i="4"/>
  <c r="AW362" i="4"/>
  <c r="AX362" i="4"/>
  <c r="AY362" i="4"/>
  <c r="AW363" i="4"/>
  <c r="AX363" i="4"/>
  <c r="AY363" i="4"/>
  <c r="AW370" i="4"/>
  <c r="AX370" i="4"/>
  <c r="AY370" i="4"/>
  <c r="AW371" i="4"/>
  <c r="AX371" i="4"/>
  <c r="AY371" i="4"/>
  <c r="AW372" i="4"/>
  <c r="AX372" i="4"/>
  <c r="AY372" i="4"/>
  <c r="AW373" i="4"/>
  <c r="AX373" i="4"/>
  <c r="AY373" i="4"/>
  <c r="AW374" i="4"/>
  <c r="AX374" i="4"/>
  <c r="AY374" i="4"/>
  <c r="AW375" i="4"/>
  <c r="AX375" i="4"/>
  <c r="AY375" i="4"/>
  <c r="AW423" i="4"/>
  <c r="AX423" i="4"/>
  <c r="AY423" i="4"/>
  <c r="AW424" i="4"/>
  <c r="AX424" i="4"/>
  <c r="AY424" i="4"/>
  <c r="AW425" i="4"/>
  <c r="AX425" i="4"/>
  <c r="AY425" i="4"/>
  <c r="AW426" i="4"/>
  <c r="AX426" i="4"/>
  <c r="AY426" i="4"/>
  <c r="AW427" i="4"/>
  <c r="AX427" i="4"/>
  <c r="AY427" i="4"/>
  <c r="AW428" i="4"/>
  <c r="AX428" i="4"/>
  <c r="AY428" i="4"/>
  <c r="AW429" i="4"/>
  <c r="AX429" i="4"/>
  <c r="AY429" i="4"/>
  <c r="AW430" i="4"/>
  <c r="AX430" i="4"/>
  <c r="AY430" i="4"/>
  <c r="AW431" i="4"/>
  <c r="AX431" i="4"/>
  <c r="AY431" i="4"/>
  <c r="AW432" i="4"/>
  <c r="AX432" i="4"/>
  <c r="AY432" i="4"/>
  <c r="AW433" i="4"/>
  <c r="AX433" i="4"/>
  <c r="AY433" i="4"/>
  <c r="AW434" i="4"/>
  <c r="AX434" i="4"/>
  <c r="AY434" i="4"/>
  <c r="AW435" i="4"/>
  <c r="AX435" i="4"/>
  <c r="AY435" i="4"/>
  <c r="AW436" i="4"/>
  <c r="AX436" i="4"/>
  <c r="AY436" i="4"/>
  <c r="AW437" i="4"/>
  <c r="AX437" i="4"/>
  <c r="AY437" i="4"/>
  <c r="AW438" i="4"/>
  <c r="AX438" i="4"/>
  <c r="AY438" i="4"/>
  <c r="AW439" i="4"/>
  <c r="AX439" i="4"/>
  <c r="AY439" i="4"/>
  <c r="AW440" i="4"/>
  <c r="AX440" i="4"/>
  <c r="AY440" i="4"/>
  <c r="AW441" i="4"/>
  <c r="AX441" i="4"/>
  <c r="AY441" i="4"/>
  <c r="AW442" i="4"/>
  <c r="AX442" i="4"/>
  <c r="AY442" i="4"/>
  <c r="AW443" i="4"/>
  <c r="AX443" i="4"/>
  <c r="AY443" i="4"/>
  <c r="AW444" i="4"/>
  <c r="AX444" i="4"/>
  <c r="AY444" i="4"/>
  <c r="AW445" i="4"/>
  <c r="AX445" i="4"/>
  <c r="AY445" i="4"/>
  <c r="AW446" i="4"/>
  <c r="AX446" i="4"/>
  <c r="AY446" i="4"/>
  <c r="AW447" i="4"/>
  <c r="AX447" i="4"/>
  <c r="AY447" i="4"/>
  <c r="AW448" i="4"/>
  <c r="AX448" i="4"/>
  <c r="AY448" i="4"/>
  <c r="AU279" i="4"/>
  <c r="AW279" i="4"/>
  <c r="AX279" i="4"/>
  <c r="AY279" i="4"/>
  <c r="AU280" i="4"/>
  <c r="AW280" i="4"/>
  <c r="AX280" i="4"/>
  <c r="AY280" i="4"/>
  <c r="AU281" i="4"/>
  <c r="AW281" i="4"/>
  <c r="AX281" i="4"/>
  <c r="AY281" i="4"/>
  <c r="AU282" i="4"/>
  <c r="AW282" i="4"/>
  <c r="AX282" i="4"/>
  <c r="AY282" i="4"/>
  <c r="AU287" i="4"/>
  <c r="AW287" i="4"/>
  <c r="AX287" i="4"/>
  <c r="AY287" i="4"/>
  <c r="AW21" i="4"/>
  <c r="AX21" i="4"/>
  <c r="AW22" i="4"/>
  <c r="AX22" i="4"/>
  <c r="AW24" i="4"/>
  <c r="AX24" i="4"/>
  <c r="AW25" i="4"/>
  <c r="AX25" i="4"/>
  <c r="AW26" i="4"/>
  <c r="AX26" i="4"/>
  <c r="AW27" i="4"/>
  <c r="AX27" i="4"/>
  <c r="AW30" i="4"/>
  <c r="AX30" i="4"/>
  <c r="AW33" i="4"/>
  <c r="AX33" i="4"/>
  <c r="AW36" i="4"/>
  <c r="AX36" i="4"/>
  <c r="AW55" i="4"/>
  <c r="AX55" i="4"/>
  <c r="AW56" i="4"/>
  <c r="AX56" i="4"/>
  <c r="AW57" i="4"/>
  <c r="AX57" i="4"/>
  <c r="AW60" i="4"/>
  <c r="AX60" i="4"/>
  <c r="AW61" i="4"/>
  <c r="AX61" i="4"/>
  <c r="AW62" i="4"/>
  <c r="AX62" i="4"/>
  <c r="AW63" i="4"/>
  <c r="AX63" i="4"/>
  <c r="AW64" i="4"/>
  <c r="AX64" i="4"/>
  <c r="AW66" i="4"/>
  <c r="AX66" i="4"/>
  <c r="AY66" i="4"/>
  <c r="AW69" i="4"/>
  <c r="AX69" i="4"/>
  <c r="AY69" i="4"/>
  <c r="AW74" i="4"/>
  <c r="AX74" i="4"/>
  <c r="AY74" i="4"/>
  <c r="AW77" i="4"/>
  <c r="AX77" i="4"/>
  <c r="AY77" i="4"/>
  <c r="AW129" i="4"/>
  <c r="AX129" i="4"/>
  <c r="AW136" i="4"/>
  <c r="AX136" i="4"/>
  <c r="AW149" i="4"/>
  <c r="AX149" i="4"/>
  <c r="AW150" i="4"/>
  <c r="AX150" i="4"/>
  <c r="AW151" i="4"/>
  <c r="AX151" i="4"/>
  <c r="AW174" i="4"/>
  <c r="AX174" i="4"/>
  <c r="AW175" i="4"/>
  <c r="AX175" i="4"/>
  <c r="AU176" i="4"/>
  <c r="AV176" i="4"/>
  <c r="AW176" i="4"/>
  <c r="AX176" i="4"/>
  <c r="AY176" i="4"/>
  <c r="AW186" i="4"/>
  <c r="AX186" i="4"/>
  <c r="AW187" i="4"/>
  <c r="AX187" i="4"/>
  <c r="AW188" i="4"/>
  <c r="AX188" i="4"/>
  <c r="AW189" i="4"/>
  <c r="AX189" i="4"/>
  <c r="AW202" i="4"/>
  <c r="AX202" i="4"/>
  <c r="AW203" i="4"/>
  <c r="AX203" i="4"/>
  <c r="AW204" i="4"/>
  <c r="AX204" i="4"/>
  <c r="AW276" i="4"/>
  <c r="AX276" i="4"/>
  <c r="AW277" i="4"/>
  <c r="AX277" i="4"/>
  <c r="AW278" i="4"/>
  <c r="AX278" i="4"/>
  <c r="AW304" i="4"/>
  <c r="AX304" i="4"/>
  <c r="AW305" i="4"/>
  <c r="AX305" i="4"/>
  <c r="AW306" i="4"/>
  <c r="AX306" i="4"/>
  <c r="AW333" i="4"/>
  <c r="AX333" i="4"/>
  <c r="AW334" i="4"/>
  <c r="AX334" i="4"/>
  <c r="AW335" i="4"/>
  <c r="AX335" i="4"/>
  <c r="AW355" i="4"/>
  <c r="AX355" i="4"/>
  <c r="AW356" i="4"/>
  <c r="AX356" i="4"/>
  <c r="AW357" i="4"/>
  <c r="AX357" i="4"/>
  <c r="AW384" i="4"/>
  <c r="AX384" i="4"/>
  <c r="AY384" i="4"/>
  <c r="AW385" i="4"/>
  <c r="AX385" i="4"/>
  <c r="AY385" i="4"/>
  <c r="AW386" i="4"/>
  <c r="AX386" i="4"/>
  <c r="AY386" i="4"/>
  <c r="AW409" i="4"/>
  <c r="AX409" i="4"/>
  <c r="AY409" i="4"/>
  <c r="AW410" i="4"/>
  <c r="AX410" i="4"/>
  <c r="AY410" i="4"/>
  <c r="AW411" i="4"/>
  <c r="AX411" i="4"/>
  <c r="AY411" i="4"/>
  <c r="AU420" i="4"/>
  <c r="AW420" i="4"/>
  <c r="AX420" i="4"/>
  <c r="AY420" i="4"/>
  <c r="AU421" i="4"/>
  <c r="AW421" i="4"/>
  <c r="AX421" i="4"/>
  <c r="AY421" i="4"/>
  <c r="AU422" i="4"/>
  <c r="AW422" i="4"/>
  <c r="AX422" i="4"/>
  <c r="AY422" i="4"/>
  <c r="AW9" i="4"/>
  <c r="AX9" i="4"/>
  <c r="AY9" i="4"/>
  <c r="AW23" i="4"/>
  <c r="AX23" i="4"/>
  <c r="AY23" i="4"/>
  <c r="AW32" i="4"/>
  <c r="AX32" i="4"/>
  <c r="AY32" i="4"/>
  <c r="AW34" i="4"/>
  <c r="AX34" i="4"/>
  <c r="AY34" i="4"/>
  <c r="AW41" i="4"/>
  <c r="AX41" i="4"/>
  <c r="AY41" i="4"/>
  <c r="AW45" i="4"/>
  <c r="AX45" i="4"/>
  <c r="AY45" i="4"/>
  <c r="AW49" i="4"/>
  <c r="AX49" i="4"/>
  <c r="AY49" i="4"/>
  <c r="AW58" i="4"/>
  <c r="AX58" i="4"/>
  <c r="AY58" i="4"/>
  <c r="AW65" i="4"/>
  <c r="AX65" i="4"/>
  <c r="AY65" i="4"/>
  <c r="AW67" i="4"/>
  <c r="AX67" i="4"/>
  <c r="AY67" i="4"/>
  <c r="AW71" i="4"/>
  <c r="AX71" i="4"/>
  <c r="AY71" i="4"/>
  <c r="AW79" i="4"/>
  <c r="AX79" i="4"/>
  <c r="AY79" i="4"/>
  <c r="AW82" i="4"/>
  <c r="AX82" i="4"/>
  <c r="AY82" i="4"/>
  <c r="AW83" i="4"/>
  <c r="AX83" i="4"/>
  <c r="AY83" i="4"/>
  <c r="AW86" i="4"/>
  <c r="AX86" i="4"/>
  <c r="AY86" i="4"/>
  <c r="AW90" i="4"/>
  <c r="AX90" i="4"/>
  <c r="AY90" i="4"/>
  <c r="AW91" i="4"/>
  <c r="AX91" i="4"/>
  <c r="AY91" i="4"/>
  <c r="AW93" i="4"/>
  <c r="AX93" i="4"/>
  <c r="AY93" i="4"/>
  <c r="AW95" i="4"/>
  <c r="AX95" i="4"/>
  <c r="AY95" i="4"/>
  <c r="AW106" i="4"/>
  <c r="AX106" i="4"/>
  <c r="AY106" i="4"/>
  <c r="AW107" i="4"/>
  <c r="AX107" i="4"/>
  <c r="AY107" i="4"/>
  <c r="AW108" i="4"/>
  <c r="AX108" i="4"/>
  <c r="AY108" i="4"/>
  <c r="AW109" i="4"/>
  <c r="AX109" i="4"/>
  <c r="AY109" i="4"/>
  <c r="AW110" i="4"/>
  <c r="AX110" i="4"/>
  <c r="AY110" i="4"/>
  <c r="AW111" i="4"/>
  <c r="AX111" i="4"/>
  <c r="AY111" i="4"/>
  <c r="AW112" i="4"/>
  <c r="AX112" i="4"/>
  <c r="AY112" i="4"/>
  <c r="AW113" i="4"/>
  <c r="AX113" i="4"/>
  <c r="AY113" i="4"/>
  <c r="AW114" i="4"/>
  <c r="AX114" i="4"/>
  <c r="AY114" i="4"/>
  <c r="AW196" i="4"/>
  <c r="AX196" i="4"/>
  <c r="AY196" i="4"/>
  <c r="AW197" i="4"/>
  <c r="AX197" i="4"/>
  <c r="AY197" i="4"/>
  <c r="AW198" i="4"/>
  <c r="AX198" i="4"/>
  <c r="AY198" i="4"/>
  <c r="AW199" i="4"/>
  <c r="AX199" i="4"/>
  <c r="AY199" i="4"/>
  <c r="AW200" i="4"/>
  <c r="AX200" i="4"/>
  <c r="AY200" i="4"/>
  <c r="AW201" i="4"/>
  <c r="AX201" i="4"/>
  <c r="AY201" i="4"/>
  <c r="AW364" i="4"/>
  <c r="AX364" i="4"/>
  <c r="AY364" i="4"/>
  <c r="AW365" i="4"/>
  <c r="AX365" i="4"/>
  <c r="AY365" i="4"/>
  <c r="AW366" i="4"/>
  <c r="AX366" i="4"/>
  <c r="AY366" i="4"/>
  <c r="AW367" i="4"/>
  <c r="AX367" i="4"/>
  <c r="AY367" i="4"/>
  <c r="AW368" i="4"/>
  <c r="AX368" i="4"/>
  <c r="AY368" i="4"/>
  <c r="AW369" i="4"/>
  <c r="AX369" i="4"/>
  <c r="AY369" i="4"/>
  <c r="AW171" i="4"/>
  <c r="AX171" i="4"/>
  <c r="AY171" i="4"/>
  <c r="AW172" i="4"/>
  <c r="AX172" i="4"/>
  <c r="AY172" i="4"/>
  <c r="AW173" i="4"/>
  <c r="AX173" i="4"/>
  <c r="AY173" i="4"/>
  <c r="AW3" i="4"/>
  <c r="AX3" i="4"/>
  <c r="AY3" i="4"/>
  <c r="AW12" i="4"/>
  <c r="AX12" i="4"/>
  <c r="AY12" i="4"/>
  <c r="AW13" i="4"/>
  <c r="AX13" i="4"/>
  <c r="AY13" i="4"/>
  <c r="AW17" i="4"/>
  <c r="AX17" i="4"/>
  <c r="AY17" i="4"/>
  <c r="AW19" i="4"/>
  <c r="AX19" i="4"/>
  <c r="AY19" i="4"/>
  <c r="AW28" i="4"/>
  <c r="AX28" i="4"/>
  <c r="AY28" i="4"/>
  <c r="AW35" i="4"/>
  <c r="AX35" i="4"/>
  <c r="AY35" i="4"/>
  <c r="AW37" i="4"/>
  <c r="AX37" i="4"/>
  <c r="AY37" i="4"/>
  <c r="AW43" i="4"/>
  <c r="AX43" i="4"/>
  <c r="AY43" i="4"/>
  <c r="AW53" i="4"/>
  <c r="AX53" i="4"/>
  <c r="AY53" i="4"/>
  <c r="AW54" i="4"/>
  <c r="AX54" i="4"/>
  <c r="AY54" i="4"/>
  <c r="AW59" i="4"/>
  <c r="AX59" i="4"/>
  <c r="AY59" i="4"/>
  <c r="AW73" i="4"/>
  <c r="AX73" i="4"/>
  <c r="AY73" i="4"/>
  <c r="AW78" i="4"/>
  <c r="AX78" i="4"/>
  <c r="AY78" i="4"/>
  <c r="AW84" i="4"/>
  <c r="AX84" i="4"/>
  <c r="AY84" i="4"/>
  <c r="AW85" i="4"/>
  <c r="AX85" i="4"/>
  <c r="AY85" i="4"/>
  <c r="AW92" i="4"/>
  <c r="AX92" i="4"/>
  <c r="AY92" i="4"/>
  <c r="AW97" i="4"/>
  <c r="AX97" i="4"/>
  <c r="AY97" i="4"/>
  <c r="AW98" i="4"/>
  <c r="AX98" i="4"/>
  <c r="AY98" i="4"/>
  <c r="AW99" i="4"/>
  <c r="AX99" i="4"/>
  <c r="AY99" i="4"/>
  <c r="AW100" i="4"/>
  <c r="AX100" i="4"/>
  <c r="AY100" i="4"/>
  <c r="AW101" i="4"/>
  <c r="AX101" i="4"/>
  <c r="AY101" i="4"/>
  <c r="AW102" i="4"/>
  <c r="AX102" i="4"/>
  <c r="AY102" i="4"/>
  <c r="AW103" i="4"/>
  <c r="AX103" i="4"/>
  <c r="AY103" i="4"/>
  <c r="AW104" i="4"/>
  <c r="AX104" i="4"/>
  <c r="AY104" i="4"/>
  <c r="AW105" i="4"/>
  <c r="AX105" i="4"/>
  <c r="AY105" i="4"/>
  <c r="AW115" i="4"/>
  <c r="AX115" i="4"/>
  <c r="AY115" i="4"/>
  <c r="AW130" i="4"/>
  <c r="AX130" i="4"/>
  <c r="AY130" i="4"/>
  <c r="AW131" i="4"/>
  <c r="AX131" i="4"/>
  <c r="AY131" i="4"/>
  <c r="AW132" i="4"/>
  <c r="AX132" i="4"/>
  <c r="AY132" i="4"/>
  <c r="AW133" i="4"/>
  <c r="AX133" i="4"/>
  <c r="AY133" i="4"/>
  <c r="AW134" i="4"/>
  <c r="AX134" i="4"/>
  <c r="AY134" i="4"/>
  <c r="AW135" i="4"/>
  <c r="AX135" i="4"/>
  <c r="AY135" i="4"/>
  <c r="AW156" i="4"/>
  <c r="AX156" i="4"/>
  <c r="AY156" i="4"/>
  <c r="AW157" i="4"/>
  <c r="AX157" i="4"/>
  <c r="AY157" i="4"/>
  <c r="AW158" i="4"/>
  <c r="AX158" i="4"/>
  <c r="AY158" i="4"/>
  <c r="AW160" i="4"/>
  <c r="AX160" i="4"/>
  <c r="AY160" i="4"/>
  <c r="AW161" i="4"/>
  <c r="AX161" i="4"/>
  <c r="AY161" i="4"/>
  <c r="AW162" i="4"/>
  <c r="AX162" i="4"/>
  <c r="AY162" i="4"/>
  <c r="AW163" i="4"/>
  <c r="AX163" i="4"/>
  <c r="AY163" i="4"/>
  <c r="AW164" i="4"/>
  <c r="AX164" i="4"/>
  <c r="AY164" i="4"/>
  <c r="AW165" i="4"/>
  <c r="AX165" i="4"/>
  <c r="AY165" i="4"/>
  <c r="AW166" i="4"/>
  <c r="AX166" i="4"/>
  <c r="AY166" i="4"/>
  <c r="AW167" i="4"/>
  <c r="AX167" i="4"/>
  <c r="AY167" i="4"/>
  <c r="AW214" i="4"/>
  <c r="AX214" i="4"/>
  <c r="AY214" i="4"/>
  <c r="AW215" i="4"/>
  <c r="AX215" i="4"/>
  <c r="AY215" i="4"/>
  <c r="AW216" i="4"/>
  <c r="AX216" i="4"/>
  <c r="AY216" i="4"/>
  <c r="AW217" i="4"/>
  <c r="AX217" i="4"/>
  <c r="AY217" i="4"/>
  <c r="AW218" i="4"/>
  <c r="AX218" i="4"/>
  <c r="AY218" i="4"/>
  <c r="AW219" i="4"/>
  <c r="AX219" i="4"/>
  <c r="AY219" i="4"/>
  <c r="AW251" i="4"/>
  <c r="AX251" i="4"/>
  <c r="AY251" i="4"/>
  <c r="AW252" i="4"/>
  <c r="AX252" i="4"/>
  <c r="AY252" i="4"/>
  <c r="AW253" i="4"/>
  <c r="AX253" i="4"/>
  <c r="AY253" i="4"/>
  <c r="AW254" i="4"/>
  <c r="AX254" i="4"/>
  <c r="AY254" i="4"/>
  <c r="AW255" i="4"/>
  <c r="AX255" i="4"/>
  <c r="AY255" i="4"/>
  <c r="AW256" i="4"/>
  <c r="AX256" i="4"/>
  <c r="AY256" i="4"/>
  <c r="AW257" i="4"/>
  <c r="AX257" i="4"/>
  <c r="AY257" i="4"/>
  <c r="AW258" i="4"/>
  <c r="AX258" i="4"/>
  <c r="AY258" i="4"/>
  <c r="AW259" i="4"/>
  <c r="AX259" i="4"/>
  <c r="AY259" i="4"/>
  <c r="AW260" i="4"/>
  <c r="AX260" i="4"/>
  <c r="AY260" i="4"/>
  <c r="AW261" i="4"/>
  <c r="AX261" i="4"/>
  <c r="AY261" i="4"/>
  <c r="AW262" i="4"/>
  <c r="AX262" i="4"/>
  <c r="AY262" i="4"/>
  <c r="AW263" i="4"/>
  <c r="AX263" i="4"/>
  <c r="AY263" i="4"/>
  <c r="AW264" i="4"/>
  <c r="AX264" i="4"/>
  <c r="AY264" i="4"/>
  <c r="AW265" i="4"/>
  <c r="AX265" i="4"/>
  <c r="AY265" i="4"/>
  <c r="AW266" i="4"/>
  <c r="AX266" i="4"/>
  <c r="AY266" i="4"/>
  <c r="AW288" i="4"/>
  <c r="AX288" i="4"/>
  <c r="AY288" i="4"/>
  <c r="AW289" i="4"/>
  <c r="AX289" i="4"/>
  <c r="AY289" i="4"/>
  <c r="AW290" i="4"/>
  <c r="AX290" i="4"/>
  <c r="AY290" i="4"/>
  <c r="AW291" i="4"/>
  <c r="AX291" i="4"/>
  <c r="AY291" i="4"/>
  <c r="AW292" i="4"/>
  <c r="AX292" i="4"/>
  <c r="AY292" i="4"/>
  <c r="AW293" i="4"/>
  <c r="AX293" i="4"/>
  <c r="AY293" i="4"/>
  <c r="AW296" i="4"/>
  <c r="AX296" i="4"/>
  <c r="AY296" i="4"/>
  <c r="AW297" i="4"/>
  <c r="AX297" i="4"/>
  <c r="AY297" i="4"/>
  <c r="AW298" i="4"/>
  <c r="AX298" i="4"/>
  <c r="AY298" i="4"/>
  <c r="AW299" i="4"/>
  <c r="AX299" i="4"/>
  <c r="AY299" i="4"/>
  <c r="AW300" i="4"/>
  <c r="AX300" i="4"/>
  <c r="AY300" i="4"/>
  <c r="AW301" i="4"/>
  <c r="AX301" i="4"/>
  <c r="AY301" i="4"/>
  <c r="AW346" i="4"/>
  <c r="AX346" i="4"/>
  <c r="AY346" i="4"/>
  <c r="AW347" i="4"/>
  <c r="AX347" i="4"/>
  <c r="AY347" i="4"/>
  <c r="AW348" i="4"/>
  <c r="AX348" i="4"/>
  <c r="AY348" i="4"/>
  <c r="AW349" i="4"/>
  <c r="AX349" i="4"/>
  <c r="AY349" i="4"/>
  <c r="AW350" i="4"/>
  <c r="AX350" i="4"/>
  <c r="AY350" i="4"/>
  <c r="AW351" i="4"/>
  <c r="AX351" i="4"/>
  <c r="AY351" i="4"/>
  <c r="AW376" i="4"/>
  <c r="AX376" i="4"/>
  <c r="AY376" i="4"/>
  <c r="AW377" i="4"/>
  <c r="AX377" i="4"/>
  <c r="AY377" i="4"/>
  <c r="AW378" i="4"/>
  <c r="AX378" i="4"/>
  <c r="AY378" i="4"/>
  <c r="AW380" i="4"/>
  <c r="AX380" i="4"/>
  <c r="AY380" i="4"/>
  <c r="AW381" i="4"/>
  <c r="AX381" i="4"/>
  <c r="AY381" i="4"/>
  <c r="AW382" i="4"/>
  <c r="AX382" i="4"/>
  <c r="AY382" i="4"/>
  <c r="AW398" i="4"/>
  <c r="AX398" i="4"/>
  <c r="AY398" i="4"/>
  <c r="AW399" i="4"/>
  <c r="AX399" i="4"/>
  <c r="AY399" i="4"/>
  <c r="AW400" i="4"/>
  <c r="AX400" i="4"/>
  <c r="AY400" i="4"/>
  <c r="AW401" i="4"/>
  <c r="AX401" i="4"/>
  <c r="AY401" i="4"/>
  <c r="AW402" i="4"/>
  <c r="AX402" i="4"/>
  <c r="AY402" i="4"/>
  <c r="AW403" i="4"/>
  <c r="AX403" i="4"/>
  <c r="AY403" i="4"/>
  <c r="AW412" i="4"/>
  <c r="AX412" i="4"/>
  <c r="AY412" i="4"/>
  <c r="AW413" i="4"/>
  <c r="AX413" i="4"/>
  <c r="AY413" i="4"/>
  <c r="AW414" i="4"/>
  <c r="AX414" i="4"/>
  <c r="AY414" i="4"/>
  <c r="AW415" i="4"/>
  <c r="AX415" i="4"/>
  <c r="AY415" i="4"/>
  <c r="AW416" i="4"/>
  <c r="AX416" i="4"/>
  <c r="AY416" i="4"/>
  <c r="AW417" i="4"/>
  <c r="AX417" i="4"/>
  <c r="AY417" i="4"/>
  <c r="AW152" i="4"/>
  <c r="AX152" i="4"/>
  <c r="AY152" i="4"/>
  <c r="AW153" i="4"/>
  <c r="AX153" i="4"/>
  <c r="AY153" i="4"/>
  <c r="AW154" i="4"/>
  <c r="AX154" i="4"/>
  <c r="AY154" i="4"/>
  <c r="AW168" i="4"/>
  <c r="AX168" i="4"/>
  <c r="AY168" i="4"/>
  <c r="AW169" i="4"/>
  <c r="AX169" i="4"/>
  <c r="AY169" i="4"/>
  <c r="AW170" i="4"/>
  <c r="AX170" i="4"/>
  <c r="AY170" i="4"/>
  <c r="AW208" i="4"/>
  <c r="AX208" i="4"/>
  <c r="AY208" i="4"/>
  <c r="AW209" i="4"/>
  <c r="AX209" i="4"/>
  <c r="AY209" i="4"/>
  <c r="AW210" i="4"/>
  <c r="AX210" i="4"/>
  <c r="AY210" i="4"/>
  <c r="AW211" i="4"/>
  <c r="AX211" i="4"/>
  <c r="AY211" i="4"/>
  <c r="AW137" i="4"/>
  <c r="AX137" i="4"/>
  <c r="AY137" i="4"/>
  <c r="AW138" i="4"/>
  <c r="AX138" i="4"/>
  <c r="AY138" i="4"/>
  <c r="AW139" i="4"/>
  <c r="AX139" i="4"/>
  <c r="AY139" i="4"/>
  <c r="AW140" i="4"/>
  <c r="AX140" i="4"/>
  <c r="AY140" i="4"/>
  <c r="AW141" i="4"/>
  <c r="AX141" i="4"/>
  <c r="AY141" i="4"/>
  <c r="AW142" i="4"/>
  <c r="AX142" i="4"/>
  <c r="AY142" i="4"/>
  <c r="AW143" i="4"/>
  <c r="AX143" i="4"/>
  <c r="AY143" i="4"/>
  <c r="AW144" i="4"/>
  <c r="AX144" i="4"/>
  <c r="AY144" i="4"/>
  <c r="AW145" i="4"/>
  <c r="AX145" i="4"/>
  <c r="AY145" i="4"/>
  <c r="AW155" i="4"/>
  <c r="AX155" i="4"/>
  <c r="AY155" i="4"/>
  <c r="AW212" i="4"/>
  <c r="AX212" i="4"/>
  <c r="AY212" i="4"/>
  <c r="AW213" i="4"/>
  <c r="AX213" i="4"/>
  <c r="AY213" i="4"/>
  <c r="AU220" i="4"/>
  <c r="AV220" i="4"/>
  <c r="AW220" i="4"/>
  <c r="AX220" i="4"/>
  <c r="AY220" i="4"/>
  <c r="AW221" i="4"/>
  <c r="AX221" i="4"/>
  <c r="AY221" i="4"/>
  <c r="AW222" i="4"/>
  <c r="AX222" i="4"/>
  <c r="AY222" i="4"/>
  <c r="AW223" i="4"/>
  <c r="AX223" i="4"/>
  <c r="AY223" i="4"/>
  <c r="AW224" i="4"/>
  <c r="AX224" i="4"/>
  <c r="AY224" i="4"/>
  <c r="AW225" i="4"/>
  <c r="AX225" i="4"/>
  <c r="AY225" i="4"/>
  <c r="AW226" i="4"/>
  <c r="AX226" i="4"/>
  <c r="AY226" i="4"/>
  <c r="AW227" i="4"/>
  <c r="AX227" i="4"/>
  <c r="AY227" i="4"/>
  <c r="AW228" i="4"/>
  <c r="AX228" i="4"/>
  <c r="AY228" i="4"/>
  <c r="AW229" i="4"/>
  <c r="AX229" i="4"/>
  <c r="AY229" i="4"/>
  <c r="AW230" i="4"/>
  <c r="AX230" i="4"/>
  <c r="AY230" i="4"/>
  <c r="AW231" i="4"/>
  <c r="AX231" i="4"/>
  <c r="AY231" i="4"/>
  <c r="AW232" i="4"/>
  <c r="AX232" i="4"/>
  <c r="AY232" i="4"/>
  <c r="AW233" i="4"/>
  <c r="AX233" i="4"/>
  <c r="AY233" i="4"/>
  <c r="AW234" i="4"/>
  <c r="AX234" i="4"/>
  <c r="AY234" i="4"/>
  <c r="AW235" i="4"/>
  <c r="AX235" i="4"/>
  <c r="AY235" i="4"/>
  <c r="AW236" i="4"/>
  <c r="AX236" i="4"/>
  <c r="AY236" i="4"/>
  <c r="AW294" i="4"/>
  <c r="AX294" i="4"/>
  <c r="AY294" i="4"/>
  <c r="AW295" i="4"/>
  <c r="AX295" i="4"/>
  <c r="AY295" i="4"/>
  <c r="AW302" i="4"/>
  <c r="AX302" i="4"/>
  <c r="AY302" i="4"/>
  <c r="AW303" i="4"/>
  <c r="AX303" i="4"/>
  <c r="AY303" i="4"/>
  <c r="AW344" i="4"/>
  <c r="AX344" i="4"/>
  <c r="AY344" i="4"/>
  <c r="AW345" i="4"/>
  <c r="AX345" i="4"/>
  <c r="AY345" i="4"/>
  <c r="AW379" i="4"/>
  <c r="AX379" i="4"/>
  <c r="AY379" i="4"/>
  <c r="AW383" i="4"/>
  <c r="AX383" i="4"/>
  <c r="AY383" i="4"/>
  <c r="AW404" i="4"/>
  <c r="AX404" i="4"/>
  <c r="AY404" i="4"/>
  <c r="AW405" i="4"/>
  <c r="AX405" i="4"/>
  <c r="AY405" i="4"/>
  <c r="AW418" i="4"/>
  <c r="AX418" i="4"/>
  <c r="AY418" i="4"/>
  <c r="AW419" i="4"/>
  <c r="AX419" i="4"/>
  <c r="AY419" i="4"/>
  <c r="AW4" i="4"/>
  <c r="AX4" i="4"/>
  <c r="AY4" i="4"/>
  <c r="AW5" i="4"/>
  <c r="AX5" i="4"/>
  <c r="AY5" i="4"/>
  <c r="AW6" i="4"/>
  <c r="AX6" i="4"/>
  <c r="AY6" i="4"/>
  <c r="AW10" i="4"/>
  <c r="AX10" i="4"/>
  <c r="AY10" i="4"/>
  <c r="AW11" i="4"/>
  <c r="AX11" i="4"/>
  <c r="AY11" i="4"/>
  <c r="AW14" i="4"/>
  <c r="AX14" i="4"/>
  <c r="AY14" i="4"/>
  <c r="AW15" i="4"/>
  <c r="AX15" i="4"/>
  <c r="AY15" i="4"/>
  <c r="AW18" i="4"/>
  <c r="AX18" i="4"/>
  <c r="AY18" i="4"/>
  <c r="AW20" i="4"/>
  <c r="AX20" i="4"/>
  <c r="AY20" i="4"/>
  <c r="AW29" i="4"/>
  <c r="AX29" i="4"/>
  <c r="AY29" i="4"/>
  <c r="AW31" i="4"/>
  <c r="AX31" i="4"/>
  <c r="AY31" i="4"/>
  <c r="AW38" i="4"/>
  <c r="AX38" i="4"/>
  <c r="AY38" i="4"/>
  <c r="AW39" i="4"/>
  <c r="AX39" i="4"/>
  <c r="AY39" i="4"/>
  <c r="AW40" i="4"/>
  <c r="AX40" i="4"/>
  <c r="AY40" i="4"/>
  <c r="AW42" i="4"/>
  <c r="AX42" i="4"/>
  <c r="AY42" i="4"/>
  <c r="AW44" i="4"/>
  <c r="AX44" i="4"/>
  <c r="AY44" i="4"/>
  <c r="AW46" i="4"/>
  <c r="AX46" i="4"/>
  <c r="AY46" i="4"/>
  <c r="AW47" i="4"/>
  <c r="AX47" i="4"/>
  <c r="AY47" i="4"/>
  <c r="AW48" i="4"/>
  <c r="AX48" i="4"/>
  <c r="AY48" i="4"/>
  <c r="AW50" i="4"/>
  <c r="AX50" i="4"/>
  <c r="AY50" i="4"/>
  <c r="AW51" i="4"/>
  <c r="AX51" i="4"/>
  <c r="AY51" i="4"/>
  <c r="AW52" i="4"/>
  <c r="AX52" i="4"/>
  <c r="AY52" i="4"/>
  <c r="AW68" i="4"/>
  <c r="AX68" i="4"/>
  <c r="AY68" i="4"/>
  <c r="AW72" i="4"/>
  <c r="AX72" i="4"/>
  <c r="AY72" i="4"/>
  <c r="AW75" i="4"/>
  <c r="AX75" i="4"/>
  <c r="AY75" i="4"/>
  <c r="AW76" i="4"/>
  <c r="AX76" i="4"/>
  <c r="AY76" i="4"/>
  <c r="AW80" i="4"/>
  <c r="AX80" i="4"/>
  <c r="AY80" i="4"/>
  <c r="AW81" i="4"/>
  <c r="AX81" i="4"/>
  <c r="AY81" i="4"/>
  <c r="AW87" i="4"/>
  <c r="AX87" i="4"/>
  <c r="AY87" i="4"/>
  <c r="AW88" i="4"/>
  <c r="AX88" i="4"/>
  <c r="AY88" i="4"/>
  <c r="AW89" i="4"/>
  <c r="AX89" i="4"/>
  <c r="AY89" i="4"/>
  <c r="AW94" i="4"/>
  <c r="AX94" i="4"/>
  <c r="AY94" i="4"/>
  <c r="AW96" i="4"/>
  <c r="AX96" i="4"/>
  <c r="AY96" i="4"/>
  <c r="AW116" i="4"/>
  <c r="AX116" i="4"/>
  <c r="AY116" i="4"/>
  <c r="AW126" i="4"/>
  <c r="AX126" i="4"/>
  <c r="AY126" i="4"/>
  <c r="AW127" i="4"/>
  <c r="AX127" i="4"/>
  <c r="AY127" i="4"/>
  <c r="AW128" i="4"/>
  <c r="AX128" i="4"/>
  <c r="AY128" i="4"/>
  <c r="AW159" i="4"/>
  <c r="AX159" i="4"/>
  <c r="AY159" i="4"/>
  <c r="AW177" i="4"/>
  <c r="AX177" i="4"/>
  <c r="AY177" i="4"/>
  <c r="AW179" i="4"/>
  <c r="AX179" i="4"/>
  <c r="AY179" i="4"/>
  <c r="AW185" i="4"/>
  <c r="AX185" i="4"/>
  <c r="AY185" i="4"/>
  <c r="AW190" i="4"/>
  <c r="AX190" i="4"/>
  <c r="AY190" i="4"/>
  <c r="AW191" i="4"/>
  <c r="AX191" i="4"/>
  <c r="AY191" i="4"/>
  <c r="AW205" i="4"/>
  <c r="AX205" i="4"/>
  <c r="AY205" i="4"/>
  <c r="AW206" i="4"/>
  <c r="AX206" i="4"/>
  <c r="AY206" i="4"/>
  <c r="AW207" i="4"/>
  <c r="AX207" i="4"/>
  <c r="AY207" i="4"/>
  <c r="AW237" i="4"/>
  <c r="AX237" i="4"/>
  <c r="AY237" i="4"/>
  <c r="AW238" i="4"/>
  <c r="AX238" i="4"/>
  <c r="AY238" i="4"/>
  <c r="AW239" i="4"/>
  <c r="AX239" i="4"/>
  <c r="AY239" i="4"/>
  <c r="AW240" i="4"/>
  <c r="AX240" i="4"/>
  <c r="AY240" i="4"/>
  <c r="AW241" i="4"/>
  <c r="AX241" i="4"/>
  <c r="AY241" i="4"/>
  <c r="AW242" i="4"/>
  <c r="AX242" i="4"/>
  <c r="AY242" i="4"/>
  <c r="AW243" i="4"/>
  <c r="AX243" i="4"/>
  <c r="AY243" i="4"/>
  <c r="AW244" i="4"/>
  <c r="AX244" i="4"/>
  <c r="AY244" i="4"/>
  <c r="AW245" i="4"/>
  <c r="AX245" i="4"/>
  <c r="AY245" i="4"/>
  <c r="AW246" i="4"/>
  <c r="AX246" i="4"/>
  <c r="AY246" i="4"/>
  <c r="AW247" i="4"/>
  <c r="AX247" i="4"/>
  <c r="AY247" i="4"/>
  <c r="AW248" i="4"/>
  <c r="AX248" i="4"/>
  <c r="AY248" i="4"/>
  <c r="AW249" i="4"/>
  <c r="AX249" i="4"/>
  <c r="AY249" i="4"/>
  <c r="AW250" i="4"/>
  <c r="AX250" i="4"/>
  <c r="AY250" i="4"/>
  <c r="AW273" i="4"/>
  <c r="AX273" i="4"/>
  <c r="AY273" i="4"/>
  <c r="AW274" i="4"/>
  <c r="AX274" i="4"/>
  <c r="AY274" i="4"/>
  <c r="AW275" i="4"/>
  <c r="AX275" i="4"/>
  <c r="AY275" i="4"/>
  <c r="AW307" i="4"/>
  <c r="AX307" i="4"/>
  <c r="AY307" i="4"/>
  <c r="AW308" i="4"/>
  <c r="AX308" i="4"/>
  <c r="AY308" i="4"/>
  <c r="AW309" i="4"/>
  <c r="AX309" i="4"/>
  <c r="AY309" i="4"/>
  <c r="AW330" i="4"/>
  <c r="AX330" i="4"/>
  <c r="AY330" i="4"/>
  <c r="AW331" i="4"/>
  <c r="AX331" i="4"/>
  <c r="AY331" i="4"/>
  <c r="AW332" i="4"/>
  <c r="AX332" i="4"/>
  <c r="AY332" i="4"/>
  <c r="AW352" i="4"/>
  <c r="AX352" i="4"/>
  <c r="AY352" i="4"/>
  <c r="AW353" i="4"/>
  <c r="AX353" i="4"/>
  <c r="AY353" i="4"/>
  <c r="AW354" i="4"/>
  <c r="AX354" i="4"/>
  <c r="AY354" i="4"/>
  <c r="AW387" i="4"/>
  <c r="AX387" i="4"/>
  <c r="AY387" i="4"/>
  <c r="AW388" i="4"/>
  <c r="AX388" i="4"/>
  <c r="AY388" i="4"/>
  <c r="AW389" i="4"/>
  <c r="AX389" i="4"/>
  <c r="AY389" i="4"/>
  <c r="AW406" i="4"/>
  <c r="AX406" i="4"/>
  <c r="AY406" i="4"/>
  <c r="AW407" i="4"/>
  <c r="AX407" i="4"/>
  <c r="AY407" i="4"/>
  <c r="AW408" i="4"/>
  <c r="AX408" i="4"/>
  <c r="AY408" i="4"/>
  <c r="AW328" i="4"/>
  <c r="AX328" i="4"/>
  <c r="AY328" i="4"/>
  <c r="AW329" i="4"/>
  <c r="AX329" i="4"/>
  <c r="AY329" i="4"/>
  <c r="AW117" i="4"/>
  <c r="AX117" i="4"/>
  <c r="AY117" i="4"/>
  <c r="AW118" i="4"/>
  <c r="AX118" i="4"/>
  <c r="AY118" i="4"/>
  <c r="AW119" i="4"/>
  <c r="AX119" i="4"/>
  <c r="AY119" i="4"/>
  <c r="AW120" i="4"/>
  <c r="AX120" i="4"/>
  <c r="AY120" i="4"/>
  <c r="AW121" i="4"/>
  <c r="AX121" i="4"/>
  <c r="AY121" i="4"/>
  <c r="AW122" i="4"/>
  <c r="AX122" i="4"/>
  <c r="AY122" i="4"/>
  <c r="AW123" i="4"/>
  <c r="AX123" i="4"/>
  <c r="AY123" i="4"/>
  <c r="AW124" i="4"/>
  <c r="AX124" i="4"/>
  <c r="AY124" i="4"/>
  <c r="AW125" i="4"/>
  <c r="AX125" i="4"/>
  <c r="AY125" i="4"/>
  <c r="AW146" i="4"/>
  <c r="AX146" i="4"/>
  <c r="AY146" i="4"/>
  <c r="AW147" i="4"/>
  <c r="AX147" i="4"/>
  <c r="AY147" i="4"/>
  <c r="AW148" i="4"/>
  <c r="AX148" i="4"/>
  <c r="AY148" i="4"/>
  <c r="AW192" i="4"/>
  <c r="AX192" i="4"/>
  <c r="AY192" i="4"/>
  <c r="AW193" i="4"/>
  <c r="AX193" i="4"/>
  <c r="AY193" i="4"/>
  <c r="AW194" i="4"/>
  <c r="AX194" i="4"/>
  <c r="AY194" i="4"/>
  <c r="AW195" i="4"/>
  <c r="AX195" i="4"/>
  <c r="AY195" i="4"/>
  <c r="AW283" i="4"/>
  <c r="AX283" i="4"/>
  <c r="AY283" i="4"/>
  <c r="AW284" i="4"/>
  <c r="AX284" i="4"/>
  <c r="AY284" i="4"/>
  <c r="AW285" i="4"/>
  <c r="AX285" i="4"/>
  <c r="AY285" i="4"/>
  <c r="AW286" i="4"/>
  <c r="AX286" i="4"/>
  <c r="AY286" i="4"/>
  <c r="AW310" i="4"/>
  <c r="AX310" i="4"/>
  <c r="AY310" i="4"/>
  <c r="AW311" i="4"/>
  <c r="AX311" i="4"/>
  <c r="AY311" i="4"/>
  <c r="AW312" i="4"/>
  <c r="AX312" i="4"/>
  <c r="AY312" i="4"/>
  <c r="AW313" i="4"/>
  <c r="AX313" i="4"/>
  <c r="AY313" i="4"/>
  <c r="AW314" i="4"/>
  <c r="AX314" i="4"/>
  <c r="AY314" i="4"/>
  <c r="AW315" i="4"/>
  <c r="AX315" i="4"/>
  <c r="AY315" i="4"/>
  <c r="AW316" i="4"/>
  <c r="AX316" i="4"/>
  <c r="AY316" i="4"/>
  <c r="AW317" i="4"/>
  <c r="AX317" i="4"/>
  <c r="AY317" i="4"/>
  <c r="AW318" i="4"/>
  <c r="AX318" i="4"/>
  <c r="AY318" i="4"/>
  <c r="AW319" i="4"/>
  <c r="AX319" i="4"/>
  <c r="AY319" i="4"/>
  <c r="AW320" i="4"/>
  <c r="AX320" i="4"/>
  <c r="AY320" i="4"/>
  <c r="AW321" i="4"/>
  <c r="AX321" i="4"/>
  <c r="AY321" i="4"/>
  <c r="AW336" i="4"/>
  <c r="AX336" i="4"/>
  <c r="AY336" i="4"/>
  <c r="AW337" i="4"/>
  <c r="AX337" i="4"/>
  <c r="AY337" i="4"/>
  <c r="AW338" i="4"/>
  <c r="AX338" i="4"/>
  <c r="AY338" i="4"/>
  <c r="AW339" i="4"/>
  <c r="AX339" i="4"/>
  <c r="AY339" i="4"/>
  <c r="AW340" i="4"/>
  <c r="AX340" i="4"/>
  <c r="AY340" i="4"/>
  <c r="AW341" i="4"/>
  <c r="AX341" i="4"/>
  <c r="AY341" i="4"/>
  <c r="AW342" i="4"/>
  <c r="AX342" i="4"/>
  <c r="AY342" i="4"/>
  <c r="AW343" i="4"/>
  <c r="AX343" i="4"/>
  <c r="AY343" i="4"/>
  <c r="AW390" i="4"/>
  <c r="AX390" i="4"/>
  <c r="AY390" i="4"/>
  <c r="AW391" i="4"/>
  <c r="AX391" i="4"/>
  <c r="AY391" i="4"/>
  <c r="AW392" i="4"/>
  <c r="AX392" i="4"/>
  <c r="AY392" i="4"/>
  <c r="AW393" i="4"/>
  <c r="AX393" i="4"/>
  <c r="AY393" i="4"/>
  <c r="AW394" i="4"/>
  <c r="AX394" i="4"/>
  <c r="AY394" i="4"/>
  <c r="AW395" i="4"/>
  <c r="AX395" i="4"/>
  <c r="AY395" i="4"/>
  <c r="AW396" i="4"/>
  <c r="AX396" i="4"/>
  <c r="AY396" i="4"/>
  <c r="AW397" i="4"/>
  <c r="AX397" i="4"/>
  <c r="AY397" i="4"/>
  <c r="AP8" i="4"/>
  <c r="AP16" i="4"/>
  <c r="AP70" i="4"/>
  <c r="AP178" i="4"/>
  <c r="AP180" i="4"/>
  <c r="AP181" i="4"/>
  <c r="AP182" i="4"/>
  <c r="AP183" i="4"/>
  <c r="AP184" i="4"/>
  <c r="AP267" i="4"/>
  <c r="AP268" i="4"/>
  <c r="AP269" i="4"/>
  <c r="AP270" i="4"/>
  <c r="AP271" i="4"/>
  <c r="AP272" i="4"/>
  <c r="AP322" i="4"/>
  <c r="AP323" i="4"/>
  <c r="AP324" i="4"/>
  <c r="AP325" i="4"/>
  <c r="AP326" i="4"/>
  <c r="AP327" i="4"/>
  <c r="AP358" i="4"/>
  <c r="AP359" i="4"/>
  <c r="AP360" i="4"/>
  <c r="AP361" i="4"/>
  <c r="AP362" i="4"/>
  <c r="AP363" i="4"/>
  <c r="AP370" i="4"/>
  <c r="AP371" i="4"/>
  <c r="AP372" i="4"/>
  <c r="AP373" i="4"/>
  <c r="AP374" i="4"/>
  <c r="AP375" i="4"/>
  <c r="AP423" i="4"/>
  <c r="AP424" i="4"/>
  <c r="AP425" i="4"/>
  <c r="AP426" i="4"/>
  <c r="AP427" i="4"/>
  <c r="AP428" i="4"/>
  <c r="AP429" i="4"/>
  <c r="AP430" i="4"/>
  <c r="AP431" i="4"/>
  <c r="AP432" i="4"/>
  <c r="AP433" i="4"/>
  <c r="AP434" i="4"/>
  <c r="AP435" i="4"/>
  <c r="AP436" i="4"/>
  <c r="AP437" i="4"/>
  <c r="AP438" i="4"/>
  <c r="AP439" i="4"/>
  <c r="AP440" i="4"/>
  <c r="AP441" i="4"/>
  <c r="AP442" i="4"/>
  <c r="AP443" i="4"/>
  <c r="AP444" i="4"/>
  <c r="AP445" i="4"/>
  <c r="AP446" i="4"/>
  <c r="AP447" i="4"/>
  <c r="AP448" i="4"/>
  <c r="AP279" i="4"/>
  <c r="AP280" i="4"/>
  <c r="AP281" i="4"/>
  <c r="AP282" i="4"/>
  <c r="AP287" i="4"/>
  <c r="AP21" i="4"/>
  <c r="AP22" i="4"/>
  <c r="AP24" i="4"/>
  <c r="AP25" i="4"/>
  <c r="AP26" i="4"/>
  <c r="AP27" i="4"/>
  <c r="AP30" i="4"/>
  <c r="AP33" i="4"/>
  <c r="AP36" i="4"/>
  <c r="AP55" i="4"/>
  <c r="AP56" i="4"/>
  <c r="AP57" i="4"/>
  <c r="AP60" i="4"/>
  <c r="AP61" i="4"/>
  <c r="AP62" i="4"/>
  <c r="AP63" i="4"/>
  <c r="AP64" i="4"/>
  <c r="AP66" i="4"/>
  <c r="AP69" i="4"/>
  <c r="AP74" i="4"/>
  <c r="AP77" i="4"/>
  <c r="AP129" i="4"/>
  <c r="AP136" i="4"/>
  <c r="AP149" i="4"/>
  <c r="AP150" i="4"/>
  <c r="AP151" i="4"/>
  <c r="AP174" i="4"/>
  <c r="AP175" i="4"/>
  <c r="AP176" i="4"/>
  <c r="AP186" i="4"/>
  <c r="AP187" i="4"/>
  <c r="AP188" i="4"/>
  <c r="AP189" i="4"/>
  <c r="AP202" i="4"/>
  <c r="AP203" i="4"/>
  <c r="AP204" i="4"/>
  <c r="AP276" i="4"/>
  <c r="AP277" i="4"/>
  <c r="AP278" i="4"/>
  <c r="AP304" i="4"/>
  <c r="AP305" i="4"/>
  <c r="AP306" i="4"/>
  <c r="AP333" i="4"/>
  <c r="AP334" i="4"/>
  <c r="AP335" i="4"/>
  <c r="AP355" i="4"/>
  <c r="AP356" i="4"/>
  <c r="AP357" i="4"/>
  <c r="AP384" i="4"/>
  <c r="AP385" i="4"/>
  <c r="AP386" i="4"/>
  <c r="AP409" i="4"/>
  <c r="AP410" i="4"/>
  <c r="AP411" i="4"/>
  <c r="AP420" i="4"/>
  <c r="AP421" i="4"/>
  <c r="AP422" i="4"/>
  <c r="AP9" i="4"/>
  <c r="AP23" i="4"/>
  <c r="AP32" i="4"/>
  <c r="AP34" i="4"/>
  <c r="AP41" i="4"/>
  <c r="AP45" i="4"/>
  <c r="AP49" i="4"/>
  <c r="AP58" i="4"/>
  <c r="AP65" i="4"/>
  <c r="AP67" i="4"/>
  <c r="AP71" i="4"/>
  <c r="AP79" i="4"/>
  <c r="AP82" i="4"/>
  <c r="AP83" i="4"/>
  <c r="AP86" i="4"/>
  <c r="AP90" i="4"/>
  <c r="AP91" i="4"/>
  <c r="AP93" i="4"/>
  <c r="AP95" i="4"/>
  <c r="AP106" i="4"/>
  <c r="AP107" i="4"/>
  <c r="AP108" i="4"/>
  <c r="AP109" i="4"/>
  <c r="AP110" i="4"/>
  <c r="AP111" i="4"/>
  <c r="AP112" i="4"/>
  <c r="AP113" i="4"/>
  <c r="AP114" i="4"/>
  <c r="AP196" i="4"/>
  <c r="AP197" i="4"/>
  <c r="AP198" i="4"/>
  <c r="AP199" i="4"/>
  <c r="AP200" i="4"/>
  <c r="AP201" i="4"/>
  <c r="AP364" i="4"/>
  <c r="AP365" i="4"/>
  <c r="AP366" i="4"/>
  <c r="AP367" i="4"/>
  <c r="AP368" i="4"/>
  <c r="AP369" i="4"/>
  <c r="AP171" i="4"/>
  <c r="AP172" i="4"/>
  <c r="AP173" i="4"/>
  <c r="AP3" i="4"/>
  <c r="AP12" i="4"/>
  <c r="AP13" i="4"/>
  <c r="AP17" i="4"/>
  <c r="AP19" i="4"/>
  <c r="AP28" i="4"/>
  <c r="AP35" i="4"/>
  <c r="AP37" i="4"/>
  <c r="AP43" i="4"/>
  <c r="AP53" i="4"/>
  <c r="AP54" i="4"/>
  <c r="AP59" i="4"/>
  <c r="AP73" i="4"/>
  <c r="AP78" i="4"/>
  <c r="AP84" i="4"/>
  <c r="AP85" i="4"/>
  <c r="AP92" i="4"/>
  <c r="AP97" i="4"/>
  <c r="AP98" i="4"/>
  <c r="AP99" i="4"/>
  <c r="AP100" i="4"/>
  <c r="AP101" i="4"/>
  <c r="AP102" i="4"/>
  <c r="AP103" i="4"/>
  <c r="AP104" i="4"/>
  <c r="AP105" i="4"/>
  <c r="AP115" i="4"/>
  <c r="AP130" i="4"/>
  <c r="AP131" i="4"/>
  <c r="AP132" i="4"/>
  <c r="AP133" i="4"/>
  <c r="AP134" i="4"/>
  <c r="AP135" i="4"/>
  <c r="AP156" i="4"/>
  <c r="AP157" i="4"/>
  <c r="AP158" i="4"/>
  <c r="AP160" i="4"/>
  <c r="AP161" i="4"/>
  <c r="AP162" i="4"/>
  <c r="AP163" i="4"/>
  <c r="AP164" i="4"/>
  <c r="AP165" i="4"/>
  <c r="AP166" i="4"/>
  <c r="AP167" i="4"/>
  <c r="AP214" i="4"/>
  <c r="AP215" i="4"/>
  <c r="AP216" i="4"/>
  <c r="AP217" i="4"/>
  <c r="AP218" i="4"/>
  <c r="AP219" i="4"/>
  <c r="AP251" i="4"/>
  <c r="AP252" i="4"/>
  <c r="AP253" i="4"/>
  <c r="AP254" i="4"/>
  <c r="AP255" i="4"/>
  <c r="AP256" i="4"/>
  <c r="AP257" i="4"/>
  <c r="AP258" i="4"/>
  <c r="AP259" i="4"/>
  <c r="AP260" i="4"/>
  <c r="AP261" i="4"/>
  <c r="AP262" i="4"/>
  <c r="AP263" i="4"/>
  <c r="AP264" i="4"/>
  <c r="AP265" i="4"/>
  <c r="AP266" i="4"/>
  <c r="AP288" i="4"/>
  <c r="AP289" i="4"/>
  <c r="AP290" i="4"/>
  <c r="AP291" i="4"/>
  <c r="AP292" i="4"/>
  <c r="AP293" i="4"/>
  <c r="AP296" i="4"/>
  <c r="AP297" i="4"/>
  <c r="AP298" i="4"/>
  <c r="AP299" i="4"/>
  <c r="AP300" i="4"/>
  <c r="AP301" i="4"/>
  <c r="AP346" i="4"/>
  <c r="AP347" i="4"/>
  <c r="AP348" i="4"/>
  <c r="AP349" i="4"/>
  <c r="AP350" i="4"/>
  <c r="AP351" i="4"/>
  <c r="AP376" i="4"/>
  <c r="AP377" i="4"/>
  <c r="AP378" i="4"/>
  <c r="AP380" i="4"/>
  <c r="AP381" i="4"/>
  <c r="AP382" i="4"/>
  <c r="AP398" i="4"/>
  <c r="AP399" i="4"/>
  <c r="AP400" i="4"/>
  <c r="AP401" i="4"/>
  <c r="AP402" i="4"/>
  <c r="AP403" i="4"/>
  <c r="AP412" i="4"/>
  <c r="AP413" i="4"/>
  <c r="AP414" i="4"/>
  <c r="AP415" i="4"/>
  <c r="AP416" i="4"/>
  <c r="AP417" i="4"/>
  <c r="AP152" i="4"/>
  <c r="AP153" i="4"/>
  <c r="AP154" i="4"/>
  <c r="AP168" i="4"/>
  <c r="AP169" i="4"/>
  <c r="AP170" i="4"/>
  <c r="AP208" i="4"/>
  <c r="AP209" i="4"/>
  <c r="AP210" i="4"/>
  <c r="AP211" i="4"/>
  <c r="AP137" i="4"/>
  <c r="AP138" i="4"/>
  <c r="AP139" i="4"/>
  <c r="AP140" i="4"/>
  <c r="AP141" i="4"/>
  <c r="AP142" i="4"/>
  <c r="AP143" i="4"/>
  <c r="AP144" i="4"/>
  <c r="AP145" i="4"/>
  <c r="AP155" i="4"/>
  <c r="AP212" i="4"/>
  <c r="AP213" i="4"/>
  <c r="AP220" i="4"/>
  <c r="AP221" i="4"/>
  <c r="AP222" i="4"/>
  <c r="AP223" i="4"/>
  <c r="AP224" i="4"/>
  <c r="AP225" i="4"/>
  <c r="AP226" i="4"/>
  <c r="AP227" i="4"/>
  <c r="AP228" i="4"/>
  <c r="AP229" i="4"/>
  <c r="AP230" i="4"/>
  <c r="AP231" i="4"/>
  <c r="AP232" i="4"/>
  <c r="AP233" i="4"/>
  <c r="AP234" i="4"/>
  <c r="AP235" i="4"/>
  <c r="AP236" i="4"/>
  <c r="AP294" i="4"/>
  <c r="AP295" i="4"/>
  <c r="AP302" i="4"/>
  <c r="AP303" i="4"/>
  <c r="AP344" i="4"/>
  <c r="AP345" i="4"/>
  <c r="AP379" i="4"/>
  <c r="AP383" i="4"/>
  <c r="AP404" i="4"/>
  <c r="AP405" i="4"/>
  <c r="AP418" i="4"/>
  <c r="AP419" i="4"/>
  <c r="AP4" i="4"/>
  <c r="AP5" i="4"/>
  <c r="AP6" i="4"/>
  <c r="AP10" i="4"/>
  <c r="AP11" i="4"/>
  <c r="AP14" i="4"/>
  <c r="AP15" i="4"/>
  <c r="AP18" i="4"/>
  <c r="AP20" i="4"/>
  <c r="AP29" i="4"/>
  <c r="AP31" i="4"/>
  <c r="AP38" i="4"/>
  <c r="AP39" i="4"/>
  <c r="AP40" i="4"/>
  <c r="AP42" i="4"/>
  <c r="AP44" i="4"/>
  <c r="AP46" i="4"/>
  <c r="AP47" i="4"/>
  <c r="AP48" i="4"/>
  <c r="AP50" i="4"/>
  <c r="AP51" i="4"/>
  <c r="AP52" i="4"/>
  <c r="AP68" i="4"/>
  <c r="AP72" i="4"/>
  <c r="AP75" i="4"/>
  <c r="AP76" i="4"/>
  <c r="AP80" i="4"/>
  <c r="AP81" i="4"/>
  <c r="AP87" i="4"/>
  <c r="AP88" i="4"/>
  <c r="AP89" i="4"/>
  <c r="AP94" i="4"/>
  <c r="AP96" i="4"/>
  <c r="AP116" i="4"/>
  <c r="AP126" i="4"/>
  <c r="AP127" i="4"/>
  <c r="AP128" i="4"/>
  <c r="AP159" i="4"/>
  <c r="AP177" i="4"/>
  <c r="AP179" i="4"/>
  <c r="AP185" i="4"/>
  <c r="AP190" i="4"/>
  <c r="AP191" i="4"/>
  <c r="AP205" i="4"/>
  <c r="AP206" i="4"/>
  <c r="AP207" i="4"/>
  <c r="AP237" i="4"/>
  <c r="AP238" i="4"/>
  <c r="AP239" i="4"/>
  <c r="AP240" i="4"/>
  <c r="AP241" i="4"/>
  <c r="AP242" i="4"/>
  <c r="AP243" i="4"/>
  <c r="AP244" i="4"/>
  <c r="AP245" i="4"/>
  <c r="AP246" i="4"/>
  <c r="AP247" i="4"/>
  <c r="AP248" i="4"/>
  <c r="AP249" i="4"/>
  <c r="AP250" i="4"/>
  <c r="AP273" i="4"/>
  <c r="AP274" i="4"/>
  <c r="AP275" i="4"/>
  <c r="AP307" i="4"/>
  <c r="AP308" i="4"/>
  <c r="AP309" i="4"/>
  <c r="AP330" i="4"/>
  <c r="AP331" i="4"/>
  <c r="AP332" i="4"/>
  <c r="AP352" i="4"/>
  <c r="AP353" i="4"/>
  <c r="AP354" i="4"/>
  <c r="AP387" i="4"/>
  <c r="AP388" i="4"/>
  <c r="AP389" i="4"/>
  <c r="AP406" i="4"/>
  <c r="AP407" i="4"/>
  <c r="AP408" i="4"/>
  <c r="AP328" i="4"/>
  <c r="AP329" i="4"/>
  <c r="AP117" i="4"/>
  <c r="AP118" i="4"/>
  <c r="AP119" i="4"/>
  <c r="AP120" i="4"/>
  <c r="AP121" i="4"/>
  <c r="AP122" i="4"/>
  <c r="AP123" i="4"/>
  <c r="AP124" i="4"/>
  <c r="AP125" i="4"/>
  <c r="AP146" i="4"/>
  <c r="AP147" i="4"/>
  <c r="AP148" i="4"/>
  <c r="AP192" i="4"/>
  <c r="AP193" i="4"/>
  <c r="AP194" i="4"/>
  <c r="AP195" i="4"/>
  <c r="AP283" i="4"/>
  <c r="AP284" i="4"/>
  <c r="AP285" i="4"/>
  <c r="AP286" i="4"/>
  <c r="AP310" i="4"/>
  <c r="AP311" i="4"/>
  <c r="AP312" i="4"/>
  <c r="AP313" i="4"/>
  <c r="AP314" i="4"/>
  <c r="AP315" i="4"/>
  <c r="AP316" i="4"/>
  <c r="AP317" i="4"/>
  <c r="AP318" i="4"/>
  <c r="AP319" i="4"/>
  <c r="AP320" i="4"/>
  <c r="AP321" i="4"/>
  <c r="AP336" i="4"/>
  <c r="AP337" i="4"/>
  <c r="AP338" i="4"/>
  <c r="AP339" i="4"/>
  <c r="AP340" i="4"/>
  <c r="AP341" i="4"/>
  <c r="AP342" i="4"/>
  <c r="AP343" i="4"/>
  <c r="AP390" i="4"/>
  <c r="AP391" i="4"/>
  <c r="AP392" i="4"/>
  <c r="AP393" i="4"/>
  <c r="AP394" i="4"/>
  <c r="AP395" i="4"/>
  <c r="AP396" i="4"/>
  <c r="AP397" i="4"/>
  <c r="AP7" i="4"/>
  <c r="AK8" i="4"/>
  <c r="AK16" i="4"/>
  <c r="AK70" i="4"/>
  <c r="AK178" i="4"/>
  <c r="AK180" i="4"/>
  <c r="AK181" i="4"/>
  <c r="AK182" i="4"/>
  <c r="AK183" i="4"/>
  <c r="AK184" i="4"/>
  <c r="AK267" i="4"/>
  <c r="AK268" i="4"/>
  <c r="AK269" i="4"/>
  <c r="AK270" i="4"/>
  <c r="AK271" i="4"/>
  <c r="AK272" i="4"/>
  <c r="AK322" i="4"/>
  <c r="AK323" i="4"/>
  <c r="AK324" i="4"/>
  <c r="AK325" i="4"/>
  <c r="AK326" i="4"/>
  <c r="AK327" i="4"/>
  <c r="AK358" i="4"/>
  <c r="AK359" i="4"/>
  <c r="AK360" i="4"/>
  <c r="AK361" i="4"/>
  <c r="AK362" i="4"/>
  <c r="AK363" i="4"/>
  <c r="AK370" i="4"/>
  <c r="AK371" i="4"/>
  <c r="AK372" i="4"/>
  <c r="AK373" i="4"/>
  <c r="AK374" i="4"/>
  <c r="AK375" i="4"/>
  <c r="AK423" i="4"/>
  <c r="AK424" i="4"/>
  <c r="AK425" i="4"/>
  <c r="AK426" i="4"/>
  <c r="AK427" i="4"/>
  <c r="AK428" i="4"/>
  <c r="AK429" i="4"/>
  <c r="AK430" i="4"/>
  <c r="AK431" i="4"/>
  <c r="AK432" i="4"/>
  <c r="AK433" i="4"/>
  <c r="AK434" i="4"/>
  <c r="AK435" i="4"/>
  <c r="AK436" i="4"/>
  <c r="AK437" i="4"/>
  <c r="AK438" i="4"/>
  <c r="AK439" i="4"/>
  <c r="AK440" i="4"/>
  <c r="AK441" i="4"/>
  <c r="AK442" i="4"/>
  <c r="AK443" i="4"/>
  <c r="AK444" i="4"/>
  <c r="AK445" i="4"/>
  <c r="AK446" i="4"/>
  <c r="AK447" i="4"/>
  <c r="AK448" i="4"/>
  <c r="AK279" i="4"/>
  <c r="AK280" i="4"/>
  <c r="AK281" i="4"/>
  <c r="AK282" i="4"/>
  <c r="AK287" i="4"/>
  <c r="AK21" i="4"/>
  <c r="AK22" i="4"/>
  <c r="AK24" i="4"/>
  <c r="AK25" i="4"/>
  <c r="AK26" i="4"/>
  <c r="AK27" i="4"/>
  <c r="AK30" i="4"/>
  <c r="AK33" i="4"/>
  <c r="AK36" i="4"/>
  <c r="AK55" i="4"/>
  <c r="AK56" i="4"/>
  <c r="AK57" i="4"/>
  <c r="AK60" i="4"/>
  <c r="AK61" i="4"/>
  <c r="AK62" i="4"/>
  <c r="AK63" i="4"/>
  <c r="AK64" i="4"/>
  <c r="AK66" i="4"/>
  <c r="AK69" i="4"/>
  <c r="AK74" i="4"/>
  <c r="AK77" i="4"/>
  <c r="AK129" i="4"/>
  <c r="AK136" i="4"/>
  <c r="AK149" i="4"/>
  <c r="AK150" i="4"/>
  <c r="AK151" i="4"/>
  <c r="AK174" i="4"/>
  <c r="AK175" i="4"/>
  <c r="AK176" i="4"/>
  <c r="AK186" i="4"/>
  <c r="AK187" i="4"/>
  <c r="AK188" i="4"/>
  <c r="AK189" i="4"/>
  <c r="AK202" i="4"/>
  <c r="AK203" i="4"/>
  <c r="AK204" i="4"/>
  <c r="AK276" i="4"/>
  <c r="AK277" i="4"/>
  <c r="AK278" i="4"/>
  <c r="AK304" i="4"/>
  <c r="AK305" i="4"/>
  <c r="AK306" i="4"/>
  <c r="AK333" i="4"/>
  <c r="AK334" i="4"/>
  <c r="AK335" i="4"/>
  <c r="AK355" i="4"/>
  <c r="AK356" i="4"/>
  <c r="AK357" i="4"/>
  <c r="AK384" i="4"/>
  <c r="AK385" i="4"/>
  <c r="AK386" i="4"/>
  <c r="AK409" i="4"/>
  <c r="AK410" i="4"/>
  <c r="AK411" i="4"/>
  <c r="AK420" i="4"/>
  <c r="AK421" i="4"/>
  <c r="AK422" i="4"/>
  <c r="AK9" i="4"/>
  <c r="AK23" i="4"/>
  <c r="AK32" i="4"/>
  <c r="AK34" i="4"/>
  <c r="AK41" i="4"/>
  <c r="AK45" i="4"/>
  <c r="AK49" i="4"/>
  <c r="AK58" i="4"/>
  <c r="AK65" i="4"/>
  <c r="AK67" i="4"/>
  <c r="AK71" i="4"/>
  <c r="AK79" i="4"/>
  <c r="AK82" i="4"/>
  <c r="AK83" i="4"/>
  <c r="AK86" i="4"/>
  <c r="AK90" i="4"/>
  <c r="AK91" i="4"/>
  <c r="AK93" i="4"/>
  <c r="AK95" i="4"/>
  <c r="AK106" i="4"/>
  <c r="AK107" i="4"/>
  <c r="AK108" i="4"/>
  <c r="AK109" i="4"/>
  <c r="AK110" i="4"/>
  <c r="AK111" i="4"/>
  <c r="AK112" i="4"/>
  <c r="AK113" i="4"/>
  <c r="AK114" i="4"/>
  <c r="AK196" i="4"/>
  <c r="AK197" i="4"/>
  <c r="AK198" i="4"/>
  <c r="AK199" i="4"/>
  <c r="AK200" i="4"/>
  <c r="AK201" i="4"/>
  <c r="AK364" i="4"/>
  <c r="AK365" i="4"/>
  <c r="AK366" i="4"/>
  <c r="AK367" i="4"/>
  <c r="AK368" i="4"/>
  <c r="AK369" i="4"/>
  <c r="AK171" i="4"/>
  <c r="AK172" i="4"/>
  <c r="AK173" i="4"/>
  <c r="AK3" i="4"/>
  <c r="AK12" i="4"/>
  <c r="AK13" i="4"/>
  <c r="AK17" i="4"/>
  <c r="AK19" i="4"/>
  <c r="AK28" i="4"/>
  <c r="AK35" i="4"/>
  <c r="AK37" i="4"/>
  <c r="AK43" i="4"/>
  <c r="AK53" i="4"/>
  <c r="AK54" i="4"/>
  <c r="AK59" i="4"/>
  <c r="AK73" i="4"/>
  <c r="AK78" i="4"/>
  <c r="AK84" i="4"/>
  <c r="AK85" i="4"/>
  <c r="AK92" i="4"/>
  <c r="AK97" i="4"/>
  <c r="AK98" i="4"/>
  <c r="AK99" i="4"/>
  <c r="AK100" i="4"/>
  <c r="AK101" i="4"/>
  <c r="AK102" i="4"/>
  <c r="AK103" i="4"/>
  <c r="AK104" i="4"/>
  <c r="AK105" i="4"/>
  <c r="AK115" i="4"/>
  <c r="AK130" i="4"/>
  <c r="AK131" i="4"/>
  <c r="AK132" i="4"/>
  <c r="AK133" i="4"/>
  <c r="AK134" i="4"/>
  <c r="AK135" i="4"/>
  <c r="AK156" i="4"/>
  <c r="AK157" i="4"/>
  <c r="AK158" i="4"/>
  <c r="AK160" i="4"/>
  <c r="AK161" i="4"/>
  <c r="AK162" i="4"/>
  <c r="AK163" i="4"/>
  <c r="AK164" i="4"/>
  <c r="AK165" i="4"/>
  <c r="AK166" i="4"/>
  <c r="AK167" i="4"/>
  <c r="AK214" i="4"/>
  <c r="AK215" i="4"/>
  <c r="AK216" i="4"/>
  <c r="AK217" i="4"/>
  <c r="AK218" i="4"/>
  <c r="AK219" i="4"/>
  <c r="AK251" i="4"/>
  <c r="AK252" i="4"/>
  <c r="AK253" i="4"/>
  <c r="AK254" i="4"/>
  <c r="AK255" i="4"/>
  <c r="AK256" i="4"/>
  <c r="AK257" i="4"/>
  <c r="AK258" i="4"/>
  <c r="AK259" i="4"/>
  <c r="AK260" i="4"/>
  <c r="AK261" i="4"/>
  <c r="AK262" i="4"/>
  <c r="AK263" i="4"/>
  <c r="AK264" i="4"/>
  <c r="AK265" i="4"/>
  <c r="AK266" i="4"/>
  <c r="AK288" i="4"/>
  <c r="AK289" i="4"/>
  <c r="AK290" i="4"/>
  <c r="AK291" i="4"/>
  <c r="AK292" i="4"/>
  <c r="AK293" i="4"/>
  <c r="AK296" i="4"/>
  <c r="AK297" i="4"/>
  <c r="AK298" i="4"/>
  <c r="AK299" i="4"/>
  <c r="AK300" i="4"/>
  <c r="AK301" i="4"/>
  <c r="AK346" i="4"/>
  <c r="AK347" i="4"/>
  <c r="AK348" i="4"/>
  <c r="AK349" i="4"/>
  <c r="AK350" i="4"/>
  <c r="AK351" i="4"/>
  <c r="AK376" i="4"/>
  <c r="AK377" i="4"/>
  <c r="AK378" i="4"/>
  <c r="AK380" i="4"/>
  <c r="AK381" i="4"/>
  <c r="AK382" i="4"/>
  <c r="AK398" i="4"/>
  <c r="AK399" i="4"/>
  <c r="AK400" i="4"/>
  <c r="AK401" i="4"/>
  <c r="AK402" i="4"/>
  <c r="AK403" i="4"/>
  <c r="AK412" i="4"/>
  <c r="AK413" i="4"/>
  <c r="AK414" i="4"/>
  <c r="AK415" i="4"/>
  <c r="AK416" i="4"/>
  <c r="AK417" i="4"/>
  <c r="AK152" i="4"/>
  <c r="AK153" i="4"/>
  <c r="AK154" i="4"/>
  <c r="AK168" i="4"/>
  <c r="AK169" i="4"/>
  <c r="AK170" i="4"/>
  <c r="AK208" i="4"/>
  <c r="AK209" i="4"/>
  <c r="AK210" i="4"/>
  <c r="AK211" i="4"/>
  <c r="AK137" i="4"/>
  <c r="AK138" i="4"/>
  <c r="AK139" i="4"/>
  <c r="AK140" i="4"/>
  <c r="AK141" i="4"/>
  <c r="AK142" i="4"/>
  <c r="AK143" i="4"/>
  <c r="AK144" i="4"/>
  <c r="AK145" i="4"/>
  <c r="AK155" i="4"/>
  <c r="AK212" i="4"/>
  <c r="AK213" i="4"/>
  <c r="AK220" i="4"/>
  <c r="AK221" i="4"/>
  <c r="AK222" i="4"/>
  <c r="AK223" i="4"/>
  <c r="AK224" i="4"/>
  <c r="AK225" i="4"/>
  <c r="AK226" i="4"/>
  <c r="AK227" i="4"/>
  <c r="AK228" i="4"/>
  <c r="AK229" i="4"/>
  <c r="AK230" i="4"/>
  <c r="AK231" i="4"/>
  <c r="AK232" i="4"/>
  <c r="AK233" i="4"/>
  <c r="AK234" i="4"/>
  <c r="AK235" i="4"/>
  <c r="AK236" i="4"/>
  <c r="AK294" i="4"/>
  <c r="AK295" i="4"/>
  <c r="AK302" i="4"/>
  <c r="AK303" i="4"/>
  <c r="AK344" i="4"/>
  <c r="AK345" i="4"/>
  <c r="AK379" i="4"/>
  <c r="AK383" i="4"/>
  <c r="AK404" i="4"/>
  <c r="AK405" i="4"/>
  <c r="AK418" i="4"/>
  <c r="AK419" i="4"/>
  <c r="AK4" i="4"/>
  <c r="AK5" i="4"/>
  <c r="AK6" i="4"/>
  <c r="AK10" i="4"/>
  <c r="AK11" i="4"/>
  <c r="AK14" i="4"/>
  <c r="AK15" i="4"/>
  <c r="AK18" i="4"/>
  <c r="AK20" i="4"/>
  <c r="AK29" i="4"/>
  <c r="AK31" i="4"/>
  <c r="AK38" i="4"/>
  <c r="AK39" i="4"/>
  <c r="AK40" i="4"/>
  <c r="AK42" i="4"/>
  <c r="AK44" i="4"/>
  <c r="AK46" i="4"/>
  <c r="AK47" i="4"/>
  <c r="AK48" i="4"/>
  <c r="AK50" i="4"/>
  <c r="AK51" i="4"/>
  <c r="AK52" i="4"/>
  <c r="AK68" i="4"/>
  <c r="AK72" i="4"/>
  <c r="AK75" i="4"/>
  <c r="AK76" i="4"/>
  <c r="AK80" i="4"/>
  <c r="AK81" i="4"/>
  <c r="AK87" i="4"/>
  <c r="AK88" i="4"/>
  <c r="AK89" i="4"/>
  <c r="AK94" i="4"/>
  <c r="AK96" i="4"/>
  <c r="AK116" i="4"/>
  <c r="AK126" i="4"/>
  <c r="AK127" i="4"/>
  <c r="AK128" i="4"/>
  <c r="AK159" i="4"/>
  <c r="AK177" i="4"/>
  <c r="AK179" i="4"/>
  <c r="AK185" i="4"/>
  <c r="AK190" i="4"/>
  <c r="AK191" i="4"/>
  <c r="AK205" i="4"/>
  <c r="AK206" i="4"/>
  <c r="AK207" i="4"/>
  <c r="AK237" i="4"/>
  <c r="AK238" i="4"/>
  <c r="AK239" i="4"/>
  <c r="AK240" i="4"/>
  <c r="AK241" i="4"/>
  <c r="AK242" i="4"/>
  <c r="AK243" i="4"/>
  <c r="AK244" i="4"/>
  <c r="AK245" i="4"/>
  <c r="AK246" i="4"/>
  <c r="AK247" i="4"/>
  <c r="AK248" i="4"/>
  <c r="AK249" i="4"/>
  <c r="AK250" i="4"/>
  <c r="AK273" i="4"/>
  <c r="AK274" i="4"/>
  <c r="AK275" i="4"/>
  <c r="AK307" i="4"/>
  <c r="AK308" i="4"/>
  <c r="AK309" i="4"/>
  <c r="AK330" i="4"/>
  <c r="AK331" i="4"/>
  <c r="AK332" i="4"/>
  <c r="AK352" i="4"/>
  <c r="AK353" i="4"/>
  <c r="AK354" i="4"/>
  <c r="AK387" i="4"/>
  <c r="AK388" i="4"/>
  <c r="AK389" i="4"/>
  <c r="AK406" i="4"/>
  <c r="AK407" i="4"/>
  <c r="AK408" i="4"/>
  <c r="AK328" i="4"/>
  <c r="AK329" i="4"/>
  <c r="AK117" i="4"/>
  <c r="AK118" i="4"/>
  <c r="AK119" i="4"/>
  <c r="AK120" i="4"/>
  <c r="AK121" i="4"/>
  <c r="AK122" i="4"/>
  <c r="AK123" i="4"/>
  <c r="AK124" i="4"/>
  <c r="AK125" i="4"/>
  <c r="AK146" i="4"/>
  <c r="AK147" i="4"/>
  <c r="AK148" i="4"/>
  <c r="AK192" i="4"/>
  <c r="AK193" i="4"/>
  <c r="AK194" i="4"/>
  <c r="AK195" i="4"/>
  <c r="AK283" i="4"/>
  <c r="AK284" i="4"/>
  <c r="AK285" i="4"/>
  <c r="AK286" i="4"/>
  <c r="AK310" i="4"/>
  <c r="AK311" i="4"/>
  <c r="AK312" i="4"/>
  <c r="AK313" i="4"/>
  <c r="AK314" i="4"/>
  <c r="AK315" i="4"/>
  <c r="AK316" i="4"/>
  <c r="AK317" i="4"/>
  <c r="AK318" i="4"/>
  <c r="AK319" i="4"/>
  <c r="AK320" i="4"/>
  <c r="AK321" i="4"/>
  <c r="AK336" i="4"/>
  <c r="AK337" i="4"/>
  <c r="AK338" i="4"/>
  <c r="AK339" i="4"/>
  <c r="AK340" i="4"/>
  <c r="AK341" i="4"/>
  <c r="AK342" i="4"/>
  <c r="AK343" i="4"/>
  <c r="AK390" i="4"/>
  <c r="AK391" i="4"/>
  <c r="AK392" i="4"/>
  <c r="AK393" i="4"/>
  <c r="AK394" i="4"/>
  <c r="AK395" i="4"/>
  <c r="AK396" i="4"/>
  <c r="AK397" i="4"/>
  <c r="AK7" i="4"/>
  <c r="AB335" i="4"/>
  <c r="AB334" i="4"/>
  <c r="AB333" i="4"/>
  <c r="AB306" i="4"/>
  <c r="AB305" i="4"/>
  <c r="AB304" i="4"/>
  <c r="AB278" i="4"/>
  <c r="AB277" i="4"/>
  <c r="AB276" i="4"/>
  <c r="AB204" i="4"/>
  <c r="AB203" i="4"/>
  <c r="AB202" i="4"/>
  <c r="AB189" i="4"/>
  <c r="AB188" i="4"/>
  <c r="AB187" i="4"/>
  <c r="AB186" i="4"/>
  <c r="AB175" i="4"/>
  <c r="AB174" i="4"/>
  <c r="AB151" i="4"/>
  <c r="AB150" i="4"/>
  <c r="AB149" i="4"/>
  <c r="AB136" i="4"/>
  <c r="AB129" i="4"/>
  <c r="AB64" i="4"/>
  <c r="AB63" i="4"/>
  <c r="AB62" i="4"/>
  <c r="AB61" i="4"/>
  <c r="AB60" i="4"/>
  <c r="AB57" i="4"/>
  <c r="AB56" i="4"/>
  <c r="AB55" i="4"/>
  <c r="AB36" i="4"/>
  <c r="AB33" i="4"/>
  <c r="AB30" i="4"/>
  <c r="AB27" i="4"/>
  <c r="AB26" i="4"/>
  <c r="AB25" i="4"/>
  <c r="AB24" i="4"/>
  <c r="AB22" i="4"/>
  <c r="AB21" i="4"/>
  <c r="W335" i="4"/>
  <c r="W334" i="4"/>
  <c r="W333" i="4"/>
  <c r="W306" i="4"/>
  <c r="W305" i="4"/>
  <c r="W304" i="4"/>
  <c r="W278" i="4"/>
  <c r="W277" i="4"/>
  <c r="W276" i="4"/>
  <c r="W204" i="4"/>
  <c r="W203" i="4"/>
  <c r="W202" i="4"/>
  <c r="W189" i="4"/>
  <c r="W188" i="4"/>
  <c r="W187" i="4"/>
  <c r="W186" i="4"/>
  <c r="W175" i="4"/>
  <c r="W174" i="4"/>
  <c r="W151" i="4"/>
  <c r="W150" i="4"/>
  <c r="W149" i="4"/>
  <c r="W136" i="4"/>
  <c r="W129" i="4"/>
  <c r="W64" i="4"/>
  <c r="W63" i="4"/>
  <c r="W62" i="4"/>
  <c r="W61" i="4"/>
  <c r="W60" i="4"/>
  <c r="W57" i="4"/>
  <c r="W56" i="4"/>
  <c r="W55" i="4"/>
  <c r="W36" i="4"/>
  <c r="W33" i="4"/>
  <c r="W30" i="4"/>
  <c r="W27" i="4"/>
  <c r="W26" i="4"/>
  <c r="W25" i="4"/>
  <c r="W24" i="4"/>
  <c r="W22" i="4"/>
  <c r="W21" i="4"/>
  <c r="AA8" i="4"/>
  <c r="AA16" i="4"/>
  <c r="AA70" i="4"/>
  <c r="AA178" i="4"/>
  <c r="AA180" i="4"/>
  <c r="AA181" i="4"/>
  <c r="AA182" i="4"/>
  <c r="AA183" i="4"/>
  <c r="AA184" i="4"/>
  <c r="AA267" i="4"/>
  <c r="AA268" i="4"/>
  <c r="AA269" i="4"/>
  <c r="AA270" i="4"/>
  <c r="AA271" i="4"/>
  <c r="AA272" i="4"/>
  <c r="AA322" i="4"/>
  <c r="AA323" i="4"/>
  <c r="AA324" i="4"/>
  <c r="AA325" i="4"/>
  <c r="AA326" i="4"/>
  <c r="AA327" i="4"/>
  <c r="AA358" i="4"/>
  <c r="AA359" i="4"/>
  <c r="AA360" i="4"/>
  <c r="AA361" i="4"/>
  <c r="AA362" i="4"/>
  <c r="AA363" i="4"/>
  <c r="AA370" i="4"/>
  <c r="AA371" i="4"/>
  <c r="AA372" i="4"/>
  <c r="AA373" i="4"/>
  <c r="AA374" i="4"/>
  <c r="AA375" i="4"/>
  <c r="AA423" i="4"/>
  <c r="AA424" i="4"/>
  <c r="AA425" i="4"/>
  <c r="AA426" i="4"/>
  <c r="AA427" i="4"/>
  <c r="AA428" i="4"/>
  <c r="AA429" i="4"/>
  <c r="AA430" i="4"/>
  <c r="AA431" i="4"/>
  <c r="AA432" i="4"/>
  <c r="AA433" i="4"/>
  <c r="AA434" i="4"/>
  <c r="AA435" i="4"/>
  <c r="AA436" i="4"/>
  <c r="AA437" i="4"/>
  <c r="AA438" i="4"/>
  <c r="AA439" i="4"/>
  <c r="AA440" i="4"/>
  <c r="AA441" i="4"/>
  <c r="AA442" i="4"/>
  <c r="AA443" i="4"/>
  <c r="AA444" i="4"/>
  <c r="AA445" i="4"/>
  <c r="AA446" i="4"/>
  <c r="AA447" i="4"/>
  <c r="AA448" i="4"/>
  <c r="AA279" i="4"/>
  <c r="AA280" i="4"/>
  <c r="AA281" i="4"/>
  <c r="AA282" i="4"/>
  <c r="AA287" i="4"/>
  <c r="AA66" i="4"/>
  <c r="AA69" i="4"/>
  <c r="AA74" i="4"/>
  <c r="AA77" i="4"/>
  <c r="AA176" i="4"/>
  <c r="AA355" i="4"/>
  <c r="AA356" i="4"/>
  <c r="AA357" i="4"/>
  <c r="AA384" i="4"/>
  <c r="AA385" i="4"/>
  <c r="AA386" i="4"/>
  <c r="AA409" i="4"/>
  <c r="AA410" i="4"/>
  <c r="AA411" i="4"/>
  <c r="AA420" i="4"/>
  <c r="AA421" i="4"/>
  <c r="AA422" i="4"/>
  <c r="AA9" i="4"/>
  <c r="AA23" i="4"/>
  <c r="AA32" i="4"/>
  <c r="AA34" i="4"/>
  <c r="AA41" i="4"/>
  <c r="AA45" i="4"/>
  <c r="AA49" i="4"/>
  <c r="AA58" i="4"/>
  <c r="AA65" i="4"/>
  <c r="AA67" i="4"/>
  <c r="AA71" i="4"/>
  <c r="AA79" i="4"/>
  <c r="AA82" i="4"/>
  <c r="AA83" i="4"/>
  <c r="AA86" i="4"/>
  <c r="AA90" i="4"/>
  <c r="AA91" i="4"/>
  <c r="AA93" i="4"/>
  <c r="AA95" i="4"/>
  <c r="AA106" i="4"/>
  <c r="AA107" i="4"/>
  <c r="AA108" i="4"/>
  <c r="AA109" i="4"/>
  <c r="AA110" i="4"/>
  <c r="AA111" i="4"/>
  <c r="AA112" i="4"/>
  <c r="AA113" i="4"/>
  <c r="AA114" i="4"/>
  <c r="AA196" i="4"/>
  <c r="AA197" i="4"/>
  <c r="AA198" i="4"/>
  <c r="AA199" i="4"/>
  <c r="AA200" i="4"/>
  <c r="AA201" i="4"/>
  <c r="AA364" i="4"/>
  <c r="AA365" i="4"/>
  <c r="AA366" i="4"/>
  <c r="AA367" i="4"/>
  <c r="AA368" i="4"/>
  <c r="AA369" i="4"/>
  <c r="AA171" i="4"/>
  <c r="AA172" i="4"/>
  <c r="AA173" i="4"/>
  <c r="AA3" i="4"/>
  <c r="AA12" i="4"/>
  <c r="AA13" i="4"/>
  <c r="AA17" i="4"/>
  <c r="AA19" i="4"/>
  <c r="AA28" i="4"/>
  <c r="AA35" i="4"/>
  <c r="AA37" i="4"/>
  <c r="AA43" i="4"/>
  <c r="AA53" i="4"/>
  <c r="AA54" i="4"/>
  <c r="AA59" i="4"/>
  <c r="AA73" i="4"/>
  <c r="AA78" i="4"/>
  <c r="AA84" i="4"/>
  <c r="AA85" i="4"/>
  <c r="AA92" i="4"/>
  <c r="AA97" i="4"/>
  <c r="AA98" i="4"/>
  <c r="AA99" i="4"/>
  <c r="AA100" i="4"/>
  <c r="AA101" i="4"/>
  <c r="AA102" i="4"/>
  <c r="AA103" i="4"/>
  <c r="AA104" i="4"/>
  <c r="AA105" i="4"/>
  <c r="AA115" i="4"/>
  <c r="AA130" i="4"/>
  <c r="AA131" i="4"/>
  <c r="AA132" i="4"/>
  <c r="AA133" i="4"/>
  <c r="AA134" i="4"/>
  <c r="AA135" i="4"/>
  <c r="AA156" i="4"/>
  <c r="AA157" i="4"/>
  <c r="AA158" i="4"/>
  <c r="AA160" i="4"/>
  <c r="AA161" i="4"/>
  <c r="AA162" i="4"/>
  <c r="AA163" i="4"/>
  <c r="AA164" i="4"/>
  <c r="AA165" i="4"/>
  <c r="AA166" i="4"/>
  <c r="AA167" i="4"/>
  <c r="AA214" i="4"/>
  <c r="AA215" i="4"/>
  <c r="AA216" i="4"/>
  <c r="AA217" i="4"/>
  <c r="AA218" i="4"/>
  <c r="AA219" i="4"/>
  <c r="AA251" i="4"/>
  <c r="AA252" i="4"/>
  <c r="AA253" i="4"/>
  <c r="AA254" i="4"/>
  <c r="AA255" i="4"/>
  <c r="AA256" i="4"/>
  <c r="AA257" i="4"/>
  <c r="AA258" i="4"/>
  <c r="AA259" i="4"/>
  <c r="AA260" i="4"/>
  <c r="AA261" i="4"/>
  <c r="AA262" i="4"/>
  <c r="AA263" i="4"/>
  <c r="AA264" i="4"/>
  <c r="AA265" i="4"/>
  <c r="AA266" i="4"/>
  <c r="AA288" i="4"/>
  <c r="AA289" i="4"/>
  <c r="AA290" i="4"/>
  <c r="AA291" i="4"/>
  <c r="AA292" i="4"/>
  <c r="AA293" i="4"/>
  <c r="AA296" i="4"/>
  <c r="AA297" i="4"/>
  <c r="AA298" i="4"/>
  <c r="AA299" i="4"/>
  <c r="AA300" i="4"/>
  <c r="AA301" i="4"/>
  <c r="AA346" i="4"/>
  <c r="AA347" i="4"/>
  <c r="AA348" i="4"/>
  <c r="AA349" i="4"/>
  <c r="AA350" i="4"/>
  <c r="AA351" i="4"/>
  <c r="AA376" i="4"/>
  <c r="AA377" i="4"/>
  <c r="AA378" i="4"/>
  <c r="AA380" i="4"/>
  <c r="AA381" i="4"/>
  <c r="AA382" i="4"/>
  <c r="AA398" i="4"/>
  <c r="AA399" i="4"/>
  <c r="AA400" i="4"/>
  <c r="AA401" i="4"/>
  <c r="AA402" i="4"/>
  <c r="AA403" i="4"/>
  <c r="AA412" i="4"/>
  <c r="AA413" i="4"/>
  <c r="AA414" i="4"/>
  <c r="AA415" i="4"/>
  <c r="AA416" i="4"/>
  <c r="AA417" i="4"/>
  <c r="AA152" i="4"/>
  <c r="AA153" i="4"/>
  <c r="AA154" i="4"/>
  <c r="AA168" i="4"/>
  <c r="AA169" i="4"/>
  <c r="AA170" i="4"/>
  <c r="AA208" i="4"/>
  <c r="AA209" i="4"/>
  <c r="AA210" i="4"/>
  <c r="AA211" i="4"/>
  <c r="AA137" i="4"/>
  <c r="AA138" i="4"/>
  <c r="AA139" i="4"/>
  <c r="AA140" i="4"/>
  <c r="AA141" i="4"/>
  <c r="AA142" i="4"/>
  <c r="AA143" i="4"/>
  <c r="AA144" i="4"/>
  <c r="AA145" i="4"/>
  <c r="AA155" i="4"/>
  <c r="AA212" i="4"/>
  <c r="AA213" i="4"/>
  <c r="AA220" i="4"/>
  <c r="AA221" i="4"/>
  <c r="AA222" i="4"/>
  <c r="AA223" i="4"/>
  <c r="AA224" i="4"/>
  <c r="AA225" i="4"/>
  <c r="AA226" i="4"/>
  <c r="AA227" i="4"/>
  <c r="AA228" i="4"/>
  <c r="AA229" i="4"/>
  <c r="AA230" i="4"/>
  <c r="AA231" i="4"/>
  <c r="AA232" i="4"/>
  <c r="AA233" i="4"/>
  <c r="AA234" i="4"/>
  <c r="AA235" i="4"/>
  <c r="AA236" i="4"/>
  <c r="AA294" i="4"/>
  <c r="AA295" i="4"/>
  <c r="AA302" i="4"/>
  <c r="AA303" i="4"/>
  <c r="AA344" i="4"/>
  <c r="AA345" i="4"/>
  <c r="AA379" i="4"/>
  <c r="AA383" i="4"/>
  <c r="AA404" i="4"/>
  <c r="AA405" i="4"/>
  <c r="AA418" i="4"/>
  <c r="AA419" i="4"/>
  <c r="AA4" i="4"/>
  <c r="AA5" i="4"/>
  <c r="AA6" i="4"/>
  <c r="AA10" i="4"/>
  <c r="AA11" i="4"/>
  <c r="AA14" i="4"/>
  <c r="AA15" i="4"/>
  <c r="AA18" i="4"/>
  <c r="AA20" i="4"/>
  <c r="AA29" i="4"/>
  <c r="AA31" i="4"/>
  <c r="AA38" i="4"/>
  <c r="AA39" i="4"/>
  <c r="AA40" i="4"/>
  <c r="AA42" i="4"/>
  <c r="AA44" i="4"/>
  <c r="AA46" i="4"/>
  <c r="AA47" i="4"/>
  <c r="AA48" i="4"/>
  <c r="AA50" i="4"/>
  <c r="AA51" i="4"/>
  <c r="AA52" i="4"/>
  <c r="AA68" i="4"/>
  <c r="AA72" i="4"/>
  <c r="AA75" i="4"/>
  <c r="AA76" i="4"/>
  <c r="AA80" i="4"/>
  <c r="AA81" i="4"/>
  <c r="AA87" i="4"/>
  <c r="AA88" i="4"/>
  <c r="AA89" i="4"/>
  <c r="AA94" i="4"/>
  <c r="AA96" i="4"/>
  <c r="AA116" i="4"/>
  <c r="AA126" i="4"/>
  <c r="AA127" i="4"/>
  <c r="AA128" i="4"/>
  <c r="AA159" i="4"/>
  <c r="AA177" i="4"/>
  <c r="AA179" i="4"/>
  <c r="AA185" i="4"/>
  <c r="AA190" i="4"/>
  <c r="AA191" i="4"/>
  <c r="AA205" i="4"/>
  <c r="AA206" i="4"/>
  <c r="AA207" i="4"/>
  <c r="AA237" i="4"/>
  <c r="AA238" i="4"/>
  <c r="AA239" i="4"/>
  <c r="AA240" i="4"/>
  <c r="AA241" i="4"/>
  <c r="AA242" i="4"/>
  <c r="AA243" i="4"/>
  <c r="AA244" i="4"/>
  <c r="AA245" i="4"/>
  <c r="AA246" i="4"/>
  <c r="AA247" i="4"/>
  <c r="AA248" i="4"/>
  <c r="AA249" i="4"/>
  <c r="AA250" i="4"/>
  <c r="AA273" i="4"/>
  <c r="AA274" i="4"/>
  <c r="AA275" i="4"/>
  <c r="AA307" i="4"/>
  <c r="AA308" i="4"/>
  <c r="AA309" i="4"/>
  <c r="AA330" i="4"/>
  <c r="AA331" i="4"/>
  <c r="AA332" i="4"/>
  <c r="AA352" i="4"/>
  <c r="AA353" i="4"/>
  <c r="AA354" i="4"/>
  <c r="AA387" i="4"/>
  <c r="AA388" i="4"/>
  <c r="AA389" i="4"/>
  <c r="AA406" i="4"/>
  <c r="AA407" i="4"/>
  <c r="AA408" i="4"/>
  <c r="AA328" i="4"/>
  <c r="AA329" i="4"/>
  <c r="AA117" i="4"/>
  <c r="AA118" i="4"/>
  <c r="AA119" i="4"/>
  <c r="AA120" i="4"/>
  <c r="AA121" i="4"/>
  <c r="AA122" i="4"/>
  <c r="AA123" i="4"/>
  <c r="AA124" i="4"/>
  <c r="AA125" i="4"/>
  <c r="AA146" i="4"/>
  <c r="AA147" i="4"/>
  <c r="AA148" i="4"/>
  <c r="AA192" i="4"/>
  <c r="AA193" i="4"/>
  <c r="AA194" i="4"/>
  <c r="AA195" i="4"/>
  <c r="AA283" i="4"/>
  <c r="AA284" i="4"/>
  <c r="AA285" i="4"/>
  <c r="AA286" i="4"/>
  <c r="AA310" i="4"/>
  <c r="AA311" i="4"/>
  <c r="AA312" i="4"/>
  <c r="AA313" i="4"/>
  <c r="AA314" i="4"/>
  <c r="AA315" i="4"/>
  <c r="AA316" i="4"/>
  <c r="AA317" i="4"/>
  <c r="AA318" i="4"/>
  <c r="AA319" i="4"/>
  <c r="AA320" i="4"/>
  <c r="AA321" i="4"/>
  <c r="AA336" i="4"/>
  <c r="AA337" i="4"/>
  <c r="AA338" i="4"/>
  <c r="AA339" i="4"/>
  <c r="AA340" i="4"/>
  <c r="AA341" i="4"/>
  <c r="AA342" i="4"/>
  <c r="AA343" i="4"/>
  <c r="AA390" i="4"/>
  <c r="AA391" i="4"/>
  <c r="AA392" i="4"/>
  <c r="AA393" i="4"/>
  <c r="AA394" i="4"/>
  <c r="AA395" i="4"/>
  <c r="AA396" i="4"/>
  <c r="AA397" i="4"/>
  <c r="AA7" i="4"/>
  <c r="V8" i="4"/>
  <c r="V16" i="4"/>
  <c r="V70" i="4"/>
  <c r="V178" i="4"/>
  <c r="V180" i="4"/>
  <c r="V181" i="4"/>
  <c r="V182" i="4"/>
  <c r="V183" i="4"/>
  <c r="V184" i="4"/>
  <c r="V267" i="4"/>
  <c r="V268" i="4"/>
  <c r="V269" i="4"/>
  <c r="V270" i="4"/>
  <c r="V271" i="4"/>
  <c r="V272" i="4"/>
  <c r="V322" i="4"/>
  <c r="V323" i="4"/>
  <c r="V324" i="4"/>
  <c r="V325" i="4"/>
  <c r="V326" i="4"/>
  <c r="V327" i="4"/>
  <c r="V358" i="4"/>
  <c r="V359" i="4"/>
  <c r="V360" i="4"/>
  <c r="V361" i="4"/>
  <c r="V362" i="4"/>
  <c r="V363" i="4"/>
  <c r="V370" i="4"/>
  <c r="V371" i="4"/>
  <c r="V372" i="4"/>
  <c r="V373" i="4"/>
  <c r="V374" i="4"/>
  <c r="V375" i="4"/>
  <c r="V423" i="4"/>
  <c r="V424" i="4"/>
  <c r="V425" i="4"/>
  <c r="V426" i="4"/>
  <c r="V427" i="4"/>
  <c r="V428" i="4"/>
  <c r="V429" i="4"/>
  <c r="V430" i="4"/>
  <c r="V431" i="4"/>
  <c r="V432" i="4"/>
  <c r="V433" i="4"/>
  <c r="V434" i="4"/>
  <c r="V435" i="4"/>
  <c r="V436" i="4"/>
  <c r="V437" i="4"/>
  <c r="V438" i="4"/>
  <c r="V439" i="4"/>
  <c r="V440" i="4"/>
  <c r="V441" i="4"/>
  <c r="V442" i="4"/>
  <c r="V443" i="4"/>
  <c r="V444" i="4"/>
  <c r="V445" i="4"/>
  <c r="V446" i="4"/>
  <c r="V447" i="4"/>
  <c r="V448" i="4"/>
  <c r="V279" i="4"/>
  <c r="V280" i="4"/>
  <c r="V281" i="4"/>
  <c r="V282" i="4"/>
  <c r="V287" i="4"/>
  <c r="V66" i="4"/>
  <c r="V69" i="4"/>
  <c r="V74" i="4"/>
  <c r="V77" i="4"/>
  <c r="V176" i="4"/>
  <c r="V355" i="4"/>
  <c r="V356" i="4"/>
  <c r="V357" i="4"/>
  <c r="V384" i="4"/>
  <c r="V385" i="4"/>
  <c r="V386" i="4"/>
  <c r="V409" i="4"/>
  <c r="V410" i="4"/>
  <c r="V411" i="4"/>
  <c r="V420" i="4"/>
  <c r="V421" i="4"/>
  <c r="V422" i="4"/>
  <c r="V9" i="4"/>
  <c r="V23" i="4"/>
  <c r="V32" i="4"/>
  <c r="V34" i="4"/>
  <c r="V41" i="4"/>
  <c r="V45" i="4"/>
  <c r="V49" i="4"/>
  <c r="V58" i="4"/>
  <c r="V65" i="4"/>
  <c r="V67" i="4"/>
  <c r="V71" i="4"/>
  <c r="V79" i="4"/>
  <c r="V82" i="4"/>
  <c r="V83" i="4"/>
  <c r="V86" i="4"/>
  <c r="V90" i="4"/>
  <c r="V91" i="4"/>
  <c r="V93" i="4"/>
  <c r="V95" i="4"/>
  <c r="V106" i="4"/>
  <c r="V107" i="4"/>
  <c r="V108" i="4"/>
  <c r="V109" i="4"/>
  <c r="V110" i="4"/>
  <c r="V111" i="4"/>
  <c r="V112" i="4"/>
  <c r="V113" i="4"/>
  <c r="V114" i="4"/>
  <c r="V196" i="4"/>
  <c r="V197" i="4"/>
  <c r="V198" i="4"/>
  <c r="V199" i="4"/>
  <c r="V200" i="4"/>
  <c r="V201" i="4"/>
  <c r="V364" i="4"/>
  <c r="V365" i="4"/>
  <c r="V366" i="4"/>
  <c r="V367" i="4"/>
  <c r="V368" i="4"/>
  <c r="V369" i="4"/>
  <c r="V171" i="4"/>
  <c r="V172" i="4"/>
  <c r="V173" i="4"/>
  <c r="V3" i="4"/>
  <c r="V12" i="4"/>
  <c r="V13" i="4"/>
  <c r="V17" i="4"/>
  <c r="V19" i="4"/>
  <c r="V28" i="4"/>
  <c r="V35" i="4"/>
  <c r="V37" i="4"/>
  <c r="V43" i="4"/>
  <c r="V53" i="4"/>
  <c r="V54" i="4"/>
  <c r="V59" i="4"/>
  <c r="V73" i="4"/>
  <c r="V78" i="4"/>
  <c r="V84" i="4"/>
  <c r="V85" i="4"/>
  <c r="V92" i="4"/>
  <c r="V97" i="4"/>
  <c r="V98" i="4"/>
  <c r="V99" i="4"/>
  <c r="V100" i="4"/>
  <c r="V101" i="4"/>
  <c r="V102" i="4"/>
  <c r="V103" i="4"/>
  <c r="V104" i="4"/>
  <c r="V105" i="4"/>
  <c r="V115" i="4"/>
  <c r="V130" i="4"/>
  <c r="V131" i="4"/>
  <c r="V132" i="4"/>
  <c r="V133" i="4"/>
  <c r="V134" i="4"/>
  <c r="V135" i="4"/>
  <c r="V156" i="4"/>
  <c r="V157" i="4"/>
  <c r="V158" i="4"/>
  <c r="V160" i="4"/>
  <c r="V161" i="4"/>
  <c r="V162" i="4"/>
  <c r="V163" i="4"/>
  <c r="V164" i="4"/>
  <c r="V165" i="4"/>
  <c r="V166" i="4"/>
  <c r="V167" i="4"/>
  <c r="V214" i="4"/>
  <c r="V215" i="4"/>
  <c r="V216" i="4"/>
  <c r="V217" i="4"/>
  <c r="V218" i="4"/>
  <c r="V219" i="4"/>
  <c r="V251" i="4"/>
  <c r="V252" i="4"/>
  <c r="V253" i="4"/>
  <c r="V254" i="4"/>
  <c r="V255" i="4"/>
  <c r="V256" i="4"/>
  <c r="V257" i="4"/>
  <c r="V258" i="4"/>
  <c r="V259" i="4"/>
  <c r="V260" i="4"/>
  <c r="V261" i="4"/>
  <c r="V262" i="4"/>
  <c r="V263" i="4"/>
  <c r="V264" i="4"/>
  <c r="V265" i="4"/>
  <c r="V266" i="4"/>
  <c r="V288" i="4"/>
  <c r="V289" i="4"/>
  <c r="V290" i="4"/>
  <c r="V291" i="4"/>
  <c r="V292" i="4"/>
  <c r="V293" i="4"/>
  <c r="V296" i="4"/>
  <c r="V297" i="4"/>
  <c r="V298" i="4"/>
  <c r="V299" i="4"/>
  <c r="V300" i="4"/>
  <c r="V301" i="4"/>
  <c r="V346" i="4"/>
  <c r="V347" i="4"/>
  <c r="V348" i="4"/>
  <c r="V349" i="4"/>
  <c r="V350" i="4"/>
  <c r="V351" i="4"/>
  <c r="V376" i="4"/>
  <c r="V377" i="4"/>
  <c r="V378" i="4"/>
  <c r="V380" i="4"/>
  <c r="V381" i="4"/>
  <c r="V382" i="4"/>
  <c r="V398" i="4"/>
  <c r="V399" i="4"/>
  <c r="V400" i="4"/>
  <c r="V401" i="4"/>
  <c r="V402" i="4"/>
  <c r="V403" i="4"/>
  <c r="V412" i="4"/>
  <c r="V413" i="4"/>
  <c r="V414" i="4"/>
  <c r="V415" i="4"/>
  <c r="V416" i="4"/>
  <c r="V417" i="4"/>
  <c r="V152" i="4"/>
  <c r="V153" i="4"/>
  <c r="V154" i="4"/>
  <c r="V168" i="4"/>
  <c r="V169" i="4"/>
  <c r="V170" i="4"/>
  <c r="V208" i="4"/>
  <c r="V209" i="4"/>
  <c r="V210" i="4"/>
  <c r="V211" i="4"/>
  <c r="V137" i="4"/>
  <c r="V138" i="4"/>
  <c r="V139" i="4"/>
  <c r="V140" i="4"/>
  <c r="V141" i="4"/>
  <c r="V142" i="4"/>
  <c r="V143" i="4"/>
  <c r="V144" i="4"/>
  <c r="V145" i="4"/>
  <c r="V155" i="4"/>
  <c r="V212" i="4"/>
  <c r="V213" i="4"/>
  <c r="V220" i="4"/>
  <c r="V221" i="4"/>
  <c r="V222" i="4"/>
  <c r="V223" i="4"/>
  <c r="V224" i="4"/>
  <c r="V225" i="4"/>
  <c r="V226" i="4"/>
  <c r="V227" i="4"/>
  <c r="V228" i="4"/>
  <c r="V229" i="4"/>
  <c r="V230" i="4"/>
  <c r="V231" i="4"/>
  <c r="V232" i="4"/>
  <c r="V233" i="4"/>
  <c r="V234" i="4"/>
  <c r="V235" i="4"/>
  <c r="V236" i="4"/>
  <c r="V294" i="4"/>
  <c r="V295" i="4"/>
  <c r="V302" i="4"/>
  <c r="V303" i="4"/>
  <c r="V344" i="4"/>
  <c r="V345" i="4"/>
  <c r="V379" i="4"/>
  <c r="V383" i="4"/>
  <c r="V404" i="4"/>
  <c r="V405" i="4"/>
  <c r="V418" i="4"/>
  <c r="V419" i="4"/>
  <c r="V4" i="4"/>
  <c r="V5" i="4"/>
  <c r="V6" i="4"/>
  <c r="V10" i="4"/>
  <c r="V11" i="4"/>
  <c r="V14" i="4"/>
  <c r="V15" i="4"/>
  <c r="V18" i="4"/>
  <c r="V20" i="4"/>
  <c r="V29" i="4"/>
  <c r="V31" i="4"/>
  <c r="V38" i="4"/>
  <c r="V39" i="4"/>
  <c r="V40" i="4"/>
  <c r="V42" i="4"/>
  <c r="V44" i="4"/>
  <c r="V46" i="4"/>
  <c r="V47" i="4"/>
  <c r="V48" i="4"/>
  <c r="V50" i="4"/>
  <c r="V51" i="4"/>
  <c r="V52" i="4"/>
  <c r="V68" i="4"/>
  <c r="V72" i="4"/>
  <c r="V75" i="4"/>
  <c r="V76" i="4"/>
  <c r="V80" i="4"/>
  <c r="V81" i="4"/>
  <c r="V87" i="4"/>
  <c r="V88" i="4"/>
  <c r="V89" i="4"/>
  <c r="V94" i="4"/>
  <c r="V96" i="4"/>
  <c r="V116" i="4"/>
  <c r="V126" i="4"/>
  <c r="V127" i="4"/>
  <c r="V128" i="4"/>
  <c r="V159" i="4"/>
  <c r="V177" i="4"/>
  <c r="V179" i="4"/>
  <c r="V185" i="4"/>
  <c r="V190" i="4"/>
  <c r="V191" i="4"/>
  <c r="V205" i="4"/>
  <c r="V206" i="4"/>
  <c r="V207" i="4"/>
  <c r="V237" i="4"/>
  <c r="V238" i="4"/>
  <c r="V239" i="4"/>
  <c r="V240" i="4"/>
  <c r="V241" i="4"/>
  <c r="V242" i="4"/>
  <c r="V243" i="4"/>
  <c r="V244" i="4"/>
  <c r="V245" i="4"/>
  <c r="V246" i="4"/>
  <c r="V247" i="4"/>
  <c r="V248" i="4"/>
  <c r="V249" i="4"/>
  <c r="V250" i="4"/>
  <c r="V273" i="4"/>
  <c r="V274" i="4"/>
  <c r="V275" i="4"/>
  <c r="V307" i="4"/>
  <c r="V308" i="4"/>
  <c r="V309" i="4"/>
  <c r="V330" i="4"/>
  <c r="V331" i="4"/>
  <c r="V332" i="4"/>
  <c r="V352" i="4"/>
  <c r="V353" i="4"/>
  <c r="V354" i="4"/>
  <c r="V387" i="4"/>
  <c r="V388" i="4"/>
  <c r="V389" i="4"/>
  <c r="V406" i="4"/>
  <c r="V407" i="4"/>
  <c r="V408" i="4"/>
  <c r="V328" i="4"/>
  <c r="V329" i="4"/>
  <c r="V117" i="4"/>
  <c r="V118" i="4"/>
  <c r="V119" i="4"/>
  <c r="V120" i="4"/>
  <c r="V121" i="4"/>
  <c r="V122" i="4"/>
  <c r="V123" i="4"/>
  <c r="V124" i="4"/>
  <c r="V125" i="4"/>
  <c r="V146" i="4"/>
  <c r="V147" i="4"/>
  <c r="V148" i="4"/>
  <c r="V192" i="4"/>
  <c r="V193" i="4"/>
  <c r="V194" i="4"/>
  <c r="V195" i="4"/>
  <c r="V283" i="4"/>
  <c r="V284" i="4"/>
  <c r="V285" i="4"/>
  <c r="V286" i="4"/>
  <c r="V310" i="4"/>
  <c r="V311" i="4"/>
  <c r="V312" i="4"/>
  <c r="V313" i="4"/>
  <c r="V314" i="4"/>
  <c r="V315" i="4"/>
  <c r="V316" i="4"/>
  <c r="V317" i="4"/>
  <c r="V318" i="4"/>
  <c r="V319" i="4"/>
  <c r="V320" i="4"/>
  <c r="V321" i="4"/>
  <c r="V336" i="4"/>
  <c r="V337" i="4"/>
  <c r="V338" i="4"/>
  <c r="V339" i="4"/>
  <c r="V340" i="4"/>
  <c r="V341" i="4"/>
  <c r="V342" i="4"/>
  <c r="V343" i="4"/>
  <c r="V390" i="4"/>
  <c r="V391" i="4"/>
  <c r="V392" i="4"/>
  <c r="V393" i="4"/>
  <c r="V394" i="4"/>
  <c r="V395" i="4"/>
  <c r="V396" i="4"/>
  <c r="V397" i="4"/>
  <c r="V7" i="4"/>
  <c r="P149" i="4"/>
  <c r="O149" i="4" s="1"/>
  <c r="P150" i="4"/>
  <c r="P151" i="4"/>
  <c r="P176" i="4"/>
  <c r="O176" i="4" s="1"/>
  <c r="O8" i="4"/>
  <c r="O16" i="4"/>
  <c r="AV16" i="4" s="1"/>
  <c r="O70" i="4"/>
  <c r="O178" i="4"/>
  <c r="O180" i="4"/>
  <c r="O181" i="4"/>
  <c r="O182" i="4"/>
  <c r="O183" i="4"/>
  <c r="O184" i="4"/>
  <c r="O267" i="4"/>
  <c r="AV267" i="4" s="1"/>
  <c r="O268" i="4"/>
  <c r="O269" i="4"/>
  <c r="O270" i="4"/>
  <c r="O271" i="4"/>
  <c r="O272" i="4"/>
  <c r="O322" i="4"/>
  <c r="O323" i="4"/>
  <c r="O324" i="4"/>
  <c r="AV324" i="4" s="1"/>
  <c r="O325" i="4"/>
  <c r="O326" i="4"/>
  <c r="O327" i="4"/>
  <c r="O358" i="4"/>
  <c r="O359" i="4"/>
  <c r="O360" i="4"/>
  <c r="O361" i="4"/>
  <c r="O362" i="4"/>
  <c r="AV362" i="4" s="1"/>
  <c r="O363" i="4"/>
  <c r="AV363" i="4" s="1"/>
  <c r="O370" i="4"/>
  <c r="O371" i="4"/>
  <c r="O372" i="4"/>
  <c r="AV372" i="4" s="1"/>
  <c r="O373" i="4"/>
  <c r="O374" i="4"/>
  <c r="O375" i="4"/>
  <c r="O423" i="4"/>
  <c r="AV423" i="4" s="1"/>
  <c r="O424" i="4"/>
  <c r="AV424" i="4" s="1"/>
  <c r="O425" i="4"/>
  <c r="O426" i="4"/>
  <c r="O427" i="4"/>
  <c r="AV427" i="4" s="1"/>
  <c r="O428" i="4"/>
  <c r="O429" i="4"/>
  <c r="O430" i="4"/>
  <c r="O431" i="4"/>
  <c r="AV431" i="4" s="1"/>
  <c r="O432" i="4"/>
  <c r="AV432" i="4" s="1"/>
  <c r="O433" i="4"/>
  <c r="AV433" i="4" s="1"/>
  <c r="O434" i="4"/>
  <c r="O435" i="4"/>
  <c r="AV435" i="4" s="1"/>
  <c r="O436" i="4"/>
  <c r="O437" i="4"/>
  <c r="O438" i="4"/>
  <c r="O439" i="4"/>
  <c r="AV439" i="4" s="1"/>
  <c r="O440" i="4"/>
  <c r="AV440" i="4" s="1"/>
  <c r="O441" i="4"/>
  <c r="AV441" i="4" s="1"/>
  <c r="O442" i="4"/>
  <c r="O443" i="4"/>
  <c r="AV443" i="4" s="1"/>
  <c r="O444" i="4"/>
  <c r="O445" i="4"/>
  <c r="O446" i="4"/>
  <c r="O447" i="4"/>
  <c r="AV447" i="4" s="1"/>
  <c r="O279" i="4"/>
  <c r="AV279" i="4" s="1"/>
  <c r="O280" i="4"/>
  <c r="O281" i="4"/>
  <c r="AV281" i="4" s="1"/>
  <c r="O282" i="4"/>
  <c r="O287" i="4"/>
  <c r="O66" i="4"/>
  <c r="AV66" i="4" s="1"/>
  <c r="O69" i="4"/>
  <c r="AV69" i="4" s="1"/>
  <c r="O74" i="4"/>
  <c r="O77" i="4"/>
  <c r="AV77" i="4" s="1"/>
  <c r="O384" i="4"/>
  <c r="O385" i="4"/>
  <c r="AV385" i="4" s="1"/>
  <c r="O386" i="4"/>
  <c r="O409" i="4"/>
  <c r="AV409" i="4" s="1"/>
  <c r="O410" i="4"/>
  <c r="O411" i="4"/>
  <c r="AV411" i="4" s="1"/>
  <c r="O420" i="4"/>
  <c r="O421" i="4"/>
  <c r="O422" i="4"/>
  <c r="O9" i="4"/>
  <c r="AV9" i="4" s="1"/>
  <c r="O23" i="4"/>
  <c r="O32" i="4"/>
  <c r="AV32" i="4" s="1"/>
  <c r="O34" i="4"/>
  <c r="O41" i="4"/>
  <c r="AV41" i="4" s="1"/>
  <c r="O45" i="4"/>
  <c r="O49" i="4"/>
  <c r="O58" i="4"/>
  <c r="O65" i="4"/>
  <c r="AV65" i="4" s="1"/>
  <c r="O67" i="4"/>
  <c r="O71" i="4"/>
  <c r="AV71" i="4" s="1"/>
  <c r="O79" i="4"/>
  <c r="O82" i="4"/>
  <c r="AV82" i="4" s="1"/>
  <c r="O83" i="4"/>
  <c r="O86" i="4"/>
  <c r="O90" i="4"/>
  <c r="O91" i="4"/>
  <c r="AV91" i="4" s="1"/>
  <c r="O93" i="4"/>
  <c r="O95" i="4"/>
  <c r="AV95" i="4" s="1"/>
  <c r="O106" i="4"/>
  <c r="O107" i="4"/>
  <c r="AV107" i="4" s="1"/>
  <c r="O108" i="4"/>
  <c r="O109" i="4"/>
  <c r="O110" i="4"/>
  <c r="O111" i="4"/>
  <c r="AV111" i="4" s="1"/>
  <c r="O112" i="4"/>
  <c r="O113" i="4"/>
  <c r="O114" i="4"/>
  <c r="O196" i="4"/>
  <c r="AV196" i="4" s="1"/>
  <c r="O197" i="4"/>
  <c r="O198" i="4"/>
  <c r="O199" i="4"/>
  <c r="O200" i="4"/>
  <c r="O201" i="4"/>
  <c r="O364" i="4"/>
  <c r="O365" i="4"/>
  <c r="O366" i="4"/>
  <c r="AV366" i="4" s="1"/>
  <c r="O367" i="4"/>
  <c r="O368" i="4"/>
  <c r="O369" i="4"/>
  <c r="O171" i="4"/>
  <c r="O172" i="4"/>
  <c r="O173" i="4"/>
  <c r="O3" i="4"/>
  <c r="O12" i="4"/>
  <c r="AV12" i="4" s="1"/>
  <c r="O13" i="4"/>
  <c r="O17" i="4"/>
  <c r="O19" i="4"/>
  <c r="O28" i="4"/>
  <c r="O35" i="4"/>
  <c r="O37" i="4"/>
  <c r="O43" i="4"/>
  <c r="O53" i="4"/>
  <c r="AV53" i="4" s="1"/>
  <c r="O54" i="4"/>
  <c r="O59" i="4"/>
  <c r="O73" i="4"/>
  <c r="O78" i="4"/>
  <c r="O84" i="4"/>
  <c r="O85" i="4"/>
  <c r="O92" i="4"/>
  <c r="O97" i="4"/>
  <c r="AV97" i="4" s="1"/>
  <c r="O98" i="4"/>
  <c r="O99" i="4"/>
  <c r="O100" i="4"/>
  <c r="O101" i="4"/>
  <c r="O102" i="4"/>
  <c r="O103" i="4"/>
  <c r="O104" i="4"/>
  <c r="O105" i="4"/>
  <c r="AV105" i="4" s="1"/>
  <c r="O115" i="4"/>
  <c r="O130" i="4"/>
  <c r="O131" i="4"/>
  <c r="O132" i="4"/>
  <c r="O133" i="4"/>
  <c r="O134" i="4"/>
  <c r="O135" i="4"/>
  <c r="O156" i="4"/>
  <c r="AV156" i="4" s="1"/>
  <c r="O157" i="4"/>
  <c r="O158" i="4"/>
  <c r="O160" i="4"/>
  <c r="O161" i="4"/>
  <c r="O162" i="4"/>
  <c r="O163" i="4"/>
  <c r="O164" i="4"/>
  <c r="O165" i="4"/>
  <c r="AV165" i="4" s="1"/>
  <c r="O166" i="4"/>
  <c r="O167" i="4"/>
  <c r="O214" i="4"/>
  <c r="O215" i="4"/>
  <c r="O216" i="4"/>
  <c r="O217" i="4"/>
  <c r="O218" i="4"/>
  <c r="O219" i="4"/>
  <c r="AV219" i="4" s="1"/>
  <c r="O251" i="4"/>
  <c r="O252" i="4"/>
  <c r="O253" i="4"/>
  <c r="O254" i="4"/>
  <c r="O255" i="4"/>
  <c r="O256" i="4"/>
  <c r="O257" i="4"/>
  <c r="O258" i="4"/>
  <c r="AV258" i="4" s="1"/>
  <c r="O259" i="4"/>
  <c r="O260" i="4"/>
  <c r="O261" i="4"/>
  <c r="O262" i="4"/>
  <c r="O263" i="4"/>
  <c r="O264" i="4"/>
  <c r="O265" i="4"/>
  <c r="O266" i="4"/>
  <c r="AV266" i="4" s="1"/>
  <c r="O288" i="4"/>
  <c r="O289" i="4"/>
  <c r="O290" i="4"/>
  <c r="O291" i="4"/>
  <c r="O292" i="4"/>
  <c r="O293" i="4"/>
  <c r="O296" i="4"/>
  <c r="O297" i="4"/>
  <c r="AV297" i="4" s="1"/>
  <c r="O298" i="4"/>
  <c r="O299" i="4"/>
  <c r="O300" i="4"/>
  <c r="O301" i="4"/>
  <c r="O346" i="4"/>
  <c r="O347" i="4"/>
  <c r="O348" i="4"/>
  <c r="O349" i="4"/>
  <c r="AV349" i="4" s="1"/>
  <c r="O350" i="4"/>
  <c r="O351" i="4"/>
  <c r="O376" i="4"/>
  <c r="O377" i="4"/>
  <c r="O378" i="4"/>
  <c r="O380" i="4"/>
  <c r="O381" i="4"/>
  <c r="O382" i="4"/>
  <c r="AV382" i="4" s="1"/>
  <c r="O398" i="4"/>
  <c r="O399" i="4"/>
  <c r="O400" i="4"/>
  <c r="O401" i="4"/>
  <c r="O402" i="4"/>
  <c r="O403" i="4"/>
  <c r="O412" i="4"/>
  <c r="O413" i="4"/>
  <c r="AV413" i="4" s="1"/>
  <c r="O414" i="4"/>
  <c r="O415" i="4"/>
  <c r="O416" i="4"/>
  <c r="O417" i="4"/>
  <c r="O152" i="4"/>
  <c r="O153" i="4"/>
  <c r="O154" i="4"/>
  <c r="O168" i="4"/>
  <c r="AV168" i="4" s="1"/>
  <c r="O169" i="4"/>
  <c r="O170" i="4"/>
  <c r="O208" i="4"/>
  <c r="O209" i="4"/>
  <c r="O210" i="4"/>
  <c r="O211" i="4"/>
  <c r="O137" i="4"/>
  <c r="O138" i="4"/>
  <c r="AV138" i="4" s="1"/>
  <c r="O139" i="4"/>
  <c r="O140" i="4"/>
  <c r="O141" i="4"/>
  <c r="O142" i="4"/>
  <c r="O143" i="4"/>
  <c r="O144" i="4"/>
  <c r="O145" i="4"/>
  <c r="O155" i="4"/>
  <c r="AV155" i="4" s="1"/>
  <c r="O212" i="4"/>
  <c r="O213" i="4"/>
  <c r="O220" i="4"/>
  <c r="O221" i="4"/>
  <c r="O222" i="4"/>
  <c r="O223" i="4"/>
  <c r="O224" i="4"/>
  <c r="O225" i="4"/>
  <c r="AV225" i="4" s="1"/>
  <c r="O226" i="4"/>
  <c r="O227" i="4"/>
  <c r="O228" i="4"/>
  <c r="O229" i="4"/>
  <c r="O230" i="4"/>
  <c r="O231" i="4"/>
  <c r="O232" i="4"/>
  <c r="O233" i="4"/>
  <c r="AV233" i="4" s="1"/>
  <c r="O234" i="4"/>
  <c r="O235" i="4"/>
  <c r="O236" i="4"/>
  <c r="O294" i="4"/>
  <c r="O295" i="4"/>
  <c r="O302" i="4"/>
  <c r="O303" i="4"/>
  <c r="O344" i="4"/>
  <c r="AV344" i="4" s="1"/>
  <c r="O345" i="4"/>
  <c r="O379" i="4"/>
  <c r="O383" i="4"/>
  <c r="O404" i="4"/>
  <c r="O405" i="4"/>
  <c r="O418" i="4"/>
  <c r="O419" i="4"/>
  <c r="O4" i="4"/>
  <c r="AV4" i="4" s="1"/>
  <c r="O5" i="4"/>
  <c r="O6" i="4"/>
  <c r="O10" i="4"/>
  <c r="O11" i="4"/>
  <c r="O14" i="4"/>
  <c r="O15" i="4"/>
  <c r="O18" i="4"/>
  <c r="O20" i="4"/>
  <c r="AV20" i="4" s="1"/>
  <c r="O29" i="4"/>
  <c r="O31" i="4"/>
  <c r="O38" i="4"/>
  <c r="O39" i="4"/>
  <c r="O40" i="4"/>
  <c r="O42" i="4"/>
  <c r="O44" i="4"/>
  <c r="O46" i="4"/>
  <c r="AV46" i="4" s="1"/>
  <c r="O47" i="4"/>
  <c r="O48" i="4"/>
  <c r="O50" i="4"/>
  <c r="O51" i="4"/>
  <c r="O52" i="4"/>
  <c r="O68" i="4"/>
  <c r="O72" i="4"/>
  <c r="O75" i="4"/>
  <c r="AV75" i="4" s="1"/>
  <c r="O76" i="4"/>
  <c r="O80" i="4"/>
  <c r="O81" i="4"/>
  <c r="O87" i="4"/>
  <c r="O88" i="4"/>
  <c r="O89" i="4"/>
  <c r="O94" i="4"/>
  <c r="O96" i="4"/>
  <c r="AV96" i="4" s="1"/>
  <c r="O116" i="4"/>
  <c r="O126" i="4"/>
  <c r="O127" i="4"/>
  <c r="O128" i="4"/>
  <c r="O159" i="4"/>
  <c r="O177" i="4"/>
  <c r="O179" i="4"/>
  <c r="O185" i="4"/>
  <c r="AV185" i="4" s="1"/>
  <c r="O190" i="4"/>
  <c r="O191" i="4"/>
  <c r="O205" i="4"/>
  <c r="O206" i="4"/>
  <c r="O207" i="4"/>
  <c r="O237" i="4"/>
  <c r="O238" i="4"/>
  <c r="O239" i="4"/>
  <c r="AV239" i="4" s="1"/>
  <c r="O240" i="4"/>
  <c r="O241" i="4"/>
  <c r="O242" i="4"/>
  <c r="O243" i="4"/>
  <c r="O244" i="4"/>
  <c r="O245" i="4"/>
  <c r="O246" i="4"/>
  <c r="O247" i="4"/>
  <c r="AV247" i="4" s="1"/>
  <c r="O248" i="4"/>
  <c r="O249" i="4"/>
  <c r="O250" i="4"/>
  <c r="O273" i="4"/>
  <c r="O274" i="4"/>
  <c r="O275" i="4"/>
  <c r="O307" i="4"/>
  <c r="O308" i="4"/>
  <c r="AV308" i="4" s="1"/>
  <c r="O309" i="4"/>
  <c r="O330" i="4"/>
  <c r="O331" i="4"/>
  <c r="O332" i="4"/>
  <c r="O352" i="4"/>
  <c r="O353" i="4"/>
  <c r="O354" i="4"/>
  <c r="O387" i="4"/>
  <c r="AV387" i="4" s="1"/>
  <c r="O388" i="4"/>
  <c r="O389" i="4"/>
  <c r="O406" i="4"/>
  <c r="O407" i="4"/>
  <c r="O408" i="4"/>
  <c r="O328" i="4"/>
  <c r="O329" i="4"/>
  <c r="O117" i="4"/>
  <c r="AV117" i="4" s="1"/>
  <c r="O118" i="4"/>
  <c r="O119" i="4"/>
  <c r="O120" i="4"/>
  <c r="O121" i="4"/>
  <c r="O122" i="4"/>
  <c r="O123" i="4"/>
  <c r="O124" i="4"/>
  <c r="O125" i="4"/>
  <c r="AV125" i="4" s="1"/>
  <c r="O146" i="4"/>
  <c r="O147" i="4"/>
  <c r="O148" i="4"/>
  <c r="O192" i="4"/>
  <c r="O193" i="4"/>
  <c r="O194" i="4"/>
  <c r="O195" i="4"/>
  <c r="O283" i="4"/>
  <c r="AV283" i="4" s="1"/>
  <c r="O284" i="4"/>
  <c r="O285" i="4"/>
  <c r="O286" i="4"/>
  <c r="O310" i="4"/>
  <c r="O311" i="4"/>
  <c r="O312" i="4"/>
  <c r="O313" i="4"/>
  <c r="O314" i="4"/>
  <c r="AV314" i="4" s="1"/>
  <c r="O315" i="4"/>
  <c r="O316" i="4"/>
  <c r="O317" i="4"/>
  <c r="O318" i="4"/>
  <c r="O319" i="4"/>
  <c r="O320" i="4"/>
  <c r="O321" i="4"/>
  <c r="O336" i="4"/>
  <c r="AV336" i="4" s="1"/>
  <c r="O337" i="4"/>
  <c r="O338" i="4"/>
  <c r="O339" i="4"/>
  <c r="O340" i="4"/>
  <c r="O341" i="4"/>
  <c r="O342" i="4"/>
  <c r="O343" i="4"/>
  <c r="O390" i="4"/>
  <c r="AV390" i="4" s="1"/>
  <c r="O391" i="4"/>
  <c r="O392" i="4"/>
  <c r="O393" i="4"/>
  <c r="O394" i="4"/>
  <c r="O395" i="4"/>
  <c r="O396" i="4"/>
  <c r="O397" i="4"/>
  <c r="O7" i="4"/>
  <c r="AV396" i="4" l="1"/>
  <c r="AV342" i="4"/>
  <c r="AV320" i="4"/>
  <c r="AV312" i="4"/>
  <c r="AV194" i="4"/>
  <c r="AV123" i="4"/>
  <c r="AV328" i="4"/>
  <c r="AV353" i="4"/>
  <c r="AV275" i="4"/>
  <c r="AV245" i="4"/>
  <c r="AV237" i="4"/>
  <c r="AV177" i="4"/>
  <c r="AV89" i="4"/>
  <c r="AV68" i="4"/>
  <c r="AV42" i="4"/>
  <c r="AV15" i="4"/>
  <c r="AV418" i="4"/>
  <c r="AV302" i="4"/>
  <c r="AV231" i="4"/>
  <c r="AV223" i="4"/>
  <c r="AV144" i="4"/>
  <c r="AV211" i="4"/>
  <c r="AV153" i="4"/>
  <c r="AV403" i="4"/>
  <c r="AV380" i="4"/>
  <c r="AV347" i="4"/>
  <c r="AV293" i="4"/>
  <c r="AV264" i="4"/>
  <c r="AV256" i="4"/>
  <c r="AV217" i="4"/>
  <c r="AV163" i="4"/>
  <c r="AV134" i="4"/>
  <c r="AV103" i="4"/>
  <c r="AV85" i="4"/>
  <c r="AV37" i="4"/>
  <c r="AV173" i="4"/>
  <c r="AV364" i="4"/>
  <c r="AV113" i="4"/>
  <c r="AV118" i="4"/>
  <c r="AV190" i="4"/>
  <c r="AV345" i="4"/>
  <c r="AV398" i="4"/>
  <c r="AV259" i="4"/>
  <c r="AV115" i="4"/>
  <c r="AV54" i="4"/>
  <c r="AV367" i="4"/>
  <c r="AV197" i="4"/>
  <c r="AV83" i="4"/>
  <c r="AV420" i="4"/>
  <c r="AV74" i="4"/>
  <c r="AV284" i="4"/>
  <c r="AV116" i="4"/>
  <c r="AV212" i="4"/>
  <c r="AV298" i="4"/>
  <c r="AV98" i="4"/>
  <c r="AV13" i="4"/>
  <c r="AV108" i="4"/>
  <c r="AV45" i="4"/>
  <c r="AV309" i="4"/>
  <c r="AV234" i="4"/>
  <c r="AV157" i="4"/>
  <c r="AV354" i="4"/>
  <c r="AV72" i="4"/>
  <c r="AV232" i="4"/>
  <c r="AV296" i="4"/>
  <c r="AV104" i="4"/>
  <c r="AV79" i="4"/>
  <c r="AV146" i="4"/>
  <c r="AV240" i="4"/>
  <c r="AV29" i="4"/>
  <c r="AV414" i="4"/>
  <c r="AV288" i="4"/>
  <c r="AV343" i="4"/>
  <c r="AV124" i="4"/>
  <c r="AV94" i="4"/>
  <c r="AV18" i="4"/>
  <c r="AV137" i="4"/>
  <c r="AV348" i="4"/>
  <c r="AV164" i="4"/>
  <c r="AV43" i="4"/>
  <c r="AV114" i="4"/>
  <c r="AV410" i="4"/>
  <c r="AV428" i="4"/>
  <c r="AV391" i="4"/>
  <c r="AV388" i="4"/>
  <c r="AV47" i="4"/>
  <c r="AV226" i="4"/>
  <c r="AV350" i="4"/>
  <c r="AV397" i="4"/>
  <c r="AV195" i="4"/>
  <c r="AV329" i="4"/>
  <c r="AV246" i="4"/>
  <c r="AV44" i="4"/>
  <c r="AV224" i="4"/>
  <c r="AV412" i="4"/>
  <c r="AV257" i="4"/>
  <c r="AV92" i="4"/>
  <c r="AV365" i="4"/>
  <c r="AV34" i="4"/>
  <c r="AV436" i="4"/>
  <c r="AV315" i="4"/>
  <c r="AV76" i="4"/>
  <c r="AV139" i="4"/>
  <c r="AV166" i="4"/>
  <c r="AV313" i="4"/>
  <c r="AV238" i="4"/>
  <c r="AV303" i="4"/>
  <c r="AV154" i="4"/>
  <c r="AV265" i="4"/>
  <c r="AV135" i="4"/>
  <c r="AV106" i="4"/>
  <c r="AV373" i="4"/>
  <c r="AV337" i="4"/>
  <c r="AV248" i="4"/>
  <c r="AV5" i="4"/>
  <c r="AV169" i="4"/>
  <c r="AV251" i="4"/>
  <c r="AV321" i="4"/>
  <c r="AV307" i="4"/>
  <c r="AV179" i="4"/>
  <c r="AV419" i="4"/>
  <c r="AV145" i="4"/>
  <c r="AV381" i="4"/>
  <c r="AV218" i="4"/>
  <c r="AV3" i="4"/>
  <c r="AV444" i="4"/>
  <c r="AV471" i="4"/>
  <c r="AV459" i="4"/>
  <c r="AV453" i="4"/>
  <c r="AV451" i="4"/>
  <c r="AV446" i="4"/>
  <c r="AV438" i="4"/>
  <c r="AV430" i="4"/>
  <c r="AV375" i="4"/>
  <c r="AV361" i="4"/>
  <c r="AV323" i="4"/>
  <c r="AV184" i="4"/>
  <c r="AV8" i="4"/>
  <c r="AV477" i="4"/>
  <c r="AV485" i="4"/>
  <c r="AV469" i="4"/>
  <c r="AV462" i="4"/>
  <c r="AV454" i="4"/>
  <c r="AV341" i="4"/>
  <c r="AV311" i="4"/>
  <c r="AV122" i="4"/>
  <c r="AV352" i="4"/>
  <c r="AV244" i="4"/>
  <c r="AV159" i="4"/>
  <c r="AV52" i="4"/>
  <c r="AV14" i="4"/>
  <c r="AV295" i="4"/>
  <c r="AV222" i="4"/>
  <c r="AV210" i="4"/>
  <c r="AV402" i="4"/>
  <c r="AV346" i="4"/>
  <c r="AV263" i="4"/>
  <c r="AV216" i="4"/>
  <c r="AV162" i="4"/>
  <c r="AV102" i="4"/>
  <c r="AV172" i="4"/>
  <c r="AV112" i="4"/>
  <c r="AV67" i="4"/>
  <c r="AV386" i="4"/>
  <c r="AV340" i="4"/>
  <c r="AV310" i="4"/>
  <c r="AV121" i="4"/>
  <c r="AV332" i="4"/>
  <c r="AV243" i="4"/>
  <c r="AV128" i="4"/>
  <c r="AV51" i="4"/>
  <c r="AV11" i="4"/>
  <c r="AV294" i="4"/>
  <c r="AV221" i="4"/>
  <c r="AV209" i="4"/>
  <c r="AV401" i="4"/>
  <c r="AV301" i="4"/>
  <c r="AV262" i="4"/>
  <c r="AV215" i="4"/>
  <c r="AV132" i="4"/>
  <c r="AV78" i="4"/>
  <c r="AV171" i="4"/>
  <c r="AV200" i="4"/>
  <c r="AV434" i="4"/>
  <c r="AV371" i="4"/>
  <c r="AV395" i="4"/>
  <c r="AV319" i="4"/>
  <c r="AV193" i="4"/>
  <c r="AV408" i="4"/>
  <c r="AV274" i="4"/>
  <c r="AV207" i="4"/>
  <c r="AV88" i="4"/>
  <c r="AV40" i="4"/>
  <c r="AV405" i="4"/>
  <c r="AV230" i="4"/>
  <c r="AV143" i="4"/>
  <c r="AV152" i="4"/>
  <c r="AV378" i="4"/>
  <c r="AV292" i="4"/>
  <c r="AV255" i="4"/>
  <c r="AV133" i="4"/>
  <c r="AV84" i="4"/>
  <c r="AV35" i="4"/>
  <c r="AV201" i="4"/>
  <c r="AV93" i="4"/>
  <c r="AV23" i="4"/>
  <c r="AV282" i="4"/>
  <c r="AV394" i="4"/>
  <c r="AV318" i="4"/>
  <c r="AV192" i="4"/>
  <c r="AV407" i="4"/>
  <c r="AV273" i="4"/>
  <c r="AV206" i="4"/>
  <c r="AV87" i="4"/>
  <c r="AV39" i="4"/>
  <c r="AV404" i="4"/>
  <c r="AV229" i="4"/>
  <c r="AV142" i="4"/>
  <c r="AV417" i="4"/>
  <c r="AV377" i="4"/>
  <c r="AV291" i="4"/>
  <c r="AV254" i="4"/>
  <c r="AV161" i="4"/>
  <c r="AV101" i="4"/>
  <c r="AV28" i="4"/>
  <c r="AV442" i="4"/>
  <c r="AV426" i="4"/>
  <c r="AV327" i="4"/>
  <c r="AV393" i="4"/>
  <c r="AV339" i="4"/>
  <c r="AV317" i="4"/>
  <c r="AV286" i="4"/>
  <c r="AV148" i="4"/>
  <c r="AV120" i="4"/>
  <c r="AV406" i="4"/>
  <c r="AV331" i="4"/>
  <c r="AV250" i="4"/>
  <c r="AV242" i="4"/>
  <c r="AV205" i="4"/>
  <c r="AV127" i="4"/>
  <c r="AV81" i="4"/>
  <c r="AV50" i="4"/>
  <c r="AV38" i="4"/>
  <c r="AV10" i="4"/>
  <c r="AV383" i="4"/>
  <c r="AV236" i="4"/>
  <c r="AV228" i="4"/>
  <c r="AV141" i="4"/>
  <c r="AV208" i="4"/>
  <c r="AV416" i="4"/>
  <c r="AV400" i="4"/>
  <c r="AV376" i="4"/>
  <c r="AV300" i="4"/>
  <c r="AV290" i="4"/>
  <c r="AV261" i="4"/>
  <c r="AV253" i="4"/>
  <c r="AV214" i="4"/>
  <c r="AV160" i="4"/>
  <c r="AV131" i="4"/>
  <c r="AV100" i="4"/>
  <c r="AV73" i="4"/>
  <c r="AV19" i="4"/>
  <c r="AV369" i="4"/>
  <c r="AV199" i="4"/>
  <c r="AV110" i="4"/>
  <c r="AV90" i="4"/>
  <c r="AV58" i="4"/>
  <c r="AV422" i="4"/>
  <c r="AV384" i="4"/>
  <c r="AV280" i="4"/>
  <c r="AV483" i="4"/>
  <c r="AV486" i="4"/>
  <c r="AV460" i="4"/>
  <c r="AV476" i="4"/>
  <c r="AV463" i="4"/>
  <c r="AV479" i="4"/>
  <c r="AV448" i="4"/>
  <c r="AV487" i="4"/>
  <c r="AV467" i="4"/>
  <c r="AV484" i="4"/>
  <c r="AV455" i="4"/>
  <c r="AV452" i="4"/>
  <c r="AV478" i="4"/>
  <c r="AV475" i="4"/>
  <c r="AV461" i="4"/>
  <c r="R490" i="4"/>
  <c r="AU490" i="4"/>
  <c r="R481" i="4"/>
  <c r="AU481" i="4"/>
  <c r="R478" i="4"/>
  <c r="AU478" i="4"/>
  <c r="R472" i="4"/>
  <c r="AU472" i="4"/>
  <c r="R464" i="4"/>
  <c r="AU464" i="4"/>
  <c r="AU461" i="4"/>
  <c r="R461" i="4"/>
  <c r="R458" i="4"/>
  <c r="AU458" i="4"/>
  <c r="R452" i="4"/>
  <c r="AU452" i="4"/>
  <c r="R484" i="4"/>
  <c r="AU484" i="4"/>
  <c r="R475" i="4"/>
  <c r="AU475" i="4"/>
  <c r="R488" i="4"/>
  <c r="AU488" i="4"/>
  <c r="AU469" i="4"/>
  <c r="R469" i="4"/>
  <c r="R456" i="4"/>
  <c r="AU456" i="4"/>
  <c r="AU453" i="4"/>
  <c r="R453" i="4"/>
  <c r="R450" i="4"/>
  <c r="AU450" i="4"/>
  <c r="R482" i="4"/>
  <c r="AU482" i="4"/>
  <c r="AU476" i="4"/>
  <c r="R476" i="4"/>
  <c r="R473" i="4"/>
  <c r="AU473" i="4"/>
  <c r="R465" i="4"/>
  <c r="AU465" i="4"/>
  <c r="R459" i="4"/>
  <c r="AU459" i="4"/>
  <c r="AU477" i="4"/>
  <c r="R477" i="4"/>
  <c r="R457" i="4"/>
  <c r="AU457" i="4"/>
  <c r="R451" i="4"/>
  <c r="AU451" i="4"/>
  <c r="R489" i="4"/>
  <c r="AU489" i="4"/>
  <c r="AU486" i="4"/>
  <c r="R486" i="4"/>
  <c r="R480" i="4"/>
  <c r="AU480" i="4"/>
  <c r="R483" i="4"/>
  <c r="AU483" i="4"/>
  <c r="R474" i="4"/>
  <c r="AU474" i="4"/>
  <c r="AU460" i="4"/>
  <c r="R460" i="4"/>
  <c r="R467" i="4"/>
  <c r="AU467" i="4"/>
  <c r="R449" i="4"/>
  <c r="AU449" i="4"/>
  <c r="AV490" i="4"/>
  <c r="AV482" i="4"/>
  <c r="AV474" i="4"/>
  <c r="Q462" i="4"/>
  <c r="AV458" i="4"/>
  <c r="Q454" i="4"/>
  <c r="AV450" i="4"/>
  <c r="AV489" i="4"/>
  <c r="Q485" i="4"/>
  <c r="AV481" i="4"/>
  <c r="AV473" i="4"/>
  <c r="AV465" i="4"/>
  <c r="AV457" i="4"/>
  <c r="AV449" i="4"/>
  <c r="AV488" i="4"/>
  <c r="AV480" i="4"/>
  <c r="AV472" i="4"/>
  <c r="AV464" i="4"/>
  <c r="AV456" i="4"/>
  <c r="AU487" i="4"/>
  <c r="AU479" i="4"/>
  <c r="AU471" i="4"/>
  <c r="AU463" i="4"/>
  <c r="AU455" i="4"/>
  <c r="AV325" i="4"/>
  <c r="AV268" i="4"/>
  <c r="AV70" i="4"/>
  <c r="AV358" i="4"/>
  <c r="AV271" i="4"/>
  <c r="AV181" i="4"/>
  <c r="AV425" i="4"/>
  <c r="AV370" i="4"/>
  <c r="AV326" i="4"/>
  <c r="AV269" i="4"/>
  <c r="AV178" i="4"/>
  <c r="AY149" i="4"/>
  <c r="AV359" i="4"/>
  <c r="AV272" i="4"/>
  <c r="AV182" i="4"/>
  <c r="O151" i="4"/>
  <c r="AY151" i="4"/>
  <c r="O150" i="4"/>
  <c r="AY150" i="4"/>
  <c r="AV270" i="4"/>
  <c r="AV180" i="4"/>
  <c r="AV392" i="4"/>
  <c r="AV338" i="4"/>
  <c r="AV316" i="4"/>
  <c r="AV285" i="4"/>
  <c r="AV147" i="4"/>
  <c r="AV119" i="4"/>
  <c r="AV389" i="4"/>
  <c r="AV330" i="4"/>
  <c r="AV249" i="4"/>
  <c r="AV241" i="4"/>
  <c r="AV191" i="4"/>
  <c r="AV126" i="4"/>
  <c r="AV80" i="4"/>
  <c r="AV48" i="4"/>
  <c r="AV31" i="4"/>
  <c r="AV6" i="4"/>
  <c r="AV379" i="4"/>
  <c r="AV235" i="4"/>
  <c r="AV227" i="4"/>
  <c r="AV213" i="4"/>
  <c r="AV140" i="4"/>
  <c r="AV170" i="4"/>
  <c r="AV415" i="4"/>
  <c r="AV399" i="4"/>
  <c r="AV351" i="4"/>
  <c r="AV299" i="4"/>
  <c r="AV289" i="4"/>
  <c r="AV260" i="4"/>
  <c r="AV252" i="4"/>
  <c r="AV167" i="4"/>
  <c r="AV158" i="4"/>
  <c r="AV130" i="4"/>
  <c r="AV99" i="4"/>
  <c r="AV59" i="4"/>
  <c r="AV17" i="4"/>
  <c r="AV368" i="4"/>
  <c r="AV198" i="4"/>
  <c r="AV109" i="4"/>
  <c r="AV86" i="4"/>
  <c r="AV49" i="4"/>
  <c r="AV421" i="4"/>
  <c r="AV287" i="4"/>
  <c r="AV445" i="4"/>
  <c r="AV437" i="4"/>
  <c r="AV429" i="4"/>
  <c r="AV374" i="4"/>
  <c r="AV360" i="4"/>
  <c r="AV322" i="4"/>
  <c r="AV183" i="4"/>
  <c r="D743" i="7"/>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AU485" i="4" l="1"/>
  <c r="R485" i="4"/>
  <c r="AU454" i="4"/>
  <c r="R454" i="4"/>
  <c r="AU462" i="4"/>
  <c r="R462"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R421" i="4"/>
  <c r="R420" i="4"/>
  <c r="R422" i="4"/>
  <c r="I99" i="5"/>
  <c r="J99" i="5"/>
  <c r="I100" i="5"/>
  <c r="J100" i="5"/>
  <c r="I97" i="5"/>
  <c r="J97" i="5"/>
  <c r="I98" i="5"/>
  <c r="J98" i="5"/>
  <c r="J95" i="5"/>
  <c r="J96" i="5"/>
  <c r="I95" i="5"/>
  <c r="I96" i="5"/>
  <c r="Q220" i="4" l="1"/>
  <c r="Q176" i="4"/>
  <c r="Q328" i="4"/>
  <c r="AU328" i="4" s="1"/>
  <c r="Q329" i="4"/>
  <c r="AU329" i="4" s="1"/>
  <c r="T407" i="4" l="1"/>
  <c r="T408" i="4"/>
  <c r="T409" i="4"/>
  <c r="T410" i="4"/>
  <c r="T411" i="4"/>
  <c r="T406" i="4"/>
  <c r="D406" i="4"/>
  <c r="D407" i="4"/>
  <c r="D408" i="4"/>
  <c r="D409" i="4"/>
  <c r="D410" i="4"/>
  <c r="D411" i="4"/>
  <c r="C3" i="8"/>
  <c r="D3" i="8" s="1"/>
  <c r="P21" i="4" s="1"/>
  <c r="C4" i="8"/>
  <c r="D4" i="8" s="1"/>
  <c r="C5" i="8"/>
  <c r="D5" i="8" s="1"/>
  <c r="C6" i="8"/>
  <c r="D6" i="8" s="1"/>
  <c r="C7" i="8"/>
  <c r="D7" i="8" s="1"/>
  <c r="C8" i="8"/>
  <c r="D8" i="8" s="1"/>
  <c r="C9" i="8"/>
  <c r="D9" i="8" s="1"/>
  <c r="P36" i="4" s="1"/>
  <c r="C10" i="8"/>
  <c r="D10" i="8" s="1"/>
  <c r="C11" i="8"/>
  <c r="D11" i="8" s="1"/>
  <c r="P60" i="4" s="1"/>
  <c r="C12" i="8"/>
  <c r="D12" i="8" s="1"/>
  <c r="C13" i="8"/>
  <c r="D13" i="8" s="1"/>
  <c r="C14" i="8"/>
  <c r="D14" i="8" s="1"/>
  <c r="C15" i="8"/>
  <c r="D15" i="8" s="1"/>
  <c r="P30" i="4" s="1"/>
  <c r="C16" i="8"/>
  <c r="D16" i="8" s="1"/>
  <c r="C17" i="8"/>
  <c r="D17" i="8" s="1"/>
  <c r="P22" i="4" s="1"/>
  <c r="C18" i="8"/>
  <c r="D18" i="8" s="1"/>
  <c r="C19" i="8"/>
  <c r="D19" i="8" s="1"/>
  <c r="C20" i="8"/>
  <c r="D20" i="8" s="1"/>
  <c r="C21" i="8"/>
  <c r="D21" i="8" s="1"/>
  <c r="P57" i="4" s="1"/>
  <c r="C22" i="8"/>
  <c r="D22" i="8" s="1"/>
  <c r="C23" i="8"/>
  <c r="D23" i="8" s="1"/>
  <c r="C24" i="8"/>
  <c r="D24" i="8" s="1"/>
  <c r="C25" i="8"/>
  <c r="D25" i="8" s="1"/>
  <c r="P26" i="4" s="1"/>
  <c r="C26" i="8"/>
  <c r="D26" i="8" s="1"/>
  <c r="C27" i="8"/>
  <c r="D27" i="8" s="1"/>
  <c r="C28" i="8"/>
  <c r="D28" i="8" s="1"/>
  <c r="C29" i="8"/>
  <c r="D29" i="8" s="1"/>
  <c r="C30" i="8"/>
  <c r="D30" i="8" s="1"/>
  <c r="C31" i="8"/>
  <c r="D31" i="8" s="1"/>
  <c r="C32" i="8"/>
  <c r="D32" i="8" s="1"/>
  <c r="C33" i="8"/>
  <c r="D33" i="8" s="1"/>
  <c r="C34" i="8"/>
  <c r="D34" i="8" s="1"/>
  <c r="C35" i="8"/>
  <c r="D35" i="8" s="1"/>
  <c r="C36" i="8"/>
  <c r="D36" i="8" s="1"/>
  <c r="P33" i="4" s="1"/>
  <c r="C37" i="8"/>
  <c r="D37" i="8" s="1"/>
  <c r="P61" i="4" s="1"/>
  <c r="C38" i="8"/>
  <c r="D38" i="8" s="1"/>
  <c r="C39" i="8"/>
  <c r="D39" i="8" s="1"/>
  <c r="C40" i="8"/>
  <c r="D40" i="8" s="1"/>
  <c r="C41" i="8"/>
  <c r="D41" i="8" s="1"/>
  <c r="P62" i="4"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O61" i="4" l="1"/>
  <c r="AY61" i="4"/>
  <c r="O57" i="4"/>
  <c r="AY57" i="4"/>
  <c r="O60" i="4"/>
  <c r="AY60" i="4"/>
  <c r="O21" i="4"/>
  <c r="AY21" i="4"/>
  <c r="O33" i="4"/>
  <c r="AY33" i="4"/>
  <c r="O62" i="4"/>
  <c r="AY62" i="4"/>
  <c r="O26" i="4"/>
  <c r="AY26" i="4"/>
  <c r="O22" i="4"/>
  <c r="AY22" i="4"/>
  <c r="O36" i="4"/>
  <c r="AY36" i="4"/>
  <c r="O30" i="4"/>
  <c r="AY30"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X7" i="4"/>
  <c r="AW7" i="4"/>
  <c r="AT403" i="4"/>
  <c r="AS403" i="4"/>
  <c r="AT402" i="4"/>
  <c r="AS402" i="4"/>
  <c r="AT401" i="4"/>
  <c r="AS401" i="4"/>
  <c r="AT400" i="4"/>
  <c r="AS400" i="4"/>
  <c r="AT399" i="4"/>
  <c r="AS399" i="4"/>
  <c r="AT398" i="4"/>
  <c r="AS398" i="4"/>
  <c r="AT329" i="4"/>
  <c r="AS329" i="4"/>
  <c r="AT328" i="4"/>
  <c r="AS328" i="4"/>
  <c r="AT211" i="4"/>
  <c r="AS211" i="4"/>
  <c r="AT210" i="4"/>
  <c r="AS210" i="4"/>
  <c r="AT209" i="4"/>
  <c r="AS209" i="4"/>
  <c r="AT208" i="4"/>
  <c r="AS208" i="4"/>
  <c r="AT170" i="4"/>
  <c r="AS170" i="4"/>
  <c r="AT169" i="4"/>
  <c r="AS169" i="4"/>
  <c r="AT168" i="4"/>
  <c r="AS168" i="4"/>
  <c r="AT154" i="4"/>
  <c r="AS154" i="4"/>
  <c r="AT153" i="4"/>
  <c r="AS153" i="4"/>
  <c r="AT152" i="4"/>
  <c r="AS152" i="4"/>
  <c r="AT106" i="4"/>
  <c r="AS106" i="4"/>
  <c r="AT201" i="4"/>
  <c r="AS201" i="4"/>
  <c r="AT93" i="4"/>
  <c r="AS93" i="4"/>
  <c r="AT198" i="4"/>
  <c r="AS198" i="4"/>
  <c r="AT110" i="4"/>
  <c r="AS110" i="4"/>
  <c r="AT32" i="4"/>
  <c r="AS32" i="4"/>
  <c r="AT45" i="4"/>
  <c r="AS45" i="4"/>
  <c r="AT79" i="4"/>
  <c r="AS79" i="4"/>
  <c r="AT368" i="4"/>
  <c r="AS368" i="4"/>
  <c r="AT365" i="4"/>
  <c r="AS365" i="4"/>
  <c r="AT367" i="4"/>
  <c r="AS367" i="4"/>
  <c r="AT113" i="4"/>
  <c r="AS113" i="4"/>
  <c r="AT49" i="4"/>
  <c r="AS49" i="4"/>
  <c r="AT71" i="4"/>
  <c r="AS71" i="4"/>
  <c r="AT197" i="4"/>
  <c r="AS197" i="4"/>
  <c r="AT58" i="4"/>
  <c r="AS58" i="4"/>
  <c r="AT90" i="4"/>
  <c r="AS90" i="4"/>
  <c r="AT196" i="4"/>
  <c r="AS196" i="4"/>
  <c r="AT91" i="4"/>
  <c r="AS91" i="4"/>
  <c r="AT199" i="4"/>
  <c r="AS199" i="4"/>
  <c r="AT41" i="4"/>
  <c r="AS41" i="4"/>
  <c r="AT364" i="4"/>
  <c r="AS364" i="4"/>
  <c r="AT82" i="4"/>
  <c r="AS82" i="4"/>
  <c r="AT107" i="4"/>
  <c r="AS107" i="4"/>
  <c r="AT200" i="4"/>
  <c r="AS200" i="4"/>
  <c r="AT65" i="4"/>
  <c r="AS65" i="4"/>
  <c r="AT111" i="4"/>
  <c r="AS111" i="4"/>
  <c r="AT9" i="4"/>
  <c r="AS9" i="4"/>
  <c r="AT108" i="4"/>
  <c r="AS108" i="4"/>
  <c r="AT86" i="4"/>
  <c r="AS86" i="4"/>
  <c r="AT95" i="4"/>
  <c r="AS95" i="4"/>
  <c r="AT114" i="4"/>
  <c r="AS114" i="4"/>
  <c r="AT109" i="4"/>
  <c r="AS109" i="4"/>
  <c r="AT34" i="4"/>
  <c r="AS34" i="4"/>
  <c r="AT366" i="4"/>
  <c r="AS366" i="4"/>
  <c r="AT369" i="4"/>
  <c r="AS369" i="4"/>
  <c r="AT112" i="4"/>
  <c r="AS112" i="4"/>
  <c r="AT67" i="4"/>
  <c r="AS67" i="4"/>
  <c r="AT23" i="4"/>
  <c r="AS23" i="4"/>
  <c r="AT83" i="4"/>
  <c r="AS83" i="4"/>
  <c r="AT287" i="4"/>
  <c r="AS287" i="4"/>
  <c r="AT282" i="4"/>
  <c r="AS282" i="4"/>
  <c r="AT281" i="4"/>
  <c r="AS281" i="4"/>
  <c r="AT280" i="4"/>
  <c r="AS280" i="4"/>
  <c r="AT279" i="4"/>
  <c r="AS279" i="4"/>
  <c r="AT389" i="4"/>
  <c r="AS389" i="4"/>
  <c r="AT388" i="4"/>
  <c r="AS388" i="4"/>
  <c r="AT387" i="4"/>
  <c r="AS387" i="4"/>
  <c r="AT354" i="4"/>
  <c r="AS354" i="4"/>
  <c r="AT353" i="4"/>
  <c r="AS353" i="4"/>
  <c r="AT352" i="4"/>
  <c r="AS352" i="4"/>
  <c r="AT332" i="4"/>
  <c r="AS332" i="4"/>
  <c r="AT331" i="4"/>
  <c r="AS331" i="4"/>
  <c r="AT330" i="4"/>
  <c r="AS330" i="4"/>
  <c r="AT309" i="4"/>
  <c r="AS309" i="4"/>
  <c r="AT308" i="4"/>
  <c r="AS308" i="4"/>
  <c r="AT307" i="4"/>
  <c r="AS307" i="4"/>
  <c r="AT275" i="4"/>
  <c r="AS275" i="4"/>
  <c r="AT274" i="4"/>
  <c r="AS274" i="4"/>
  <c r="AT273" i="4"/>
  <c r="AS273" i="4"/>
  <c r="AT250" i="4"/>
  <c r="AS250" i="4"/>
  <c r="AT249" i="4"/>
  <c r="AS249" i="4"/>
  <c r="AT248" i="4"/>
  <c r="AS248" i="4"/>
  <c r="AT247" i="4"/>
  <c r="AS247" i="4"/>
  <c r="AT246" i="4"/>
  <c r="AS246" i="4"/>
  <c r="AT245" i="4"/>
  <c r="AS245" i="4"/>
  <c r="AT244" i="4"/>
  <c r="AS244" i="4"/>
  <c r="AT243" i="4"/>
  <c r="AS243" i="4"/>
  <c r="AT242" i="4"/>
  <c r="AS242" i="4"/>
  <c r="AT241" i="4"/>
  <c r="AS241" i="4"/>
  <c r="AT240" i="4"/>
  <c r="AS240" i="4"/>
  <c r="AT239" i="4"/>
  <c r="AS239" i="4"/>
  <c r="AT238" i="4"/>
  <c r="AS238" i="4"/>
  <c r="AT237" i="4"/>
  <c r="AS237" i="4"/>
  <c r="AT207" i="4"/>
  <c r="AS207" i="4"/>
  <c r="AT206" i="4"/>
  <c r="AS206" i="4"/>
  <c r="AT205" i="4"/>
  <c r="AS205" i="4"/>
  <c r="AT191" i="4"/>
  <c r="AS191" i="4"/>
  <c r="AT190" i="4"/>
  <c r="AS190" i="4"/>
  <c r="AT185" i="4"/>
  <c r="AS185" i="4"/>
  <c r="AT179" i="4"/>
  <c r="AS179" i="4"/>
  <c r="AT177" i="4"/>
  <c r="AS177" i="4"/>
  <c r="AT159" i="4"/>
  <c r="AS159" i="4"/>
  <c r="AT128" i="4"/>
  <c r="AS128" i="4"/>
  <c r="AT127" i="4"/>
  <c r="AS127" i="4"/>
  <c r="AT126" i="4"/>
  <c r="AS126" i="4"/>
  <c r="AT116" i="4"/>
  <c r="AS116" i="4"/>
  <c r="AT96" i="4"/>
  <c r="AS96" i="4"/>
  <c r="AT94" i="4"/>
  <c r="AS94" i="4"/>
  <c r="AT89" i="4"/>
  <c r="AS89" i="4"/>
  <c r="AT88" i="4"/>
  <c r="AS88" i="4"/>
  <c r="AT87" i="4"/>
  <c r="AS87" i="4"/>
  <c r="AT81" i="4"/>
  <c r="AS81" i="4"/>
  <c r="AT80" i="4"/>
  <c r="AS80" i="4"/>
  <c r="AT76" i="4"/>
  <c r="AS76" i="4"/>
  <c r="AT75" i="4"/>
  <c r="AS75" i="4"/>
  <c r="AT72" i="4"/>
  <c r="AS72" i="4"/>
  <c r="AT68" i="4"/>
  <c r="AS68" i="4"/>
  <c r="AT52" i="4"/>
  <c r="AS52" i="4"/>
  <c r="AT51" i="4"/>
  <c r="AS51" i="4"/>
  <c r="AT50" i="4"/>
  <c r="AS50" i="4"/>
  <c r="AT48" i="4"/>
  <c r="AS48" i="4"/>
  <c r="AT47" i="4"/>
  <c r="AS47" i="4"/>
  <c r="AT46" i="4"/>
  <c r="AS46" i="4"/>
  <c r="AT44" i="4"/>
  <c r="AS44" i="4"/>
  <c r="AT42" i="4"/>
  <c r="AS42" i="4"/>
  <c r="AT40" i="4"/>
  <c r="AS40" i="4"/>
  <c r="AT39" i="4"/>
  <c r="AS39" i="4"/>
  <c r="AT38" i="4"/>
  <c r="AS38" i="4"/>
  <c r="AT31" i="4"/>
  <c r="AS31" i="4"/>
  <c r="AT29" i="4"/>
  <c r="AS29" i="4"/>
  <c r="AT20" i="4"/>
  <c r="AS20" i="4"/>
  <c r="AT18" i="4"/>
  <c r="AS18" i="4"/>
  <c r="AT15" i="4"/>
  <c r="AS15" i="4"/>
  <c r="AT14" i="4"/>
  <c r="AS14" i="4"/>
  <c r="AT11" i="4"/>
  <c r="AS11" i="4"/>
  <c r="AT10" i="4"/>
  <c r="AS10" i="4"/>
  <c r="AT6" i="4"/>
  <c r="AS6" i="4"/>
  <c r="AT5" i="4"/>
  <c r="AS5" i="4"/>
  <c r="AT4" i="4"/>
  <c r="AS4" i="4"/>
  <c r="AT220" i="4"/>
  <c r="AS220" i="4"/>
  <c r="AT382" i="4"/>
  <c r="AS382" i="4"/>
  <c r="AT381" i="4"/>
  <c r="AS381" i="4"/>
  <c r="AT380" i="4"/>
  <c r="AS380" i="4"/>
  <c r="AT378" i="4"/>
  <c r="AS378" i="4"/>
  <c r="AT377" i="4"/>
  <c r="AS377" i="4"/>
  <c r="AT376" i="4"/>
  <c r="AS376" i="4"/>
  <c r="AT351" i="4"/>
  <c r="AS351" i="4"/>
  <c r="AT350" i="4"/>
  <c r="AS350" i="4"/>
  <c r="AT349" i="4"/>
  <c r="AS349" i="4"/>
  <c r="AT348" i="4"/>
  <c r="AS348" i="4"/>
  <c r="AT347" i="4"/>
  <c r="AS347" i="4"/>
  <c r="AT346" i="4"/>
  <c r="AS346" i="4"/>
  <c r="AT301" i="4"/>
  <c r="AS301" i="4"/>
  <c r="AT300" i="4"/>
  <c r="AS300" i="4"/>
  <c r="AT299" i="4"/>
  <c r="AS299" i="4"/>
  <c r="AT298" i="4"/>
  <c r="AS298" i="4"/>
  <c r="AT297" i="4"/>
  <c r="AS297" i="4"/>
  <c r="AT296" i="4"/>
  <c r="AS296" i="4"/>
  <c r="AT293" i="4"/>
  <c r="AS293" i="4"/>
  <c r="AT292" i="4"/>
  <c r="AS292" i="4"/>
  <c r="AT291" i="4"/>
  <c r="AS291" i="4"/>
  <c r="AT290" i="4"/>
  <c r="AS290" i="4"/>
  <c r="AT289" i="4"/>
  <c r="AS289" i="4"/>
  <c r="AT288" i="4"/>
  <c r="AS288" i="4"/>
  <c r="AT266" i="4"/>
  <c r="AS266" i="4"/>
  <c r="AT265" i="4"/>
  <c r="AS265" i="4"/>
  <c r="AT264" i="4"/>
  <c r="AS264" i="4"/>
  <c r="AT263" i="4"/>
  <c r="AS263" i="4"/>
  <c r="AT262" i="4"/>
  <c r="AS262" i="4"/>
  <c r="AT261" i="4"/>
  <c r="AS261" i="4"/>
  <c r="AT260" i="4"/>
  <c r="AS260" i="4"/>
  <c r="AT259" i="4"/>
  <c r="AS259" i="4"/>
  <c r="AT258" i="4"/>
  <c r="AS258" i="4"/>
  <c r="AT257" i="4"/>
  <c r="AS257" i="4"/>
  <c r="AT256" i="4"/>
  <c r="AS256" i="4"/>
  <c r="AT255" i="4"/>
  <c r="AS255" i="4"/>
  <c r="AT254" i="4"/>
  <c r="AS254" i="4"/>
  <c r="AT253" i="4"/>
  <c r="AS253" i="4"/>
  <c r="AT252" i="4"/>
  <c r="AS252" i="4"/>
  <c r="AT251" i="4"/>
  <c r="AS251" i="4"/>
  <c r="AT219" i="4"/>
  <c r="AS219" i="4"/>
  <c r="AT218" i="4"/>
  <c r="AS218" i="4"/>
  <c r="AT217" i="4"/>
  <c r="AS217" i="4"/>
  <c r="AT216" i="4"/>
  <c r="AS216" i="4"/>
  <c r="AT215" i="4"/>
  <c r="AS215" i="4"/>
  <c r="AT214" i="4"/>
  <c r="AS214" i="4"/>
  <c r="AT167" i="4"/>
  <c r="AS167" i="4"/>
  <c r="AT166" i="4"/>
  <c r="AS166" i="4"/>
  <c r="AT165" i="4"/>
  <c r="AS165" i="4"/>
  <c r="AT164" i="4"/>
  <c r="AS164" i="4"/>
  <c r="AT163" i="4"/>
  <c r="AS163" i="4"/>
  <c r="AT162" i="4"/>
  <c r="AS162" i="4"/>
  <c r="AT161" i="4"/>
  <c r="AS161" i="4"/>
  <c r="AT160" i="4"/>
  <c r="AS160" i="4"/>
  <c r="AT158" i="4"/>
  <c r="AS158" i="4"/>
  <c r="AT157" i="4"/>
  <c r="AS157" i="4"/>
  <c r="AT156" i="4"/>
  <c r="AS156" i="4"/>
  <c r="AT135" i="4"/>
  <c r="AS135" i="4"/>
  <c r="AT134" i="4"/>
  <c r="AS134" i="4"/>
  <c r="AT133" i="4"/>
  <c r="AS133" i="4"/>
  <c r="AT132" i="4"/>
  <c r="AS132" i="4"/>
  <c r="AT131" i="4"/>
  <c r="AS131" i="4"/>
  <c r="AT130" i="4"/>
  <c r="AS130" i="4"/>
  <c r="AT115" i="4"/>
  <c r="AS115" i="4"/>
  <c r="AT105" i="4"/>
  <c r="AS105" i="4"/>
  <c r="AT104" i="4"/>
  <c r="AS104" i="4"/>
  <c r="AT103" i="4"/>
  <c r="AS103" i="4"/>
  <c r="AT102" i="4"/>
  <c r="AS102" i="4"/>
  <c r="AT101" i="4"/>
  <c r="AS101" i="4"/>
  <c r="AT100" i="4"/>
  <c r="AS100" i="4"/>
  <c r="AT99" i="4"/>
  <c r="AS99" i="4"/>
  <c r="AT98" i="4"/>
  <c r="AS98" i="4"/>
  <c r="AT97" i="4"/>
  <c r="AS97" i="4"/>
  <c r="AT92" i="4"/>
  <c r="AS92" i="4"/>
  <c r="AT85" i="4"/>
  <c r="AS85" i="4"/>
  <c r="AT84" i="4"/>
  <c r="AS84" i="4"/>
  <c r="AT78" i="4"/>
  <c r="AS78" i="4"/>
  <c r="AT73" i="4"/>
  <c r="AS73" i="4"/>
  <c r="AT59" i="4"/>
  <c r="AS59" i="4"/>
  <c r="AT54" i="4"/>
  <c r="AS54" i="4"/>
  <c r="AT53" i="4"/>
  <c r="AS53" i="4"/>
  <c r="AT43" i="4"/>
  <c r="AS43" i="4"/>
  <c r="AT37" i="4"/>
  <c r="AS37" i="4"/>
  <c r="AT35" i="4"/>
  <c r="AS35" i="4"/>
  <c r="AT28" i="4"/>
  <c r="AS28" i="4"/>
  <c r="AT19" i="4"/>
  <c r="AS19" i="4"/>
  <c r="AT17" i="4"/>
  <c r="AS17" i="4"/>
  <c r="AT13" i="4"/>
  <c r="AS13" i="4"/>
  <c r="AT12" i="4"/>
  <c r="AS12" i="4"/>
  <c r="AT3" i="4"/>
  <c r="AS3" i="4"/>
  <c r="AT173" i="4"/>
  <c r="AS173" i="4"/>
  <c r="AT172" i="4"/>
  <c r="AS172" i="4"/>
  <c r="AT171" i="4"/>
  <c r="AS171" i="4"/>
  <c r="AT386" i="4"/>
  <c r="AS386" i="4"/>
  <c r="AT385" i="4"/>
  <c r="AS385" i="4"/>
  <c r="AT384" i="4"/>
  <c r="AS384" i="4"/>
  <c r="AT357" i="4"/>
  <c r="AS357" i="4"/>
  <c r="AT356" i="4"/>
  <c r="AS356" i="4"/>
  <c r="AT355" i="4"/>
  <c r="AS355" i="4"/>
  <c r="AT335" i="4"/>
  <c r="AS335" i="4"/>
  <c r="AT334" i="4"/>
  <c r="AS334" i="4"/>
  <c r="AT333" i="4"/>
  <c r="AS333" i="4"/>
  <c r="AT306" i="4"/>
  <c r="AS306" i="4"/>
  <c r="AT305" i="4"/>
  <c r="AS305" i="4"/>
  <c r="AT304" i="4"/>
  <c r="AS304" i="4"/>
  <c r="AT278" i="4"/>
  <c r="AS278" i="4"/>
  <c r="AT277" i="4"/>
  <c r="AS277" i="4"/>
  <c r="AT276" i="4"/>
  <c r="AS276" i="4"/>
  <c r="AT204" i="4"/>
  <c r="AS204" i="4"/>
  <c r="AT203" i="4"/>
  <c r="AS203" i="4"/>
  <c r="AT202" i="4"/>
  <c r="AS202" i="4"/>
  <c r="AT189" i="4"/>
  <c r="AS189" i="4"/>
  <c r="AT188" i="4"/>
  <c r="AS188" i="4"/>
  <c r="AT187" i="4"/>
  <c r="AS187" i="4"/>
  <c r="AT186" i="4"/>
  <c r="AS186" i="4"/>
  <c r="AT176" i="4"/>
  <c r="AS176" i="4"/>
  <c r="AT175" i="4"/>
  <c r="AS175" i="4"/>
  <c r="AT174" i="4"/>
  <c r="AS174" i="4"/>
  <c r="AT151" i="4"/>
  <c r="AS151" i="4"/>
  <c r="AT150" i="4"/>
  <c r="AS150" i="4"/>
  <c r="AT149" i="4"/>
  <c r="AS149" i="4"/>
  <c r="AT136" i="4"/>
  <c r="AS136" i="4"/>
  <c r="AT129" i="4"/>
  <c r="AS129" i="4"/>
  <c r="AT77" i="4"/>
  <c r="AS77" i="4"/>
  <c r="AT74" i="4"/>
  <c r="AS74" i="4"/>
  <c r="AT69" i="4"/>
  <c r="AS69" i="4"/>
  <c r="AT66" i="4"/>
  <c r="AS66" i="4"/>
  <c r="AT64" i="4"/>
  <c r="AS64" i="4"/>
  <c r="AT63" i="4"/>
  <c r="AS63" i="4"/>
  <c r="AT62" i="4"/>
  <c r="AS62" i="4"/>
  <c r="AT61" i="4"/>
  <c r="AS61" i="4"/>
  <c r="AT60" i="4"/>
  <c r="AS60" i="4"/>
  <c r="AT57" i="4"/>
  <c r="AS57" i="4"/>
  <c r="AT56" i="4"/>
  <c r="AS56" i="4"/>
  <c r="AT55" i="4"/>
  <c r="AS55" i="4"/>
  <c r="AT36" i="4"/>
  <c r="AS36" i="4"/>
  <c r="AT33" i="4"/>
  <c r="AS33" i="4"/>
  <c r="AT30" i="4"/>
  <c r="AS30" i="4"/>
  <c r="AT27" i="4"/>
  <c r="AS27" i="4"/>
  <c r="AT26" i="4"/>
  <c r="AS26" i="4"/>
  <c r="AT25" i="4"/>
  <c r="AS25" i="4"/>
  <c r="AT24" i="4"/>
  <c r="AS24" i="4"/>
  <c r="AT22" i="4"/>
  <c r="AS22" i="4"/>
  <c r="AT21" i="4"/>
  <c r="AS21" i="4"/>
  <c r="AT435" i="4"/>
  <c r="AS435" i="4"/>
  <c r="AT434" i="4"/>
  <c r="AS434" i="4"/>
  <c r="AT433" i="4"/>
  <c r="AS433" i="4"/>
  <c r="AT432" i="4"/>
  <c r="AS432" i="4"/>
  <c r="AT431" i="4"/>
  <c r="AS431" i="4"/>
  <c r="AT430" i="4"/>
  <c r="AS430" i="4"/>
  <c r="AT429" i="4"/>
  <c r="AS429" i="4"/>
  <c r="AT428" i="4"/>
  <c r="AS428" i="4"/>
  <c r="AT427" i="4"/>
  <c r="AS427" i="4"/>
  <c r="AT426" i="4"/>
  <c r="AS426" i="4"/>
  <c r="AT425" i="4"/>
  <c r="AS425" i="4"/>
  <c r="AT424" i="4"/>
  <c r="AS424" i="4"/>
  <c r="AT423" i="4"/>
  <c r="AS423" i="4"/>
  <c r="AT448" i="4"/>
  <c r="AS448" i="4"/>
  <c r="AT447" i="4"/>
  <c r="AS447" i="4"/>
  <c r="AT446" i="4"/>
  <c r="AS446" i="4"/>
  <c r="AT445" i="4"/>
  <c r="AS445" i="4"/>
  <c r="AT444" i="4"/>
  <c r="AS444" i="4"/>
  <c r="AT443" i="4"/>
  <c r="AS443" i="4"/>
  <c r="AT442" i="4"/>
  <c r="AS442" i="4"/>
  <c r="AT441" i="4"/>
  <c r="AS441" i="4"/>
  <c r="AT440" i="4"/>
  <c r="AS440" i="4"/>
  <c r="AT439" i="4"/>
  <c r="AS439" i="4"/>
  <c r="AT438" i="4"/>
  <c r="AS438" i="4"/>
  <c r="AT437" i="4"/>
  <c r="AS437" i="4"/>
  <c r="AT436" i="4"/>
  <c r="AS436" i="4"/>
  <c r="AT375" i="4"/>
  <c r="AS375" i="4"/>
  <c r="AT374" i="4"/>
  <c r="AS374" i="4"/>
  <c r="AT373" i="4"/>
  <c r="AS373" i="4"/>
  <c r="AT372" i="4"/>
  <c r="AS372" i="4"/>
  <c r="AT371" i="4"/>
  <c r="AS371" i="4"/>
  <c r="AT370" i="4"/>
  <c r="AS370" i="4"/>
  <c r="AT363" i="4"/>
  <c r="AS363" i="4"/>
  <c r="AT362" i="4"/>
  <c r="AS362" i="4"/>
  <c r="AT361" i="4"/>
  <c r="AS361" i="4"/>
  <c r="AT360" i="4"/>
  <c r="AS360" i="4"/>
  <c r="AT359" i="4"/>
  <c r="AS359" i="4"/>
  <c r="AT358" i="4"/>
  <c r="AS358" i="4"/>
  <c r="AT327" i="4"/>
  <c r="AS327" i="4"/>
  <c r="AT326" i="4"/>
  <c r="AS326" i="4"/>
  <c r="AT325" i="4"/>
  <c r="AS325" i="4"/>
  <c r="AT324" i="4"/>
  <c r="AS324" i="4"/>
  <c r="AT323" i="4"/>
  <c r="AS323" i="4"/>
  <c r="AT322" i="4"/>
  <c r="AS322" i="4"/>
  <c r="AT272" i="4"/>
  <c r="AS272" i="4"/>
  <c r="AT271" i="4"/>
  <c r="AS271" i="4"/>
  <c r="AT270" i="4"/>
  <c r="AS270" i="4"/>
  <c r="AT269" i="4"/>
  <c r="AS269" i="4"/>
  <c r="AT268" i="4"/>
  <c r="AS268" i="4"/>
  <c r="AT267" i="4"/>
  <c r="AS267" i="4"/>
  <c r="AT184" i="4"/>
  <c r="AS184" i="4"/>
  <c r="AT183" i="4"/>
  <c r="AS183" i="4"/>
  <c r="AT182" i="4"/>
  <c r="AS182" i="4"/>
  <c r="AT181" i="4"/>
  <c r="AS181" i="4"/>
  <c r="AT180" i="4"/>
  <c r="AS180" i="4"/>
  <c r="AT178" i="4"/>
  <c r="AS178" i="4"/>
  <c r="AT70" i="4"/>
  <c r="AS70" i="4"/>
  <c r="AT16" i="4"/>
  <c r="AS16" i="4"/>
  <c r="AT8" i="4"/>
  <c r="AS8" i="4"/>
  <c r="AO403" i="4"/>
  <c r="AN403" i="4"/>
  <c r="AO402" i="4"/>
  <c r="AN402" i="4"/>
  <c r="AO401" i="4"/>
  <c r="AN401" i="4"/>
  <c r="AO400" i="4"/>
  <c r="AN400" i="4"/>
  <c r="AO399" i="4"/>
  <c r="AN399" i="4"/>
  <c r="AO398" i="4"/>
  <c r="AN398" i="4"/>
  <c r="AO329" i="4"/>
  <c r="AN329" i="4"/>
  <c r="AO328" i="4"/>
  <c r="AN328" i="4"/>
  <c r="AO211" i="4"/>
  <c r="AN211" i="4"/>
  <c r="AO210" i="4"/>
  <c r="AN210" i="4"/>
  <c r="AO209" i="4"/>
  <c r="AN209" i="4"/>
  <c r="AO208" i="4"/>
  <c r="AN208" i="4"/>
  <c r="AO170" i="4"/>
  <c r="AN170" i="4"/>
  <c r="AO169" i="4"/>
  <c r="AN169" i="4"/>
  <c r="AO168" i="4"/>
  <c r="AN168" i="4"/>
  <c r="AO154" i="4"/>
  <c r="AN154" i="4"/>
  <c r="AO153" i="4"/>
  <c r="AN153" i="4"/>
  <c r="AO152" i="4"/>
  <c r="AN152" i="4"/>
  <c r="AO106" i="4"/>
  <c r="AN106" i="4"/>
  <c r="AO201" i="4"/>
  <c r="AN201" i="4"/>
  <c r="AO93" i="4"/>
  <c r="AN93" i="4"/>
  <c r="AO198" i="4"/>
  <c r="AN198" i="4"/>
  <c r="AO110" i="4"/>
  <c r="AN110" i="4"/>
  <c r="AO32" i="4"/>
  <c r="AN32" i="4"/>
  <c r="AO45" i="4"/>
  <c r="AN45" i="4"/>
  <c r="AO79" i="4"/>
  <c r="AN79" i="4"/>
  <c r="AO368" i="4"/>
  <c r="AN368" i="4"/>
  <c r="AO365" i="4"/>
  <c r="AN365" i="4"/>
  <c r="AO367" i="4"/>
  <c r="AN367" i="4"/>
  <c r="AO113" i="4"/>
  <c r="AN113" i="4"/>
  <c r="AO49" i="4"/>
  <c r="AN49" i="4"/>
  <c r="AO71" i="4"/>
  <c r="AN71" i="4"/>
  <c r="AO197" i="4"/>
  <c r="AN197" i="4"/>
  <c r="AO58" i="4"/>
  <c r="AN58" i="4"/>
  <c r="AO90" i="4"/>
  <c r="AN90" i="4"/>
  <c r="AO196" i="4"/>
  <c r="AN196" i="4"/>
  <c r="AO91" i="4"/>
  <c r="AN91" i="4"/>
  <c r="AO199" i="4"/>
  <c r="AN199" i="4"/>
  <c r="AO41" i="4"/>
  <c r="AN41" i="4"/>
  <c r="AO364" i="4"/>
  <c r="AN364" i="4"/>
  <c r="AO82" i="4"/>
  <c r="AN82" i="4"/>
  <c r="AO107" i="4"/>
  <c r="AN107" i="4"/>
  <c r="AO200" i="4"/>
  <c r="AN200" i="4"/>
  <c r="AO65" i="4"/>
  <c r="AN65" i="4"/>
  <c r="AO111" i="4"/>
  <c r="AN111" i="4"/>
  <c r="AO9" i="4"/>
  <c r="AN9" i="4"/>
  <c r="AO108" i="4"/>
  <c r="AN108" i="4"/>
  <c r="AO86" i="4"/>
  <c r="AN86" i="4"/>
  <c r="AO95" i="4"/>
  <c r="AN95" i="4"/>
  <c r="AO114" i="4"/>
  <c r="AN114" i="4"/>
  <c r="AO109" i="4"/>
  <c r="AN109" i="4"/>
  <c r="AO34" i="4"/>
  <c r="AN34" i="4"/>
  <c r="AO366" i="4"/>
  <c r="AN366" i="4"/>
  <c r="AO369" i="4"/>
  <c r="AN369" i="4"/>
  <c r="AO112" i="4"/>
  <c r="AN112" i="4"/>
  <c r="AO67" i="4"/>
  <c r="AN67" i="4"/>
  <c r="AO23" i="4"/>
  <c r="AN23" i="4"/>
  <c r="AO83" i="4"/>
  <c r="AN83" i="4"/>
  <c r="AO287" i="4"/>
  <c r="AN287" i="4"/>
  <c r="AO282" i="4"/>
  <c r="AN282" i="4"/>
  <c r="AO281" i="4"/>
  <c r="AN281" i="4"/>
  <c r="AO280" i="4"/>
  <c r="AN280" i="4"/>
  <c r="AO279" i="4"/>
  <c r="AN279" i="4"/>
  <c r="AO389" i="4"/>
  <c r="AN389" i="4"/>
  <c r="AO388" i="4"/>
  <c r="AN388" i="4"/>
  <c r="AO387" i="4"/>
  <c r="AN387" i="4"/>
  <c r="AO354" i="4"/>
  <c r="AN354" i="4"/>
  <c r="AO353" i="4"/>
  <c r="AN353" i="4"/>
  <c r="AO352" i="4"/>
  <c r="AN352" i="4"/>
  <c r="AO332" i="4"/>
  <c r="AN332" i="4"/>
  <c r="AO331" i="4"/>
  <c r="AN331" i="4"/>
  <c r="AO330" i="4"/>
  <c r="AN330" i="4"/>
  <c r="AO309" i="4"/>
  <c r="AN309" i="4"/>
  <c r="AO308" i="4"/>
  <c r="AN308" i="4"/>
  <c r="AO307" i="4"/>
  <c r="AN307" i="4"/>
  <c r="AO275" i="4"/>
  <c r="AN275" i="4"/>
  <c r="AO274" i="4"/>
  <c r="AN274" i="4"/>
  <c r="AO273" i="4"/>
  <c r="AN273" i="4"/>
  <c r="AO250" i="4"/>
  <c r="AN250" i="4"/>
  <c r="AO249" i="4"/>
  <c r="AN249" i="4"/>
  <c r="AO248" i="4"/>
  <c r="AN248" i="4"/>
  <c r="AO247" i="4"/>
  <c r="AN247" i="4"/>
  <c r="AO246" i="4"/>
  <c r="AN246" i="4"/>
  <c r="AO245" i="4"/>
  <c r="AN245" i="4"/>
  <c r="AO244" i="4"/>
  <c r="AN244" i="4"/>
  <c r="AO243" i="4"/>
  <c r="AN243" i="4"/>
  <c r="AO242" i="4"/>
  <c r="AN242" i="4"/>
  <c r="AO241" i="4"/>
  <c r="AN241" i="4"/>
  <c r="AO240" i="4"/>
  <c r="AN240" i="4"/>
  <c r="AO239" i="4"/>
  <c r="AN239" i="4"/>
  <c r="AO238" i="4"/>
  <c r="AN238" i="4"/>
  <c r="AO237" i="4"/>
  <c r="AN237" i="4"/>
  <c r="AO207" i="4"/>
  <c r="AN207" i="4"/>
  <c r="AO206" i="4"/>
  <c r="AN206" i="4"/>
  <c r="AO205" i="4"/>
  <c r="AN205" i="4"/>
  <c r="AO191" i="4"/>
  <c r="AN191" i="4"/>
  <c r="AO190" i="4"/>
  <c r="AN190" i="4"/>
  <c r="AO185" i="4"/>
  <c r="AN185" i="4"/>
  <c r="AO179" i="4"/>
  <c r="AN179" i="4"/>
  <c r="AO177" i="4"/>
  <c r="AN177" i="4"/>
  <c r="AO159" i="4"/>
  <c r="AN159" i="4"/>
  <c r="AO128" i="4"/>
  <c r="AN128" i="4"/>
  <c r="AO127" i="4"/>
  <c r="AN127" i="4"/>
  <c r="AO126" i="4"/>
  <c r="AN126" i="4"/>
  <c r="AO116" i="4"/>
  <c r="AN116" i="4"/>
  <c r="AO96" i="4"/>
  <c r="AN96" i="4"/>
  <c r="AO94" i="4"/>
  <c r="AN94" i="4"/>
  <c r="AO89" i="4"/>
  <c r="AN89" i="4"/>
  <c r="AO88" i="4"/>
  <c r="AN88" i="4"/>
  <c r="AO87" i="4"/>
  <c r="AN87" i="4"/>
  <c r="AO81" i="4"/>
  <c r="AN81" i="4"/>
  <c r="AO80" i="4"/>
  <c r="AN80" i="4"/>
  <c r="AO76" i="4"/>
  <c r="AN76" i="4"/>
  <c r="AO75" i="4"/>
  <c r="AN75" i="4"/>
  <c r="AO72" i="4"/>
  <c r="AN72" i="4"/>
  <c r="AO68" i="4"/>
  <c r="AN68" i="4"/>
  <c r="AO52" i="4"/>
  <c r="AN52" i="4"/>
  <c r="AO51" i="4"/>
  <c r="AN51" i="4"/>
  <c r="AO50" i="4"/>
  <c r="AN50" i="4"/>
  <c r="AO48" i="4"/>
  <c r="AN48" i="4"/>
  <c r="AO47" i="4"/>
  <c r="AN47" i="4"/>
  <c r="AO46" i="4"/>
  <c r="AN46" i="4"/>
  <c r="AO44" i="4"/>
  <c r="AN44" i="4"/>
  <c r="AO42" i="4"/>
  <c r="AN42" i="4"/>
  <c r="AO40" i="4"/>
  <c r="AN40" i="4"/>
  <c r="AO39" i="4"/>
  <c r="AN39" i="4"/>
  <c r="AO38" i="4"/>
  <c r="AN38" i="4"/>
  <c r="AO31" i="4"/>
  <c r="AN31" i="4"/>
  <c r="AO29" i="4"/>
  <c r="AN29" i="4"/>
  <c r="AO20" i="4"/>
  <c r="AN20" i="4"/>
  <c r="AO18" i="4"/>
  <c r="AN18" i="4"/>
  <c r="AO15" i="4"/>
  <c r="AN15" i="4"/>
  <c r="AO14" i="4"/>
  <c r="AN14" i="4"/>
  <c r="AO11" i="4"/>
  <c r="AN11" i="4"/>
  <c r="AO10" i="4"/>
  <c r="AN10" i="4"/>
  <c r="AO6" i="4"/>
  <c r="AN6" i="4"/>
  <c r="AO5" i="4"/>
  <c r="AN5" i="4"/>
  <c r="AO4" i="4"/>
  <c r="AN4" i="4"/>
  <c r="AO220" i="4"/>
  <c r="AN220" i="4"/>
  <c r="AO382" i="4"/>
  <c r="AN382" i="4"/>
  <c r="AO381" i="4"/>
  <c r="AN381" i="4"/>
  <c r="AO380" i="4"/>
  <c r="AN380" i="4"/>
  <c r="AO378" i="4"/>
  <c r="AN378" i="4"/>
  <c r="AO377" i="4"/>
  <c r="AN377" i="4"/>
  <c r="AO376" i="4"/>
  <c r="AN376" i="4"/>
  <c r="AO351" i="4"/>
  <c r="AN351" i="4"/>
  <c r="AO350" i="4"/>
  <c r="AN350" i="4"/>
  <c r="AO349" i="4"/>
  <c r="AN349" i="4"/>
  <c r="AO348" i="4"/>
  <c r="AN348" i="4"/>
  <c r="AO347" i="4"/>
  <c r="AN347" i="4"/>
  <c r="AO346" i="4"/>
  <c r="AN346" i="4"/>
  <c r="AO301" i="4"/>
  <c r="AN301" i="4"/>
  <c r="AO300" i="4"/>
  <c r="AN300" i="4"/>
  <c r="AO299" i="4"/>
  <c r="AN299" i="4"/>
  <c r="AO298" i="4"/>
  <c r="AN298" i="4"/>
  <c r="AO297" i="4"/>
  <c r="AN297" i="4"/>
  <c r="AO296" i="4"/>
  <c r="AN296" i="4"/>
  <c r="AO293" i="4"/>
  <c r="AN293" i="4"/>
  <c r="AO292" i="4"/>
  <c r="AN292" i="4"/>
  <c r="AO291" i="4"/>
  <c r="AN291" i="4"/>
  <c r="AO290" i="4"/>
  <c r="AN290" i="4"/>
  <c r="AO289" i="4"/>
  <c r="AN289" i="4"/>
  <c r="AO288" i="4"/>
  <c r="AN288" i="4"/>
  <c r="AO266" i="4"/>
  <c r="AN266" i="4"/>
  <c r="AO265" i="4"/>
  <c r="AN265" i="4"/>
  <c r="AO264" i="4"/>
  <c r="AN264" i="4"/>
  <c r="AO263" i="4"/>
  <c r="AN263" i="4"/>
  <c r="AO262" i="4"/>
  <c r="AN262" i="4"/>
  <c r="AO261" i="4"/>
  <c r="AN261" i="4"/>
  <c r="AO260" i="4"/>
  <c r="AN260" i="4"/>
  <c r="AO259" i="4"/>
  <c r="AN259" i="4"/>
  <c r="AO258" i="4"/>
  <c r="AN258" i="4"/>
  <c r="AO257" i="4"/>
  <c r="AN257" i="4"/>
  <c r="AO256" i="4"/>
  <c r="AN256" i="4"/>
  <c r="AO255" i="4"/>
  <c r="AN255" i="4"/>
  <c r="AO254" i="4"/>
  <c r="AN254" i="4"/>
  <c r="AO253" i="4"/>
  <c r="AN253" i="4"/>
  <c r="AO252" i="4"/>
  <c r="AN252" i="4"/>
  <c r="AO251" i="4"/>
  <c r="AN251" i="4"/>
  <c r="AO219" i="4"/>
  <c r="AN219" i="4"/>
  <c r="AO218" i="4"/>
  <c r="AN218" i="4"/>
  <c r="AO217" i="4"/>
  <c r="AN217" i="4"/>
  <c r="AO216" i="4"/>
  <c r="AN216" i="4"/>
  <c r="AO215" i="4"/>
  <c r="AN215" i="4"/>
  <c r="AO214" i="4"/>
  <c r="AN214" i="4"/>
  <c r="AO167" i="4"/>
  <c r="AN167" i="4"/>
  <c r="AO166" i="4"/>
  <c r="AN166" i="4"/>
  <c r="AO165" i="4"/>
  <c r="AN165" i="4"/>
  <c r="AO164" i="4"/>
  <c r="AN164" i="4"/>
  <c r="AO163" i="4"/>
  <c r="AN163" i="4"/>
  <c r="AO162" i="4"/>
  <c r="AN162" i="4"/>
  <c r="AO161" i="4"/>
  <c r="AN161" i="4"/>
  <c r="AO160" i="4"/>
  <c r="AN160" i="4"/>
  <c r="AO158" i="4"/>
  <c r="AN158" i="4"/>
  <c r="AO157" i="4"/>
  <c r="AN157" i="4"/>
  <c r="AO156" i="4"/>
  <c r="AN156" i="4"/>
  <c r="AO135" i="4"/>
  <c r="AN135" i="4"/>
  <c r="AO134" i="4"/>
  <c r="AN134" i="4"/>
  <c r="AO133" i="4"/>
  <c r="AN133" i="4"/>
  <c r="AO132" i="4"/>
  <c r="AN132" i="4"/>
  <c r="AO131" i="4"/>
  <c r="AN131" i="4"/>
  <c r="AO130" i="4"/>
  <c r="AN130" i="4"/>
  <c r="AO115" i="4"/>
  <c r="AN115" i="4"/>
  <c r="AO105" i="4"/>
  <c r="AN105" i="4"/>
  <c r="AO104" i="4"/>
  <c r="AN104" i="4"/>
  <c r="AO103" i="4"/>
  <c r="AN103" i="4"/>
  <c r="AO102" i="4"/>
  <c r="AN102" i="4"/>
  <c r="AO101" i="4"/>
  <c r="AN101" i="4"/>
  <c r="AO100" i="4"/>
  <c r="AN100" i="4"/>
  <c r="AO99" i="4"/>
  <c r="AN99" i="4"/>
  <c r="AO98" i="4"/>
  <c r="AN98" i="4"/>
  <c r="AO97" i="4"/>
  <c r="AN97" i="4"/>
  <c r="AO92" i="4"/>
  <c r="AN92" i="4"/>
  <c r="AO85" i="4"/>
  <c r="AN85" i="4"/>
  <c r="AO84" i="4"/>
  <c r="AN84" i="4"/>
  <c r="AO78" i="4"/>
  <c r="AN78" i="4"/>
  <c r="AO73" i="4"/>
  <c r="AN73" i="4"/>
  <c r="AO59" i="4"/>
  <c r="AN59" i="4"/>
  <c r="AO54" i="4"/>
  <c r="AN54" i="4"/>
  <c r="AO53" i="4"/>
  <c r="AN53" i="4"/>
  <c r="AO43" i="4"/>
  <c r="AN43" i="4"/>
  <c r="AO37" i="4"/>
  <c r="AN37" i="4"/>
  <c r="AO35" i="4"/>
  <c r="AN35" i="4"/>
  <c r="AO28" i="4"/>
  <c r="AN28" i="4"/>
  <c r="AO19" i="4"/>
  <c r="AN19" i="4"/>
  <c r="AO17" i="4"/>
  <c r="AN17" i="4"/>
  <c r="AO13" i="4"/>
  <c r="AN13" i="4"/>
  <c r="AO12" i="4"/>
  <c r="AN12" i="4"/>
  <c r="AO3" i="4"/>
  <c r="AN3" i="4"/>
  <c r="AO173" i="4"/>
  <c r="AN173" i="4"/>
  <c r="AO172" i="4"/>
  <c r="AN172" i="4"/>
  <c r="AO171" i="4"/>
  <c r="AN171" i="4"/>
  <c r="AO386" i="4"/>
  <c r="AN386" i="4"/>
  <c r="AO385" i="4"/>
  <c r="AN385" i="4"/>
  <c r="AO384" i="4"/>
  <c r="AN384" i="4"/>
  <c r="AO357" i="4"/>
  <c r="AN357" i="4"/>
  <c r="AO356" i="4"/>
  <c r="AN356" i="4"/>
  <c r="AO355" i="4"/>
  <c r="AN355" i="4"/>
  <c r="AO335" i="4"/>
  <c r="AN335" i="4"/>
  <c r="AO334" i="4"/>
  <c r="AN334" i="4"/>
  <c r="AO333" i="4"/>
  <c r="AN333" i="4"/>
  <c r="AO306" i="4"/>
  <c r="AN306" i="4"/>
  <c r="AO305" i="4"/>
  <c r="AN305" i="4"/>
  <c r="AO304" i="4"/>
  <c r="AN304" i="4"/>
  <c r="AO278" i="4"/>
  <c r="AN278" i="4"/>
  <c r="AO277" i="4"/>
  <c r="AN277" i="4"/>
  <c r="AO276" i="4"/>
  <c r="AN276" i="4"/>
  <c r="AO204" i="4"/>
  <c r="AN204" i="4"/>
  <c r="AO203" i="4"/>
  <c r="AN203" i="4"/>
  <c r="AO202" i="4"/>
  <c r="AN202" i="4"/>
  <c r="AO189" i="4"/>
  <c r="AN189" i="4"/>
  <c r="AO188" i="4"/>
  <c r="AN188" i="4"/>
  <c r="AO187" i="4"/>
  <c r="AN187" i="4"/>
  <c r="AO186" i="4"/>
  <c r="AN186" i="4"/>
  <c r="AO176" i="4"/>
  <c r="AN176" i="4"/>
  <c r="AO175" i="4"/>
  <c r="AN175" i="4"/>
  <c r="AO174" i="4"/>
  <c r="AN174" i="4"/>
  <c r="AO151" i="4"/>
  <c r="AN151" i="4"/>
  <c r="AO150" i="4"/>
  <c r="AN150" i="4"/>
  <c r="AO149" i="4"/>
  <c r="AN149" i="4"/>
  <c r="AO136" i="4"/>
  <c r="AN136" i="4"/>
  <c r="AO129" i="4"/>
  <c r="AN129" i="4"/>
  <c r="AO77" i="4"/>
  <c r="AN77" i="4"/>
  <c r="AO74" i="4"/>
  <c r="AN74" i="4"/>
  <c r="AO69" i="4"/>
  <c r="AN69" i="4"/>
  <c r="AO66" i="4"/>
  <c r="AN66" i="4"/>
  <c r="AO64" i="4"/>
  <c r="AN64" i="4"/>
  <c r="AO63" i="4"/>
  <c r="AN63" i="4"/>
  <c r="AO62" i="4"/>
  <c r="AN62" i="4"/>
  <c r="AO61" i="4"/>
  <c r="AN61" i="4"/>
  <c r="AO60" i="4"/>
  <c r="AN60" i="4"/>
  <c r="AO57" i="4"/>
  <c r="AN57" i="4"/>
  <c r="AO56" i="4"/>
  <c r="AN56" i="4"/>
  <c r="AO55" i="4"/>
  <c r="AN55" i="4"/>
  <c r="AO36" i="4"/>
  <c r="AN36" i="4"/>
  <c r="AO33" i="4"/>
  <c r="AN33" i="4"/>
  <c r="AO30" i="4"/>
  <c r="AN30" i="4"/>
  <c r="AO27" i="4"/>
  <c r="AN27" i="4"/>
  <c r="AO26" i="4"/>
  <c r="AN26" i="4"/>
  <c r="AO25" i="4"/>
  <c r="AN25" i="4"/>
  <c r="AO24" i="4"/>
  <c r="AN24" i="4"/>
  <c r="AO22" i="4"/>
  <c r="AN22" i="4"/>
  <c r="AO21" i="4"/>
  <c r="AN21" i="4"/>
  <c r="AO435" i="4"/>
  <c r="AN435" i="4"/>
  <c r="AO434" i="4"/>
  <c r="AN434" i="4"/>
  <c r="AO433" i="4"/>
  <c r="AN433" i="4"/>
  <c r="AO432" i="4"/>
  <c r="AN432" i="4"/>
  <c r="AO431" i="4"/>
  <c r="AN431" i="4"/>
  <c r="AO430" i="4"/>
  <c r="AN430" i="4"/>
  <c r="AO429" i="4"/>
  <c r="AN429" i="4"/>
  <c r="AO428" i="4"/>
  <c r="AN428" i="4"/>
  <c r="AO427" i="4"/>
  <c r="AN427" i="4"/>
  <c r="AO426" i="4"/>
  <c r="AN426" i="4"/>
  <c r="AO425" i="4"/>
  <c r="AN425" i="4"/>
  <c r="AO424" i="4"/>
  <c r="AN424" i="4"/>
  <c r="AO423" i="4"/>
  <c r="AN423" i="4"/>
  <c r="AO448" i="4"/>
  <c r="AN448" i="4"/>
  <c r="AO447" i="4"/>
  <c r="AN447" i="4"/>
  <c r="AO446" i="4"/>
  <c r="AN446" i="4"/>
  <c r="AO445" i="4"/>
  <c r="AN445" i="4"/>
  <c r="AO444" i="4"/>
  <c r="AN444" i="4"/>
  <c r="AO443" i="4"/>
  <c r="AN443" i="4"/>
  <c r="AO442" i="4"/>
  <c r="AN442" i="4"/>
  <c r="AO441" i="4"/>
  <c r="AN441" i="4"/>
  <c r="AO440" i="4"/>
  <c r="AN440" i="4"/>
  <c r="AO439" i="4"/>
  <c r="AN439" i="4"/>
  <c r="AO438" i="4"/>
  <c r="AN438" i="4"/>
  <c r="AO437" i="4"/>
  <c r="AN437" i="4"/>
  <c r="AO436" i="4"/>
  <c r="AN436" i="4"/>
  <c r="AO375" i="4"/>
  <c r="AN375" i="4"/>
  <c r="AO374" i="4"/>
  <c r="AN374" i="4"/>
  <c r="AO373" i="4"/>
  <c r="AN373" i="4"/>
  <c r="AO372" i="4"/>
  <c r="AN372" i="4"/>
  <c r="AO371" i="4"/>
  <c r="AN371" i="4"/>
  <c r="AO370" i="4"/>
  <c r="AN370" i="4"/>
  <c r="AO363" i="4"/>
  <c r="AN363" i="4"/>
  <c r="AO362" i="4"/>
  <c r="AN362" i="4"/>
  <c r="AO361" i="4"/>
  <c r="AN361" i="4"/>
  <c r="AO360" i="4"/>
  <c r="AN360" i="4"/>
  <c r="AO359" i="4"/>
  <c r="AN359" i="4"/>
  <c r="AO358" i="4"/>
  <c r="AN358" i="4"/>
  <c r="AO327" i="4"/>
  <c r="AN327" i="4"/>
  <c r="AO326" i="4"/>
  <c r="AN326" i="4"/>
  <c r="AO325" i="4"/>
  <c r="AN325" i="4"/>
  <c r="AO324" i="4"/>
  <c r="AN324" i="4"/>
  <c r="AO323" i="4"/>
  <c r="AN323" i="4"/>
  <c r="AO322" i="4"/>
  <c r="AN322" i="4"/>
  <c r="AO272" i="4"/>
  <c r="AN272" i="4"/>
  <c r="AO271" i="4"/>
  <c r="AN271" i="4"/>
  <c r="AO270" i="4"/>
  <c r="AN270" i="4"/>
  <c r="AO269" i="4"/>
  <c r="AN269" i="4"/>
  <c r="AO268" i="4"/>
  <c r="AN268" i="4"/>
  <c r="AO267" i="4"/>
  <c r="AN267" i="4"/>
  <c r="AO184" i="4"/>
  <c r="AN184" i="4"/>
  <c r="AO183" i="4"/>
  <c r="AN183" i="4"/>
  <c r="AO182" i="4"/>
  <c r="AN182" i="4"/>
  <c r="AO181" i="4"/>
  <c r="AN181" i="4"/>
  <c r="AO180" i="4"/>
  <c r="AN180" i="4"/>
  <c r="AO178" i="4"/>
  <c r="AN178" i="4"/>
  <c r="AO70" i="4"/>
  <c r="AN70" i="4"/>
  <c r="AO16" i="4"/>
  <c r="AN16" i="4"/>
  <c r="AO8" i="4"/>
  <c r="AN8" i="4"/>
  <c r="AT7" i="4"/>
  <c r="AS7" i="4"/>
  <c r="AO7" i="4"/>
  <c r="AN7" i="4"/>
  <c r="AJ403" i="4"/>
  <c r="AI403" i="4"/>
  <c r="AJ402" i="4"/>
  <c r="AI402" i="4"/>
  <c r="AJ401" i="4"/>
  <c r="AI401" i="4"/>
  <c r="AJ400" i="4"/>
  <c r="AI400" i="4"/>
  <c r="AJ399" i="4"/>
  <c r="AI399" i="4"/>
  <c r="AJ398" i="4"/>
  <c r="AI398" i="4"/>
  <c r="AJ329" i="4"/>
  <c r="AI329" i="4"/>
  <c r="AJ328" i="4"/>
  <c r="AI328" i="4"/>
  <c r="AJ211" i="4"/>
  <c r="AI211" i="4"/>
  <c r="AJ210" i="4"/>
  <c r="AI210" i="4"/>
  <c r="AJ209" i="4"/>
  <c r="AI209" i="4"/>
  <c r="AJ208" i="4"/>
  <c r="AI208" i="4"/>
  <c r="AJ170" i="4"/>
  <c r="AI170" i="4"/>
  <c r="AJ169" i="4"/>
  <c r="AI169" i="4"/>
  <c r="AJ168" i="4"/>
  <c r="AI168" i="4"/>
  <c r="AJ154" i="4"/>
  <c r="AI154" i="4"/>
  <c r="AJ153" i="4"/>
  <c r="AI153" i="4"/>
  <c r="AJ152" i="4"/>
  <c r="AI152" i="4"/>
  <c r="AJ106" i="4"/>
  <c r="AI106" i="4"/>
  <c r="AJ201" i="4"/>
  <c r="AI201" i="4"/>
  <c r="AJ93" i="4"/>
  <c r="AI93" i="4"/>
  <c r="AJ198" i="4"/>
  <c r="AI198" i="4"/>
  <c r="AJ110" i="4"/>
  <c r="AI110" i="4"/>
  <c r="AJ32" i="4"/>
  <c r="AI32" i="4"/>
  <c r="AJ45" i="4"/>
  <c r="AI45" i="4"/>
  <c r="AJ79" i="4"/>
  <c r="AI79" i="4"/>
  <c r="AJ368" i="4"/>
  <c r="AI368" i="4"/>
  <c r="AJ365" i="4"/>
  <c r="AI365" i="4"/>
  <c r="AJ367" i="4"/>
  <c r="AI367" i="4"/>
  <c r="AJ113" i="4"/>
  <c r="AI113" i="4"/>
  <c r="AJ49" i="4"/>
  <c r="AI49" i="4"/>
  <c r="AJ71" i="4"/>
  <c r="AI71" i="4"/>
  <c r="AJ197" i="4"/>
  <c r="AI197" i="4"/>
  <c r="AJ58" i="4"/>
  <c r="AI58" i="4"/>
  <c r="AJ90" i="4"/>
  <c r="AI90" i="4"/>
  <c r="AJ196" i="4"/>
  <c r="AI196" i="4"/>
  <c r="AJ91" i="4"/>
  <c r="AI91" i="4"/>
  <c r="AJ199" i="4"/>
  <c r="AI199" i="4"/>
  <c r="AJ41" i="4"/>
  <c r="AI41" i="4"/>
  <c r="AJ364" i="4"/>
  <c r="AI364" i="4"/>
  <c r="AJ82" i="4"/>
  <c r="AI82" i="4"/>
  <c r="AJ107" i="4"/>
  <c r="AI107" i="4"/>
  <c r="AJ200" i="4"/>
  <c r="AI200" i="4"/>
  <c r="AJ65" i="4"/>
  <c r="AI65" i="4"/>
  <c r="AJ111" i="4"/>
  <c r="AI111" i="4"/>
  <c r="AJ9" i="4"/>
  <c r="AI9" i="4"/>
  <c r="AJ108" i="4"/>
  <c r="AI108" i="4"/>
  <c r="AJ86" i="4"/>
  <c r="AI86" i="4"/>
  <c r="AJ95" i="4"/>
  <c r="AI95" i="4"/>
  <c r="AJ114" i="4"/>
  <c r="AI114" i="4"/>
  <c r="AJ109" i="4"/>
  <c r="AI109" i="4"/>
  <c r="AJ34" i="4"/>
  <c r="AI34" i="4"/>
  <c r="AJ366" i="4"/>
  <c r="AI366" i="4"/>
  <c r="AJ369" i="4"/>
  <c r="AI369" i="4"/>
  <c r="AJ112" i="4"/>
  <c r="AI112" i="4"/>
  <c r="AJ67" i="4"/>
  <c r="AI67" i="4"/>
  <c r="AJ23" i="4"/>
  <c r="AI23" i="4"/>
  <c r="AJ83" i="4"/>
  <c r="AI83" i="4"/>
  <c r="AJ287" i="4"/>
  <c r="AI287" i="4"/>
  <c r="AJ282" i="4"/>
  <c r="AI282" i="4"/>
  <c r="AJ281" i="4"/>
  <c r="AI281" i="4"/>
  <c r="AJ280" i="4"/>
  <c r="AI280" i="4"/>
  <c r="AJ279" i="4"/>
  <c r="AI279" i="4"/>
  <c r="AJ389" i="4"/>
  <c r="AI389" i="4"/>
  <c r="AJ388" i="4"/>
  <c r="AI388" i="4"/>
  <c r="AJ387" i="4"/>
  <c r="AI387" i="4"/>
  <c r="AJ354" i="4"/>
  <c r="AI354" i="4"/>
  <c r="AJ353" i="4"/>
  <c r="AI353" i="4"/>
  <c r="AJ352" i="4"/>
  <c r="AI352" i="4"/>
  <c r="AJ332" i="4"/>
  <c r="AI332" i="4"/>
  <c r="AJ331" i="4"/>
  <c r="AI331" i="4"/>
  <c r="AJ330" i="4"/>
  <c r="AI330" i="4"/>
  <c r="AJ309" i="4"/>
  <c r="AI309" i="4"/>
  <c r="AJ308" i="4"/>
  <c r="AI308" i="4"/>
  <c r="AJ307" i="4"/>
  <c r="AI307" i="4"/>
  <c r="AJ275" i="4"/>
  <c r="AI275" i="4"/>
  <c r="AJ274" i="4"/>
  <c r="AI274" i="4"/>
  <c r="AJ273" i="4"/>
  <c r="AI273" i="4"/>
  <c r="AJ250" i="4"/>
  <c r="AI250" i="4"/>
  <c r="AJ249" i="4"/>
  <c r="AI249" i="4"/>
  <c r="AJ248" i="4"/>
  <c r="AI248" i="4"/>
  <c r="AJ247" i="4"/>
  <c r="AI247" i="4"/>
  <c r="AJ246" i="4"/>
  <c r="AI246" i="4"/>
  <c r="AJ245" i="4"/>
  <c r="AI245" i="4"/>
  <c r="AJ244" i="4"/>
  <c r="AI244" i="4"/>
  <c r="AJ243" i="4"/>
  <c r="AI243" i="4"/>
  <c r="AJ242" i="4"/>
  <c r="AI242" i="4"/>
  <c r="AJ241" i="4"/>
  <c r="AI241" i="4"/>
  <c r="AJ240" i="4"/>
  <c r="AI240" i="4"/>
  <c r="AJ239" i="4"/>
  <c r="AI239" i="4"/>
  <c r="AJ238" i="4"/>
  <c r="AI238" i="4"/>
  <c r="AJ237" i="4"/>
  <c r="AI237" i="4"/>
  <c r="AJ207" i="4"/>
  <c r="AI207" i="4"/>
  <c r="AJ206" i="4"/>
  <c r="AI206" i="4"/>
  <c r="AJ205" i="4"/>
  <c r="AI205" i="4"/>
  <c r="AJ191" i="4"/>
  <c r="AI191" i="4"/>
  <c r="AJ190" i="4"/>
  <c r="AI190" i="4"/>
  <c r="AJ185" i="4"/>
  <c r="AI185" i="4"/>
  <c r="AJ179" i="4"/>
  <c r="AI179" i="4"/>
  <c r="AJ177" i="4"/>
  <c r="AI177" i="4"/>
  <c r="AJ159" i="4"/>
  <c r="AI159" i="4"/>
  <c r="AJ128" i="4"/>
  <c r="AI128" i="4"/>
  <c r="AJ127" i="4"/>
  <c r="AI127" i="4"/>
  <c r="AJ126" i="4"/>
  <c r="AI126" i="4"/>
  <c r="AJ116" i="4"/>
  <c r="AI116" i="4"/>
  <c r="AJ96" i="4"/>
  <c r="AI96" i="4"/>
  <c r="AJ94" i="4"/>
  <c r="AI94" i="4"/>
  <c r="AJ89" i="4"/>
  <c r="AI89" i="4"/>
  <c r="AJ88" i="4"/>
  <c r="AI88" i="4"/>
  <c r="AJ87" i="4"/>
  <c r="AI87" i="4"/>
  <c r="AJ81" i="4"/>
  <c r="AI81" i="4"/>
  <c r="AJ80" i="4"/>
  <c r="AI80" i="4"/>
  <c r="AJ76" i="4"/>
  <c r="AI76" i="4"/>
  <c r="AJ75" i="4"/>
  <c r="AI75" i="4"/>
  <c r="AJ72" i="4"/>
  <c r="AI72" i="4"/>
  <c r="AJ68" i="4"/>
  <c r="AI68" i="4"/>
  <c r="AJ52" i="4"/>
  <c r="AI52" i="4"/>
  <c r="AJ51" i="4"/>
  <c r="AI51" i="4"/>
  <c r="AJ50" i="4"/>
  <c r="AI50" i="4"/>
  <c r="AJ48" i="4"/>
  <c r="AI48" i="4"/>
  <c r="AJ47" i="4"/>
  <c r="AI47" i="4"/>
  <c r="AJ46" i="4"/>
  <c r="AI46" i="4"/>
  <c r="AJ44" i="4"/>
  <c r="AI44" i="4"/>
  <c r="AJ42" i="4"/>
  <c r="AI42" i="4"/>
  <c r="AJ40" i="4"/>
  <c r="AI40" i="4"/>
  <c r="AJ39" i="4"/>
  <c r="AI39" i="4"/>
  <c r="AJ38" i="4"/>
  <c r="AI38" i="4"/>
  <c r="AJ31" i="4"/>
  <c r="AI31" i="4"/>
  <c r="AJ29" i="4"/>
  <c r="AI29" i="4"/>
  <c r="AJ20" i="4"/>
  <c r="AI20" i="4"/>
  <c r="AJ18" i="4"/>
  <c r="AI18" i="4"/>
  <c r="AJ15" i="4"/>
  <c r="AI15" i="4"/>
  <c r="AJ14" i="4"/>
  <c r="AI14" i="4"/>
  <c r="AJ11" i="4"/>
  <c r="AI11" i="4"/>
  <c r="AJ10" i="4"/>
  <c r="AI10" i="4"/>
  <c r="AJ6" i="4"/>
  <c r="AI6" i="4"/>
  <c r="AJ5" i="4"/>
  <c r="AI5" i="4"/>
  <c r="AJ4" i="4"/>
  <c r="AI4" i="4"/>
  <c r="AJ220" i="4"/>
  <c r="AI220" i="4"/>
  <c r="AJ382" i="4"/>
  <c r="AI382" i="4"/>
  <c r="AJ381" i="4"/>
  <c r="AI381" i="4"/>
  <c r="AJ380" i="4"/>
  <c r="AI380" i="4"/>
  <c r="AJ378" i="4"/>
  <c r="AI378" i="4"/>
  <c r="AJ377" i="4"/>
  <c r="AI377" i="4"/>
  <c r="AJ376" i="4"/>
  <c r="AI376" i="4"/>
  <c r="AJ351" i="4"/>
  <c r="AI351" i="4"/>
  <c r="AJ350" i="4"/>
  <c r="AI350" i="4"/>
  <c r="AJ349" i="4"/>
  <c r="AI349" i="4"/>
  <c r="AJ348" i="4"/>
  <c r="AI348" i="4"/>
  <c r="AJ347" i="4"/>
  <c r="AI347" i="4"/>
  <c r="AJ346" i="4"/>
  <c r="AI346" i="4"/>
  <c r="AJ301" i="4"/>
  <c r="AI301" i="4"/>
  <c r="AJ300" i="4"/>
  <c r="AI300" i="4"/>
  <c r="AJ299" i="4"/>
  <c r="AI299" i="4"/>
  <c r="AJ298" i="4"/>
  <c r="AI298" i="4"/>
  <c r="AJ297" i="4"/>
  <c r="AI297" i="4"/>
  <c r="AJ296" i="4"/>
  <c r="AI296" i="4"/>
  <c r="AJ293" i="4"/>
  <c r="AI293" i="4"/>
  <c r="AJ292" i="4"/>
  <c r="AI292" i="4"/>
  <c r="AJ291" i="4"/>
  <c r="AI291" i="4"/>
  <c r="AJ290" i="4"/>
  <c r="AI290" i="4"/>
  <c r="AJ289" i="4"/>
  <c r="AI289" i="4"/>
  <c r="AJ288" i="4"/>
  <c r="AI288" i="4"/>
  <c r="AJ266" i="4"/>
  <c r="AI266" i="4"/>
  <c r="AJ265" i="4"/>
  <c r="AI265" i="4"/>
  <c r="AJ264" i="4"/>
  <c r="AI264" i="4"/>
  <c r="AJ263" i="4"/>
  <c r="AI263" i="4"/>
  <c r="AJ262" i="4"/>
  <c r="AI262" i="4"/>
  <c r="AJ261" i="4"/>
  <c r="AI261" i="4"/>
  <c r="AJ260" i="4"/>
  <c r="AI260" i="4"/>
  <c r="AJ259" i="4"/>
  <c r="AI259" i="4"/>
  <c r="AJ258" i="4"/>
  <c r="AI258" i="4"/>
  <c r="AJ257" i="4"/>
  <c r="AI257" i="4"/>
  <c r="AJ256" i="4"/>
  <c r="AI256" i="4"/>
  <c r="AJ255" i="4"/>
  <c r="AI255" i="4"/>
  <c r="AJ254" i="4"/>
  <c r="AI254" i="4"/>
  <c r="AJ253" i="4"/>
  <c r="AI253" i="4"/>
  <c r="AJ252" i="4"/>
  <c r="AI252" i="4"/>
  <c r="AJ251" i="4"/>
  <c r="AI251" i="4"/>
  <c r="AJ219" i="4"/>
  <c r="AI219" i="4"/>
  <c r="AJ218" i="4"/>
  <c r="AI218" i="4"/>
  <c r="AJ217" i="4"/>
  <c r="AI217" i="4"/>
  <c r="AJ216" i="4"/>
  <c r="AI216" i="4"/>
  <c r="AJ215" i="4"/>
  <c r="AI215" i="4"/>
  <c r="AJ214" i="4"/>
  <c r="AI214" i="4"/>
  <c r="AJ167" i="4"/>
  <c r="AI167" i="4"/>
  <c r="AJ166" i="4"/>
  <c r="AI166" i="4"/>
  <c r="AJ165" i="4"/>
  <c r="AI165" i="4"/>
  <c r="AJ164" i="4"/>
  <c r="AI164" i="4"/>
  <c r="AJ163" i="4"/>
  <c r="AI163" i="4"/>
  <c r="AJ162" i="4"/>
  <c r="AI162" i="4"/>
  <c r="AJ161" i="4"/>
  <c r="AI161" i="4"/>
  <c r="AJ160" i="4"/>
  <c r="AI160" i="4"/>
  <c r="AJ158" i="4"/>
  <c r="AI158" i="4"/>
  <c r="AJ157" i="4"/>
  <c r="AI157" i="4"/>
  <c r="AJ156" i="4"/>
  <c r="AI156" i="4"/>
  <c r="AJ135" i="4"/>
  <c r="AI135" i="4"/>
  <c r="AJ134" i="4"/>
  <c r="AI134" i="4"/>
  <c r="AJ133" i="4"/>
  <c r="AI133" i="4"/>
  <c r="AJ132" i="4"/>
  <c r="AI132" i="4"/>
  <c r="AJ131" i="4"/>
  <c r="AI131" i="4"/>
  <c r="AJ130" i="4"/>
  <c r="AI130" i="4"/>
  <c r="AJ115" i="4"/>
  <c r="AI115" i="4"/>
  <c r="AJ105" i="4"/>
  <c r="AI105" i="4"/>
  <c r="AJ104" i="4"/>
  <c r="AI104" i="4"/>
  <c r="AJ103" i="4"/>
  <c r="AI103" i="4"/>
  <c r="AJ102" i="4"/>
  <c r="AI102" i="4"/>
  <c r="AJ101" i="4"/>
  <c r="AI101" i="4"/>
  <c r="AJ100" i="4"/>
  <c r="AI100" i="4"/>
  <c r="AJ99" i="4"/>
  <c r="AI99" i="4"/>
  <c r="AJ98" i="4"/>
  <c r="AI98" i="4"/>
  <c r="AJ97" i="4"/>
  <c r="AI97" i="4"/>
  <c r="AJ92" i="4"/>
  <c r="AI92" i="4"/>
  <c r="AJ85" i="4"/>
  <c r="AI85" i="4"/>
  <c r="AJ84" i="4"/>
  <c r="AI84" i="4"/>
  <c r="AJ78" i="4"/>
  <c r="AI78" i="4"/>
  <c r="AJ73" i="4"/>
  <c r="AI73" i="4"/>
  <c r="AJ59" i="4"/>
  <c r="AI59" i="4"/>
  <c r="AJ54" i="4"/>
  <c r="AI54" i="4"/>
  <c r="AJ53" i="4"/>
  <c r="AI53" i="4"/>
  <c r="AJ43" i="4"/>
  <c r="AI43" i="4"/>
  <c r="AJ37" i="4"/>
  <c r="AI37" i="4"/>
  <c r="AJ35" i="4"/>
  <c r="AI35" i="4"/>
  <c r="AJ28" i="4"/>
  <c r="AI28" i="4"/>
  <c r="AJ19" i="4"/>
  <c r="AI19" i="4"/>
  <c r="AJ17" i="4"/>
  <c r="AI17" i="4"/>
  <c r="AJ13" i="4"/>
  <c r="AI13" i="4"/>
  <c r="AJ12" i="4"/>
  <c r="AI12" i="4"/>
  <c r="AJ3" i="4"/>
  <c r="AI3" i="4"/>
  <c r="AJ173" i="4"/>
  <c r="AI173" i="4"/>
  <c r="AJ172" i="4"/>
  <c r="AI172" i="4"/>
  <c r="AJ171" i="4"/>
  <c r="AI171" i="4"/>
  <c r="AJ386" i="4"/>
  <c r="AI386" i="4"/>
  <c r="AJ385" i="4"/>
  <c r="AI385" i="4"/>
  <c r="AJ384" i="4"/>
  <c r="AI384" i="4"/>
  <c r="AJ357" i="4"/>
  <c r="AI357" i="4"/>
  <c r="AJ356" i="4"/>
  <c r="AI356" i="4"/>
  <c r="AJ355" i="4"/>
  <c r="AI355" i="4"/>
  <c r="AJ335" i="4"/>
  <c r="AI335" i="4"/>
  <c r="AJ334" i="4"/>
  <c r="AI334" i="4"/>
  <c r="AJ333" i="4"/>
  <c r="AI333" i="4"/>
  <c r="AJ306" i="4"/>
  <c r="AI306" i="4"/>
  <c r="AJ305" i="4"/>
  <c r="AI305" i="4"/>
  <c r="AJ304" i="4"/>
  <c r="AI304" i="4"/>
  <c r="AJ278" i="4"/>
  <c r="AI278" i="4"/>
  <c r="AJ277" i="4"/>
  <c r="AI277" i="4"/>
  <c r="AJ276" i="4"/>
  <c r="AI276" i="4"/>
  <c r="AJ204" i="4"/>
  <c r="AI204" i="4"/>
  <c r="AJ203" i="4"/>
  <c r="AI203" i="4"/>
  <c r="AJ202" i="4"/>
  <c r="AI202" i="4"/>
  <c r="AJ189" i="4"/>
  <c r="AI189" i="4"/>
  <c r="AJ188" i="4"/>
  <c r="AI188" i="4"/>
  <c r="AJ187" i="4"/>
  <c r="AI187" i="4"/>
  <c r="AJ186" i="4"/>
  <c r="AI186" i="4"/>
  <c r="AJ176" i="4"/>
  <c r="AI176" i="4"/>
  <c r="AJ175" i="4"/>
  <c r="AI175" i="4"/>
  <c r="AJ174" i="4"/>
  <c r="AI174" i="4"/>
  <c r="AJ151" i="4"/>
  <c r="AI151" i="4"/>
  <c r="AJ150" i="4"/>
  <c r="AI150" i="4"/>
  <c r="AJ149" i="4"/>
  <c r="AI149" i="4"/>
  <c r="AJ136" i="4"/>
  <c r="AI136" i="4"/>
  <c r="AJ129" i="4"/>
  <c r="AI129" i="4"/>
  <c r="AJ77" i="4"/>
  <c r="AI77" i="4"/>
  <c r="AJ74" i="4"/>
  <c r="AI74" i="4"/>
  <c r="AJ69" i="4"/>
  <c r="AI69" i="4"/>
  <c r="AJ66" i="4"/>
  <c r="AI66" i="4"/>
  <c r="AJ64" i="4"/>
  <c r="AI64" i="4"/>
  <c r="AJ63" i="4"/>
  <c r="AI63" i="4"/>
  <c r="AJ62" i="4"/>
  <c r="AI62" i="4"/>
  <c r="AJ61" i="4"/>
  <c r="AI61" i="4"/>
  <c r="AJ60" i="4"/>
  <c r="AI60" i="4"/>
  <c r="AJ57" i="4"/>
  <c r="AI57" i="4"/>
  <c r="AJ56" i="4"/>
  <c r="AI56" i="4"/>
  <c r="AJ55" i="4"/>
  <c r="AI55" i="4"/>
  <c r="AJ36" i="4"/>
  <c r="AI36" i="4"/>
  <c r="AJ33" i="4"/>
  <c r="AI33" i="4"/>
  <c r="AJ30" i="4"/>
  <c r="AI30" i="4"/>
  <c r="AJ27" i="4"/>
  <c r="AI27" i="4"/>
  <c r="AJ26" i="4"/>
  <c r="AI26" i="4"/>
  <c r="AJ25" i="4"/>
  <c r="AI25" i="4"/>
  <c r="AJ24" i="4"/>
  <c r="AI24" i="4"/>
  <c r="AJ22" i="4"/>
  <c r="AI22" i="4"/>
  <c r="AJ21" i="4"/>
  <c r="AI21" i="4"/>
  <c r="AJ435" i="4"/>
  <c r="AI435" i="4"/>
  <c r="AJ434" i="4"/>
  <c r="AI434" i="4"/>
  <c r="AJ433" i="4"/>
  <c r="AI433" i="4"/>
  <c r="AJ432" i="4"/>
  <c r="AI432" i="4"/>
  <c r="AJ431" i="4"/>
  <c r="AI431" i="4"/>
  <c r="AJ430" i="4"/>
  <c r="AI430" i="4"/>
  <c r="AJ429" i="4"/>
  <c r="AI429" i="4"/>
  <c r="AJ428" i="4"/>
  <c r="AI428" i="4"/>
  <c r="AJ427" i="4"/>
  <c r="AI427" i="4"/>
  <c r="AJ426" i="4"/>
  <c r="AI426" i="4"/>
  <c r="AJ425" i="4"/>
  <c r="AI425" i="4"/>
  <c r="AJ424" i="4"/>
  <c r="AI424" i="4"/>
  <c r="AJ423" i="4"/>
  <c r="AI423" i="4"/>
  <c r="AJ448" i="4"/>
  <c r="AI448" i="4"/>
  <c r="AJ447" i="4"/>
  <c r="AI447" i="4"/>
  <c r="AJ446" i="4"/>
  <c r="AI446" i="4"/>
  <c r="AJ445" i="4"/>
  <c r="AI445" i="4"/>
  <c r="AJ444" i="4"/>
  <c r="AI444" i="4"/>
  <c r="AJ443" i="4"/>
  <c r="AI443" i="4"/>
  <c r="AJ442" i="4"/>
  <c r="AI442" i="4"/>
  <c r="AJ441" i="4"/>
  <c r="AI441" i="4"/>
  <c r="AJ440" i="4"/>
  <c r="AI440" i="4"/>
  <c r="AJ439" i="4"/>
  <c r="AI439" i="4"/>
  <c r="AJ438" i="4"/>
  <c r="AI438" i="4"/>
  <c r="AJ437" i="4"/>
  <c r="AI437" i="4"/>
  <c r="AJ436" i="4"/>
  <c r="AI436" i="4"/>
  <c r="AJ375" i="4"/>
  <c r="AI375" i="4"/>
  <c r="AJ374" i="4"/>
  <c r="AI374" i="4"/>
  <c r="AJ373" i="4"/>
  <c r="AI373" i="4"/>
  <c r="AJ372" i="4"/>
  <c r="AI372" i="4"/>
  <c r="AJ371" i="4"/>
  <c r="AI371" i="4"/>
  <c r="AJ370" i="4"/>
  <c r="AI370" i="4"/>
  <c r="AJ363" i="4"/>
  <c r="AI363" i="4"/>
  <c r="AJ362" i="4"/>
  <c r="AI362" i="4"/>
  <c r="AJ361" i="4"/>
  <c r="AI361" i="4"/>
  <c r="AJ360" i="4"/>
  <c r="AI360" i="4"/>
  <c r="AJ359" i="4"/>
  <c r="AI359" i="4"/>
  <c r="AJ358" i="4"/>
  <c r="AI358" i="4"/>
  <c r="AJ327" i="4"/>
  <c r="AI327" i="4"/>
  <c r="AJ326" i="4"/>
  <c r="AI326" i="4"/>
  <c r="AJ325" i="4"/>
  <c r="AI325" i="4"/>
  <c r="AJ324" i="4"/>
  <c r="AI324" i="4"/>
  <c r="AJ323" i="4"/>
  <c r="AI323" i="4"/>
  <c r="AJ322" i="4"/>
  <c r="AI322" i="4"/>
  <c r="AJ272" i="4"/>
  <c r="AI272" i="4"/>
  <c r="AJ271" i="4"/>
  <c r="AI271" i="4"/>
  <c r="AJ270" i="4"/>
  <c r="AI270" i="4"/>
  <c r="AJ269" i="4"/>
  <c r="AI269" i="4"/>
  <c r="AJ268" i="4"/>
  <c r="AI268" i="4"/>
  <c r="AJ267" i="4"/>
  <c r="AI267" i="4"/>
  <c r="AJ184" i="4"/>
  <c r="AI184" i="4"/>
  <c r="AJ183" i="4"/>
  <c r="AI183" i="4"/>
  <c r="AJ182" i="4"/>
  <c r="AI182" i="4"/>
  <c r="AJ181" i="4"/>
  <c r="AI181" i="4"/>
  <c r="AJ180" i="4"/>
  <c r="AI180" i="4"/>
  <c r="AJ178" i="4"/>
  <c r="AI178" i="4"/>
  <c r="AJ70" i="4"/>
  <c r="AI70" i="4"/>
  <c r="AJ16" i="4"/>
  <c r="AI16" i="4"/>
  <c r="AJ8" i="4"/>
  <c r="AI8" i="4"/>
  <c r="AJ7" i="4"/>
  <c r="AI7" i="4"/>
  <c r="AE403" i="4"/>
  <c r="AD403" i="4"/>
  <c r="AE402" i="4"/>
  <c r="AD402" i="4"/>
  <c r="AE401" i="4"/>
  <c r="AD401" i="4"/>
  <c r="AE400" i="4"/>
  <c r="AD400" i="4"/>
  <c r="AE399" i="4"/>
  <c r="AD399" i="4"/>
  <c r="AE398" i="4"/>
  <c r="AD398" i="4"/>
  <c r="AE329" i="4"/>
  <c r="AD329" i="4"/>
  <c r="AE328" i="4"/>
  <c r="AD328" i="4"/>
  <c r="AE211" i="4"/>
  <c r="AD211" i="4"/>
  <c r="AE210" i="4"/>
  <c r="AD210" i="4"/>
  <c r="AE209" i="4"/>
  <c r="AD209" i="4"/>
  <c r="AE208" i="4"/>
  <c r="AD208" i="4"/>
  <c r="AE170" i="4"/>
  <c r="AD170" i="4"/>
  <c r="AE169" i="4"/>
  <c r="AD169" i="4"/>
  <c r="AE168" i="4"/>
  <c r="AD168" i="4"/>
  <c r="AE154" i="4"/>
  <c r="AD154" i="4"/>
  <c r="AE153" i="4"/>
  <c r="AD153" i="4"/>
  <c r="AE152" i="4"/>
  <c r="AD152" i="4"/>
  <c r="AE106" i="4"/>
  <c r="AD106" i="4"/>
  <c r="AE201" i="4"/>
  <c r="AD201" i="4"/>
  <c r="AE93" i="4"/>
  <c r="AD93" i="4"/>
  <c r="AE198" i="4"/>
  <c r="AD198" i="4"/>
  <c r="AE110" i="4"/>
  <c r="AD110" i="4"/>
  <c r="AE32" i="4"/>
  <c r="AD32" i="4"/>
  <c r="AE45" i="4"/>
  <c r="AD45" i="4"/>
  <c r="AE79" i="4"/>
  <c r="AD79" i="4"/>
  <c r="AE368" i="4"/>
  <c r="AD368" i="4"/>
  <c r="AE365" i="4"/>
  <c r="AD365" i="4"/>
  <c r="AE367" i="4"/>
  <c r="AD367" i="4"/>
  <c r="AE113" i="4"/>
  <c r="AD113" i="4"/>
  <c r="AE49" i="4"/>
  <c r="AD49" i="4"/>
  <c r="AE71" i="4"/>
  <c r="AD71" i="4"/>
  <c r="AE197" i="4"/>
  <c r="AD197" i="4"/>
  <c r="AE58" i="4"/>
  <c r="AD58" i="4"/>
  <c r="AE90" i="4"/>
  <c r="AD90" i="4"/>
  <c r="AE196" i="4"/>
  <c r="AD196" i="4"/>
  <c r="AE91" i="4"/>
  <c r="AD91" i="4"/>
  <c r="AE199" i="4"/>
  <c r="AD199" i="4"/>
  <c r="AE41" i="4"/>
  <c r="AD41" i="4"/>
  <c r="AE364" i="4"/>
  <c r="AD364" i="4"/>
  <c r="AE82" i="4"/>
  <c r="AD82" i="4"/>
  <c r="AE107" i="4"/>
  <c r="AD107" i="4"/>
  <c r="AE200" i="4"/>
  <c r="AD200" i="4"/>
  <c r="AE65" i="4"/>
  <c r="AD65" i="4"/>
  <c r="AE111" i="4"/>
  <c r="AD111" i="4"/>
  <c r="AE9" i="4"/>
  <c r="AD9" i="4"/>
  <c r="AE108" i="4"/>
  <c r="AD108" i="4"/>
  <c r="AE86" i="4"/>
  <c r="AD86" i="4"/>
  <c r="AE95" i="4"/>
  <c r="AD95" i="4"/>
  <c r="AE114" i="4"/>
  <c r="AD114" i="4"/>
  <c r="AE109" i="4"/>
  <c r="AD109" i="4"/>
  <c r="AE34" i="4"/>
  <c r="AD34" i="4"/>
  <c r="AE366" i="4"/>
  <c r="AD366" i="4"/>
  <c r="AE369" i="4"/>
  <c r="AD369" i="4"/>
  <c r="AE112" i="4"/>
  <c r="AD112" i="4"/>
  <c r="AE67" i="4"/>
  <c r="AD67" i="4"/>
  <c r="AE23" i="4"/>
  <c r="AD23" i="4"/>
  <c r="AE83" i="4"/>
  <c r="AD83" i="4"/>
  <c r="AE287" i="4"/>
  <c r="AD287" i="4"/>
  <c r="AE282" i="4"/>
  <c r="AD282" i="4"/>
  <c r="AE281" i="4"/>
  <c r="AD281" i="4"/>
  <c r="AE280" i="4"/>
  <c r="AD280" i="4"/>
  <c r="AE279" i="4"/>
  <c r="AD279" i="4"/>
  <c r="AE389" i="4"/>
  <c r="AD389" i="4"/>
  <c r="AE388" i="4"/>
  <c r="AD388" i="4"/>
  <c r="AE387" i="4"/>
  <c r="AD387" i="4"/>
  <c r="AE354" i="4"/>
  <c r="AD354" i="4"/>
  <c r="AE353" i="4"/>
  <c r="AD353" i="4"/>
  <c r="AE352" i="4"/>
  <c r="AD352" i="4"/>
  <c r="AE332" i="4"/>
  <c r="AD332" i="4"/>
  <c r="AE331" i="4"/>
  <c r="AD331" i="4"/>
  <c r="AE330" i="4"/>
  <c r="AD330" i="4"/>
  <c r="AE309" i="4"/>
  <c r="AD309" i="4"/>
  <c r="AE308" i="4"/>
  <c r="AD308" i="4"/>
  <c r="AE307" i="4"/>
  <c r="AD307" i="4"/>
  <c r="AE275" i="4"/>
  <c r="AD275" i="4"/>
  <c r="AE274" i="4"/>
  <c r="AD274" i="4"/>
  <c r="AE273" i="4"/>
  <c r="AD273" i="4"/>
  <c r="AE250" i="4"/>
  <c r="AD250" i="4"/>
  <c r="AE249" i="4"/>
  <c r="AD249" i="4"/>
  <c r="AE248" i="4"/>
  <c r="AD248" i="4"/>
  <c r="AE247" i="4"/>
  <c r="AD247" i="4"/>
  <c r="AE246" i="4"/>
  <c r="AD246" i="4"/>
  <c r="AE245" i="4"/>
  <c r="AD245" i="4"/>
  <c r="AE244" i="4"/>
  <c r="AD244" i="4"/>
  <c r="AE243" i="4"/>
  <c r="AD243" i="4"/>
  <c r="AE242" i="4"/>
  <c r="AD242" i="4"/>
  <c r="AE241" i="4"/>
  <c r="AD241" i="4"/>
  <c r="AE240" i="4"/>
  <c r="AD240" i="4"/>
  <c r="AE239" i="4"/>
  <c r="AD239" i="4"/>
  <c r="AE238" i="4"/>
  <c r="AD238" i="4"/>
  <c r="AE237" i="4"/>
  <c r="AD237" i="4"/>
  <c r="AE207" i="4"/>
  <c r="AD207" i="4"/>
  <c r="AE206" i="4"/>
  <c r="AD206" i="4"/>
  <c r="AE205" i="4"/>
  <c r="AD205" i="4"/>
  <c r="AE191" i="4"/>
  <c r="AD191" i="4"/>
  <c r="AE190" i="4"/>
  <c r="AD190" i="4"/>
  <c r="AE185" i="4"/>
  <c r="AD185" i="4"/>
  <c r="AE179" i="4"/>
  <c r="AD179" i="4"/>
  <c r="AE177" i="4"/>
  <c r="AD177" i="4"/>
  <c r="AE159" i="4"/>
  <c r="AD159" i="4"/>
  <c r="AE128" i="4"/>
  <c r="AD128" i="4"/>
  <c r="AE127" i="4"/>
  <c r="AD127" i="4"/>
  <c r="AE126" i="4"/>
  <c r="AD126" i="4"/>
  <c r="AE116" i="4"/>
  <c r="AD116" i="4"/>
  <c r="AE96" i="4"/>
  <c r="AD96" i="4"/>
  <c r="AE94" i="4"/>
  <c r="AD94" i="4"/>
  <c r="AE89" i="4"/>
  <c r="AD89" i="4"/>
  <c r="AE88" i="4"/>
  <c r="AD88" i="4"/>
  <c r="AE87" i="4"/>
  <c r="AD87" i="4"/>
  <c r="AE81" i="4"/>
  <c r="AD81" i="4"/>
  <c r="AE80" i="4"/>
  <c r="AD80" i="4"/>
  <c r="AE76" i="4"/>
  <c r="AD76" i="4"/>
  <c r="AE75" i="4"/>
  <c r="AD75" i="4"/>
  <c r="AE72" i="4"/>
  <c r="AD72" i="4"/>
  <c r="AE68" i="4"/>
  <c r="AD68" i="4"/>
  <c r="AE52" i="4"/>
  <c r="AD52" i="4"/>
  <c r="AE51" i="4"/>
  <c r="AD51" i="4"/>
  <c r="AE50" i="4"/>
  <c r="AD50" i="4"/>
  <c r="AE48" i="4"/>
  <c r="AD48" i="4"/>
  <c r="AE47" i="4"/>
  <c r="AD47" i="4"/>
  <c r="AE46" i="4"/>
  <c r="AD46" i="4"/>
  <c r="AE44" i="4"/>
  <c r="AD44" i="4"/>
  <c r="AE42" i="4"/>
  <c r="AD42" i="4"/>
  <c r="AE40" i="4"/>
  <c r="AD40" i="4"/>
  <c r="AE39" i="4"/>
  <c r="AD39" i="4"/>
  <c r="AE38" i="4"/>
  <c r="AD38" i="4"/>
  <c r="AE31" i="4"/>
  <c r="AD31" i="4"/>
  <c r="AE29" i="4"/>
  <c r="AD29" i="4"/>
  <c r="AE20" i="4"/>
  <c r="AD20" i="4"/>
  <c r="AE18" i="4"/>
  <c r="AD18" i="4"/>
  <c r="AE15" i="4"/>
  <c r="AD15" i="4"/>
  <c r="AE14" i="4"/>
  <c r="AD14" i="4"/>
  <c r="AE11" i="4"/>
  <c r="AD11" i="4"/>
  <c r="AE10" i="4"/>
  <c r="AD10" i="4"/>
  <c r="AE6" i="4"/>
  <c r="AD6" i="4"/>
  <c r="AE5" i="4"/>
  <c r="AD5" i="4"/>
  <c r="AE4" i="4"/>
  <c r="AD4" i="4"/>
  <c r="AE220" i="4"/>
  <c r="AD220" i="4"/>
  <c r="AE382" i="4"/>
  <c r="AD382" i="4"/>
  <c r="AE381" i="4"/>
  <c r="AD381" i="4"/>
  <c r="AE380" i="4"/>
  <c r="AD380" i="4"/>
  <c r="AE378" i="4"/>
  <c r="AD378" i="4"/>
  <c r="AE377" i="4"/>
  <c r="AD377" i="4"/>
  <c r="AE376" i="4"/>
  <c r="AD376" i="4"/>
  <c r="AE351" i="4"/>
  <c r="AD351" i="4"/>
  <c r="AE350" i="4"/>
  <c r="AD350" i="4"/>
  <c r="AE349" i="4"/>
  <c r="AD349" i="4"/>
  <c r="AE348" i="4"/>
  <c r="AD348" i="4"/>
  <c r="AE347" i="4"/>
  <c r="AD347" i="4"/>
  <c r="AE346" i="4"/>
  <c r="AD346" i="4"/>
  <c r="AE301" i="4"/>
  <c r="AD301" i="4"/>
  <c r="AE300" i="4"/>
  <c r="AD300" i="4"/>
  <c r="AE299" i="4"/>
  <c r="AD299" i="4"/>
  <c r="AE298" i="4"/>
  <c r="AD298" i="4"/>
  <c r="AE297" i="4"/>
  <c r="AD297" i="4"/>
  <c r="AE296" i="4"/>
  <c r="AD296" i="4"/>
  <c r="AE293" i="4"/>
  <c r="AD293" i="4"/>
  <c r="AE292" i="4"/>
  <c r="AD292" i="4"/>
  <c r="AE291" i="4"/>
  <c r="AD291" i="4"/>
  <c r="AE290" i="4"/>
  <c r="AD290" i="4"/>
  <c r="AE289" i="4"/>
  <c r="AD289" i="4"/>
  <c r="AE288" i="4"/>
  <c r="AD288" i="4"/>
  <c r="AE266" i="4"/>
  <c r="AD266" i="4"/>
  <c r="AE265" i="4"/>
  <c r="AD265" i="4"/>
  <c r="AE264" i="4"/>
  <c r="AD264" i="4"/>
  <c r="AE263" i="4"/>
  <c r="AD263" i="4"/>
  <c r="AE262" i="4"/>
  <c r="AD262" i="4"/>
  <c r="AE261" i="4"/>
  <c r="AD261" i="4"/>
  <c r="AE260" i="4"/>
  <c r="AD260" i="4"/>
  <c r="AE259" i="4"/>
  <c r="AD259" i="4"/>
  <c r="AE258" i="4"/>
  <c r="AD258" i="4"/>
  <c r="AE257" i="4"/>
  <c r="AD257" i="4"/>
  <c r="AE256" i="4"/>
  <c r="AD256" i="4"/>
  <c r="AE255" i="4"/>
  <c r="AD255" i="4"/>
  <c r="AE254" i="4"/>
  <c r="AD254" i="4"/>
  <c r="AE253" i="4"/>
  <c r="AD253" i="4"/>
  <c r="AE252" i="4"/>
  <c r="AD252" i="4"/>
  <c r="AE251" i="4"/>
  <c r="AD251" i="4"/>
  <c r="AE219" i="4"/>
  <c r="AD219" i="4"/>
  <c r="AE218" i="4"/>
  <c r="AD218" i="4"/>
  <c r="AE217" i="4"/>
  <c r="AD217" i="4"/>
  <c r="AE216" i="4"/>
  <c r="AD216" i="4"/>
  <c r="AE215" i="4"/>
  <c r="AD215" i="4"/>
  <c r="AE214" i="4"/>
  <c r="AD214" i="4"/>
  <c r="AE167" i="4"/>
  <c r="AD167" i="4"/>
  <c r="AE166" i="4"/>
  <c r="AD166" i="4"/>
  <c r="AE165" i="4"/>
  <c r="AD165" i="4"/>
  <c r="AE164" i="4"/>
  <c r="AD164" i="4"/>
  <c r="AE163" i="4"/>
  <c r="AD163" i="4"/>
  <c r="AE162" i="4"/>
  <c r="AD162" i="4"/>
  <c r="AE161" i="4"/>
  <c r="AD161" i="4"/>
  <c r="AE160" i="4"/>
  <c r="AD160" i="4"/>
  <c r="AE158" i="4"/>
  <c r="AD158" i="4"/>
  <c r="AE157" i="4"/>
  <c r="AD157" i="4"/>
  <c r="AE156" i="4"/>
  <c r="AD156" i="4"/>
  <c r="AE135" i="4"/>
  <c r="AD135" i="4"/>
  <c r="AE134" i="4"/>
  <c r="AD134" i="4"/>
  <c r="AE133" i="4"/>
  <c r="AD133" i="4"/>
  <c r="AE132" i="4"/>
  <c r="AD132" i="4"/>
  <c r="AE131" i="4"/>
  <c r="AD131" i="4"/>
  <c r="AE130" i="4"/>
  <c r="AD130" i="4"/>
  <c r="AE115" i="4"/>
  <c r="AD115" i="4"/>
  <c r="AE105" i="4"/>
  <c r="AD105" i="4"/>
  <c r="AE104" i="4"/>
  <c r="AD104" i="4"/>
  <c r="AE103" i="4"/>
  <c r="AD103" i="4"/>
  <c r="AE102" i="4"/>
  <c r="AD102" i="4"/>
  <c r="AE101" i="4"/>
  <c r="AD101" i="4"/>
  <c r="AE100" i="4"/>
  <c r="AD100" i="4"/>
  <c r="AE99" i="4"/>
  <c r="AD99" i="4"/>
  <c r="AE98" i="4"/>
  <c r="AD98" i="4"/>
  <c r="AE97" i="4"/>
  <c r="AD97" i="4"/>
  <c r="AE92" i="4"/>
  <c r="AD92" i="4"/>
  <c r="AE85" i="4"/>
  <c r="AD85" i="4"/>
  <c r="AE84" i="4"/>
  <c r="AD84" i="4"/>
  <c r="AE78" i="4"/>
  <c r="AD78" i="4"/>
  <c r="AE73" i="4"/>
  <c r="AD73" i="4"/>
  <c r="AE59" i="4"/>
  <c r="AD59" i="4"/>
  <c r="AE54" i="4"/>
  <c r="AD54" i="4"/>
  <c r="AE53" i="4"/>
  <c r="AD53" i="4"/>
  <c r="AE43" i="4"/>
  <c r="AD43" i="4"/>
  <c r="AE37" i="4"/>
  <c r="AD37" i="4"/>
  <c r="AE35" i="4"/>
  <c r="AD35" i="4"/>
  <c r="AE28" i="4"/>
  <c r="AD28" i="4"/>
  <c r="AE19" i="4"/>
  <c r="AD19" i="4"/>
  <c r="AE17" i="4"/>
  <c r="AD17" i="4"/>
  <c r="AE13" i="4"/>
  <c r="AD13" i="4"/>
  <c r="AE12" i="4"/>
  <c r="AD12" i="4"/>
  <c r="AE3" i="4"/>
  <c r="AD3" i="4"/>
  <c r="AE173" i="4"/>
  <c r="AD173" i="4"/>
  <c r="AE172" i="4"/>
  <c r="AD172" i="4"/>
  <c r="AE171" i="4"/>
  <c r="AD171" i="4"/>
  <c r="AE386" i="4"/>
  <c r="AD386" i="4"/>
  <c r="AE385" i="4"/>
  <c r="AD385" i="4"/>
  <c r="AE384" i="4"/>
  <c r="AD384" i="4"/>
  <c r="AE357" i="4"/>
  <c r="AD357" i="4"/>
  <c r="AE356" i="4"/>
  <c r="AD356" i="4"/>
  <c r="AE355" i="4"/>
  <c r="AD355" i="4"/>
  <c r="AE335" i="4"/>
  <c r="AD335" i="4"/>
  <c r="AE334" i="4"/>
  <c r="AD334" i="4"/>
  <c r="AE333" i="4"/>
  <c r="AD333" i="4"/>
  <c r="AE306" i="4"/>
  <c r="AD306" i="4"/>
  <c r="AE305" i="4"/>
  <c r="AD305" i="4"/>
  <c r="AE304" i="4"/>
  <c r="AD304" i="4"/>
  <c r="AE278" i="4"/>
  <c r="AD278" i="4"/>
  <c r="AE277" i="4"/>
  <c r="AD277" i="4"/>
  <c r="AE276" i="4"/>
  <c r="AD276" i="4"/>
  <c r="AE204" i="4"/>
  <c r="AD204" i="4"/>
  <c r="AE203" i="4"/>
  <c r="AD203" i="4"/>
  <c r="AE202" i="4"/>
  <c r="AD202" i="4"/>
  <c r="AE189" i="4"/>
  <c r="AD189" i="4"/>
  <c r="AE188" i="4"/>
  <c r="AD188" i="4"/>
  <c r="AE187" i="4"/>
  <c r="AD187" i="4"/>
  <c r="AE186" i="4"/>
  <c r="AD186" i="4"/>
  <c r="AE176" i="4"/>
  <c r="AD176" i="4"/>
  <c r="AE175" i="4"/>
  <c r="AD175" i="4"/>
  <c r="AE174" i="4"/>
  <c r="AD174" i="4"/>
  <c r="AE151" i="4"/>
  <c r="AD151" i="4"/>
  <c r="AE150" i="4"/>
  <c r="AD150" i="4"/>
  <c r="AE149" i="4"/>
  <c r="AD149" i="4"/>
  <c r="AE136" i="4"/>
  <c r="AD136" i="4"/>
  <c r="AE129" i="4"/>
  <c r="AD129" i="4"/>
  <c r="AE77" i="4"/>
  <c r="AD77" i="4"/>
  <c r="AE74" i="4"/>
  <c r="AD74" i="4"/>
  <c r="AE69" i="4"/>
  <c r="AD69" i="4"/>
  <c r="AE66" i="4"/>
  <c r="AD66" i="4"/>
  <c r="AE64" i="4"/>
  <c r="AD64" i="4"/>
  <c r="AE63" i="4"/>
  <c r="AD63" i="4"/>
  <c r="AE62" i="4"/>
  <c r="AD62" i="4"/>
  <c r="AE61" i="4"/>
  <c r="AD61" i="4"/>
  <c r="AE60" i="4"/>
  <c r="AD60" i="4"/>
  <c r="AE57" i="4"/>
  <c r="AD57" i="4"/>
  <c r="AE56" i="4"/>
  <c r="AD56" i="4"/>
  <c r="AE55" i="4"/>
  <c r="AD55" i="4"/>
  <c r="AE36" i="4"/>
  <c r="AD36" i="4"/>
  <c r="AE33" i="4"/>
  <c r="AD33" i="4"/>
  <c r="AE30" i="4"/>
  <c r="AD30" i="4"/>
  <c r="AE27" i="4"/>
  <c r="AD27" i="4"/>
  <c r="AE26" i="4"/>
  <c r="AD26" i="4"/>
  <c r="AE25" i="4"/>
  <c r="AD25" i="4"/>
  <c r="AE24" i="4"/>
  <c r="AD24" i="4"/>
  <c r="AE22" i="4"/>
  <c r="AD22" i="4"/>
  <c r="AE21" i="4"/>
  <c r="AD21" i="4"/>
  <c r="AE435" i="4"/>
  <c r="AD435" i="4"/>
  <c r="AE434" i="4"/>
  <c r="AD434" i="4"/>
  <c r="AE433" i="4"/>
  <c r="AD433" i="4"/>
  <c r="AE432" i="4"/>
  <c r="AD432" i="4"/>
  <c r="AE431" i="4"/>
  <c r="AD431" i="4"/>
  <c r="AE430" i="4"/>
  <c r="AD430" i="4"/>
  <c r="AE429" i="4"/>
  <c r="AD429" i="4"/>
  <c r="AE428" i="4"/>
  <c r="AD428" i="4"/>
  <c r="AE427" i="4"/>
  <c r="AD427" i="4"/>
  <c r="AE426" i="4"/>
  <c r="AD426" i="4"/>
  <c r="AE425" i="4"/>
  <c r="AD425" i="4"/>
  <c r="AE424" i="4"/>
  <c r="AD424" i="4"/>
  <c r="AE423" i="4"/>
  <c r="AD423" i="4"/>
  <c r="AE448" i="4"/>
  <c r="AD448" i="4"/>
  <c r="AE447" i="4"/>
  <c r="AD447" i="4"/>
  <c r="AE446" i="4"/>
  <c r="AD446" i="4"/>
  <c r="AE445" i="4"/>
  <c r="AD445" i="4"/>
  <c r="AE444" i="4"/>
  <c r="AD444" i="4"/>
  <c r="AE443" i="4"/>
  <c r="AD443" i="4"/>
  <c r="AE442" i="4"/>
  <c r="AD442" i="4"/>
  <c r="AE441" i="4"/>
  <c r="AD441" i="4"/>
  <c r="AE440" i="4"/>
  <c r="AD440" i="4"/>
  <c r="AE439" i="4"/>
  <c r="AD439" i="4"/>
  <c r="AE438" i="4"/>
  <c r="AD438" i="4"/>
  <c r="AE437" i="4"/>
  <c r="AD437" i="4"/>
  <c r="AE436" i="4"/>
  <c r="AD436" i="4"/>
  <c r="AE375" i="4"/>
  <c r="AD375" i="4"/>
  <c r="AE374" i="4"/>
  <c r="AD374" i="4"/>
  <c r="AE373" i="4"/>
  <c r="AD373" i="4"/>
  <c r="AE372" i="4"/>
  <c r="AD372" i="4"/>
  <c r="AE371" i="4"/>
  <c r="AD371" i="4"/>
  <c r="AE370" i="4"/>
  <c r="AD370" i="4"/>
  <c r="AE363" i="4"/>
  <c r="AD363" i="4"/>
  <c r="AE362" i="4"/>
  <c r="AD362" i="4"/>
  <c r="AE361" i="4"/>
  <c r="AD361" i="4"/>
  <c r="AE360" i="4"/>
  <c r="AD360" i="4"/>
  <c r="AE359" i="4"/>
  <c r="AD359" i="4"/>
  <c r="AE358" i="4"/>
  <c r="AD358" i="4"/>
  <c r="AE327" i="4"/>
  <c r="AD327" i="4"/>
  <c r="AE326" i="4"/>
  <c r="AD326" i="4"/>
  <c r="AE325" i="4"/>
  <c r="AD325" i="4"/>
  <c r="AE324" i="4"/>
  <c r="AD324" i="4"/>
  <c r="AE323" i="4"/>
  <c r="AD323" i="4"/>
  <c r="AE322" i="4"/>
  <c r="AD322" i="4"/>
  <c r="AE272" i="4"/>
  <c r="AD272" i="4"/>
  <c r="AE271" i="4"/>
  <c r="AD271" i="4"/>
  <c r="AE270" i="4"/>
  <c r="AD270" i="4"/>
  <c r="AE269" i="4"/>
  <c r="AD269" i="4"/>
  <c r="AE268" i="4"/>
  <c r="AD268" i="4"/>
  <c r="AE267" i="4"/>
  <c r="AD267" i="4"/>
  <c r="AE184" i="4"/>
  <c r="AD184" i="4"/>
  <c r="AE183" i="4"/>
  <c r="AD183" i="4"/>
  <c r="AE182" i="4"/>
  <c r="AD182" i="4"/>
  <c r="AE181" i="4"/>
  <c r="AD181" i="4"/>
  <c r="AE180" i="4"/>
  <c r="AD180" i="4"/>
  <c r="AE178" i="4"/>
  <c r="AD178" i="4"/>
  <c r="AE70" i="4"/>
  <c r="AD70" i="4"/>
  <c r="AE16" i="4"/>
  <c r="AD16" i="4"/>
  <c r="AE8" i="4"/>
  <c r="AD8" i="4"/>
  <c r="AE7" i="4"/>
  <c r="AD7" i="4"/>
  <c r="Z403" i="4"/>
  <c r="Z402" i="4"/>
  <c r="Z401" i="4"/>
  <c r="Z400" i="4"/>
  <c r="Z399" i="4"/>
  <c r="Z398" i="4"/>
  <c r="Z329" i="4"/>
  <c r="Z328" i="4"/>
  <c r="Z211" i="4"/>
  <c r="Z210" i="4"/>
  <c r="Z209" i="4"/>
  <c r="Z208" i="4"/>
  <c r="Z170" i="4"/>
  <c r="Z169" i="4"/>
  <c r="Z168" i="4"/>
  <c r="Z154" i="4"/>
  <c r="Z153" i="4"/>
  <c r="Z152" i="4"/>
  <c r="Z106" i="4"/>
  <c r="Z201" i="4"/>
  <c r="Z93" i="4"/>
  <c r="Z198" i="4"/>
  <c r="Z110" i="4"/>
  <c r="Z32" i="4"/>
  <c r="Z45" i="4"/>
  <c r="Z79" i="4"/>
  <c r="Z368" i="4"/>
  <c r="Z365" i="4"/>
  <c r="Z367" i="4"/>
  <c r="Z113" i="4"/>
  <c r="Z49" i="4"/>
  <c r="Z71" i="4"/>
  <c r="Z197" i="4"/>
  <c r="Z58" i="4"/>
  <c r="Z90" i="4"/>
  <c r="Z196" i="4"/>
  <c r="Z91" i="4"/>
  <c r="Z199" i="4"/>
  <c r="Z41" i="4"/>
  <c r="Z364" i="4"/>
  <c r="Z82" i="4"/>
  <c r="Z107" i="4"/>
  <c r="Z200" i="4"/>
  <c r="Z65" i="4"/>
  <c r="Z111" i="4"/>
  <c r="Z9" i="4"/>
  <c r="Z108" i="4"/>
  <c r="Z86" i="4"/>
  <c r="Z95" i="4"/>
  <c r="Z114" i="4"/>
  <c r="Z109" i="4"/>
  <c r="Z34" i="4"/>
  <c r="Z366" i="4"/>
  <c r="Z369" i="4"/>
  <c r="Z112" i="4"/>
  <c r="Z67" i="4"/>
  <c r="Z23" i="4"/>
  <c r="Z83" i="4"/>
  <c r="Z287" i="4"/>
  <c r="Z282" i="4"/>
  <c r="Z281" i="4"/>
  <c r="Z280" i="4"/>
  <c r="Z279" i="4"/>
  <c r="Z389" i="4"/>
  <c r="Z388" i="4"/>
  <c r="Z387" i="4"/>
  <c r="Z354" i="4"/>
  <c r="Z353" i="4"/>
  <c r="Z352" i="4"/>
  <c r="Z332" i="4"/>
  <c r="Z331" i="4"/>
  <c r="Z330" i="4"/>
  <c r="Z309" i="4"/>
  <c r="Z308" i="4"/>
  <c r="Z307" i="4"/>
  <c r="Z275" i="4"/>
  <c r="Z274" i="4"/>
  <c r="Z273" i="4"/>
  <c r="Z250" i="4"/>
  <c r="Z249" i="4"/>
  <c r="Z248" i="4"/>
  <c r="Z247" i="4"/>
  <c r="Z246" i="4"/>
  <c r="Z245" i="4"/>
  <c r="Z244" i="4"/>
  <c r="Z243" i="4"/>
  <c r="Z242" i="4"/>
  <c r="Z241" i="4"/>
  <c r="Z240" i="4"/>
  <c r="Z239" i="4"/>
  <c r="Z238" i="4"/>
  <c r="Z237" i="4"/>
  <c r="Z207" i="4"/>
  <c r="Z206" i="4"/>
  <c r="Z205" i="4"/>
  <c r="Z191" i="4"/>
  <c r="Z190" i="4"/>
  <c r="Z185" i="4"/>
  <c r="Z179" i="4"/>
  <c r="Z177" i="4"/>
  <c r="Z159" i="4"/>
  <c r="Z128" i="4"/>
  <c r="Z127" i="4"/>
  <c r="Z126" i="4"/>
  <c r="Z116" i="4"/>
  <c r="Z96" i="4"/>
  <c r="Z94" i="4"/>
  <c r="Z89" i="4"/>
  <c r="Z88" i="4"/>
  <c r="Z87" i="4"/>
  <c r="Z81" i="4"/>
  <c r="Z80" i="4"/>
  <c r="Z76" i="4"/>
  <c r="Z75" i="4"/>
  <c r="Z72" i="4"/>
  <c r="Z68" i="4"/>
  <c r="Z52" i="4"/>
  <c r="Z51" i="4"/>
  <c r="Z50" i="4"/>
  <c r="Z48" i="4"/>
  <c r="Z47" i="4"/>
  <c r="Z46" i="4"/>
  <c r="Z44" i="4"/>
  <c r="Z42" i="4"/>
  <c r="Z40" i="4"/>
  <c r="Z39" i="4"/>
  <c r="Z38" i="4"/>
  <c r="Z31" i="4"/>
  <c r="Z29" i="4"/>
  <c r="Z20" i="4"/>
  <c r="Z18" i="4"/>
  <c r="Z15" i="4"/>
  <c r="Z14" i="4"/>
  <c r="Z11" i="4"/>
  <c r="Z10" i="4"/>
  <c r="Z6" i="4"/>
  <c r="Z5" i="4"/>
  <c r="Z4" i="4"/>
  <c r="Z220" i="4"/>
  <c r="Z382" i="4"/>
  <c r="Z381" i="4"/>
  <c r="Z380" i="4"/>
  <c r="Z378" i="4"/>
  <c r="Z377" i="4"/>
  <c r="Z376" i="4"/>
  <c r="Z351" i="4"/>
  <c r="Z350" i="4"/>
  <c r="Z349" i="4"/>
  <c r="Z348" i="4"/>
  <c r="Z347" i="4"/>
  <c r="Z346" i="4"/>
  <c r="Z301" i="4"/>
  <c r="Z300" i="4"/>
  <c r="Z299" i="4"/>
  <c r="Z298" i="4"/>
  <c r="Z297" i="4"/>
  <c r="Z296" i="4"/>
  <c r="Z293" i="4"/>
  <c r="Z292" i="4"/>
  <c r="Z291" i="4"/>
  <c r="Z290" i="4"/>
  <c r="Z289" i="4"/>
  <c r="Z288" i="4"/>
  <c r="Z266" i="4"/>
  <c r="Z265" i="4"/>
  <c r="Z264" i="4"/>
  <c r="Z263" i="4"/>
  <c r="Z262" i="4"/>
  <c r="Z261" i="4"/>
  <c r="Z260" i="4"/>
  <c r="Z259" i="4"/>
  <c r="Z258" i="4"/>
  <c r="Z257" i="4"/>
  <c r="Z256" i="4"/>
  <c r="Z255" i="4"/>
  <c r="Z254" i="4"/>
  <c r="Z253" i="4"/>
  <c r="Z252" i="4"/>
  <c r="Z251" i="4"/>
  <c r="Z219" i="4"/>
  <c r="Z218" i="4"/>
  <c r="Z217" i="4"/>
  <c r="Z216" i="4"/>
  <c r="Z215" i="4"/>
  <c r="Z214" i="4"/>
  <c r="Z167" i="4"/>
  <c r="Z166" i="4"/>
  <c r="Z165" i="4"/>
  <c r="Z164" i="4"/>
  <c r="Z163" i="4"/>
  <c r="Z162" i="4"/>
  <c r="Z161" i="4"/>
  <c r="Z160" i="4"/>
  <c r="Z158" i="4"/>
  <c r="Z157" i="4"/>
  <c r="Z156" i="4"/>
  <c r="Z135" i="4"/>
  <c r="Z134" i="4"/>
  <c r="Z133" i="4"/>
  <c r="Z132" i="4"/>
  <c r="Z131" i="4"/>
  <c r="Z130" i="4"/>
  <c r="Z115" i="4"/>
  <c r="Z105" i="4"/>
  <c r="Z104" i="4"/>
  <c r="Z103" i="4"/>
  <c r="Z102" i="4"/>
  <c r="Z101" i="4"/>
  <c r="Z100" i="4"/>
  <c r="Z99" i="4"/>
  <c r="Z98" i="4"/>
  <c r="Z97" i="4"/>
  <c r="Z92" i="4"/>
  <c r="Z85" i="4"/>
  <c r="Z84" i="4"/>
  <c r="Z78" i="4"/>
  <c r="Z73" i="4"/>
  <c r="Z59" i="4"/>
  <c r="Z54" i="4"/>
  <c r="Z53" i="4"/>
  <c r="Z43" i="4"/>
  <c r="Z37" i="4"/>
  <c r="Z35" i="4"/>
  <c r="Z28" i="4"/>
  <c r="Z19" i="4"/>
  <c r="Z17" i="4"/>
  <c r="Z13" i="4"/>
  <c r="Z12" i="4"/>
  <c r="Z3" i="4"/>
  <c r="Z173" i="4"/>
  <c r="Z172" i="4"/>
  <c r="Z171" i="4"/>
  <c r="Z386" i="4"/>
  <c r="Z385" i="4"/>
  <c r="Z384" i="4"/>
  <c r="Z357" i="4"/>
  <c r="Z356" i="4"/>
  <c r="Z355" i="4"/>
  <c r="Z335" i="4"/>
  <c r="Z334" i="4"/>
  <c r="Z333" i="4"/>
  <c r="Z306" i="4"/>
  <c r="Z305" i="4"/>
  <c r="Z304" i="4"/>
  <c r="Z278" i="4"/>
  <c r="Z277" i="4"/>
  <c r="Z276" i="4"/>
  <c r="Z204" i="4"/>
  <c r="Z203" i="4"/>
  <c r="Z202" i="4"/>
  <c r="Z189" i="4"/>
  <c r="Z188" i="4"/>
  <c r="Z187" i="4"/>
  <c r="Z186" i="4"/>
  <c r="Z176" i="4"/>
  <c r="Z175" i="4"/>
  <c r="Z174" i="4"/>
  <c r="Z151" i="4"/>
  <c r="Z150" i="4"/>
  <c r="Z149" i="4"/>
  <c r="Z136" i="4"/>
  <c r="Z129" i="4"/>
  <c r="Z77" i="4"/>
  <c r="Z74" i="4"/>
  <c r="Z69" i="4"/>
  <c r="Z66" i="4"/>
  <c r="Z64" i="4"/>
  <c r="Z63" i="4"/>
  <c r="Z62" i="4"/>
  <c r="Z61" i="4"/>
  <c r="Z60" i="4"/>
  <c r="Z57" i="4"/>
  <c r="Z56" i="4"/>
  <c r="Z55" i="4"/>
  <c r="Z36" i="4"/>
  <c r="Z33" i="4"/>
  <c r="Z30" i="4"/>
  <c r="Z27" i="4"/>
  <c r="Z26" i="4"/>
  <c r="Z25" i="4"/>
  <c r="Z24" i="4"/>
  <c r="Z22" i="4"/>
  <c r="Z21" i="4"/>
  <c r="Z435" i="4"/>
  <c r="Z434" i="4"/>
  <c r="Z433" i="4"/>
  <c r="Z432" i="4"/>
  <c r="Z431" i="4"/>
  <c r="Z430" i="4"/>
  <c r="Z429" i="4"/>
  <c r="Z428" i="4"/>
  <c r="Z427" i="4"/>
  <c r="Z426" i="4"/>
  <c r="Z425" i="4"/>
  <c r="Z424" i="4"/>
  <c r="Z423" i="4"/>
  <c r="Z448" i="4"/>
  <c r="Z447" i="4"/>
  <c r="Z446" i="4"/>
  <c r="Z445" i="4"/>
  <c r="Z444" i="4"/>
  <c r="Z443" i="4"/>
  <c r="Z442" i="4"/>
  <c r="Z441" i="4"/>
  <c r="Z440" i="4"/>
  <c r="Z439" i="4"/>
  <c r="Z438" i="4"/>
  <c r="Z437" i="4"/>
  <c r="Z436" i="4"/>
  <c r="Z375" i="4"/>
  <c r="Z374" i="4"/>
  <c r="Z373" i="4"/>
  <c r="Z372" i="4"/>
  <c r="Z371" i="4"/>
  <c r="Z370" i="4"/>
  <c r="Z363" i="4"/>
  <c r="Z362" i="4"/>
  <c r="Z361" i="4"/>
  <c r="Z360" i="4"/>
  <c r="Z359" i="4"/>
  <c r="Z358" i="4"/>
  <c r="Z327" i="4"/>
  <c r="Z326" i="4"/>
  <c r="Z325" i="4"/>
  <c r="Z324" i="4"/>
  <c r="Z323" i="4"/>
  <c r="Z322" i="4"/>
  <c r="Z272" i="4"/>
  <c r="Z271" i="4"/>
  <c r="Z270" i="4"/>
  <c r="Z269" i="4"/>
  <c r="Z268" i="4"/>
  <c r="Z267" i="4"/>
  <c r="Z184" i="4"/>
  <c r="Z183" i="4"/>
  <c r="Z182" i="4"/>
  <c r="Z181" i="4"/>
  <c r="Z180" i="4"/>
  <c r="Z178" i="4"/>
  <c r="Z70" i="4"/>
  <c r="Z16" i="4"/>
  <c r="Z8" i="4"/>
  <c r="Z7" i="4"/>
  <c r="Y403" i="4"/>
  <c r="Y402" i="4"/>
  <c r="Y401" i="4"/>
  <c r="Y400" i="4"/>
  <c r="Y399" i="4"/>
  <c r="Y398" i="4"/>
  <c r="Y329" i="4"/>
  <c r="Y328" i="4"/>
  <c r="Y211" i="4"/>
  <c r="Y210" i="4"/>
  <c r="Y209" i="4"/>
  <c r="Y208" i="4"/>
  <c r="Y170" i="4"/>
  <c r="Y169" i="4"/>
  <c r="Y168" i="4"/>
  <c r="Y154" i="4"/>
  <c r="Y153" i="4"/>
  <c r="Y152" i="4"/>
  <c r="Y106" i="4"/>
  <c r="Y201" i="4"/>
  <c r="Y93" i="4"/>
  <c r="Y198" i="4"/>
  <c r="Y110" i="4"/>
  <c r="Y32" i="4"/>
  <c r="Y45" i="4"/>
  <c r="Y79" i="4"/>
  <c r="Y368" i="4"/>
  <c r="Y365" i="4"/>
  <c r="Y367" i="4"/>
  <c r="Y113" i="4"/>
  <c r="Y49" i="4"/>
  <c r="Y71" i="4"/>
  <c r="Y197" i="4"/>
  <c r="Y58" i="4"/>
  <c r="Y90" i="4"/>
  <c r="Y196" i="4"/>
  <c r="Y91" i="4"/>
  <c r="Y199" i="4"/>
  <c r="Y41" i="4"/>
  <c r="Y364" i="4"/>
  <c r="Y82" i="4"/>
  <c r="Y107" i="4"/>
  <c r="Y200" i="4"/>
  <c r="Y65" i="4"/>
  <c r="Y111" i="4"/>
  <c r="Y9" i="4"/>
  <c r="Y108" i="4"/>
  <c r="Y86" i="4"/>
  <c r="Y95" i="4"/>
  <c r="Y114" i="4"/>
  <c r="Y109" i="4"/>
  <c r="Y34" i="4"/>
  <c r="Y366" i="4"/>
  <c r="Y369" i="4"/>
  <c r="Y112" i="4"/>
  <c r="Y67" i="4"/>
  <c r="Y23" i="4"/>
  <c r="Y83" i="4"/>
  <c r="Y287" i="4"/>
  <c r="Y282" i="4"/>
  <c r="Y281" i="4"/>
  <c r="Y280" i="4"/>
  <c r="Y279" i="4"/>
  <c r="Y389" i="4"/>
  <c r="Y388" i="4"/>
  <c r="Y387" i="4"/>
  <c r="Y354" i="4"/>
  <c r="Y353" i="4"/>
  <c r="Y352" i="4"/>
  <c r="Y332" i="4"/>
  <c r="Y331" i="4"/>
  <c r="Y330" i="4"/>
  <c r="Y309" i="4"/>
  <c r="Y308" i="4"/>
  <c r="Y307" i="4"/>
  <c r="Y275" i="4"/>
  <c r="Y274" i="4"/>
  <c r="Y273" i="4"/>
  <c r="Y250" i="4"/>
  <c r="Y249" i="4"/>
  <c r="Y248" i="4"/>
  <c r="Y247" i="4"/>
  <c r="Y246" i="4"/>
  <c r="Y245" i="4"/>
  <c r="Y244" i="4"/>
  <c r="Y243" i="4"/>
  <c r="Y242" i="4"/>
  <c r="Y241" i="4"/>
  <c r="Y240" i="4"/>
  <c r="Y239" i="4"/>
  <c r="Y238" i="4"/>
  <c r="Y237" i="4"/>
  <c r="Y207" i="4"/>
  <c r="Y206" i="4"/>
  <c r="Y205" i="4"/>
  <c r="Y191" i="4"/>
  <c r="Y190" i="4"/>
  <c r="Y185" i="4"/>
  <c r="Y179" i="4"/>
  <c r="Y177" i="4"/>
  <c r="Y159" i="4"/>
  <c r="Y128" i="4"/>
  <c r="Y127" i="4"/>
  <c r="Y126" i="4"/>
  <c r="Y116" i="4"/>
  <c r="Y96" i="4"/>
  <c r="Y94" i="4"/>
  <c r="Y89" i="4"/>
  <c r="Y88" i="4"/>
  <c r="Y87" i="4"/>
  <c r="Y81" i="4"/>
  <c r="Y80" i="4"/>
  <c r="Y76" i="4"/>
  <c r="Y75" i="4"/>
  <c r="Y72" i="4"/>
  <c r="Y68" i="4"/>
  <c r="Y52" i="4"/>
  <c r="Y51" i="4"/>
  <c r="Y50" i="4"/>
  <c r="Y48" i="4"/>
  <c r="Y47" i="4"/>
  <c r="Y46" i="4"/>
  <c r="Y44" i="4"/>
  <c r="Y42" i="4"/>
  <c r="Y40" i="4"/>
  <c r="Y39" i="4"/>
  <c r="Y38" i="4"/>
  <c r="Y31" i="4"/>
  <c r="Y29" i="4"/>
  <c r="Y20" i="4"/>
  <c r="Y18" i="4"/>
  <c r="Y15" i="4"/>
  <c r="Y14" i="4"/>
  <c r="Y11" i="4"/>
  <c r="Y10" i="4"/>
  <c r="Y6" i="4"/>
  <c r="Y5" i="4"/>
  <c r="Y4" i="4"/>
  <c r="Y220" i="4"/>
  <c r="Y382" i="4"/>
  <c r="Y381" i="4"/>
  <c r="Y380" i="4"/>
  <c r="Y378" i="4"/>
  <c r="Y377" i="4"/>
  <c r="Y376" i="4"/>
  <c r="Y351" i="4"/>
  <c r="Y350" i="4"/>
  <c r="Y349" i="4"/>
  <c r="Y348" i="4"/>
  <c r="Y347" i="4"/>
  <c r="Y346" i="4"/>
  <c r="Y301" i="4"/>
  <c r="Y300" i="4"/>
  <c r="Y299" i="4"/>
  <c r="Y298" i="4"/>
  <c r="Y297" i="4"/>
  <c r="Y296" i="4"/>
  <c r="Y293" i="4"/>
  <c r="Y292" i="4"/>
  <c r="Y291" i="4"/>
  <c r="Y290" i="4"/>
  <c r="Y289" i="4"/>
  <c r="Y288" i="4"/>
  <c r="Y266" i="4"/>
  <c r="Y265" i="4"/>
  <c r="Y264" i="4"/>
  <c r="Y263" i="4"/>
  <c r="Y262" i="4"/>
  <c r="Y261" i="4"/>
  <c r="Y260" i="4"/>
  <c r="Y259" i="4"/>
  <c r="Y258" i="4"/>
  <c r="Y257" i="4"/>
  <c r="Y256" i="4"/>
  <c r="Y255" i="4"/>
  <c r="Y254" i="4"/>
  <c r="Y253" i="4"/>
  <c r="Y252" i="4"/>
  <c r="Y251" i="4"/>
  <c r="Y219" i="4"/>
  <c r="Y218" i="4"/>
  <c r="Y217" i="4"/>
  <c r="Y216" i="4"/>
  <c r="Y215" i="4"/>
  <c r="Y214" i="4"/>
  <c r="Y167" i="4"/>
  <c r="Y166" i="4"/>
  <c r="Y165" i="4"/>
  <c r="Y164" i="4"/>
  <c r="Y163" i="4"/>
  <c r="Y162" i="4"/>
  <c r="Y161" i="4"/>
  <c r="Y160" i="4"/>
  <c r="Y158" i="4"/>
  <c r="Y157" i="4"/>
  <c r="Y156" i="4"/>
  <c r="Y135" i="4"/>
  <c r="Y134" i="4"/>
  <c r="Y133" i="4"/>
  <c r="Y132" i="4"/>
  <c r="Y131" i="4"/>
  <c r="Y130" i="4"/>
  <c r="Y115" i="4"/>
  <c r="Y105" i="4"/>
  <c r="Y104" i="4"/>
  <c r="Y103" i="4"/>
  <c r="Y102" i="4"/>
  <c r="Y101" i="4"/>
  <c r="Y100" i="4"/>
  <c r="Y99" i="4"/>
  <c r="Y98" i="4"/>
  <c r="Y97" i="4"/>
  <c r="Y92" i="4"/>
  <c r="Y85" i="4"/>
  <c r="Y84" i="4"/>
  <c r="Y78" i="4"/>
  <c r="Y73" i="4"/>
  <c r="Y59" i="4"/>
  <c r="Y54" i="4"/>
  <c r="Y53" i="4"/>
  <c r="Y43" i="4"/>
  <c r="Y37" i="4"/>
  <c r="Y35" i="4"/>
  <c r="Y28" i="4"/>
  <c r="Y19" i="4"/>
  <c r="Y17" i="4"/>
  <c r="Y13" i="4"/>
  <c r="Y12" i="4"/>
  <c r="Y3" i="4"/>
  <c r="Y173" i="4"/>
  <c r="Y172" i="4"/>
  <c r="Y171" i="4"/>
  <c r="Y386" i="4"/>
  <c r="Y385" i="4"/>
  <c r="Y384" i="4"/>
  <c r="Y357" i="4"/>
  <c r="Y356" i="4"/>
  <c r="Y355" i="4"/>
  <c r="Y335" i="4"/>
  <c r="Y334" i="4"/>
  <c r="Y333" i="4"/>
  <c r="Y306" i="4"/>
  <c r="Y305" i="4"/>
  <c r="Y304" i="4"/>
  <c r="Y278" i="4"/>
  <c r="Y277" i="4"/>
  <c r="Y276" i="4"/>
  <c r="Y204" i="4"/>
  <c r="Y203" i="4"/>
  <c r="Y202" i="4"/>
  <c r="Y189" i="4"/>
  <c r="Y188" i="4"/>
  <c r="Y187" i="4"/>
  <c r="Y186" i="4"/>
  <c r="Y176" i="4"/>
  <c r="Y175" i="4"/>
  <c r="Y174" i="4"/>
  <c r="Y151" i="4"/>
  <c r="Y150" i="4"/>
  <c r="Y149" i="4"/>
  <c r="Y136" i="4"/>
  <c r="Y129" i="4"/>
  <c r="Y77" i="4"/>
  <c r="Y74" i="4"/>
  <c r="Y69" i="4"/>
  <c r="Y66" i="4"/>
  <c r="Y64" i="4"/>
  <c r="Y63" i="4"/>
  <c r="Y62" i="4"/>
  <c r="Y61" i="4"/>
  <c r="Y60" i="4"/>
  <c r="Y57" i="4"/>
  <c r="Y56" i="4"/>
  <c r="Y55" i="4"/>
  <c r="Y36" i="4"/>
  <c r="Y33" i="4"/>
  <c r="Y30" i="4"/>
  <c r="Y27" i="4"/>
  <c r="Y26" i="4"/>
  <c r="Y25" i="4"/>
  <c r="Y24" i="4"/>
  <c r="Y22" i="4"/>
  <c r="Y21" i="4"/>
  <c r="Y435" i="4"/>
  <c r="Y434" i="4"/>
  <c r="Y433" i="4"/>
  <c r="Y432" i="4"/>
  <c r="Y431" i="4"/>
  <c r="Y430" i="4"/>
  <c r="Y429" i="4"/>
  <c r="Y428" i="4"/>
  <c r="Y427" i="4"/>
  <c r="Y426" i="4"/>
  <c r="Y425" i="4"/>
  <c r="Y424" i="4"/>
  <c r="Y423" i="4"/>
  <c r="Y448" i="4"/>
  <c r="Y447" i="4"/>
  <c r="Y446" i="4"/>
  <c r="Y445" i="4"/>
  <c r="Y444" i="4"/>
  <c r="Y443" i="4"/>
  <c r="Y442" i="4"/>
  <c r="Y441" i="4"/>
  <c r="Y440" i="4"/>
  <c r="Y439" i="4"/>
  <c r="Y438" i="4"/>
  <c r="Y437" i="4"/>
  <c r="Y436" i="4"/>
  <c r="Y375" i="4"/>
  <c r="Y374" i="4"/>
  <c r="Y373" i="4"/>
  <c r="Y372" i="4"/>
  <c r="Y371" i="4"/>
  <c r="Y370" i="4"/>
  <c r="Y363" i="4"/>
  <c r="Y362" i="4"/>
  <c r="Y361" i="4"/>
  <c r="Y360" i="4"/>
  <c r="Y359" i="4"/>
  <c r="Y358" i="4"/>
  <c r="Y327" i="4"/>
  <c r="Y326" i="4"/>
  <c r="Y325" i="4"/>
  <c r="Y324" i="4"/>
  <c r="Y323" i="4"/>
  <c r="Y322" i="4"/>
  <c r="Y272" i="4"/>
  <c r="Y271" i="4"/>
  <c r="Y270" i="4"/>
  <c r="Y269" i="4"/>
  <c r="Y268" i="4"/>
  <c r="Y267" i="4"/>
  <c r="Y184" i="4"/>
  <c r="Y183" i="4"/>
  <c r="Y182" i="4"/>
  <c r="Y181" i="4"/>
  <c r="Y180" i="4"/>
  <c r="Y178" i="4"/>
  <c r="Y70" i="4"/>
  <c r="Y16" i="4"/>
  <c r="Y8" i="4"/>
  <c r="Y7" i="4"/>
  <c r="U403" i="4"/>
  <c r="U402" i="4"/>
  <c r="U401" i="4"/>
  <c r="U400" i="4"/>
  <c r="U399" i="4"/>
  <c r="U398" i="4"/>
  <c r="U329" i="4"/>
  <c r="U328" i="4"/>
  <c r="U211" i="4"/>
  <c r="U210" i="4"/>
  <c r="U209" i="4"/>
  <c r="U208" i="4"/>
  <c r="U170" i="4"/>
  <c r="U169" i="4"/>
  <c r="U168" i="4"/>
  <c r="U154" i="4"/>
  <c r="U153" i="4"/>
  <c r="U152" i="4"/>
  <c r="U106" i="4"/>
  <c r="U201" i="4"/>
  <c r="U93" i="4"/>
  <c r="U198" i="4"/>
  <c r="U110" i="4"/>
  <c r="U32" i="4"/>
  <c r="U45" i="4"/>
  <c r="U79" i="4"/>
  <c r="U368" i="4"/>
  <c r="U365" i="4"/>
  <c r="U367" i="4"/>
  <c r="U113" i="4"/>
  <c r="U49" i="4"/>
  <c r="U71" i="4"/>
  <c r="U197" i="4"/>
  <c r="U58" i="4"/>
  <c r="U90" i="4"/>
  <c r="U196" i="4"/>
  <c r="U91" i="4"/>
  <c r="U199" i="4"/>
  <c r="U41" i="4"/>
  <c r="U364" i="4"/>
  <c r="U82" i="4"/>
  <c r="U107" i="4"/>
  <c r="U200" i="4"/>
  <c r="U65" i="4"/>
  <c r="U111" i="4"/>
  <c r="U9" i="4"/>
  <c r="U108" i="4"/>
  <c r="U86" i="4"/>
  <c r="U95" i="4"/>
  <c r="U114" i="4"/>
  <c r="U109" i="4"/>
  <c r="U34" i="4"/>
  <c r="U366" i="4"/>
  <c r="U369" i="4"/>
  <c r="U112" i="4"/>
  <c r="U67" i="4"/>
  <c r="U23" i="4"/>
  <c r="U83" i="4"/>
  <c r="U287" i="4"/>
  <c r="U282" i="4"/>
  <c r="U281" i="4"/>
  <c r="U280" i="4"/>
  <c r="U279" i="4"/>
  <c r="U389" i="4"/>
  <c r="U388" i="4"/>
  <c r="U387" i="4"/>
  <c r="U354" i="4"/>
  <c r="U353" i="4"/>
  <c r="U352" i="4"/>
  <c r="U332" i="4"/>
  <c r="U331" i="4"/>
  <c r="U330" i="4"/>
  <c r="U309" i="4"/>
  <c r="U308" i="4"/>
  <c r="U307" i="4"/>
  <c r="U275" i="4"/>
  <c r="U274" i="4"/>
  <c r="U273" i="4"/>
  <c r="U250" i="4"/>
  <c r="U249" i="4"/>
  <c r="U248" i="4"/>
  <c r="U247" i="4"/>
  <c r="U246" i="4"/>
  <c r="U245" i="4"/>
  <c r="U244" i="4"/>
  <c r="U243" i="4"/>
  <c r="U242" i="4"/>
  <c r="U241" i="4"/>
  <c r="U240" i="4"/>
  <c r="U239" i="4"/>
  <c r="U238" i="4"/>
  <c r="U237" i="4"/>
  <c r="U207" i="4"/>
  <c r="U206" i="4"/>
  <c r="U205" i="4"/>
  <c r="U191" i="4"/>
  <c r="U190" i="4"/>
  <c r="U185" i="4"/>
  <c r="U179" i="4"/>
  <c r="U177" i="4"/>
  <c r="U159" i="4"/>
  <c r="U128" i="4"/>
  <c r="U127" i="4"/>
  <c r="U126" i="4"/>
  <c r="U116" i="4"/>
  <c r="U96" i="4"/>
  <c r="U94" i="4"/>
  <c r="U89" i="4"/>
  <c r="U88" i="4"/>
  <c r="U87" i="4"/>
  <c r="U81" i="4"/>
  <c r="U80" i="4"/>
  <c r="U76" i="4"/>
  <c r="U75" i="4"/>
  <c r="U72" i="4"/>
  <c r="U68" i="4"/>
  <c r="U52" i="4"/>
  <c r="U51" i="4"/>
  <c r="U50" i="4"/>
  <c r="U48" i="4"/>
  <c r="U47" i="4"/>
  <c r="U46" i="4"/>
  <c r="U44" i="4"/>
  <c r="U42" i="4"/>
  <c r="U40" i="4"/>
  <c r="U39" i="4"/>
  <c r="U38" i="4"/>
  <c r="U31" i="4"/>
  <c r="U29" i="4"/>
  <c r="U20" i="4"/>
  <c r="U18" i="4"/>
  <c r="U15" i="4"/>
  <c r="U14" i="4"/>
  <c r="U11" i="4"/>
  <c r="U10" i="4"/>
  <c r="U6" i="4"/>
  <c r="U5" i="4"/>
  <c r="U4" i="4"/>
  <c r="U220" i="4"/>
  <c r="U382" i="4"/>
  <c r="U381" i="4"/>
  <c r="U378" i="4"/>
  <c r="U377" i="4"/>
  <c r="U376" i="4"/>
  <c r="U351" i="4"/>
  <c r="U350" i="4"/>
  <c r="U349" i="4"/>
  <c r="U348" i="4"/>
  <c r="U347" i="4"/>
  <c r="U346" i="4"/>
  <c r="U301" i="4"/>
  <c r="U300" i="4"/>
  <c r="U299" i="4"/>
  <c r="U298" i="4"/>
  <c r="U297" i="4"/>
  <c r="U296" i="4"/>
  <c r="U293" i="4"/>
  <c r="U292" i="4"/>
  <c r="U291" i="4"/>
  <c r="U290" i="4"/>
  <c r="U289" i="4"/>
  <c r="U288" i="4"/>
  <c r="U266" i="4"/>
  <c r="U265" i="4"/>
  <c r="U264" i="4"/>
  <c r="U263" i="4"/>
  <c r="U262" i="4"/>
  <c r="U261" i="4"/>
  <c r="U260" i="4"/>
  <c r="U259" i="4"/>
  <c r="U258" i="4"/>
  <c r="U257" i="4"/>
  <c r="U256" i="4"/>
  <c r="U255" i="4"/>
  <c r="U254" i="4"/>
  <c r="U253" i="4"/>
  <c r="U252" i="4"/>
  <c r="U251" i="4"/>
  <c r="U219" i="4"/>
  <c r="U218" i="4"/>
  <c r="U217" i="4"/>
  <c r="U216" i="4"/>
  <c r="U215" i="4"/>
  <c r="U214" i="4"/>
  <c r="U167" i="4"/>
  <c r="U166" i="4"/>
  <c r="U165" i="4"/>
  <c r="U164" i="4"/>
  <c r="U163" i="4"/>
  <c r="U162" i="4"/>
  <c r="U161" i="4"/>
  <c r="U160" i="4"/>
  <c r="U158" i="4"/>
  <c r="U157" i="4"/>
  <c r="U156" i="4"/>
  <c r="U135" i="4"/>
  <c r="U134" i="4"/>
  <c r="U133" i="4"/>
  <c r="U132" i="4"/>
  <c r="U131" i="4"/>
  <c r="U130" i="4"/>
  <c r="U115" i="4"/>
  <c r="U105" i="4"/>
  <c r="U104" i="4"/>
  <c r="U103" i="4"/>
  <c r="U102" i="4"/>
  <c r="U101" i="4"/>
  <c r="U100" i="4"/>
  <c r="U99" i="4"/>
  <c r="U98" i="4"/>
  <c r="U97" i="4"/>
  <c r="U92" i="4"/>
  <c r="U85" i="4"/>
  <c r="U84" i="4"/>
  <c r="U78" i="4"/>
  <c r="U73" i="4"/>
  <c r="U59" i="4"/>
  <c r="U54" i="4"/>
  <c r="U53" i="4"/>
  <c r="U43" i="4"/>
  <c r="U37" i="4"/>
  <c r="U35" i="4"/>
  <c r="U28" i="4"/>
  <c r="U19" i="4"/>
  <c r="U17" i="4"/>
  <c r="U13" i="4"/>
  <c r="U12" i="4"/>
  <c r="U3" i="4"/>
  <c r="U173" i="4"/>
  <c r="U172" i="4"/>
  <c r="U171" i="4"/>
  <c r="U386" i="4"/>
  <c r="U385" i="4"/>
  <c r="U384" i="4"/>
  <c r="U357" i="4"/>
  <c r="U356" i="4"/>
  <c r="U355" i="4"/>
  <c r="U335" i="4"/>
  <c r="U334" i="4"/>
  <c r="U333" i="4"/>
  <c r="U306" i="4"/>
  <c r="U305" i="4"/>
  <c r="U304" i="4"/>
  <c r="U278" i="4"/>
  <c r="U277" i="4"/>
  <c r="U276" i="4"/>
  <c r="U204" i="4"/>
  <c r="U203" i="4"/>
  <c r="U202" i="4"/>
  <c r="U189" i="4"/>
  <c r="U188" i="4"/>
  <c r="U187" i="4"/>
  <c r="U186" i="4"/>
  <c r="U176" i="4"/>
  <c r="U175" i="4"/>
  <c r="U174" i="4"/>
  <c r="U151" i="4"/>
  <c r="U150" i="4"/>
  <c r="U149" i="4"/>
  <c r="U136" i="4"/>
  <c r="U129" i="4"/>
  <c r="U77" i="4"/>
  <c r="U74" i="4"/>
  <c r="U69" i="4"/>
  <c r="U66" i="4"/>
  <c r="U64" i="4"/>
  <c r="U63" i="4"/>
  <c r="U62" i="4"/>
  <c r="U61" i="4"/>
  <c r="U60" i="4"/>
  <c r="U57" i="4"/>
  <c r="U56" i="4"/>
  <c r="U55" i="4"/>
  <c r="U36" i="4"/>
  <c r="U33" i="4"/>
  <c r="U30" i="4"/>
  <c r="U27" i="4"/>
  <c r="U26" i="4"/>
  <c r="U25" i="4"/>
  <c r="U24" i="4"/>
  <c r="U22" i="4"/>
  <c r="U21" i="4"/>
  <c r="U435" i="4"/>
  <c r="U434" i="4"/>
  <c r="U433" i="4"/>
  <c r="U432" i="4"/>
  <c r="U431" i="4"/>
  <c r="U430" i="4"/>
  <c r="U429" i="4"/>
  <c r="U428" i="4"/>
  <c r="U427" i="4"/>
  <c r="U426" i="4"/>
  <c r="U425" i="4"/>
  <c r="U424" i="4"/>
  <c r="U423" i="4"/>
  <c r="U448" i="4"/>
  <c r="U447" i="4"/>
  <c r="U446" i="4"/>
  <c r="U445" i="4"/>
  <c r="U444" i="4"/>
  <c r="U443" i="4"/>
  <c r="U442" i="4"/>
  <c r="U441" i="4"/>
  <c r="U440" i="4"/>
  <c r="U439" i="4"/>
  <c r="U438" i="4"/>
  <c r="U437" i="4"/>
  <c r="U436" i="4"/>
  <c r="U375" i="4"/>
  <c r="U374" i="4"/>
  <c r="U373" i="4"/>
  <c r="U372" i="4"/>
  <c r="U371" i="4"/>
  <c r="U370" i="4"/>
  <c r="U363" i="4"/>
  <c r="U362" i="4"/>
  <c r="U361" i="4"/>
  <c r="U360" i="4"/>
  <c r="U359" i="4"/>
  <c r="U358" i="4"/>
  <c r="U327" i="4"/>
  <c r="U326" i="4"/>
  <c r="U325" i="4"/>
  <c r="U324" i="4"/>
  <c r="U323" i="4"/>
  <c r="U322" i="4"/>
  <c r="U272" i="4"/>
  <c r="U271" i="4"/>
  <c r="U270" i="4"/>
  <c r="U269" i="4"/>
  <c r="U268" i="4"/>
  <c r="U267" i="4"/>
  <c r="U184" i="4"/>
  <c r="U183" i="4"/>
  <c r="U182" i="4"/>
  <c r="U181" i="4"/>
  <c r="U180" i="4"/>
  <c r="U178" i="4"/>
  <c r="U70" i="4"/>
  <c r="U16" i="4"/>
  <c r="U8" i="4"/>
  <c r="U7" i="4"/>
  <c r="R328" i="4"/>
  <c r="R329" i="4"/>
  <c r="T403" i="4"/>
  <c r="T402" i="4"/>
  <c r="T401" i="4"/>
  <c r="T400" i="4"/>
  <c r="T399" i="4"/>
  <c r="T398" i="4"/>
  <c r="T329" i="4"/>
  <c r="T328" i="4"/>
  <c r="T211" i="4"/>
  <c r="T210" i="4"/>
  <c r="T209" i="4"/>
  <c r="T208" i="4"/>
  <c r="T170" i="4"/>
  <c r="T169" i="4"/>
  <c r="T168" i="4"/>
  <c r="T154" i="4"/>
  <c r="T153" i="4"/>
  <c r="T152" i="4"/>
  <c r="T106" i="4"/>
  <c r="T201" i="4"/>
  <c r="T93" i="4"/>
  <c r="T198" i="4"/>
  <c r="T110" i="4"/>
  <c r="T32" i="4"/>
  <c r="T45" i="4"/>
  <c r="T79" i="4"/>
  <c r="T368" i="4"/>
  <c r="T365" i="4"/>
  <c r="T367" i="4"/>
  <c r="T113" i="4"/>
  <c r="T49" i="4"/>
  <c r="T71" i="4"/>
  <c r="T197" i="4"/>
  <c r="T58" i="4"/>
  <c r="T90" i="4"/>
  <c r="T196" i="4"/>
  <c r="T91" i="4"/>
  <c r="T199" i="4"/>
  <c r="T41" i="4"/>
  <c r="T364" i="4"/>
  <c r="T82" i="4"/>
  <c r="T107" i="4"/>
  <c r="T200" i="4"/>
  <c r="T65" i="4"/>
  <c r="T111" i="4"/>
  <c r="T9" i="4"/>
  <c r="T108" i="4"/>
  <c r="T86" i="4"/>
  <c r="T95" i="4"/>
  <c r="T114" i="4"/>
  <c r="T109" i="4"/>
  <c r="T34" i="4"/>
  <c r="T366" i="4"/>
  <c r="T369" i="4"/>
  <c r="T112" i="4"/>
  <c r="T67" i="4"/>
  <c r="T23" i="4"/>
  <c r="T83" i="4"/>
  <c r="T287" i="4"/>
  <c r="T282" i="4"/>
  <c r="T281" i="4"/>
  <c r="T280" i="4"/>
  <c r="T279" i="4"/>
  <c r="T389" i="4"/>
  <c r="T388" i="4"/>
  <c r="T387" i="4"/>
  <c r="T354" i="4"/>
  <c r="T353" i="4"/>
  <c r="T352" i="4"/>
  <c r="T332" i="4"/>
  <c r="T331" i="4"/>
  <c r="T330" i="4"/>
  <c r="T309" i="4"/>
  <c r="T308" i="4"/>
  <c r="T307" i="4"/>
  <c r="T275" i="4"/>
  <c r="T274" i="4"/>
  <c r="T273" i="4"/>
  <c r="T250" i="4"/>
  <c r="T249" i="4"/>
  <c r="T248" i="4"/>
  <c r="T247" i="4"/>
  <c r="T246" i="4"/>
  <c r="T245" i="4"/>
  <c r="T244" i="4"/>
  <c r="T243" i="4"/>
  <c r="T242" i="4"/>
  <c r="T241" i="4"/>
  <c r="T240" i="4"/>
  <c r="T239" i="4"/>
  <c r="T238" i="4"/>
  <c r="T237" i="4"/>
  <c r="T207" i="4"/>
  <c r="T206" i="4"/>
  <c r="T205" i="4"/>
  <c r="T191" i="4"/>
  <c r="T190" i="4"/>
  <c r="T185" i="4"/>
  <c r="T179" i="4"/>
  <c r="T177" i="4"/>
  <c r="T159" i="4"/>
  <c r="T128" i="4"/>
  <c r="T127" i="4"/>
  <c r="T126" i="4"/>
  <c r="T116" i="4"/>
  <c r="T96" i="4"/>
  <c r="T94" i="4"/>
  <c r="T89" i="4"/>
  <c r="T88" i="4"/>
  <c r="T87" i="4"/>
  <c r="T81" i="4"/>
  <c r="T80" i="4"/>
  <c r="T76" i="4"/>
  <c r="T75" i="4"/>
  <c r="T72" i="4"/>
  <c r="T68" i="4"/>
  <c r="T52" i="4"/>
  <c r="T51" i="4"/>
  <c r="T50" i="4"/>
  <c r="T48" i="4"/>
  <c r="T47" i="4"/>
  <c r="T46" i="4"/>
  <c r="T44" i="4"/>
  <c r="T42" i="4"/>
  <c r="T40" i="4"/>
  <c r="T39" i="4"/>
  <c r="T38" i="4"/>
  <c r="T31" i="4"/>
  <c r="T29" i="4"/>
  <c r="T20" i="4"/>
  <c r="T18" i="4"/>
  <c r="T15" i="4"/>
  <c r="T14" i="4"/>
  <c r="T11" i="4"/>
  <c r="T10" i="4"/>
  <c r="T6" i="4"/>
  <c r="T5" i="4"/>
  <c r="T4" i="4"/>
  <c r="T220" i="4"/>
  <c r="T382" i="4"/>
  <c r="T381" i="4"/>
  <c r="T380" i="4"/>
  <c r="T378" i="4"/>
  <c r="T377" i="4"/>
  <c r="T376" i="4"/>
  <c r="T351" i="4"/>
  <c r="T350" i="4"/>
  <c r="T349" i="4"/>
  <c r="T348" i="4"/>
  <c r="T347" i="4"/>
  <c r="T346" i="4"/>
  <c r="T301" i="4"/>
  <c r="T300" i="4"/>
  <c r="T299" i="4"/>
  <c r="T298" i="4"/>
  <c r="T297" i="4"/>
  <c r="T296" i="4"/>
  <c r="T293" i="4"/>
  <c r="T292" i="4"/>
  <c r="T291" i="4"/>
  <c r="T290" i="4"/>
  <c r="T289" i="4"/>
  <c r="T288" i="4"/>
  <c r="T266" i="4"/>
  <c r="T265" i="4"/>
  <c r="T264" i="4"/>
  <c r="T263" i="4"/>
  <c r="T262" i="4"/>
  <c r="T261" i="4"/>
  <c r="T260" i="4"/>
  <c r="T259" i="4"/>
  <c r="T258" i="4"/>
  <c r="T257" i="4"/>
  <c r="T256" i="4"/>
  <c r="T255" i="4"/>
  <c r="T254" i="4"/>
  <c r="T253" i="4"/>
  <c r="T252" i="4"/>
  <c r="T251" i="4"/>
  <c r="T219" i="4"/>
  <c r="T218" i="4"/>
  <c r="T217" i="4"/>
  <c r="T216" i="4"/>
  <c r="T215" i="4"/>
  <c r="T214" i="4"/>
  <c r="T167" i="4"/>
  <c r="T166" i="4"/>
  <c r="T165" i="4"/>
  <c r="T164" i="4"/>
  <c r="T163" i="4"/>
  <c r="T162" i="4"/>
  <c r="T161" i="4"/>
  <c r="T160" i="4"/>
  <c r="T158" i="4"/>
  <c r="T157" i="4"/>
  <c r="T156" i="4"/>
  <c r="T135" i="4"/>
  <c r="T134" i="4"/>
  <c r="T133" i="4"/>
  <c r="T132" i="4"/>
  <c r="T131" i="4"/>
  <c r="T130" i="4"/>
  <c r="T115" i="4"/>
  <c r="T105" i="4"/>
  <c r="T104" i="4"/>
  <c r="T103" i="4"/>
  <c r="T102" i="4"/>
  <c r="T101" i="4"/>
  <c r="T100" i="4"/>
  <c r="T99" i="4"/>
  <c r="T98" i="4"/>
  <c r="T97" i="4"/>
  <c r="T92" i="4"/>
  <c r="T85" i="4"/>
  <c r="T84" i="4"/>
  <c r="T78" i="4"/>
  <c r="T73" i="4"/>
  <c r="T59" i="4"/>
  <c r="T54" i="4"/>
  <c r="T53" i="4"/>
  <c r="T43" i="4"/>
  <c r="T37" i="4"/>
  <c r="T35" i="4"/>
  <c r="T28" i="4"/>
  <c r="T19" i="4"/>
  <c r="T17" i="4"/>
  <c r="T13" i="4"/>
  <c r="T12" i="4"/>
  <c r="T3" i="4"/>
  <c r="T173" i="4"/>
  <c r="T172" i="4"/>
  <c r="T171" i="4"/>
  <c r="T386" i="4"/>
  <c r="T385" i="4"/>
  <c r="T384" i="4"/>
  <c r="T357" i="4"/>
  <c r="T356" i="4"/>
  <c r="T355" i="4"/>
  <c r="T335" i="4"/>
  <c r="T334" i="4"/>
  <c r="T333" i="4"/>
  <c r="T306" i="4"/>
  <c r="T305" i="4"/>
  <c r="T304" i="4"/>
  <c r="T278" i="4"/>
  <c r="T277" i="4"/>
  <c r="T276" i="4"/>
  <c r="T204" i="4"/>
  <c r="T203" i="4"/>
  <c r="T202" i="4"/>
  <c r="T189" i="4"/>
  <c r="T188" i="4"/>
  <c r="T187" i="4"/>
  <c r="T186" i="4"/>
  <c r="T176" i="4"/>
  <c r="T175" i="4"/>
  <c r="T174" i="4"/>
  <c r="T151" i="4"/>
  <c r="T150" i="4"/>
  <c r="T149" i="4"/>
  <c r="T136" i="4"/>
  <c r="T129" i="4"/>
  <c r="T77" i="4"/>
  <c r="T74" i="4"/>
  <c r="T69" i="4"/>
  <c r="T66" i="4"/>
  <c r="T64" i="4"/>
  <c r="T63" i="4"/>
  <c r="T62" i="4"/>
  <c r="T61" i="4"/>
  <c r="T60" i="4"/>
  <c r="T57" i="4"/>
  <c r="T56" i="4"/>
  <c r="T55" i="4"/>
  <c r="T36" i="4"/>
  <c r="T33" i="4"/>
  <c r="T30" i="4"/>
  <c r="T27" i="4"/>
  <c r="T26" i="4"/>
  <c r="T25" i="4"/>
  <c r="T24" i="4"/>
  <c r="T22" i="4"/>
  <c r="T21" i="4"/>
  <c r="T435" i="4"/>
  <c r="T434" i="4"/>
  <c r="T433" i="4"/>
  <c r="T432" i="4"/>
  <c r="T431" i="4"/>
  <c r="T430" i="4"/>
  <c r="T429" i="4"/>
  <c r="T428" i="4"/>
  <c r="T427" i="4"/>
  <c r="T426" i="4"/>
  <c r="T425" i="4"/>
  <c r="T424" i="4"/>
  <c r="T423" i="4"/>
  <c r="T448" i="4"/>
  <c r="T447" i="4"/>
  <c r="T446" i="4"/>
  <c r="T445" i="4"/>
  <c r="T444" i="4"/>
  <c r="T443" i="4"/>
  <c r="T442" i="4"/>
  <c r="T441" i="4"/>
  <c r="T440" i="4"/>
  <c r="T439" i="4"/>
  <c r="T438" i="4"/>
  <c r="T437" i="4"/>
  <c r="T436" i="4"/>
  <c r="T375" i="4"/>
  <c r="T374" i="4"/>
  <c r="T373" i="4"/>
  <c r="T372" i="4"/>
  <c r="T371" i="4"/>
  <c r="T370" i="4"/>
  <c r="T363" i="4"/>
  <c r="T362" i="4"/>
  <c r="T361" i="4"/>
  <c r="T360" i="4"/>
  <c r="T359" i="4"/>
  <c r="T358" i="4"/>
  <c r="T327" i="4"/>
  <c r="T326" i="4"/>
  <c r="T325" i="4"/>
  <c r="T324" i="4"/>
  <c r="T323" i="4"/>
  <c r="T322" i="4"/>
  <c r="T272" i="4"/>
  <c r="T271" i="4"/>
  <c r="T270" i="4"/>
  <c r="T269" i="4"/>
  <c r="T268" i="4"/>
  <c r="T267" i="4"/>
  <c r="T184" i="4"/>
  <c r="T183" i="4"/>
  <c r="T182" i="4"/>
  <c r="T181" i="4"/>
  <c r="T180" i="4"/>
  <c r="T178" i="4"/>
  <c r="T70" i="4"/>
  <c r="T16" i="4"/>
  <c r="T8" i="4"/>
  <c r="T7"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A150" i="4" l="1"/>
  <c r="AA149" i="4"/>
  <c r="AA151" i="4"/>
  <c r="V150" i="4"/>
  <c r="AV150" i="4" s="1"/>
  <c r="V149" i="4"/>
  <c r="AV149" i="4" s="1"/>
  <c r="V151" i="4"/>
  <c r="AV151" i="4" l="1"/>
  <c r="R280" i="4"/>
  <c r="R279" i="4" l="1"/>
  <c r="R282" i="4"/>
  <c r="R287" i="4"/>
  <c r="R281" i="4"/>
  <c r="D336" i="4"/>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A57" i="4"/>
  <c r="AA26" i="4"/>
  <c r="AA30" i="4"/>
  <c r="AA60" i="4"/>
  <c r="D57" i="8"/>
  <c r="D58" i="8"/>
  <c r="D59" i="8"/>
  <c r="D60" i="8"/>
  <c r="P27" i="4" s="1"/>
  <c r="D61" i="8"/>
  <c r="D62" i="8"/>
  <c r="D63" i="8"/>
  <c r="D64" i="8"/>
  <c r="D66" i="8"/>
  <c r="D67" i="8"/>
  <c r="AA24" i="4"/>
  <c r="D68" i="8"/>
  <c r="D69" i="8"/>
  <c r="D70" i="8"/>
  <c r="D71" i="8"/>
  <c r="D73" i="8"/>
  <c r="AA21" i="4"/>
  <c r="D74" i="8"/>
  <c r="D75" i="8"/>
  <c r="D76" i="8"/>
  <c r="D77" i="8"/>
  <c r="D78" i="8"/>
  <c r="D79" i="8"/>
  <c r="AA36" i="4"/>
  <c r="D80" i="8"/>
  <c r="AA25" i="4"/>
  <c r="D81" i="8"/>
  <c r="D82" i="8"/>
  <c r="D83" i="8"/>
  <c r="D84" i="8"/>
  <c r="P25" i="4" s="1"/>
  <c r="D85" i="8"/>
  <c r="D86" i="8"/>
  <c r="D87" i="8"/>
  <c r="D88" i="8"/>
  <c r="D89" i="8"/>
  <c r="D90" i="8"/>
  <c r="D91" i="8"/>
  <c r="AA63" i="4"/>
  <c r="D92" i="8"/>
  <c r="D93" i="8"/>
  <c r="D94" i="8"/>
  <c r="D95" i="8"/>
  <c r="AA27" i="4"/>
  <c r="D96" i="8"/>
  <c r="D97" i="8"/>
  <c r="AA64" i="4"/>
  <c r="D98" i="8"/>
  <c r="D99" i="8"/>
  <c r="D100" i="8"/>
  <c r="D101" i="8"/>
  <c r="D102" i="8"/>
  <c r="D103" i="8"/>
  <c r="V27" i="4"/>
  <c r="D104" i="8"/>
  <c r="D105" i="8"/>
  <c r="V63" i="4"/>
  <c r="D106" i="8"/>
  <c r="D107" i="8"/>
  <c r="V64" i="4"/>
  <c r="D108" i="8"/>
  <c r="D109" i="8"/>
  <c r="D110" i="8"/>
  <c r="D111" i="8"/>
  <c r="D112" i="8"/>
  <c r="D113" i="8"/>
  <c r="AA61" i="4"/>
  <c r="D114" i="8"/>
  <c r="D115" i="8"/>
  <c r="AA62" i="4"/>
  <c r="D116" i="8"/>
  <c r="D117" i="8"/>
  <c r="D118" i="8"/>
  <c r="D119" i="8"/>
  <c r="D120" i="8"/>
  <c r="AA33" i="4"/>
  <c r="D121" i="8"/>
  <c r="D122" i="8"/>
  <c r="D123" i="8"/>
  <c r="V24" i="4"/>
  <c r="D124" i="8"/>
  <c r="D125" i="8"/>
  <c r="D126" i="8"/>
  <c r="D127" i="8"/>
  <c r="D128" i="8"/>
  <c r="D129" i="8"/>
  <c r="D130" i="8"/>
  <c r="D131" i="8"/>
  <c r="D132" i="8"/>
  <c r="D133" i="8"/>
  <c r="D134" i="8"/>
  <c r="D135" i="8"/>
  <c r="P56" i="4" s="1"/>
  <c r="D136" i="8"/>
  <c r="D137" i="8"/>
  <c r="P55" i="4" s="1"/>
  <c r="D138" i="8"/>
  <c r="D139" i="8"/>
  <c r="P63" i="4" s="1"/>
  <c r="D140" i="8"/>
  <c r="D141" i="8"/>
  <c r="D142" i="8"/>
  <c r="D143" i="8"/>
  <c r="D144" i="8"/>
  <c r="D145" i="8"/>
  <c r="D146" i="8"/>
  <c r="V61" i="4"/>
  <c r="D147" i="8"/>
  <c r="D148" i="8"/>
  <c r="D149" i="8"/>
  <c r="D150" i="8"/>
  <c r="V30" i="4"/>
  <c r="AV30" i="4" s="1"/>
  <c r="D151" i="8"/>
  <c r="D152" i="8"/>
  <c r="D153" i="8"/>
  <c r="V25" i="4"/>
  <c r="D154" i="8"/>
  <c r="D155" i="8"/>
  <c r="D156" i="8"/>
  <c r="V60" i="4"/>
  <c r="D157" i="8"/>
  <c r="P64" i="4" s="1"/>
  <c r="D158" i="8"/>
  <c r="V33" i="4"/>
  <c r="D159" i="8"/>
  <c r="D160" i="8"/>
  <c r="D161" i="8"/>
  <c r="D162" i="8"/>
  <c r="D163" i="8"/>
  <c r="V62" i="4"/>
  <c r="AV62" i="4" s="1"/>
  <c r="D164" i="8"/>
  <c r="D165" i="8"/>
  <c r="D166" i="8"/>
  <c r="V26" i="4"/>
  <c r="AV26" i="4" s="1"/>
  <c r="D167" i="8"/>
  <c r="V57" i="4"/>
  <c r="AV57" i="4" s="1"/>
  <c r="D168" i="8"/>
  <c r="D169" i="8"/>
  <c r="D170" i="8"/>
  <c r="D171" i="8"/>
  <c r="V22" i="4"/>
  <c r="D172" i="8"/>
  <c r="D173" i="8"/>
  <c r="D174" i="8"/>
  <c r="D175" i="8"/>
  <c r="D176" i="8"/>
  <c r="V36" i="4"/>
  <c r="D177" i="8"/>
  <c r="D178" i="8"/>
  <c r="V21" i="4"/>
  <c r="AV21" i="4" s="1"/>
  <c r="D179" i="8"/>
  <c r="D180" i="8"/>
  <c r="D181" i="8"/>
  <c r="D182" i="8"/>
  <c r="D183" i="8"/>
  <c r="D185" i="8"/>
  <c r="D186" i="8"/>
  <c r="D187" i="8"/>
  <c r="D188" i="8"/>
  <c r="D189" i="8"/>
  <c r="D190" i="8"/>
  <c r="D191" i="8"/>
  <c r="D192" i="8"/>
  <c r="D193" i="8"/>
  <c r="D194" i="8"/>
  <c r="D195" i="8"/>
  <c r="D196" i="8"/>
  <c r="D201" i="8"/>
  <c r="AA22" i="4"/>
  <c r="D203" i="8"/>
  <c r="D204" i="8"/>
  <c r="D206" i="8"/>
  <c r="D207" i="8"/>
  <c r="D208" i="8"/>
  <c r="D209" i="8"/>
  <c r="D210" i="8"/>
  <c r="D211" i="8"/>
  <c r="P24" i="4" s="1"/>
  <c r="D212" i="8"/>
  <c r="P129" i="4" s="1"/>
  <c r="D213" i="8"/>
  <c r="D214" i="8"/>
  <c r="D215" i="8"/>
  <c r="D219" i="8"/>
  <c r="D220" i="8"/>
  <c r="D221" i="8"/>
  <c r="D223" i="8"/>
  <c r="D224" i="8"/>
  <c r="D225" i="8"/>
  <c r="D226" i="8"/>
  <c r="D227" i="8"/>
  <c r="D228" i="8"/>
  <c r="P136" i="4" s="1"/>
  <c r="D229" i="8"/>
  <c r="D230" i="8"/>
  <c r="D231" i="8"/>
  <c r="D232" i="8"/>
  <c r="D233" i="8"/>
  <c r="D234" i="8"/>
  <c r="P174" i="4" s="1"/>
  <c r="D235" i="8"/>
  <c r="D236" i="8"/>
  <c r="D237" i="8"/>
  <c r="D238" i="8"/>
  <c r="D239" i="8"/>
  <c r="D241" i="8"/>
  <c r="D242" i="8"/>
  <c r="D243" i="8"/>
  <c r="P203" i="4" s="1"/>
  <c r="D244" i="8"/>
  <c r="D245" i="8"/>
  <c r="D246" i="8"/>
  <c r="D247" i="8"/>
  <c r="P189" i="4" s="1"/>
  <c r="D248" i="8"/>
  <c r="D249" i="8"/>
  <c r="D250" i="8"/>
  <c r="D252" i="8"/>
  <c r="D253" i="8"/>
  <c r="D254" i="8"/>
  <c r="D255" i="8"/>
  <c r="D256" i="8"/>
  <c r="D257" i="8"/>
  <c r="D258" i="8"/>
  <c r="D259" i="8"/>
  <c r="D260" i="8"/>
  <c r="D261" i="8"/>
  <c r="D262" i="8"/>
  <c r="D264" i="8"/>
  <c r="D265" i="8"/>
  <c r="D266" i="8"/>
  <c r="D267" i="8"/>
  <c r="D268" i="8"/>
  <c r="P276" i="4" s="1"/>
  <c r="D269" i="8"/>
  <c r="D270" i="8"/>
  <c r="D271" i="8"/>
  <c r="D272" i="8"/>
  <c r="D273" i="8"/>
  <c r="D274" i="8"/>
  <c r="P278" i="4" s="1"/>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P277" i="4" s="1"/>
  <c r="D322" i="8"/>
  <c r="D323" i="8"/>
  <c r="D324" i="8"/>
  <c r="D325" i="8"/>
  <c r="D326" i="8"/>
  <c r="D327" i="8"/>
  <c r="D328" i="8"/>
  <c r="D329" i="8"/>
  <c r="P305" i="4" s="1"/>
  <c r="D330" i="8"/>
  <c r="P306" i="4" s="1"/>
  <c r="D331" i="8"/>
  <c r="P304" i="4" s="1"/>
  <c r="D332" i="8"/>
  <c r="D334" i="8"/>
  <c r="D335" i="8"/>
  <c r="D336" i="8"/>
  <c r="D337" i="8"/>
  <c r="D338" i="8"/>
  <c r="D339" i="8"/>
  <c r="D340" i="8"/>
  <c r="D341" i="8"/>
  <c r="D342" i="8"/>
  <c r="D343" i="8"/>
  <c r="D344" i="8"/>
  <c r="D345" i="8"/>
  <c r="D346" i="8"/>
  <c r="P335" i="4" s="1"/>
  <c r="D347" i="8"/>
  <c r="D348" i="8"/>
  <c r="D349" i="8"/>
  <c r="D350" i="8"/>
  <c r="D351" i="8"/>
  <c r="P333" i="4" s="1"/>
  <c r="D352" i="8"/>
  <c r="P334" i="4" s="1"/>
  <c r="D353" i="8"/>
  <c r="D354" i="8"/>
  <c r="D355" i="8"/>
  <c r="D356" i="8"/>
  <c r="D357" i="8"/>
  <c r="D358" i="8"/>
  <c r="D359" i="8"/>
  <c r="D360" i="8"/>
  <c r="D361" i="8"/>
  <c r="D362" i="8"/>
  <c r="D363" i="8"/>
  <c r="D364" i="8"/>
  <c r="D365" i="8"/>
  <c r="D366" i="8"/>
  <c r="D367" i="8"/>
  <c r="P355" i="4" s="1"/>
  <c r="D368" i="8"/>
  <c r="D369" i="8"/>
  <c r="D370" i="8"/>
  <c r="D371" i="8"/>
  <c r="D372" i="8"/>
  <c r="D65" i="8"/>
  <c r="D184" i="8"/>
  <c r="D200" i="8"/>
  <c r="D202" i="8"/>
  <c r="D295" i="8"/>
  <c r="D305" i="8"/>
  <c r="D315" i="8"/>
  <c r="D333" i="8"/>
  <c r="AV61" i="4" l="1"/>
  <c r="AV36" i="4"/>
  <c r="AV60" i="4"/>
  <c r="AV22" i="4"/>
  <c r="O56" i="4"/>
  <c r="AY56" i="4"/>
  <c r="O189" i="4"/>
  <c r="AY189" i="4"/>
  <c r="O304" i="4"/>
  <c r="AY304" i="4"/>
  <c r="O136" i="4"/>
  <c r="AY136" i="4"/>
  <c r="O306" i="4"/>
  <c r="AY306" i="4"/>
  <c r="O305" i="4"/>
  <c r="AY305" i="4"/>
  <c r="O203" i="4"/>
  <c r="AY203" i="4"/>
  <c r="AV33" i="4"/>
  <c r="O63" i="4"/>
  <c r="AV63" i="4" s="1"/>
  <c r="AY63" i="4"/>
  <c r="O277" i="4"/>
  <c r="AY277" i="4"/>
  <c r="O174" i="4"/>
  <c r="AY174" i="4"/>
  <c r="O276" i="4"/>
  <c r="AY276" i="4"/>
  <c r="O25" i="4"/>
  <c r="AV25" i="4" s="1"/>
  <c r="AY25" i="4"/>
  <c r="O335" i="4"/>
  <c r="AY335" i="4"/>
  <c r="O334" i="4"/>
  <c r="AY334" i="4"/>
  <c r="O129" i="4"/>
  <c r="AY129" i="4"/>
  <c r="O64" i="4"/>
  <c r="AV64" i="4" s="1"/>
  <c r="AY64" i="4"/>
  <c r="O55" i="4"/>
  <c r="AY55" i="4"/>
  <c r="O355" i="4"/>
  <c r="AV355" i="4" s="1"/>
  <c r="AY355" i="4"/>
  <c r="O333" i="4"/>
  <c r="AY333" i="4"/>
  <c r="O278" i="4"/>
  <c r="AY278" i="4"/>
  <c r="O24" i="4"/>
  <c r="AV24" i="4" s="1"/>
  <c r="AY24" i="4"/>
  <c r="O27" i="4"/>
  <c r="AV27" i="4" s="1"/>
  <c r="AY27" i="4"/>
  <c r="P175" i="4"/>
  <c r="P186" i="4"/>
  <c r="P204" i="4"/>
  <c r="P202" i="4"/>
  <c r="P356" i="4"/>
  <c r="P357" i="4"/>
  <c r="P187" i="4"/>
  <c r="P188"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V189" i="4"/>
  <c r="AA189" i="4"/>
  <c r="AA175" i="4"/>
  <c r="V186" i="4"/>
  <c r="AA186" i="4"/>
  <c r="V175" i="4"/>
  <c r="V306" i="4"/>
  <c r="AA306" i="4"/>
  <c r="V334" i="4"/>
  <c r="AA334" i="4"/>
  <c r="V129" i="4"/>
  <c r="AA129" i="4"/>
  <c r="V204" i="4"/>
  <c r="AA204" i="4"/>
  <c r="V202" i="4"/>
  <c r="AA202" i="4"/>
  <c r="V305" i="4"/>
  <c r="AA305" i="4"/>
  <c r="V203" i="4"/>
  <c r="AA203" i="4"/>
  <c r="AA174" i="4"/>
  <c r="V174" i="4"/>
  <c r="V56" i="4"/>
  <c r="AA56" i="4"/>
  <c r="V276" i="4"/>
  <c r="AA276" i="4"/>
  <c r="AA188" i="4"/>
  <c r="V187" i="4"/>
  <c r="AA187" i="4"/>
  <c r="V188" i="4"/>
  <c r="V333" i="4"/>
  <c r="AA333" i="4"/>
  <c r="AA278" i="4"/>
  <c r="V278" i="4"/>
  <c r="V335" i="4"/>
  <c r="AA335" i="4"/>
  <c r="V277" i="4"/>
  <c r="AA277" i="4"/>
  <c r="V304" i="4"/>
  <c r="AA304" i="4"/>
  <c r="V136" i="4"/>
  <c r="AA136" i="4"/>
  <c r="AA55" i="4"/>
  <c r="V55" i="4"/>
  <c r="F2" i="7"/>
  <c r="AV278" i="4" l="1"/>
  <c r="O186" i="4"/>
  <c r="AV186" i="4" s="1"/>
  <c r="AY186" i="4"/>
  <c r="AV136" i="4"/>
  <c r="O175" i="4"/>
  <c r="AV175" i="4" s="1"/>
  <c r="AY175" i="4"/>
  <c r="AV333" i="4"/>
  <c r="AV129" i="4"/>
  <c r="AV276" i="4"/>
  <c r="O188" i="4"/>
  <c r="AV188" i="4" s="1"/>
  <c r="AY188" i="4"/>
  <c r="AV203" i="4"/>
  <c r="AV304" i="4"/>
  <c r="O187" i="4"/>
  <c r="AV187" i="4" s="1"/>
  <c r="AY187" i="4"/>
  <c r="AV334" i="4"/>
  <c r="AV174" i="4"/>
  <c r="O357" i="4"/>
  <c r="AV357" i="4" s="1"/>
  <c r="AY357" i="4"/>
  <c r="AV305" i="4"/>
  <c r="AV189" i="4"/>
  <c r="O356" i="4"/>
  <c r="AV356" i="4" s="1"/>
  <c r="AY356" i="4"/>
  <c r="AV55" i="4"/>
  <c r="AV335" i="4"/>
  <c r="AV277" i="4"/>
  <c r="O204" i="4"/>
  <c r="AV204" i="4" s="1"/>
  <c r="AY204" i="4"/>
  <c r="O202" i="4"/>
  <c r="AV202" i="4" s="1"/>
  <c r="AY202" i="4"/>
  <c r="AV306" i="4"/>
  <c r="AV56" i="4"/>
  <c r="I2" i="7"/>
  <c r="H2" i="7"/>
  <c r="E770" i="7" l="1" a="1"/>
  <c r="E770" i="7" s="1"/>
  <c r="E769" i="7" a="1"/>
  <c r="E769" i="7" s="1"/>
  <c r="E768" i="7" a="1"/>
  <c r="E768" i="7" s="1"/>
  <c r="E767" i="7" a="1"/>
  <c r="E767" i="7" s="1"/>
  <c r="E776" i="7" a="1"/>
  <c r="E776" i="7" s="1"/>
  <c r="E740" i="7" a="1"/>
  <c r="E740" i="7" s="1"/>
  <c r="E775" i="7" a="1"/>
  <c r="E775" i="7" s="1"/>
  <c r="E739" i="7" a="1"/>
  <c r="E739" i="7" s="1"/>
  <c r="Q413" i="4"/>
  <c r="AU413" i="4" s="1"/>
  <c r="Q419" i="4"/>
  <c r="AU419" i="4" s="1"/>
  <c r="Q412" i="4"/>
  <c r="AU412" i="4" s="1"/>
  <c r="Q417" i="4"/>
  <c r="AU417" i="4" s="1"/>
  <c r="Q415" i="4"/>
  <c r="AU415" i="4" s="1"/>
  <c r="Q414" i="4"/>
  <c r="AU414" i="4" s="1"/>
  <c r="Q418" i="4"/>
  <c r="AU418" i="4" s="1"/>
  <c r="Q416" i="4"/>
  <c r="AU416" i="4" s="1"/>
  <c r="Q187" i="4"/>
  <c r="AU187" i="4" s="1"/>
  <c r="Q202" i="4"/>
  <c r="AU202" i="4" s="1"/>
  <c r="Q305" i="4"/>
  <c r="Q278" i="4"/>
  <c r="Q356" i="4"/>
  <c r="Q277" i="4"/>
  <c r="AU277" i="4" s="1"/>
  <c r="Q186" i="4"/>
  <c r="Q333" i="4"/>
  <c r="Q357" i="4"/>
  <c r="AU357" i="4" s="1"/>
  <c r="Q204" i="4"/>
  <c r="Q335" i="4"/>
  <c r="Q334" i="4"/>
  <c r="Q276" i="4"/>
  <c r="Q203" i="4"/>
  <c r="Q306" i="4"/>
  <c r="Q406" i="4"/>
  <c r="AU406" i="4" s="1"/>
  <c r="Q411" i="4"/>
  <c r="AU411" i="4" s="1"/>
  <c r="Q410" i="4"/>
  <c r="AU410" i="4" s="1"/>
  <c r="Q409" i="4"/>
  <c r="AU409" i="4" s="1"/>
  <c r="Q408" i="4"/>
  <c r="AU408" i="4" s="1"/>
  <c r="Q407" i="4"/>
  <c r="AU407" i="4" s="1"/>
  <c r="Q401" i="4"/>
  <c r="Q405" i="4"/>
  <c r="Q398" i="4"/>
  <c r="Q399" i="4"/>
  <c r="Q404" i="4"/>
  <c r="Q400" i="4"/>
  <c r="Q402" i="4"/>
  <c r="Q403" i="4"/>
  <c r="Q239" i="4"/>
  <c r="Q427" i="4"/>
  <c r="Q295" i="4"/>
  <c r="Q191" i="4"/>
  <c r="Q45" i="4"/>
  <c r="Q138" i="4"/>
  <c r="Q37" i="4"/>
  <c r="AU37" i="4" s="1"/>
  <c r="Q271" i="4"/>
  <c r="Q168" i="4"/>
  <c r="Q81" i="4"/>
  <c r="AU81" i="4" s="1"/>
  <c r="Q316" i="4"/>
  <c r="Q104" i="4"/>
  <c r="AU104" i="4" s="1"/>
  <c r="Q432" i="4"/>
  <c r="Q223" i="4"/>
  <c r="Q392" i="4"/>
  <c r="Q318" i="4"/>
  <c r="AU318" i="4" s="1"/>
  <c r="Q122" i="4"/>
  <c r="AU122" i="4" s="1"/>
  <c r="Q155" i="4"/>
  <c r="Q140" i="4"/>
  <c r="Q182" i="4"/>
  <c r="Q446" i="4"/>
  <c r="Q57" i="4"/>
  <c r="Q302" i="4"/>
  <c r="Q41" i="4"/>
  <c r="AU41" i="4" s="1"/>
  <c r="Q296" i="4"/>
  <c r="Q101" i="4"/>
  <c r="AU101" i="4" s="1"/>
  <c r="Q431" i="4"/>
  <c r="Q440" i="4"/>
  <c r="Q254" i="4"/>
  <c r="Q47" i="4"/>
  <c r="Q352" i="4"/>
  <c r="AU352" i="4" s="1"/>
  <c r="Q353" i="4"/>
  <c r="AU353" i="4" s="1"/>
  <c r="Q383" i="4"/>
  <c r="Q311" i="4"/>
  <c r="Q3" i="4"/>
  <c r="AU3" i="4" s="1"/>
  <c r="Q429" i="4"/>
  <c r="Q260" i="4"/>
  <c r="Q228" i="4"/>
  <c r="Q107" i="4"/>
  <c r="Q349" i="4"/>
  <c r="Q378" i="4"/>
  <c r="Q181" i="4"/>
  <c r="Q8" i="4"/>
  <c r="Q164" i="4"/>
  <c r="AU164" i="4" s="1"/>
  <c r="Q225" i="4"/>
  <c r="Q24" i="4"/>
  <c r="Q154" i="4"/>
  <c r="AU154" i="4" s="1"/>
  <c r="Q39" i="4"/>
  <c r="Q284" i="4"/>
  <c r="AU284" i="4" s="1"/>
  <c r="Q297" i="4"/>
  <c r="AU297" i="4" s="1"/>
  <c r="Q346" i="4"/>
  <c r="AU346" i="4" s="1"/>
  <c r="Q423" i="4"/>
  <c r="Q269" i="4"/>
  <c r="AU269" i="4" s="1"/>
  <c r="Q373" i="4"/>
  <c r="AU373" i="4" s="1"/>
  <c r="Q270" i="4"/>
  <c r="Q46" i="4"/>
  <c r="AU46" i="4" s="1"/>
  <c r="Q249" i="4"/>
  <c r="Q82" i="4"/>
  <c r="AU82" i="4" s="1"/>
  <c r="Q338" i="4"/>
  <c r="AU338" i="4" s="1"/>
  <c r="Q293" i="4"/>
  <c r="AU293" i="4" s="1"/>
  <c r="Q268" i="4"/>
  <c r="Q76" i="4"/>
  <c r="Q127" i="4"/>
  <c r="AU127" i="4" s="1"/>
  <c r="Q124" i="4"/>
  <c r="Q161" i="4"/>
  <c r="Q327" i="4"/>
  <c r="AU448" i="4"/>
  <c r="Q371" i="4"/>
  <c r="AU371" i="4" s="1"/>
  <c r="Q153" i="4"/>
  <c r="Q165" i="4"/>
  <c r="Q342" i="4"/>
  <c r="Q62" i="4"/>
  <c r="Q376" i="4"/>
  <c r="Q299" i="4"/>
  <c r="Q87" i="4"/>
  <c r="Q7" i="4"/>
  <c r="Q379" i="4"/>
  <c r="AU379" i="4" s="1"/>
  <c r="Q387" i="4"/>
  <c r="Q125" i="4"/>
  <c r="Q99" i="4"/>
  <c r="AU99" i="4" s="1"/>
  <c r="Q288" i="4"/>
  <c r="Q331" i="4"/>
  <c r="Q51" i="4"/>
  <c r="Q237" i="4"/>
  <c r="Q321" i="4"/>
  <c r="AU321" i="4" s="1"/>
  <c r="Q298" i="4"/>
  <c r="AU298" i="4" s="1"/>
  <c r="Q324" i="4"/>
  <c r="Q147" i="4"/>
  <c r="Q177" i="4"/>
  <c r="Q308" i="4"/>
  <c r="Q209" i="4"/>
  <c r="Q348" i="4"/>
  <c r="Q132" i="4"/>
  <c r="Q183" i="4"/>
  <c r="AU183" i="4" s="1"/>
  <c r="Q397" i="4"/>
  <c r="AU397" i="4" s="1"/>
  <c r="Q48" i="4"/>
  <c r="Q206" i="4"/>
  <c r="Q343" i="4"/>
  <c r="Q43" i="4"/>
  <c r="Q180" i="4"/>
  <c r="Q20" i="4"/>
  <c r="AU20" i="4" s="1"/>
  <c r="Q64" i="4"/>
  <c r="Q33" i="4"/>
  <c r="Q241" i="4"/>
  <c r="Q294" i="4"/>
  <c r="Q368" i="4"/>
  <c r="AU368" i="4" s="1"/>
  <c r="Q394" i="4"/>
  <c r="Q359" i="4"/>
  <c r="AU359" i="4" s="1"/>
  <c r="Q266" i="4"/>
  <c r="Q4" i="4"/>
  <c r="Q112" i="4"/>
  <c r="Q97" i="4"/>
  <c r="Q102" i="4"/>
  <c r="AU102" i="4" s="1"/>
  <c r="Q433" i="4"/>
  <c r="Q309" i="4"/>
  <c r="Q345" i="4"/>
  <c r="AU345" i="4" s="1"/>
  <c r="Q25" i="4"/>
  <c r="AU25" i="4" s="1"/>
  <c r="Q75" i="4"/>
  <c r="AU75" i="4" s="1"/>
  <c r="Q330" i="4"/>
  <c r="Q113" i="4"/>
  <c r="Q53" i="4"/>
  <c r="Q84" i="4"/>
  <c r="Q435" i="4"/>
  <c r="Q60" i="4"/>
  <c r="Q347" i="4"/>
  <c r="Q388" i="4"/>
  <c r="Q314" i="4"/>
  <c r="Q199" i="4"/>
  <c r="Q100" i="4"/>
  <c r="Q16" i="4"/>
  <c r="AU16" i="4" s="1"/>
  <c r="Q272" i="4"/>
  <c r="AU272" i="4" s="1"/>
  <c r="Q85" i="4"/>
  <c r="AU85" i="4" s="1"/>
  <c r="Q68" i="4"/>
  <c r="Q332" i="4"/>
  <c r="AU332" i="4" s="1"/>
  <c r="Q229" i="4"/>
  <c r="Q119" i="4"/>
  <c r="AU119" i="4" s="1"/>
  <c r="Q301" i="4"/>
  <c r="Q444" i="4"/>
  <c r="Q425" i="4"/>
  <c r="AU425" i="4" s="1"/>
  <c r="Q441" i="4"/>
  <c r="AU441" i="4" s="1"/>
  <c r="Q35" i="4"/>
  <c r="Q14" i="4"/>
  <c r="AU14" i="4" s="1"/>
  <c r="Q226" i="4"/>
  <c r="Q109" i="4"/>
  <c r="Q108" i="4"/>
  <c r="Q265" i="4"/>
  <c r="AU265" i="4" s="1"/>
  <c r="Q78" i="4"/>
  <c r="Q232" i="4"/>
  <c r="Q40" i="4"/>
  <c r="Q130" i="4"/>
  <c r="AU130" i="4" s="1"/>
  <c r="Q439" i="4"/>
  <c r="Q386" i="4"/>
  <c r="AU386" i="4" s="1"/>
  <c r="Q436" i="4"/>
  <c r="AU436" i="4" s="1"/>
  <c r="Q243" i="4"/>
  <c r="Q15" i="4"/>
  <c r="Q58" i="4"/>
  <c r="Q258" i="4"/>
  <c r="Q263" i="4"/>
  <c r="AU263" i="4" s="1"/>
  <c r="Q29" i="4"/>
  <c r="Q11" i="4"/>
  <c r="Q86" i="4"/>
  <c r="Q300" i="4"/>
  <c r="AU300" i="4" s="1"/>
  <c r="Q264" i="4"/>
  <c r="Q289" i="4"/>
  <c r="Q236" i="4"/>
  <c r="Q307" i="4"/>
  <c r="AU307" i="4" s="1"/>
  <c r="Q339" i="4"/>
  <c r="AU339" i="4" s="1"/>
  <c r="Q92" i="4"/>
  <c r="AU92" i="4" s="1"/>
  <c r="Q434" i="4"/>
  <c r="Q193" i="4"/>
  <c r="Q396" i="4"/>
  <c r="Q121" i="4"/>
  <c r="Q369" i="4"/>
  <c r="Q13" i="4"/>
  <c r="Q69" i="4"/>
  <c r="AU69" i="4" s="1"/>
  <c r="Q38" i="4"/>
  <c r="Q395" i="4"/>
  <c r="Q30" i="4"/>
  <c r="AU30" i="4" s="1"/>
  <c r="Q6" i="4"/>
  <c r="AU6" i="4" s="1"/>
  <c r="Q49" i="4"/>
  <c r="Q158" i="4"/>
  <c r="Q163" i="4"/>
  <c r="Q362" i="4"/>
  <c r="Q115" i="4"/>
  <c r="AU115" i="4" s="1"/>
  <c r="Q248" i="4"/>
  <c r="Q110" i="4"/>
  <c r="Q137" i="4"/>
  <c r="AU137" i="4" s="1"/>
  <c r="Q291" i="4"/>
  <c r="Q184" i="4"/>
  <c r="Q283" i="4"/>
  <c r="AU283" i="4" s="1"/>
  <c r="Q18" i="4"/>
  <c r="Q26" i="4"/>
  <c r="Q10" i="4"/>
  <c r="AU10" i="4" s="1"/>
  <c r="Q170" i="4"/>
  <c r="Q285" i="4"/>
  <c r="AU285" i="4" s="1"/>
  <c r="Q251" i="4"/>
  <c r="AU251" i="4" s="1"/>
  <c r="Q262" i="4"/>
  <c r="AU262" i="4" s="1"/>
  <c r="Q424" i="4"/>
  <c r="Q118" i="4"/>
  <c r="Q317" i="4"/>
  <c r="AU317" i="4" s="1"/>
  <c r="Q59" i="4"/>
  <c r="Q178" i="4"/>
  <c r="AU178" i="4" s="1"/>
  <c r="Q443" i="4"/>
  <c r="AU443" i="4" s="1"/>
  <c r="Q23" i="4"/>
  <c r="Q194" i="4"/>
  <c r="AU194" i="4" s="1"/>
  <c r="Q98" i="4"/>
  <c r="Q384" i="4"/>
  <c r="AU384" i="4" s="1"/>
  <c r="Q65" i="4"/>
  <c r="Q322" i="4"/>
  <c r="AU322" i="4" s="1"/>
  <c r="Q61" i="4"/>
  <c r="AU61" i="4" s="1"/>
  <c r="Q320" i="4"/>
  <c r="AU320" i="4" s="1"/>
  <c r="Q139" i="4"/>
  <c r="AU139" i="4" s="1"/>
  <c r="Q134" i="4"/>
  <c r="Q214" i="4"/>
  <c r="AU214" i="4" s="1"/>
  <c r="Q437" i="4"/>
  <c r="Q286" i="4"/>
  <c r="Q71" i="4"/>
  <c r="Q12" i="4"/>
  <c r="Q442" i="4"/>
  <c r="Q273" i="4"/>
  <c r="Q274" i="4"/>
  <c r="Q195" i="4"/>
  <c r="Q290" i="4"/>
  <c r="Q172" i="4"/>
  <c r="Q426" i="4"/>
  <c r="Q179" i="4"/>
  <c r="Q325" i="4"/>
  <c r="Q50" i="4"/>
  <c r="AU50" i="4" s="1"/>
  <c r="Q123" i="4"/>
  <c r="AU123" i="4" s="1"/>
  <c r="Q167" i="4"/>
  <c r="Q173" i="4"/>
  <c r="Q222" i="4"/>
  <c r="Q90" i="4"/>
  <c r="Q341" i="4"/>
  <c r="Q166" i="4"/>
  <c r="Q358" i="4"/>
  <c r="Q93" i="4"/>
  <c r="AU93" i="4" s="1"/>
  <c r="Q391" i="4"/>
  <c r="Q34" i="4"/>
  <c r="Q351" i="4"/>
  <c r="AU351" i="4" s="1"/>
  <c r="Q217" i="4"/>
  <c r="Q74" i="4"/>
  <c r="AU74" i="4" s="1"/>
  <c r="Q96" i="4"/>
  <c r="Q430" i="4"/>
  <c r="Q233" i="4"/>
  <c r="Q80" i="4"/>
  <c r="Q128" i="4"/>
  <c r="Q210" i="4"/>
  <c r="Q54" i="4"/>
  <c r="Q19" i="4"/>
  <c r="Q150" i="4"/>
  <c r="AU150" i="4" s="1"/>
  <c r="Q145" i="4"/>
  <c r="Q275" i="4"/>
  <c r="AU275" i="4" s="1"/>
  <c r="Q313" i="4"/>
  <c r="Q257" i="4"/>
  <c r="Q28" i="4"/>
  <c r="Q77" i="4"/>
  <c r="Q42" i="4"/>
  <c r="Q205" i="4"/>
  <c r="Q22" i="4"/>
  <c r="AU22" i="4" s="1"/>
  <c r="Q190" i="4"/>
  <c r="Q245" i="4"/>
  <c r="AU245" i="4" s="1"/>
  <c r="Q310" i="4"/>
  <c r="Q218" i="4"/>
  <c r="Q171" i="4"/>
  <c r="Q66" i="4"/>
  <c r="Q326" i="4"/>
  <c r="AU326" i="4" s="1"/>
  <c r="Q364" i="4"/>
  <c r="Q185" i="4"/>
  <c r="Q131" i="4"/>
  <c r="AU131" i="4" s="1"/>
  <c r="Q21" i="4"/>
  <c r="AU21" i="4" s="1"/>
  <c r="Q94" i="4"/>
  <c r="Q89" i="4"/>
  <c r="AU89" i="4" s="1"/>
  <c r="Q196" i="4"/>
  <c r="AU196" i="4" s="1"/>
  <c r="Q143" i="4"/>
  <c r="AU143" i="4" s="1"/>
  <c r="Q215" i="4"/>
  <c r="AU215" i="4" s="1"/>
  <c r="Q323" i="4"/>
  <c r="Q201" i="4"/>
  <c r="AU201" i="4" s="1"/>
  <c r="Q63" i="4"/>
  <c r="Q312" i="4"/>
  <c r="AU312" i="4" s="1"/>
  <c r="Q197" i="4"/>
  <c r="AU197" i="4" s="1"/>
  <c r="Q259" i="4"/>
  <c r="Q157" i="4"/>
  <c r="Q372" i="4"/>
  <c r="Q5" i="4"/>
  <c r="Q106" i="4"/>
  <c r="Q160" i="4"/>
  <c r="AU160" i="4" s="1"/>
  <c r="Q256" i="4"/>
  <c r="Q374" i="4"/>
  <c r="Q292" i="4"/>
  <c r="Q303" i="4"/>
  <c r="Q152" i="4"/>
  <c r="Q350" i="4"/>
  <c r="Q253" i="4"/>
  <c r="Q360" i="4"/>
  <c r="Q120" i="4"/>
  <c r="AU120" i="4" s="1"/>
  <c r="Q227" i="4"/>
  <c r="Q344" i="4"/>
  <c r="AU344" i="4" s="1"/>
  <c r="Q337" i="4"/>
  <c r="Q224" i="4"/>
  <c r="Q9" i="4"/>
  <c r="Q382" i="4"/>
  <c r="Q141" i="4"/>
  <c r="Q267" i="4"/>
  <c r="AU267" i="4" s="1"/>
  <c r="Q247" i="4"/>
  <c r="Q367" i="4"/>
  <c r="Q261" i="4"/>
  <c r="Q375" i="4"/>
  <c r="AU375" i="4" s="1"/>
  <c r="Q242" i="4"/>
  <c r="AU242" i="4" s="1"/>
  <c r="Q67" i="4"/>
  <c r="Q36" i="4"/>
  <c r="Q234" i="4"/>
  <c r="Q354" i="4"/>
  <c r="Q315" i="4"/>
  <c r="AU315" i="4" s="1"/>
  <c r="Q73" i="4"/>
  <c r="Q361" i="4"/>
  <c r="Q246" i="4"/>
  <c r="Q213" i="4"/>
  <c r="Q235" i="4"/>
  <c r="Q156" i="4"/>
  <c r="Q162" i="4"/>
  <c r="AU162" i="4" s="1"/>
  <c r="Q83" i="4"/>
  <c r="Q17" i="4"/>
  <c r="AU17" i="4" s="1"/>
  <c r="Q438" i="4"/>
  <c r="Q208" i="4"/>
  <c r="AU208" i="4" s="1"/>
  <c r="Q393" i="4"/>
  <c r="AU393" i="4" s="1"/>
  <c r="Q95" i="4"/>
  <c r="Q230" i="4"/>
  <c r="AU230" i="4" s="1"/>
  <c r="Q238" i="4"/>
  <c r="AU238" i="4" s="1"/>
  <c r="Q32" i="4"/>
  <c r="Q103" i="4"/>
  <c r="AU103" i="4" s="1"/>
  <c r="Q381" i="4"/>
  <c r="AU381" i="4" s="1"/>
  <c r="Q117" i="4"/>
  <c r="AU117" i="4" s="1"/>
  <c r="Q216" i="4"/>
  <c r="AU216" i="4" s="1"/>
  <c r="Q445" i="4"/>
  <c r="AU445" i="4" s="1"/>
  <c r="Q244" i="4"/>
  <c r="Q169" i="4"/>
  <c r="Q111" i="4"/>
  <c r="Q252" i="4"/>
  <c r="Q377" i="4"/>
  <c r="Q192" i="4"/>
  <c r="AU192" i="4" s="1"/>
  <c r="Q27" i="4"/>
  <c r="AU27" i="4" s="1"/>
  <c r="Q336" i="4"/>
  <c r="Q31" i="4"/>
  <c r="AU31" i="4" s="1"/>
  <c r="Q319" i="4"/>
  <c r="Q135" i="4"/>
  <c r="Q428" i="4"/>
  <c r="Q79" i="4"/>
  <c r="Q389" i="4"/>
  <c r="Q72" i="4"/>
  <c r="Q91" i="4"/>
  <c r="Q219" i="4"/>
  <c r="AU219" i="4" s="1"/>
  <c r="Q255" i="4"/>
  <c r="AU255" i="4" s="1"/>
  <c r="Q70" i="4"/>
  <c r="Q207" i="4"/>
  <c r="Q200" i="4"/>
  <c r="AU200" i="4" s="1"/>
  <c r="Q385" i="4"/>
  <c r="Q212" i="4"/>
  <c r="Q151" i="4"/>
  <c r="Q221" i="4"/>
  <c r="Q211" i="4"/>
  <c r="AU211" i="4" s="1"/>
  <c r="Q144" i="4"/>
  <c r="Q390" i="4"/>
  <c r="Q363" i="4"/>
  <c r="Q365" i="4"/>
  <c r="AU365" i="4" s="1"/>
  <c r="Q52" i="4"/>
  <c r="Q159" i="4"/>
  <c r="Q240" i="4"/>
  <c r="Q250" i="4"/>
  <c r="Q146" i="4"/>
  <c r="Q105" i="4"/>
  <c r="Q133" i="4"/>
  <c r="Q447" i="4"/>
  <c r="AU447" i="4" s="1"/>
  <c r="Q126" i="4"/>
  <c r="Q340" i="4"/>
  <c r="AU340" i="4" s="1"/>
  <c r="Q142" i="4"/>
  <c r="Q370" i="4"/>
  <c r="AU370" i="4" s="1"/>
  <c r="Q116" i="4"/>
  <c r="Q88" i="4"/>
  <c r="Q231" i="4"/>
  <c r="Q148" i="4"/>
  <c r="Q114" i="4"/>
  <c r="Q198" i="4"/>
  <c r="Q366" i="4"/>
  <c r="AU366" i="4" s="1"/>
  <c r="Q380" i="4"/>
  <c r="Q149" i="4"/>
  <c r="AU149" i="4" s="1"/>
  <c r="Q44" i="4"/>
  <c r="Q129" i="4"/>
  <c r="Q175" i="4"/>
  <c r="Q174" i="4"/>
  <c r="Q355" i="4"/>
  <c r="Q56" i="4"/>
  <c r="Q136" i="4"/>
  <c r="Q55" i="4"/>
  <c r="AU55" i="4" s="1"/>
  <c r="Q189" i="4"/>
  <c r="Q188" i="4"/>
  <c r="Q304" i="4"/>
  <c r="R373"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AY7" i="4"/>
  <c r="R8" i="4" l="1"/>
  <c r="AU8" i="4"/>
  <c r="R431" i="4"/>
  <c r="AU431" i="4"/>
  <c r="R140" i="4"/>
  <c r="AU140" i="4"/>
  <c r="R316" i="4"/>
  <c r="AU316" i="4"/>
  <c r="R295" i="4"/>
  <c r="AU295" i="4"/>
  <c r="R398" i="4"/>
  <c r="AU398" i="4"/>
  <c r="R333" i="4"/>
  <c r="AU333" i="4"/>
  <c r="R133" i="4"/>
  <c r="AU133" i="4"/>
  <c r="R105" i="4"/>
  <c r="AU105" i="4"/>
  <c r="R252" i="4"/>
  <c r="AU252" i="4"/>
  <c r="R261" i="4"/>
  <c r="AU261" i="4"/>
  <c r="R157" i="4"/>
  <c r="AU157" i="4"/>
  <c r="R43" i="4"/>
  <c r="AU43" i="4"/>
  <c r="R51" i="4"/>
  <c r="AU51" i="4"/>
  <c r="R70" i="4"/>
  <c r="AU70" i="4"/>
  <c r="R32" i="4"/>
  <c r="AU32" i="4"/>
  <c r="R367" i="4"/>
  <c r="AU367" i="4"/>
  <c r="R292" i="4"/>
  <c r="AU292" i="4"/>
  <c r="R259" i="4"/>
  <c r="AU259" i="4"/>
  <c r="R66" i="4"/>
  <c r="AU66" i="4"/>
  <c r="R42" i="4"/>
  <c r="AU42" i="4"/>
  <c r="R19" i="4"/>
  <c r="AU19" i="4"/>
  <c r="R341" i="4"/>
  <c r="AU341" i="4"/>
  <c r="R179" i="4"/>
  <c r="AU179" i="4"/>
  <c r="R12" i="4"/>
  <c r="AU12" i="4"/>
  <c r="R170" i="4"/>
  <c r="AU170" i="4"/>
  <c r="R110" i="4"/>
  <c r="AU110" i="4"/>
  <c r="R193" i="4"/>
  <c r="AU193" i="4"/>
  <c r="R243" i="4"/>
  <c r="AU243" i="4"/>
  <c r="R444" i="4"/>
  <c r="AU444" i="4"/>
  <c r="R84" i="4"/>
  <c r="AU84" i="4"/>
  <c r="R433" i="4"/>
  <c r="AU433" i="4"/>
  <c r="R343" i="4"/>
  <c r="AU343" i="4"/>
  <c r="R308" i="4"/>
  <c r="AU308" i="4"/>
  <c r="R331" i="4"/>
  <c r="AU331" i="4"/>
  <c r="R299" i="4"/>
  <c r="AU299" i="4"/>
  <c r="R327" i="4"/>
  <c r="AU327" i="4"/>
  <c r="R181" i="4"/>
  <c r="AU181" i="4"/>
  <c r="R311" i="4"/>
  <c r="AU311" i="4"/>
  <c r="R155" i="4"/>
  <c r="AU155" i="4"/>
  <c r="R427" i="4"/>
  <c r="AU427" i="4"/>
  <c r="R405" i="4"/>
  <c r="AU405" i="4"/>
  <c r="R306" i="4"/>
  <c r="AU306" i="4"/>
  <c r="R186" i="4"/>
  <c r="AU186" i="4"/>
  <c r="R88" i="4"/>
  <c r="AU88" i="4"/>
  <c r="R428" i="4"/>
  <c r="AU428" i="4"/>
  <c r="R15" i="4"/>
  <c r="AU15" i="4"/>
  <c r="R209" i="4"/>
  <c r="AU209" i="4"/>
  <c r="R146" i="4"/>
  <c r="AU146" i="4"/>
  <c r="R83" i="4"/>
  <c r="AU83" i="4"/>
  <c r="R136" i="4"/>
  <c r="AU136" i="4"/>
  <c r="R380" i="4"/>
  <c r="AU380" i="4"/>
  <c r="R250" i="4"/>
  <c r="AU250" i="4"/>
  <c r="R319" i="4"/>
  <c r="AU319" i="4"/>
  <c r="R169" i="4"/>
  <c r="AU169" i="4"/>
  <c r="R354" i="4"/>
  <c r="AU354" i="4"/>
  <c r="R247" i="4"/>
  <c r="AU247" i="4"/>
  <c r="R227" i="4"/>
  <c r="AU227" i="4"/>
  <c r="R374" i="4"/>
  <c r="AU374" i="4"/>
  <c r="R171" i="4"/>
  <c r="AU171" i="4"/>
  <c r="R77" i="4"/>
  <c r="AU77" i="4"/>
  <c r="R54" i="4"/>
  <c r="AU54" i="4"/>
  <c r="R217" i="4"/>
  <c r="AU217" i="4"/>
  <c r="R90" i="4"/>
  <c r="AU90" i="4"/>
  <c r="R426" i="4"/>
  <c r="AU426" i="4"/>
  <c r="R71" i="4"/>
  <c r="AU71" i="4"/>
  <c r="R59" i="4"/>
  <c r="AU59" i="4"/>
  <c r="R248" i="4"/>
  <c r="AU248" i="4"/>
  <c r="R395" i="4"/>
  <c r="AU395" i="4"/>
  <c r="R434" i="4"/>
  <c r="AU434" i="4"/>
  <c r="R86" i="4"/>
  <c r="AU86" i="4"/>
  <c r="R108" i="4"/>
  <c r="AU108" i="4"/>
  <c r="R301" i="4"/>
  <c r="AU301" i="4"/>
  <c r="R100" i="4"/>
  <c r="AU100" i="4"/>
  <c r="R53" i="4"/>
  <c r="AU53" i="4"/>
  <c r="R294" i="4"/>
  <c r="AU294" i="4"/>
  <c r="R206" i="4"/>
  <c r="AU206" i="4"/>
  <c r="R177" i="4"/>
  <c r="AU177" i="4"/>
  <c r="R288" i="4"/>
  <c r="AU288" i="4"/>
  <c r="R376" i="4"/>
  <c r="AU376" i="4"/>
  <c r="R161" i="4"/>
  <c r="AU161" i="4"/>
  <c r="R249" i="4"/>
  <c r="AU249" i="4"/>
  <c r="R378" i="4"/>
  <c r="AU378" i="4"/>
  <c r="R383" i="4"/>
  <c r="AU383" i="4"/>
  <c r="R296" i="4"/>
  <c r="AU296" i="4"/>
  <c r="R168" i="4"/>
  <c r="AU168" i="4"/>
  <c r="R239" i="4"/>
  <c r="AU239" i="4"/>
  <c r="R401" i="4"/>
  <c r="AU401" i="4"/>
  <c r="R203" i="4"/>
  <c r="AU203" i="4"/>
  <c r="R44" i="4"/>
  <c r="AU44" i="4"/>
  <c r="R390" i="4"/>
  <c r="AU390" i="4"/>
  <c r="R73" i="4"/>
  <c r="AU73" i="4"/>
  <c r="R303" i="4"/>
  <c r="AU303" i="4"/>
  <c r="R96" i="4"/>
  <c r="AU96" i="4"/>
  <c r="R394" i="4"/>
  <c r="AU394" i="4"/>
  <c r="R87" i="4"/>
  <c r="AU87" i="4"/>
  <c r="R116" i="4"/>
  <c r="AU116" i="4"/>
  <c r="R56" i="4"/>
  <c r="AU56" i="4"/>
  <c r="R221" i="4"/>
  <c r="AU221" i="4"/>
  <c r="R256" i="4"/>
  <c r="AU256" i="4"/>
  <c r="R94" i="4"/>
  <c r="AU94" i="4"/>
  <c r="R218" i="4"/>
  <c r="AU218" i="4"/>
  <c r="R28" i="4"/>
  <c r="AU28" i="4"/>
  <c r="R210" i="4"/>
  <c r="AU210" i="4"/>
  <c r="R222" i="4"/>
  <c r="AU222" i="4"/>
  <c r="R172" i="4"/>
  <c r="AU172" i="4"/>
  <c r="R286" i="4"/>
  <c r="AU286" i="4"/>
  <c r="R65" i="4"/>
  <c r="AU65" i="4"/>
  <c r="R26" i="4"/>
  <c r="AU26" i="4"/>
  <c r="R38" i="4"/>
  <c r="AU38" i="4"/>
  <c r="R11" i="4"/>
  <c r="AU11" i="4"/>
  <c r="R109" i="4"/>
  <c r="AU109" i="4"/>
  <c r="R199" i="4"/>
  <c r="AU199" i="4"/>
  <c r="R113" i="4"/>
  <c r="AU113" i="4"/>
  <c r="R97" i="4"/>
  <c r="AU97" i="4"/>
  <c r="R241" i="4"/>
  <c r="AU241" i="4"/>
  <c r="R48" i="4"/>
  <c r="AU48" i="4"/>
  <c r="R147" i="4"/>
  <c r="AU147" i="4"/>
  <c r="R62" i="4"/>
  <c r="AU62" i="4"/>
  <c r="R124" i="4"/>
  <c r="AU124" i="4"/>
  <c r="R39" i="4"/>
  <c r="AU39" i="4"/>
  <c r="R349" i="4"/>
  <c r="AU349" i="4"/>
  <c r="R271" i="4"/>
  <c r="AU271" i="4"/>
  <c r="R403" i="4"/>
  <c r="AU403" i="4"/>
  <c r="R276" i="4"/>
  <c r="AU276" i="4"/>
  <c r="R356" i="4"/>
  <c r="AU356" i="4"/>
  <c r="R129" i="4"/>
  <c r="AU129" i="4"/>
  <c r="R337" i="4"/>
  <c r="AU337" i="4"/>
  <c r="R205" i="4"/>
  <c r="AU205" i="4"/>
  <c r="R442" i="4"/>
  <c r="AU442" i="4"/>
  <c r="R396" i="4"/>
  <c r="AU396" i="4"/>
  <c r="R435" i="4"/>
  <c r="AU435" i="4"/>
  <c r="R135" i="4"/>
  <c r="AU135" i="4"/>
  <c r="R142" i="4"/>
  <c r="AU142" i="4"/>
  <c r="R244" i="4"/>
  <c r="AU244" i="4"/>
  <c r="R156" i="4"/>
  <c r="AU156" i="4"/>
  <c r="R234" i="4"/>
  <c r="AU234" i="4"/>
  <c r="R355" i="4"/>
  <c r="AU355" i="4"/>
  <c r="R198" i="4"/>
  <c r="AU198" i="4"/>
  <c r="R159" i="4"/>
  <c r="AU159" i="4"/>
  <c r="R151" i="4"/>
  <c r="AU151" i="4"/>
  <c r="R91" i="4"/>
  <c r="AU91" i="4"/>
  <c r="R336" i="4"/>
  <c r="AU336" i="4"/>
  <c r="R95" i="4"/>
  <c r="AU95" i="4"/>
  <c r="R235" i="4"/>
  <c r="AU235" i="4"/>
  <c r="R36" i="4"/>
  <c r="AU36" i="4"/>
  <c r="R141" i="4"/>
  <c r="AU141" i="4"/>
  <c r="R360" i="4"/>
  <c r="AU360" i="4"/>
  <c r="R63" i="4"/>
  <c r="AU63" i="4"/>
  <c r="R310" i="4"/>
  <c r="AU310" i="4"/>
  <c r="R257" i="4"/>
  <c r="AU257" i="4"/>
  <c r="R128" i="4"/>
  <c r="AU128" i="4"/>
  <c r="R34" i="4"/>
  <c r="AU34" i="4"/>
  <c r="R173" i="4"/>
  <c r="AU173" i="4"/>
  <c r="R290" i="4"/>
  <c r="AU290" i="4"/>
  <c r="R437" i="4"/>
  <c r="AU437" i="4"/>
  <c r="R118" i="4"/>
  <c r="AU118" i="4"/>
  <c r="R18" i="4"/>
  <c r="AU18" i="4"/>
  <c r="R362" i="4"/>
  <c r="AU362" i="4"/>
  <c r="R29" i="4"/>
  <c r="AU29" i="4"/>
  <c r="R439" i="4"/>
  <c r="AU439" i="4"/>
  <c r="R226" i="4"/>
  <c r="AU226" i="4"/>
  <c r="R229" i="4"/>
  <c r="AU229" i="4"/>
  <c r="R314" i="4"/>
  <c r="AU314" i="4"/>
  <c r="R330" i="4"/>
  <c r="AU330" i="4"/>
  <c r="R112" i="4"/>
  <c r="AU112" i="4"/>
  <c r="R33" i="4"/>
  <c r="AU33" i="4"/>
  <c r="R324" i="4"/>
  <c r="AU324" i="4"/>
  <c r="R125" i="4"/>
  <c r="AU125" i="4"/>
  <c r="R342" i="4"/>
  <c r="AU342" i="4"/>
  <c r="R270" i="4"/>
  <c r="AU270" i="4"/>
  <c r="R107" i="4"/>
  <c r="AU107" i="4"/>
  <c r="R302" i="4"/>
  <c r="AU302" i="4"/>
  <c r="R392" i="4"/>
  <c r="AU392" i="4"/>
  <c r="R402" i="4"/>
  <c r="AU402" i="4"/>
  <c r="R334" i="4"/>
  <c r="AU334" i="4"/>
  <c r="R278" i="4"/>
  <c r="AU278" i="4"/>
  <c r="R363" i="4"/>
  <c r="AU363" i="4"/>
  <c r="R189" i="4"/>
  <c r="AU189" i="4"/>
  <c r="R207" i="4"/>
  <c r="AU207" i="4"/>
  <c r="R166" i="4"/>
  <c r="AU166" i="4"/>
  <c r="R78" i="4"/>
  <c r="AU78" i="4"/>
  <c r="R144" i="4"/>
  <c r="AU144" i="4"/>
  <c r="R240" i="4"/>
  <c r="AU240" i="4"/>
  <c r="R114" i="4"/>
  <c r="AU114" i="4"/>
  <c r="R52" i="4"/>
  <c r="AU52" i="4"/>
  <c r="R72" i="4"/>
  <c r="AU72" i="4"/>
  <c r="R213" i="4"/>
  <c r="AU213" i="4"/>
  <c r="R67" i="4"/>
  <c r="AU67" i="4"/>
  <c r="R382" i="4"/>
  <c r="AU382" i="4"/>
  <c r="R253" i="4"/>
  <c r="AU253" i="4"/>
  <c r="R106" i="4"/>
  <c r="AU106" i="4"/>
  <c r="R313" i="4"/>
  <c r="AU313" i="4"/>
  <c r="R80" i="4"/>
  <c r="AU80" i="4"/>
  <c r="R391" i="4"/>
  <c r="AU391" i="4"/>
  <c r="R167" i="4"/>
  <c r="AU167" i="4"/>
  <c r="R195" i="4"/>
  <c r="AU195" i="4"/>
  <c r="R98" i="4"/>
  <c r="AU98" i="4"/>
  <c r="R424" i="4"/>
  <c r="AU424" i="4"/>
  <c r="R163" i="4"/>
  <c r="AU163" i="4"/>
  <c r="R13" i="4"/>
  <c r="AU13" i="4"/>
  <c r="R388" i="4"/>
  <c r="AU388" i="4"/>
  <c r="R4" i="4"/>
  <c r="AU4" i="4"/>
  <c r="R64" i="4"/>
  <c r="AU64" i="4"/>
  <c r="R387" i="4"/>
  <c r="AU387" i="4"/>
  <c r="R165" i="4"/>
  <c r="AU165" i="4"/>
  <c r="R76" i="4"/>
  <c r="AU76" i="4"/>
  <c r="R24" i="4"/>
  <c r="AU24" i="4"/>
  <c r="R228" i="4"/>
  <c r="AU228" i="4"/>
  <c r="R47" i="4"/>
  <c r="AU47" i="4"/>
  <c r="R57" i="4"/>
  <c r="AU57" i="4"/>
  <c r="R223" i="4"/>
  <c r="AU223" i="4"/>
  <c r="R138" i="4"/>
  <c r="AU138" i="4"/>
  <c r="R400" i="4"/>
  <c r="AU400" i="4"/>
  <c r="R335" i="4"/>
  <c r="AU335" i="4"/>
  <c r="R305" i="4"/>
  <c r="AU305" i="4"/>
  <c r="R231" i="4"/>
  <c r="AU231" i="4"/>
  <c r="R325" i="4"/>
  <c r="AU325" i="4"/>
  <c r="R264" i="4"/>
  <c r="AU264" i="4"/>
  <c r="R309" i="4"/>
  <c r="AU309" i="4"/>
  <c r="R111" i="4"/>
  <c r="AU111" i="4"/>
  <c r="R174" i="4"/>
  <c r="AU174" i="4"/>
  <c r="R126" i="4"/>
  <c r="AU126" i="4"/>
  <c r="R212" i="4"/>
  <c r="AU212" i="4"/>
  <c r="R304" i="4"/>
  <c r="AU304" i="4"/>
  <c r="R175" i="4"/>
  <c r="AU175" i="4"/>
  <c r="R148" i="4"/>
  <c r="AU148" i="4"/>
  <c r="R385" i="4"/>
  <c r="AU385" i="4"/>
  <c r="R389" i="4"/>
  <c r="AU389" i="4"/>
  <c r="R246" i="4"/>
  <c r="AU246" i="4"/>
  <c r="R9" i="4"/>
  <c r="AU9" i="4"/>
  <c r="R350" i="4"/>
  <c r="AU350" i="4"/>
  <c r="R5" i="4"/>
  <c r="AU5" i="4"/>
  <c r="R323" i="4"/>
  <c r="AU323" i="4"/>
  <c r="R185" i="4"/>
  <c r="AU185" i="4"/>
  <c r="R190" i="4"/>
  <c r="AU190" i="4"/>
  <c r="R233" i="4"/>
  <c r="AU233" i="4"/>
  <c r="R274" i="4"/>
  <c r="AU274" i="4"/>
  <c r="R134" i="4"/>
  <c r="AU134" i="4"/>
  <c r="R184" i="4"/>
  <c r="AU184" i="4"/>
  <c r="R158" i="4"/>
  <c r="AU158" i="4"/>
  <c r="R369" i="4"/>
  <c r="AU369" i="4"/>
  <c r="R236" i="4"/>
  <c r="AU236" i="4"/>
  <c r="R258" i="4"/>
  <c r="AU258" i="4"/>
  <c r="R40" i="4"/>
  <c r="AU40" i="4"/>
  <c r="R35" i="4"/>
  <c r="AU35" i="4"/>
  <c r="R68" i="4"/>
  <c r="AU68" i="4"/>
  <c r="R347" i="4"/>
  <c r="AU347" i="4"/>
  <c r="R266" i="4"/>
  <c r="AU266" i="4"/>
  <c r="R132" i="4"/>
  <c r="AU132" i="4"/>
  <c r="R153" i="4"/>
  <c r="AU153" i="4"/>
  <c r="R268" i="4"/>
  <c r="AU268" i="4"/>
  <c r="R225" i="4"/>
  <c r="AU225" i="4"/>
  <c r="R260" i="4"/>
  <c r="AU260" i="4"/>
  <c r="R254" i="4"/>
  <c r="AU254" i="4"/>
  <c r="R446" i="4"/>
  <c r="AU446" i="4"/>
  <c r="R432" i="4"/>
  <c r="AU432" i="4"/>
  <c r="R45" i="4"/>
  <c r="AU45" i="4"/>
  <c r="R404" i="4"/>
  <c r="AU404" i="4"/>
  <c r="R204" i="4"/>
  <c r="AU204" i="4"/>
  <c r="R188" i="4"/>
  <c r="AU188" i="4"/>
  <c r="R79" i="4"/>
  <c r="AU79" i="4"/>
  <c r="R377" i="4"/>
  <c r="AU377" i="4"/>
  <c r="R438" i="4"/>
  <c r="AU438" i="4"/>
  <c r="R361" i="4"/>
  <c r="AU361" i="4"/>
  <c r="R224" i="4"/>
  <c r="AU224" i="4"/>
  <c r="R152" i="4"/>
  <c r="AU152" i="4"/>
  <c r="R372" i="4"/>
  <c r="AU372" i="4"/>
  <c r="R364" i="4"/>
  <c r="AU364" i="4"/>
  <c r="R145" i="4"/>
  <c r="AU145" i="4"/>
  <c r="R430" i="4"/>
  <c r="AU430" i="4"/>
  <c r="R358" i="4"/>
  <c r="AU358" i="4"/>
  <c r="R273" i="4"/>
  <c r="AU273" i="4"/>
  <c r="R23" i="4"/>
  <c r="AU23" i="4"/>
  <c r="R291" i="4"/>
  <c r="AU291" i="4"/>
  <c r="R49" i="4"/>
  <c r="AU49" i="4"/>
  <c r="R121" i="4"/>
  <c r="AU121" i="4"/>
  <c r="R289" i="4"/>
  <c r="AU289" i="4"/>
  <c r="R58" i="4"/>
  <c r="AU58" i="4"/>
  <c r="R232" i="4"/>
  <c r="AU232" i="4"/>
  <c r="R60" i="4"/>
  <c r="AU60" i="4"/>
  <c r="R180" i="4"/>
  <c r="AU180" i="4"/>
  <c r="R348" i="4"/>
  <c r="AU348" i="4"/>
  <c r="R237" i="4"/>
  <c r="AU237" i="4"/>
  <c r="R423" i="4"/>
  <c r="AU423" i="4"/>
  <c r="R429" i="4"/>
  <c r="AU429" i="4"/>
  <c r="R440" i="4"/>
  <c r="AU440" i="4"/>
  <c r="R182" i="4"/>
  <c r="AU182" i="4"/>
  <c r="R191" i="4"/>
  <c r="AU191" i="4"/>
  <c r="R399" i="4"/>
  <c r="AU399" i="4"/>
  <c r="R104" i="4"/>
  <c r="R183" i="4"/>
  <c r="R298" i="4"/>
  <c r="R130" i="4"/>
  <c r="R263" i="4"/>
  <c r="R75" i="4"/>
  <c r="R283" i="4"/>
  <c r="R416" i="4"/>
  <c r="R418" i="4"/>
  <c r="R414" i="4"/>
  <c r="R415" i="4"/>
  <c r="R417" i="4"/>
  <c r="R412" i="4"/>
  <c r="R419" i="4"/>
  <c r="R413" i="4"/>
  <c r="R187" i="4"/>
  <c r="R214" i="4"/>
  <c r="R381" i="4"/>
  <c r="R131" i="4"/>
  <c r="R216" i="4"/>
  <c r="R14" i="4"/>
  <c r="R345" i="4"/>
  <c r="R293" i="4"/>
  <c r="R22" i="4"/>
  <c r="R37" i="4"/>
  <c r="R164" i="4"/>
  <c r="R371" i="4"/>
  <c r="R359" i="4"/>
  <c r="R208" i="4"/>
  <c r="R115" i="4"/>
  <c r="R366" i="4"/>
  <c r="R41" i="4"/>
  <c r="R277" i="4"/>
  <c r="R99" i="4"/>
  <c r="R375" i="4"/>
  <c r="R200" i="4"/>
  <c r="R20" i="4"/>
  <c r="R447" i="4"/>
  <c r="R242" i="4"/>
  <c r="R93" i="4"/>
  <c r="R321" i="4"/>
  <c r="R379" i="4"/>
  <c r="R269" i="4"/>
  <c r="R194" i="4"/>
  <c r="R332" i="4"/>
  <c r="R393" i="4"/>
  <c r="R201" i="4"/>
  <c r="R197" i="4"/>
  <c r="R46" i="4"/>
  <c r="R312" i="4"/>
  <c r="R322" i="4"/>
  <c r="R267" i="4"/>
  <c r="R120" i="4"/>
  <c r="R21" i="4"/>
  <c r="R368" i="4"/>
  <c r="R61" i="4"/>
  <c r="R300" i="4"/>
  <c r="R82" i="4"/>
  <c r="R16" i="4"/>
  <c r="R160" i="4"/>
  <c r="R397" i="4"/>
  <c r="R81" i="4"/>
  <c r="R178" i="4"/>
  <c r="R101" i="4"/>
  <c r="R74" i="4"/>
  <c r="R137" i="4"/>
  <c r="R55" i="4"/>
  <c r="R445" i="4"/>
  <c r="R149" i="4"/>
  <c r="R384" i="4"/>
  <c r="R30" i="4"/>
  <c r="R255" i="4"/>
  <c r="R10" i="4"/>
  <c r="R436" i="4"/>
  <c r="R102" i="4"/>
  <c r="R89" i="4"/>
  <c r="R238" i="4"/>
  <c r="R17" i="4"/>
  <c r="R357" i="4"/>
  <c r="R143" i="4"/>
  <c r="R338" i="4"/>
  <c r="R346" i="4"/>
  <c r="R425" i="4"/>
  <c r="R150" i="4"/>
  <c r="R448" i="4"/>
  <c r="R103" i="4"/>
  <c r="R6" i="4"/>
  <c r="R3" i="4"/>
  <c r="R284" i="4"/>
  <c r="R315" i="4"/>
  <c r="R69" i="4"/>
  <c r="R219" i="4"/>
  <c r="R162" i="4"/>
  <c r="R265" i="4"/>
  <c r="R275" i="4"/>
  <c r="R230" i="4"/>
  <c r="R92" i="4"/>
  <c r="R351" i="4"/>
  <c r="R297" i="4"/>
  <c r="R117" i="4"/>
  <c r="R262" i="4"/>
  <c r="R154" i="4"/>
  <c r="R215" i="4"/>
  <c r="R245" i="4"/>
  <c r="R50" i="4"/>
  <c r="R285" i="4"/>
  <c r="R307" i="4"/>
  <c r="R320" i="4"/>
  <c r="R85" i="4"/>
  <c r="R139" i="4"/>
  <c r="R192" i="4"/>
  <c r="R353" i="4"/>
  <c r="R441" i="4"/>
  <c r="R352" i="4"/>
  <c r="R365" i="4"/>
  <c r="R340" i="4"/>
  <c r="R122" i="4"/>
  <c r="R317" i="4"/>
  <c r="R339" i="4"/>
  <c r="R251" i="4"/>
  <c r="R318" i="4"/>
  <c r="R370" i="4"/>
  <c r="R386" i="4"/>
  <c r="R31" i="4"/>
  <c r="R202" i="4"/>
  <c r="R127" i="4"/>
  <c r="R211" i="4"/>
  <c r="R196" i="4"/>
  <c r="R344" i="4"/>
  <c r="R272" i="4"/>
  <c r="R410" i="4"/>
  <c r="R407" i="4"/>
  <c r="R25" i="4"/>
  <c r="R409" i="4"/>
  <c r="R406" i="4"/>
  <c r="R326" i="4"/>
  <c r="R443" i="4"/>
  <c r="R27" i="4"/>
  <c r="R411" i="4"/>
  <c r="R408" i="4"/>
  <c r="R7" i="4"/>
  <c r="AU7" i="4"/>
  <c r="AV7" i="4"/>
  <c r="R119" i="4" l="1"/>
  <c r="R123" i="4"/>
</calcChain>
</file>

<file path=xl/sharedStrings.xml><?xml version="1.0" encoding="utf-8"?>
<sst xmlns="http://schemas.openxmlformats.org/spreadsheetml/2006/main" count="5548" uniqueCount="2426">
  <si>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</si>
  <si>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</si>
  <si>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</si>
  <si>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</si>
  <si>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</si>
  <si>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</si>
  <si>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</si>
  <si>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</si>
  <si>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</si>
  <si>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</si>
  <si>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</si>
  <si>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</si>
  <si>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</si>
  <si>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</si>
  <si>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</si>
  <si>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</si>
  <si>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</si>
  <si>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</si>
  <si>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</si>
  <si>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</si>
  <si>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</si>
  <si>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</si>
  <si>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</si>
  <si>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</si>
  <si>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</si>
  <si>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</si>
  <si>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</si>
  <si>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</si>
  <si>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</si>
  <si>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</si>
  <si>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</si>
  <si>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</si>
  <si>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</si>
  <si>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</si>
  <si>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</si>
  <si>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</si>
  <si>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</si>
  <si>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</si>
  <si>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</si>
  <si>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</si>
  <si>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</si>
  <si>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</si>
  <si>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</si>
  <si>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</si>
  <si>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</si>
  <si>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</si>
  <si>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</si>
  <si>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</si>
  <si>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</si>
  <si>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</si>
  <si>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</si>
  <si>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</si>
  <si>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</si>
  <si>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</si>
  <si>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</si>
  <si>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</si>
  <si>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</si>
  <si>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</si>
  <si>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</si>
  <si>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</si>
  <si>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</si>
  <si>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</si>
  <si>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</si>
  <si>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</si>
  <si>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</si>
  <si>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</si>
  <si>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</si>
  <si>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</si>
  <si>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</si>
  <si>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</si>
  <si>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</si>
  <si>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</si>
  <si>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</si>
  <si>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</si>
  <si>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</si>
  <si>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</si>
  <si>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</si>
  <si>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</si>
  <si>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</si>
  <si>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</si>
  <si>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</si>
  <si>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</si>
  <si>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</si>
  <si>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</si>
  <si>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</si>
  <si>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</si>
  <si>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</si>
  <si>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</si>
  <si>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</si>
  <si>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</si>
  <si>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</si>
  <si>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</si>
  <si>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</si>
  <si>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</si>
  <si>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</si>
  <si>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</si>
  <si>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</si>
  <si>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</si>
  <si>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</si>
  <si>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</si>
  <si>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</si>
  <si>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</si>
  <si>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</si>
  <si>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</si>
  <si>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</si>
  <si>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</si>
  <si>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</si>
  <si>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</si>
  <si>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</si>
  <si>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</si>
  <si>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</si>
  <si>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</si>
  <si>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</si>
  <si>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</si>
  <si>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</si>
  <si>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</si>
  <si>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</si>
  <si>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</si>
  <si>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</si>
  <si>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</si>
  <si>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</si>
  <si>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</si>
  <si>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</si>
  <si>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</si>
  <si>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</si>
  <si>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</si>
  <si>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</si>
  <si>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</si>
  <si>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</si>
  <si>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</si>
  <si>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</si>
  <si>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</si>
  <si>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</si>
  <si>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</si>
  <si>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</si>
  <si>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</si>
  <si>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</si>
  <si>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</si>
  <si>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</si>
  <si>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</si>
  <si>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</si>
  <si>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</si>
  <si>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</si>
  <si>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</si>
  <si>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</si>
  <si>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</si>
  <si>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</si>
  <si>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</si>
  <si>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</si>
  <si>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</si>
  <si>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</si>
  <si>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</si>
  <si>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</si>
  <si>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</si>
  <si>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</si>
  <si>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</si>
  <si>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</si>
  <si>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</si>
  <si>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</si>
  <si>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</si>
  <si>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</si>
  <si>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</si>
  <si>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</si>
  <si>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</si>
  <si>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</si>
  <si>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</si>
  <si>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</si>
  <si>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</si>
  <si>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</si>
  <si>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</si>
  <si>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</si>
  <si>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</si>
  <si>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</si>
  <si>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</si>
  <si>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</si>
  <si>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</si>
  <si>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</si>
  <si>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</si>
  <si>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</si>
  <si>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</si>
  <si>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</si>
  <si>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</si>
  <si>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</si>
  <si>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</si>
  <si>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</si>
  <si>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</si>
  <si>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</si>
  <si>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</si>
  <si>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</si>
  <si>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</si>
  <si>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</si>
  <si>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</si>
  <si>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</si>
  <si>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</si>
  <si>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</si>
  <si>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</si>
  <si>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</si>
  <si>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</si>
  <si>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</si>
  <si>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</si>
  <si>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</si>
  <si>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</si>
  <si>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</si>
  <si>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</si>
  <si>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</si>
  <si>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</si>
  <si>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</si>
  <si>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</si>
  <si>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</si>
  <si>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</si>
  <si>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</si>
  <si>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</si>
  <si>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</si>
  <si>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</si>
  <si>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</si>
  <si>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</si>
  <si>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</si>
  <si>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</si>
  <si>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</si>
  <si>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</si>
  <si>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</si>
  <si>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</si>
  <si>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</si>
  <si>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</si>
  <si>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</si>
  <si>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</si>
  <si>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</si>
  <si>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</si>
  <si>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</si>
  <si>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</si>
  <si>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</si>
  <si>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</si>
  <si>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</si>
  <si>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</si>
  <si>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</si>
  <si>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</si>
  <si>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</si>
  <si>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</si>
  <si>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</si>
  <si>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</si>
  <si>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</si>
  <si>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</si>
  <si>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</si>
  <si>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</si>
  <si>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</si>
  <si>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</si>
  <si>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</si>
  <si>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</si>
  <si>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</si>
  <si>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</si>
  <si>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</si>
  <si>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</si>
  <si>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</si>
  <si>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</si>
  <si>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</si>
  <si>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</si>
  <si>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</si>
  <si>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</si>
  <si>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</si>
  <si>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</si>
  <si>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</si>
  <si>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</si>
  <si>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</si>
  <si>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</si>
  <si>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</si>
  <si>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</si>
  <si>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</si>
  <si>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</si>
  <si>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</si>
  <si>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</si>
  <si>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</si>
  <si>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</si>
  <si>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</si>
  <si>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</si>
  <si>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</si>
  <si>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</si>
  <si>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</si>
  <si>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</si>
  <si>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</si>
  <si>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</si>
  <si>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</si>
  <si>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</si>
  <si>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</si>
  <si>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</si>
  <si>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</si>
  <si>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</si>
  <si>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</si>
  <si>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</si>
  <si>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</si>
  <si>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</si>
  <si>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</si>
  <si>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</si>
  <si>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</si>
  <si>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</si>
  <si>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</si>
  <si>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</si>
  <si>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</si>
  <si>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</si>
  <si>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</si>
  <si>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</si>
  <si>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</si>
  <si>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</si>
  <si>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</si>
  <si>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</si>
  <si>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</si>
  <si>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</si>
  <si>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</si>
  <si>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</si>
  <si>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</si>
  <si>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</si>
  <si>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</si>
  <si>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</si>
  <si>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</si>
  <si>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</si>
  <si>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</si>
  <si>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</si>
  <si>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</si>
  <si>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</si>
  <si>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</si>
  <si>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</si>
  <si>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</si>
  <si>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</si>
  <si>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</si>
  <si>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</si>
  <si>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</si>
  <si>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</si>
  <si>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</si>
  <si>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</si>
  <si>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</si>
  <si>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</si>
  <si>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</si>
  <si>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</si>
  <si>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</si>
  <si>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</si>
  <si>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</si>
  <si>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</si>
  <si>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</si>
  <si>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</si>
  <si>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</si>
  <si>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</si>
  <si>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</si>
  <si>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</si>
  <si>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</si>
  <si>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</si>
  <si>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</si>
  <si>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</si>
  <si>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</si>
  <si>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</si>
  <si>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</si>
  <si>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</si>
  <si>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</si>
  <si>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</si>
  <si>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</si>
  <si>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</si>
  <si>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</si>
  <si>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</si>
  <si>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</si>
  <si>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</si>
  <si>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</si>
  <si>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</si>
  <si>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</si>
  <si>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</si>
  <si>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</si>
  <si>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</si>
  <si>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</si>
  <si>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</si>
  <si>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</si>
  <si>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</si>
  <si>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</si>
  <si>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</si>
  <si>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</si>
  <si>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</si>
  <si>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</si>
  <si>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</si>
  <si>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</si>
  <si>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</si>
  <si>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</si>
  <si>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</si>
  <si>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</si>
  <si>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</si>
  <si>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</si>
  <si>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</si>
  <si>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</si>
  <si>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</si>
  <si>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</si>
  <si>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</si>
  <si>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</si>
  <si>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</si>
  <si>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</si>
  <si>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</si>
  <si>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</si>
  <si>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</si>
  <si>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</si>
  <si>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</si>
  <si>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</si>
  <si>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</si>
  <si>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</si>
  <si>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</si>
  <si>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</si>
  <si>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</si>
  <si>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</si>
  <si>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</si>
  <si>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</si>
  <si>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</si>
  <si>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</si>
  <si>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</si>
  <si>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</si>
  <si>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</si>
  <si>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</si>
  <si>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</si>
  <si>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</si>
  <si>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</si>
  <si>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</si>
  <si>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</si>
  <si>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</si>
  <si>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</si>
  <si>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</si>
  <si>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</si>
  <si>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</si>
  <si>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</si>
  <si>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</si>
  <si>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</si>
  <si>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</si>
  <si>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</si>
  <si>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</si>
  <si>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</si>
  <si>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</si>
  <si>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</si>
  <si>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</si>
  <si>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</si>
  <si>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</si>
  <si>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</si>
  <si>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</si>
  <si>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</si>
  <si>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</si>
  <si>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</si>
  <si>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</si>
  <si>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</si>
  <si>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</si>
  <si>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</si>
  <si>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</si>
  <si>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</si>
  <si>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</si>
  <si>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</si>
  <si>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</si>
  <si>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</si>
  <si>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</si>
  <si>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</si>
  <si>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</si>
  <si>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</si>
  <si>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</si>
  <si>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</si>
  <si>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</si>
  <si>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</si>
  <si>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</si>
  <si>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</si>
  <si>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</si>
  <si>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</si>
  <si>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</si>
  <si>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</si>
  <si>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</si>
  <si>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</si>
  <si>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</si>
  <si>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</si>
  <si>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</si>
  <si>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</si>
  <si>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</si>
  <si>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</si>
  <si>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</si>
  <si>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</si>
  <si>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</si>
  <si>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</si>
  <si>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</si>
  <si>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</si>
  <si>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</si>
  <si>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</si>
  <si>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</si>
  <si>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</si>
  <si>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</si>
  <si>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</si>
  <si>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</si>
  <si>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</si>
  <si>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</si>
  <si>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</si>
  <si>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</si>
  <si>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</si>
  <si>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</si>
  <si>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</si>
  <si>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</si>
  <si>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</si>
  <si>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</si>
  <si>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</si>
  <si>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</si>
  <si>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</si>
  <si>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</si>
  <si>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</si>
  <si>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</si>
  <si>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</si>
  <si>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</si>
  <si>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</si>
  <si>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</si>
  <si>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</si>
  <si>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</si>
  <si>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</si>
  <si>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</si>
  <si>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</si>
  <si>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</si>
  <si>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</si>
  <si>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</si>
  <si>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</si>
  <si>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</si>
  <si>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</si>
  <si>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</si>
  <si>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</si>
  <si>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</si>
  <si>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</si>
  <si>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</si>
  <si>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</si>
  <si>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</si>
  <si>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</si>
  <si>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</si>
  <si>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</si>
  <si>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</si>
  <si>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</si>
  <si>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</si>
  <si>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</si>
  <si>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</si>
  <si>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</si>
  <si>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</si>
  <si>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</si>
  <si>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</si>
  <si>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</si>
  <si>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</si>
  <si>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</si>
  <si>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</si>
  <si>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</si>
  <si>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</si>
  <si>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</si>
  <si>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</si>
  <si>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</si>
  <si>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</si>
  <si>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</si>
  <si>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</si>
  <si>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</si>
  <si>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</si>
  <si>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</si>
  <si>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</si>
  <si>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</si>
  <si>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</si>
  <si>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</si>
  <si>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</si>
  <si>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</si>
  <si>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</si>
  <si>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</si>
  <si>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</si>
  <si>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</si>
  <si>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</si>
  <si>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</si>
  <si>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</si>
  <si>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</si>
  <si>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</si>
  <si>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</si>
  <si>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</si>
  <si>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</si>
  <si>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</si>
  <si>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</si>
  <si>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</si>
  <si>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</si>
  <si>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</si>
  <si>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</si>
  <si>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</si>
  <si>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</si>
  <si>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</si>
  <si>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</si>
  <si>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</si>
  <si>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</si>
  <si>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</si>
  <si>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</si>
  <si>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</si>
  <si>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</si>
  <si>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</si>
  <si>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</si>
  <si>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</si>
  <si>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</si>
  <si>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</si>
  <si>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</si>
  <si>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</si>
  <si>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</si>
  <si>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</si>
  <si>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</si>
  <si>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</si>
  <si>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</si>
  <si>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</si>
  <si>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</si>
  <si>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</si>
  <si>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</si>
  <si>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</si>
  <si>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</si>
  <si>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</si>
  <si>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</si>
  <si>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</si>
  <si>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</si>
  <si>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</si>
  <si>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</si>
  <si>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</si>
  <si>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</si>
  <si>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</si>
  <si>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</si>
  <si>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</si>
  <si>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</si>
  <si>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</si>
  <si>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</si>
  <si>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</si>
  <si>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</si>
  <si>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</si>
  <si>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</si>
  <si>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</si>
  <si>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</si>
  <si>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</si>
  <si>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</si>
  <si>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</si>
  <si>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</si>
  <si>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</si>
  <si>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</si>
  <si>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</si>
  <si>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</si>
  <si>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</si>
  <si>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</si>
  <si>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</si>
  <si>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</si>
  <si>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</si>
  <si>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</si>
  <si>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</si>
  <si>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</si>
  <si>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</si>
  <si>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</si>
  <si>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</si>
  <si>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</si>
  <si>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</si>
  <si>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</si>
  <si>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</si>
  <si>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</si>
  <si>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</si>
  <si>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</si>
  <si>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</si>
  <si>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</si>
  <si>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</si>
  <si>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</si>
  <si>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</si>
  <si>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</si>
  <si>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</si>
  <si>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</si>
  <si>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</si>
  <si>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</si>
  <si>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</si>
  <si>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</si>
  <si>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</si>
  <si>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</si>
  <si>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</si>
  <si>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</si>
  <si>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</si>
  <si>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</si>
  <si>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</si>
  <si>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</si>
  <si>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</si>
  <si>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</si>
  <si>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</si>
  <si>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</si>
  <si>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</si>
  <si>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</si>
  <si>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</si>
  <si>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</si>
  <si>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</si>
  <si>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</si>
  <si>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</si>
  <si>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</si>
  <si>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</si>
  <si>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</si>
  <si>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</si>
  <si>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</si>
  <si>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</si>
  <si>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</si>
  <si>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</si>
  <si>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</si>
  <si>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</si>
  <si>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</si>
  <si>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</si>
  <si>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</si>
  <si>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</si>
  <si>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</si>
  <si>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</si>
  <si>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</si>
  <si>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</si>
  <si>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</si>
  <si>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</si>
  <si>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</si>
  <si>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</si>
  <si>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</si>
  <si>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</si>
  <si>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</si>
  <si>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</si>
  <si>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</si>
  <si>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</si>
  <si>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</si>
  <si>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</si>
  <si>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</si>
  <si>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</si>
  <si>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</si>
  <si>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</si>
  <si>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</si>
  <si>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</si>
  <si>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</si>
  <si>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</si>
  <si>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</si>
  <si>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</si>
  <si>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</si>
  <si>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</si>
  <si>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</si>
  <si>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</si>
  <si>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</si>
  <si>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</si>
  <si>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</si>
  <si>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</si>
  <si>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</si>
  <si>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</si>
  <si>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</si>
  <si>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</si>
  <si>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</si>
  <si>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</si>
  <si>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</si>
  <si>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</si>
  <si>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</si>
  <si>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</si>
  <si>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</si>
  <si>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</si>
  <si>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</si>
  <si>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</si>
  <si>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</si>
  <si>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</si>
  <si>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</si>
  <si>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</si>
  <si>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</si>
  <si>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</si>
  <si>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</si>
  <si>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</si>
  <si>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</si>
  <si>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</si>
  <si>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</si>
  <si>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</si>
  <si>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</si>
  <si>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</si>
  <si>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</si>
  <si>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</si>
  <si>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</si>
  <si>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</si>
  <si>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</si>
  <si>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</si>
  <si>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</si>
  <si>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</si>
  <si>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</si>
  <si>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</si>
  <si>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</si>
  <si>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</si>
  <si>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</si>
  <si>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</si>
  <si>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</si>
  <si>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</si>
  <si>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</si>
  <si>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</si>
  <si>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</si>
  <si>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</si>
  <si>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</si>
  <si>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</si>
  <si>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</si>
  <si>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</si>
  <si>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</si>
  <si>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</si>
  <si>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</si>
  <si>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</si>
  <si>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</si>
  <si>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</si>
  <si>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</si>
  <si>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</si>
  <si>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</si>
  <si>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</si>
  <si>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</si>
  <si>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</si>
  <si>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</si>
  <si>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</si>
  <si>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</si>
  <si>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</si>
  <si>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</si>
  <si>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</si>
  <si>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</si>
  <si>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</si>
  <si>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</si>
  <si>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</si>
  <si>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</si>
  <si>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</si>
  <si>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</si>
  <si>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</si>
  <si>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</si>
  <si>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</si>
  <si>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</si>
  <si>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</si>
  <si>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</si>
  <si>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</si>
  <si>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</si>
  <si>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</si>
  <si>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</si>
  <si>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</si>
  <si>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</si>
  <si>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</si>
  <si>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</si>
  <si>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</si>
  <si>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</si>
  <si>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</si>
  <si>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</si>
  <si>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</si>
  <si>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</si>
  <si>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</si>
  <si>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</si>
  <si>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</si>
  <si>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</si>
  <si>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</si>
  <si>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</si>
  <si>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</si>
  <si>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</si>
  <si>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</si>
  <si>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</si>
  <si>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</si>
  <si>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</si>
  <si>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</si>
  <si>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</si>
  <si>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</si>
  <si>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</si>
  <si>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</si>
  <si>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</si>
  <si>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</si>
  <si>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</si>
  <si>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</si>
  <si>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</si>
  <si>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</si>
  <si>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</si>
  <si>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</si>
  <si>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</si>
  <si>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</si>
  <si>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</si>
  <si>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</si>
  <si>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</si>
  <si>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</si>
  <si>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</si>
  <si>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</si>
  <si>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</si>
  <si>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</si>
  <si>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</si>
  <si>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</si>
  <si>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</si>
  <si>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</si>
  <si>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</si>
  <si>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</si>
  <si>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</si>
  <si>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</si>
  <si>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</si>
  <si>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</si>
  <si>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</si>
  <si>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</si>
  <si>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</si>
  <si>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</si>
  <si>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</si>
  <si>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</si>
  <si>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</si>
  <si>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</si>
  <si>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</si>
  <si>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</si>
  <si>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</si>
  <si>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</si>
  <si>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</si>
  <si>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</si>
  <si>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</si>
  <si>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</si>
  <si>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</si>
  <si>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</si>
  <si>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</si>
  <si>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</si>
  <si>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</si>
  <si>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</si>
  <si>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</si>
  <si>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</si>
  <si>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</si>
  <si>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</si>
  <si>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</si>
  <si>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</si>
  <si>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</si>
  <si>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</si>
  <si>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</si>
  <si>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</si>
  <si>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</si>
  <si>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</si>
  <si>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</si>
  <si>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</si>
  <si>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</si>
  <si>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</si>
  <si>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</si>
  <si>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</si>
  <si>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</si>
  <si>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</si>
  <si>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</si>
  <si>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</si>
  <si>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</si>
  <si>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</si>
  <si>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</si>
  <si>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</si>
  <si>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</si>
  <si>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</si>
  <si>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</si>
  <si>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</si>
  <si>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</si>
  <si>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</si>
  <si>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</si>
  <si>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</si>
  <si>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</si>
  <si>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</si>
  <si>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</si>
  <si>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</si>
  <si>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</si>
  <si>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</si>
  <si>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</si>
  <si>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</si>
  <si>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</si>
  <si>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</si>
  <si>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</si>
  <si>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</si>
  <si>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</si>
  <si>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</si>
  <si>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</si>
  <si>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</si>
  <si>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</si>
  <si>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</si>
  <si>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</si>
  <si>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</si>
  <si>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</si>
  <si>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</si>
  <si>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</si>
  <si>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</si>
  <si>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</si>
  <si>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</si>
  <si>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</si>
  <si>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</si>
  <si>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</si>
  <si>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</si>
  <si>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</si>
  <si>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</si>
  <si>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</si>
  <si>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</si>
  <si>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</si>
  <si>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</si>
  <si>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</si>
  <si>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</si>
  <si>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</si>
  <si>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</si>
  <si>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</si>
  <si>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</si>
  <si>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</si>
  <si>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</si>
  <si>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</si>
  <si>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</si>
  <si>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</si>
  <si>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</si>
  <si>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</si>
  <si>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</si>
  <si>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</si>
  <si>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</si>
  <si>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</si>
  <si>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</si>
  <si>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</si>
  <si>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</si>
  <si>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</si>
  <si>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</si>
  <si>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</si>
  <si>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</si>
  <si>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</si>
  <si>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</si>
  <si>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</si>
  <si>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</si>
  <si>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</si>
  <si>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</si>
  <si>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</si>
  <si>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</si>
  <si>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</si>
  <si>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</si>
  <si>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</si>
  <si>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</si>
  <si>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</si>
  <si>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</si>
  <si>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</si>
  <si>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</si>
  <si>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</si>
  <si>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</si>
  <si>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</si>
  <si>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</si>
  <si>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</si>
  <si>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</si>
  <si>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</si>
  <si>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</si>
  <si>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</si>
  <si>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</si>
  <si>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</si>
  <si>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</si>
  <si>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</si>
  <si>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</si>
  <si>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</si>
  <si>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</si>
  <si>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</si>
  <si>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</si>
  <si>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</si>
  <si>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</si>
  <si>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</si>
  <si>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</si>
  <si>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</si>
  <si>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</si>
  <si>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</si>
  <si>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</si>
  <si>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</si>
  <si>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</si>
  <si>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</si>
  <si>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</si>
  <si>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</si>
  <si>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</si>
  <si>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</si>
  <si>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</si>
  <si>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</si>
  <si>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</si>
  <si>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</si>
  <si>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</si>
  <si>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</si>
  <si>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</si>
  <si>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</si>
  <si>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</si>
  <si>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</si>
  <si>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</si>
  <si>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</si>
  <si>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</si>
  <si>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</si>
  <si>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</si>
  <si>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</si>
  <si>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</si>
  <si>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</si>
  <si>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</si>
  <si>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</si>
  <si>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</si>
  <si>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</si>
  <si>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</si>
  <si>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</si>
  <si>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</si>
  <si>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</si>
  <si>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</si>
  <si>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</si>
  <si>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</si>
  <si>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</si>
  <si>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</si>
  <si>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</si>
  <si>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</si>
  <si>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</si>
  <si>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</si>
  <si>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</si>
  <si>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</si>
  <si>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</si>
  <si>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</si>
  <si>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</si>
  <si>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</si>
  <si>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</si>
  <si>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</si>
  <si>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</si>
  <si>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</si>
  <si>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</si>
  <si>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</si>
  <si>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</si>
  <si>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</si>
  <si>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</si>
  <si>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</si>
  <si>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</si>
  <si>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</si>
  <si>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</si>
  <si>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</si>
  <si>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</si>
  <si>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</si>
  <si>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</si>
  <si>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</si>
  <si>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</si>
  <si>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</si>
  <si>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</si>
  <si>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</si>
  <si>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</si>
  <si>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</si>
  <si>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</si>
  <si>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</si>
  <si>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</si>
  <si>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</si>
  <si>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</si>
  <si>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</si>
  <si>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</si>
  <si>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</si>
  <si>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</si>
  <si>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</si>
  <si>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</si>
  <si>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</si>
  <si>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</si>
  <si>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</si>
  <si>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</si>
  <si>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</si>
  <si>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</si>
  <si>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</si>
  <si>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</si>
  <si>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</si>
  <si>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</si>
  <si>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</si>
  <si>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</si>
  <si>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</si>
  <si>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</si>
  <si>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</si>
  <si>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</si>
  <si>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</si>
  <si>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</si>
  <si>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</si>
  <si>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</si>
  <si>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</si>
  <si>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</si>
  <si>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</si>
  <si>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</si>
  <si>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</si>
  <si>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</si>
  <si>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</si>
  <si>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</si>
  <si>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</si>
  <si>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</si>
  <si>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</si>
  <si>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</si>
  <si>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</si>
  <si>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</si>
  <si>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</si>
  <si>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</si>
  <si>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</si>
  <si>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</si>
  <si>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</si>
  <si>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</si>
  <si>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</si>
  <si>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</si>
  <si>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</si>
  <si>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</si>
  <si>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</si>
  <si>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</si>
  <si>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</si>
  <si>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</si>
  <si>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</si>
  <si>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</si>
  <si>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</si>
  <si>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</si>
  <si>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</si>
  <si>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</si>
  <si>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</si>
  <si>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</si>
  <si>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</si>
  <si>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</si>
  <si>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</si>
  <si>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</si>
  <si>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</si>
  <si>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</si>
  <si>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</si>
  <si>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</si>
  <si>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</si>
  <si>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</si>
  <si>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</si>
  <si>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</si>
  <si>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</si>
  <si>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</si>
  <si>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</si>
  <si>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</si>
  <si>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</si>
  <si>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</si>
  <si>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</si>
  <si>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</si>
  <si>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</si>
  <si>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</si>
  <si>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</si>
  <si>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</si>
  <si>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</si>
  <si>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</si>
  <si>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</si>
  <si>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</si>
  <si>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</si>
  <si>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</si>
  <si>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</si>
  <si>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</si>
  <si>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</si>
  <si>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</si>
  <si>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</si>
  <si>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</si>
  <si>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</si>
  <si>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</si>
  <si>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</si>
  <si>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</si>
  <si>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</si>
  <si>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</si>
  <si>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</si>
  <si>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</si>
  <si>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</si>
  <si>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</si>
  <si>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</si>
  <si>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</si>
  <si>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</si>
  <si>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</si>
  <si>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</si>
  <si>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</si>
  <si>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</si>
  <si>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</si>
  <si>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</si>
  <si>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</si>
  <si>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</si>
  <si>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</si>
  <si>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</si>
  <si>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</si>
  <si>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</si>
  <si>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</si>
  <si>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</si>
  <si>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</si>
  <si>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</si>
  <si>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</si>
  <si>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</si>
  <si>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</si>
  <si>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</si>
  <si>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</si>
  <si>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</si>
  <si>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</si>
  <si>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</si>
  <si>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</si>
  <si>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</si>
  <si>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</si>
  <si>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</si>
  <si>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</si>
  <si>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</si>
  <si>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</si>
  <si>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</si>
  <si>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</si>
  <si>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</si>
  <si>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</si>
  <si>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</si>
  <si>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</si>
  <si>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</si>
  <si>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</si>
  <si>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</si>
  <si>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</si>
  <si>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</si>
  <si>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</si>
  <si>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</si>
  <si>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</si>
  <si>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</si>
  <si>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</si>
  <si>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</si>
  <si>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</si>
  <si>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</si>
  <si>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</si>
  <si>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</si>
  <si>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</si>
  <si>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</si>
  <si>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</si>
  <si>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</si>
  <si>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</si>
  <si>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</si>
  <si>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</si>
  <si>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</si>
  <si>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</si>
  <si>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</si>
  <si>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</si>
  <si>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</si>
  <si>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</si>
  <si>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</si>
  <si>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</si>
  <si>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</si>
  <si>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</si>
  <si>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</si>
  <si>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</si>
  <si>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</si>
  <si>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</si>
  <si>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</si>
  <si>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</si>
  <si>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</si>
  <si>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</si>
  <si>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</si>
  <si>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</si>
  <si>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</si>
  <si>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</si>
  <si>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</si>
  <si>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</si>
  <si>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</si>
  <si>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</si>
  <si>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</si>
  <si>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</si>
  <si>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</si>
  <si>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</si>
  <si>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</si>
  <si>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</si>
  <si>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</si>
  <si>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</si>
  <si>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</si>
  <si>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</si>
  <si>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</si>
  <si>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</si>
  <si>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</si>
  <si>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</si>
  <si>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</si>
  <si>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</si>
  <si>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</si>
  <si>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</si>
  <si>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</si>
  <si>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</si>
  <si>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</si>
  <si>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</si>
  <si>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</si>
  <si>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</si>
  <si>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</si>
  <si>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</si>
  <si>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</si>
  <si>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</si>
  <si>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</si>
  <si>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</si>
  <si>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</si>
  <si>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</si>
  <si>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</si>
  <si>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</si>
  <si>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</si>
  <si>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</si>
  <si>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</si>
  <si>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</si>
  <si>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</si>
  <si>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</si>
  <si>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</si>
  <si>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</si>
  <si>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</si>
  <si>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</si>
  <si>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</si>
  <si>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</si>
  <si>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</si>
  <si>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</si>
  <si>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</si>
  <si>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</si>
  <si>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</si>
  <si>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</si>
  <si>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</si>
  <si>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</si>
  <si>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</si>
  <si>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</si>
  <si>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</si>
  <si>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</si>
  <si>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</si>
  <si>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</si>
  <si>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</si>
  <si>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</si>
  <si>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</si>
  <si>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</si>
  <si>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</si>
  <si>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</si>
  <si>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</si>
  <si>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</si>
  <si>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</si>
  <si>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</si>
  <si>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</si>
  <si>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</si>
  <si>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</si>
  <si>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</si>
  <si>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</si>
  <si>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</si>
  <si>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</si>
  <si>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</si>
  <si>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</si>
  <si>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</si>
  <si>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</si>
  <si>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</si>
  <si>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</si>
  <si>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</si>
  <si>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</si>
  <si>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</si>
  <si>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</si>
  <si>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</si>
  <si>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</si>
  <si>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</si>
  <si>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</si>
  <si>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</si>
  <si>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</si>
  <si>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</si>
  <si>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</si>
  <si>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</si>
  <si>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</si>
  <si>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</si>
  <si>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</si>
  <si>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</si>
  <si>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</si>
  <si>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</si>
  <si>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</si>
  <si>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</si>
  <si>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</si>
  <si>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</si>
  <si>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</si>
  <si>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</si>
  <si>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</si>
  <si>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</si>
  <si>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</si>
  <si>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</si>
  <si>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</si>
  <si>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</si>
  <si>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</si>
  <si>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</si>
  <si>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</si>
  <si>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</si>
  <si>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</si>
  <si>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</si>
  <si>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</si>
  <si>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</si>
  <si>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</si>
  <si>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</si>
  <si>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</si>
  <si>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</si>
  <si>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</si>
  <si>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</si>
  <si>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</si>
  <si>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</si>
  <si>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</si>
  <si>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</si>
  <si>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</si>
  <si>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</si>
  <si>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</si>
  <si>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</si>
  <si>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</si>
  <si>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</si>
  <si>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</si>
  <si>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</si>
  <si>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</si>
  <si>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</si>
  <si>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</si>
  <si>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</si>
  <si>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</si>
  <si>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</si>
  <si>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</si>
  <si>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</si>
  <si>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</si>
  <si>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</si>
  <si>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Veteran dungeon needed for drop ({table containing ESO equiptType as KEY and boolean as value} or just a boolean value if all parts are affected</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</si>
  <si>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</si>
  <si>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</si>
  <si>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</si>
  <si>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</si>
  <si>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</si>
  <si>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</si>
  <si>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</si>
  <si>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</si>
  <si>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</si>
  <si>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</si>
  <si>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</si>
  <si>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</si>
  <si>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</si>
  <si>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</si>
  <si>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</si>
  <si>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</si>
  <si>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</si>
  <si>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</si>
  <si>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</si>
  <si>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</si>
  <si>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</si>
  <si>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</si>
  <si>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</si>
  <si>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</si>
  <si>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</si>
  <si>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</si>
  <si>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</si>
  <si>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</si>
  <si>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</si>
  <si>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</si>
  <si>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</si>
  <si>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</si>
  <si>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</si>
  <si>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</si>
  <si>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</si>
  <si>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</si>
  <si>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</si>
  <si>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</si>
  <si>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</si>
  <si>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</si>
  <si>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</si>
  <si>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</si>
  <si>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</si>
  <si>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</si>
  <si>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</si>
  <si>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</si>
  <si>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</si>
  <si>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</si>
  <si>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</si>
  <si>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</si>
  <si>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</si>
  <si>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</si>
  <si>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</si>
  <si>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</si>
  <si>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</si>
  <si>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</si>
  <si>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</si>
  <si>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</si>
  <si>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</si>
  <si>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</si>
  <si>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</si>
  <si>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</si>
  <si>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</si>
  <si>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</si>
  <si>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</si>
  <si>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</si>
  <si>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</si>
  <si>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</si>
  <si>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</si>
  <si>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</si>
  <si>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</si>
  <si>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</si>
  <si>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</si>
  <si>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</si>
  <si>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</si>
  <si>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</si>
  <si>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</si>
  <si>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</si>
  <si>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</si>
  <si>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</si>
  <si>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</si>
  <si>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</si>
  <si>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</si>
  <si>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</si>
  <si>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</si>
  <si>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</si>
  <si>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</si>
  <si>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</si>
  <si>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</si>
  <si>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</si>
  <si>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</si>
  <si>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</si>
  <si>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</si>
  <si>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</si>
  <si>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</si>
  <si>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</si>
  <si>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</si>
  <si>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</si>
  <si>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</si>
  <si>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</si>
  <si>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</si>
  <si>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</si>
  <si>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</si>
  <si>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</si>
  <si>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</si>
  <si>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</si>
  <si>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</si>
  <si>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</si>
  <si>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</si>
  <si>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</si>
  <si>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</si>
  <si>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</si>
  <si>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</si>
  <si>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</si>
  <si>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</si>
  <si>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</si>
  <si>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</si>
  <si>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</si>
  <si>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</si>
  <si>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</si>
  <si>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</si>
  <si>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</si>
  <si>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</si>
  <si>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</si>
  <si>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</si>
  <si>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</si>
  <si>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</si>
  <si>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</si>
  <si>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</si>
  <si>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</si>
  <si>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</si>
  <si>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</si>
  <si>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</si>
  <si>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</si>
  <si>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</si>
  <si>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</si>
  <si>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</si>
  <si>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</si>
  <si>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</si>
  <si>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</si>
  <si>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</si>
  <si>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</si>
  <si>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</si>
  <si>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</si>
  <si>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</si>
  <si>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</si>
  <si>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</si>
  <si>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</si>
  <si>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</si>
  <si>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</si>
  <si>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</si>
  <si>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</si>
  <si>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</si>
  <si>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</si>
  <si>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</si>
  <si>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</si>
  <si>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</si>
  <si>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</si>
  <si>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</si>
  <si>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</si>
  <si>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</si>
  <si>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</si>
  <si>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</si>
  <si>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</si>
  <si>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</si>
  <si>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</si>
  <si>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</si>
  <si>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</si>
  <si>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</si>
  <si>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</si>
  <si>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</si>
  <si>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</si>
  <si>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</si>
  <si>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</si>
  <si>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</si>
  <si>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</si>
  <si>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</si>
  <si>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</si>
  <si>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</si>
  <si>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</si>
  <si>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</si>
  <si>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</si>
  <si>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</si>
  <si>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</si>
  <si>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</si>
  <si>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</si>
  <si>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</si>
  <si>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</si>
  <si>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</si>
  <si>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</si>
  <si>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</si>
  <si>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</si>
  <si>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</si>
  <si>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</si>
  <si>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</si>
  <si>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</si>
  <si>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</si>
  <si>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</si>
  <si>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</si>
  <si>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</si>
  <si>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</si>
  <si>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</si>
  <si>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</si>
  <si>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</si>
  <si>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</si>
  <si>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</si>
  <si>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</si>
  <si>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</si>
  <si>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</si>
  <si>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</si>
  <si>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</si>
  <si>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</si>
  <si>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</si>
  <si>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</si>
  <si>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</si>
  <si>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</si>
  <si>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</si>
  <si>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</si>
  <si>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</si>
  <si>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</si>
  <si>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</si>
  <si>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</si>
  <si>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</si>
  <si>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</si>
  <si>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</si>
  <si>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</si>
  <si>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</si>
  <si>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</si>
  <si>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</si>
  <si>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</si>
  <si>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</si>
  <si>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</si>
  <si>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</si>
  <si>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</si>
  <si>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</si>
  <si>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</si>
  <si>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</si>
  <si>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</si>
  <si>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</si>
  <si>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</si>
  <si>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</si>
  <si>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</si>
  <si>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</si>
  <si>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</si>
  <si>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</si>
  <si>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</si>
  <si>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</si>
  <si>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</si>
  <si>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</si>
  <si>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</si>
  <si>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</si>
  <si>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</si>
  <si>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</si>
  <si>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</si>
  <si>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</si>
  <si>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</si>
  <si>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</si>
  <si>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</si>
  <si>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</si>
  <si>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</si>
  <si>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</si>
  <si>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</si>
  <si>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</si>
  <si>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</si>
  <si>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</si>
  <si>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</si>
  <si>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</si>
  <si>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</si>
  <si>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</si>
  <si>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</si>
  <si>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</si>
  <si>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</si>
  <si>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</si>
  <si>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</si>
  <si>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</si>
  <si>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</si>
  <si>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</si>
  <si>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</si>
  <si>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</si>
  <si>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</si>
  <si>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</si>
  <si>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</si>
  <si>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</si>
  <si>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</si>
  <si>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</si>
  <si>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</si>
  <si>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</si>
  <si>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</si>
  <si>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</si>
  <si>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</si>
  <si>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</si>
  <si>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</si>
  <si>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</si>
  <si>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</si>
  <si>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</si>
  <si>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</si>
  <si>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</si>
  <si>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</si>
  <si>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</si>
  <si>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</si>
  <si>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</si>
  <si>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</si>
  <si>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</si>
  <si>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</si>
  <si>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</si>
  <si>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</si>
  <si>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</si>
  <si>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</si>
  <si>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</si>
  <si>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</si>
  <si>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</si>
  <si>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</si>
  <si>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</si>
  <si>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</si>
  <si>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</si>
  <si>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</si>
  <si>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</si>
  <si>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</si>
  <si>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</si>
  <si>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</si>
  <si>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</si>
  <si>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</si>
  <si>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</si>
  <si>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</si>
  <si>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</si>
  <si>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</si>
  <si>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</si>
  <si>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</si>
  <si>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</si>
  <si>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</si>
  <si>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</si>
  <si>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</si>
  <si>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</si>
  <si>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</si>
  <si>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</si>
  <si>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</si>
  <si>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</si>
  <si>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</si>
  <si>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</si>
  <si>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</si>
  <si>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</si>
  <si>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</si>
  <si>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</si>
  <si>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</si>
  <si>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</si>
  <si>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</si>
  <si>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</si>
  <si>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</si>
  <si>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</si>
  <si>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</si>
  <si>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</si>
  <si>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</si>
  <si>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</si>
  <si>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</si>
  <si>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</si>
  <si>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</si>
  <si>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</si>
  <si>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</si>
  <si>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</si>
  <si>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</si>
  <si>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</si>
  <si>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</si>
  <si>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</si>
  <si>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</si>
  <si>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</si>
  <si>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</si>
  <si>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</si>
  <si>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</si>
  <si>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</si>
  <si>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</si>
  <si>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</si>
  <si>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</si>
  <si>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</si>
  <si>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</si>
  <si>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</si>
  <si>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</si>
  <si>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</si>
  <si>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</si>
  <si>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</si>
  <si>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</si>
  <si>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</si>
  <si>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</si>
  <si>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</si>
  <si>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</si>
  <si>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</si>
  <si>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</si>
  <si>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</si>
  <si>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</si>
  <si>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</si>
  <si>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</si>
  <si>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</si>
  <si>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</si>
  <si>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</si>
  <si>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</si>
  <si>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</si>
  <si>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</si>
  <si>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</si>
  <si>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</si>
  <si>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</si>
  <si>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</si>
  <si>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</si>
  <si>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</si>
  <si>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</si>
  <si>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</si>
  <si>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</si>
  <si>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</si>
  <si>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</si>
  <si>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</si>
  <si>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</si>
  <si>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</si>
  <si>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</si>
  <si>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</si>
  <si>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</si>
  <si>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</si>
  <si>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</si>
  <si>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</si>
  <si>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</si>
  <si>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</si>
  <si>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</si>
  <si>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</si>
  <si>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</si>
  <si>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</si>
  <si>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LIBSETS_SETTYPE_CRAFTED </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</si>
  <si>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</si>
  <si>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</si>
  <si>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</si>
  <si>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</si>
  <si>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</si>
  <si>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</si>
  <si>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</si>
  <si>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</si>
  <si>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</si>
  <si>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</si>
  <si>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</si>
  <si>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</si>
  <si>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</si>
  <si>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</si>
  <si>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</si>
  <si>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</si>
  <si>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</si>
  <si>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</si>
  <si>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</si>
  <si>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</si>
  <si>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</si>
  <si>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</si>
  <si>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</si>
  <si>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</si>
  <si>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</si>
  <si>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</si>
  <si>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</si>
  <si>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</si>
  <si>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</si>
  <si>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</si>
  <si>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</si>
  <si>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</si>
  <si>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</si>
  <si>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</si>
  <si>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</si>
  <si>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</si>
  <si>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</si>
  <si>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</si>
  <si>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</si>
  <si>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</si>
  <si>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</si>
  <si>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</si>
  <si>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</si>
  <si>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</si>
  <si>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</si>
  <si>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</si>
  <si>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</si>
  <si>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</si>
  <si>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</si>
  <si>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</si>
  <si>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</si>
  <si>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</si>
  <si>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</si>
  <si>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</si>
  <si>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</si>
  <si>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</si>
  <si>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</si>
  <si>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</si>
  <si>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</si>
  <si>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</si>
  <si>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</si>
  <si>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</si>
  <si>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</si>
  <si>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</si>
  <si>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</si>
  <si>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</si>
  <si>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</si>
  <si>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</si>
  <si>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</si>
  <si>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</si>
  <si>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</si>
  <si>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</si>
  <si>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</si>
  <si>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</si>
  <si>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</si>
  <si>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</si>
  <si>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</si>
  <si>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</si>
  <si>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</si>
  <si>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</si>
  <si>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</si>
  <si>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</si>
  <si>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</si>
  <si>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</si>
  <si>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</si>
  <si>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</si>
  <si>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</si>
  <si>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</si>
  <si>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</si>
  <si>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</si>
  <si>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</si>
  <si>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</si>
  <si>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</si>
  <si>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</si>
  <si>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</si>
  <si>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</si>
  <si>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</si>
  <si>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</si>
  <si>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</si>
  <si>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</si>
  <si>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</si>
  <si>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</si>
  <si>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</si>
  <si>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</si>
  <si>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</si>
  <si>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</si>
  <si>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</si>
  <si>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</si>
  <si>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</si>
  <si>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</si>
  <si>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</si>
  <si>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</si>
  <si>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</si>
  <si>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</si>
  <si>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</si>
  <si>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</si>
  <si>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</si>
  <si>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</si>
  <si>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</si>
  <si>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</si>
  <si>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</si>
  <si>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</si>
  <si>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</si>
  <si>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</si>
  <si>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</si>
  <si>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</si>
  <si>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</si>
  <si>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</si>
  <si>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</si>
  <si>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</si>
  <si>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</si>
  <si>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</si>
  <si>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</si>
  <si>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</si>
  <si>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</si>
  <si>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</si>
  <si>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</si>
  <si>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</si>
  <si>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</si>
  <si>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</si>
  <si>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</si>
  <si>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</si>
  <si>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</si>
  <si>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</si>
  <si>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</si>
  <si>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</si>
  <si>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</si>
  <si>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</si>
  <si>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</si>
  <si>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</si>
  <si>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</si>
  <si>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</si>
  <si>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</si>
  <si>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</si>
  <si>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</si>
  <si>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</si>
  <si>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</si>
  <si>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</si>
  <si>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</si>
  <si>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</si>
  <si>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</si>
  <si>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</si>
  <si>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</si>
  <si>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</si>
  <si>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</si>
  <si>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</si>
  <si>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</si>
  <si>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</si>
  <si>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</si>
  <si>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</si>
  <si>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</si>
  <si>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</si>
  <si>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</si>
  <si>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</si>
  <si>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</si>
  <si>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</si>
  <si>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</si>
  <si>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</si>
  <si>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</si>
  <si>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</si>
  <si>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</si>
  <si>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</si>
  <si>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</si>
  <si>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</si>
  <si>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</si>
  <si>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</si>
  <si>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</si>
  <si>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</si>
  <si>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</si>
  <si>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</si>
  <si>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</si>
  <si>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</si>
  <si>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</si>
  <si>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</si>
  <si>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</si>
  <si>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</si>
  <si>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</si>
  <si>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</si>
  <si>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</si>
  <si>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</si>
  <si>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</si>
  <si>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</si>
  <si>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</si>
  <si>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</si>
  <si>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</si>
  <si>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</si>
  <si>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</si>
  <si>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</si>
  <si>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</si>
  <si>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</si>
  <si>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</si>
  <si>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</si>
  <si>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</si>
  <si>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</si>
  <si>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</si>
  <si>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</si>
  <si>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</si>
  <si>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</si>
  <si>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</si>
  <si>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</si>
  <si>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</si>
  <si>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</si>
  <si>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</si>
  <si>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</si>
  <si>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</si>
  <si>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</si>
  <si>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</si>
  <si>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</si>
  <si>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</si>
  <si>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</si>
  <si>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</si>
  <si>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</si>
  <si>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</si>
  <si>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</si>
  <si>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</si>
  <si>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</si>
  <si>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</si>
  <si>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</si>
  <si>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</si>
  <si>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</si>
  <si>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</si>
  <si>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</si>
  <si>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</si>
  <si>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</si>
  <si>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</si>
  <si>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</si>
  <si>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</si>
  <si>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</si>
  <si>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</si>
  <si>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</si>
  <si>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</si>
  <si>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</si>
  <si>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</si>
  <si>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</si>
  <si>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</si>
  <si>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</si>
  <si>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</si>
  <si>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</si>
  <si>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</si>
  <si>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</si>
  <si>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</si>
  <si>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</si>
  <si>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</si>
  <si>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</si>
  <si>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</si>
  <si>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</si>
  <si>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</si>
  <si>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</si>
  <si>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</si>
  <si>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</si>
  <si>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</si>
  <si>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</si>
  <si>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</si>
  <si>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</si>
  <si>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</si>
  <si>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</si>
  <si>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</si>
  <si>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</si>
  <si>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</si>
  <si>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</si>
  <si>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</si>
  <si>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</si>
  <si>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</si>
  <si>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</si>
  <si>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</si>
  <si>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</si>
  <si>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</si>
  <si>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</si>
  <si>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</si>
  <si>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</si>
  <si>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</si>
  <si>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</si>
  <si>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</si>
  <si>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</si>
  <si>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</si>
  <si>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</si>
  <si>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</si>
  <si>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</si>
  <si>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</si>
  <si>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</si>
  <si>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</si>
  <si>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</si>
  <si>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</si>
  <si>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</si>
  <si>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</si>
  <si>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</si>
  <si>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</si>
  <si>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</si>
  <si>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</si>
  <si>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</si>
  <si>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</si>
  <si>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</si>
  <si>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</si>
  <si>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</si>
  <si>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</si>
  <si>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</si>
  <si>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</si>
  <si>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</si>
  <si>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</si>
  <si>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</si>
  <si>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</si>
  <si>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</si>
  <si>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</si>
  <si>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</si>
  <si>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</si>
  <si>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</si>
  <si>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</si>
  <si>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</si>
  <si>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</si>
  <si>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</si>
  <si>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</si>
  <si>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</si>
  <si>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</si>
  <si>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</si>
  <si>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</si>
  <si>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</si>
  <si>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</si>
  <si>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</si>
  <si>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</si>
  <si>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</si>
  <si>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</si>
  <si>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</si>
  <si>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</si>
  <si>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</si>
  <si>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</si>
  <si>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</si>
  <si>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</si>
  <si>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</si>
  <si>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</si>
  <si>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</si>
  <si>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</si>
  <si>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</si>
  <si>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</si>
  <si>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</si>
  <si>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</si>
  <si>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</si>
  <si>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</si>
  <si>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</si>
  <si>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</si>
  <si>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</si>
  <si>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</si>
  <si>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</si>
  <si>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</si>
  <si>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</si>
  <si>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</si>
  <si>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</si>
  <si>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</si>
  <si>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</si>
  <si>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</si>
  <si>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</si>
  <si>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</si>
  <si>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</si>
  <si>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</si>
  <si>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</si>
  <si>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</si>
  <si>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</si>
  <si>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</si>
  <si>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</si>
  <si>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</si>
  <si>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</si>
  <si>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</si>
  <si>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</si>
  <si>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</si>
  <si>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</si>
  <si>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</si>
  <si>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</si>
  <si>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</si>
  <si>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</si>
  <si>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</si>
  <si>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</si>
  <si>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</si>
  <si>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</si>
  <si>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</si>
  <si>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</si>
  <si>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</si>
  <si>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</si>
  <si>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</si>
  <si>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</si>
  <si>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</si>
  <si>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</si>
  <si>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</si>
  <si>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</si>
  <si>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</si>
  <si>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</si>
  <si>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</si>
  <si>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</si>
  <si>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</si>
  <si>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</si>
  <si>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</si>
  <si>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</si>
  <si>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</si>
  <si>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</si>
  <si>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</si>
  <si>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</si>
  <si>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</si>
  <si>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</si>
  <si>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</si>
  <si>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</si>
  <si>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</si>
  <si>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</si>
  <si>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</si>
  <si>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</si>
  <si>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</si>
  <si>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</si>
  <si>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</si>
  <si>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</si>
  <si>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</si>
  <si>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</si>
  <si>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</si>
  <si>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</si>
  <si>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</si>
  <si>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</si>
  <si>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</si>
  <si>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</si>
  <si>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</si>
  <si>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</si>
  <si>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</si>
  <si>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</si>
  <si>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</si>
  <si>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</si>
  <si>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</si>
  <si>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</si>
  <si>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</si>
  <si>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</si>
  <si>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</si>
  <si>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</si>
  <si>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</si>
  <si>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</si>
  <si>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</si>
  <si>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</si>
  <si>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</si>
  <si>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</si>
  <si>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</si>
  <si>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</si>
  <si>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</si>
  <si>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</si>
  <si>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</si>
  <si>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</si>
  <si>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</si>
  <si>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</si>
  <si>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</si>
  <si>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</si>
  <si>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</si>
  <si>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</si>
  <si>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</si>
  <si>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</si>
  <si>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</si>
  <si>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</si>
  <si>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</si>
  <si>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</si>
  <si>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</si>
  <si>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</si>
  <si>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</si>
  <si>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</si>
  <si>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</si>
  <si>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</si>
  <si>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</si>
  <si>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</si>
  <si>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</si>
  <si>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</si>
  <si>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</si>
  <si>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</si>
  <si>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</si>
  <si>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</si>
  <si>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</si>
  <si>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Template drop PTS?</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</si>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</sst>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name val="Lato"/>
      <family val="2"/>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sz val="11"/>
      <color rgb="FF9C0006"/>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C7CE"/>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4" fillId="9" borderId="0" applyNumberFormat="0" applyBorder="0" applyAlignment="0" applyProtection="0"/>
  </cellStyleXfs>
  <cellXfs count="80">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18" fillId="0" borderId="0" xfId="0" applyFont="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3" fillId="7" borderId="2" xfId="4" applyFont="1" applyBorder="1"/>
    <xf numFmtId="0" fontId="3" fillId="7" borderId="3" xfId="4" applyFont="1" applyBorder="1"/>
    <xf numFmtId="0" fontId="1" fillId="2" borderId="0" xfId="1" applyBorder="1" applyAlignment="1">
      <alignment vertical="center"/>
    </xf>
    <xf numFmtId="0" fontId="19" fillId="0" borderId="0" xfId="1" applyFont="1" applyFill="1" applyAlignment="1"/>
    <xf numFmtId="0" fontId="15" fillId="6" borderId="0" xfId="1" applyFont="1" applyFill="1" applyAlignment="1">
      <alignment horizontal="left"/>
    </xf>
    <xf numFmtId="0" fontId="19" fillId="0" borderId="0" xfId="0" applyFont="1"/>
    <xf numFmtId="0" fontId="20" fillId="0" borderId="0" xfId="0" applyFont="1"/>
    <xf numFmtId="0" fontId="21" fillId="4" borderId="1" xfId="3" applyFont="1" applyAlignment="1">
      <alignment vertical="center"/>
    </xf>
    <xf numFmtId="0" fontId="21" fillId="4" borderId="1" xfId="3" applyFont="1"/>
    <xf numFmtId="0" fontId="22" fillId="4" borderId="1" xfId="3" applyFont="1"/>
    <xf numFmtId="0" fontId="22" fillId="4" borderId="1" xfId="3" applyFont="1" applyAlignment="1">
      <alignment vertical="center"/>
    </xf>
    <xf numFmtId="0" fontId="23"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6" borderId="0" xfId="0" applyFill="1" applyAlignment="1">
      <alignment horizontal="left"/>
    </xf>
    <xf numFmtId="0" fontId="0" fillId="6" borderId="4" xfId="0" applyFill="1" applyBorder="1" applyAlignment="1">
      <alignment horizontal="left"/>
    </xf>
    <xf numFmtId="0" fontId="1" fillId="0" borderId="0" xfId="1" applyFill="1" applyAlignment="1">
      <alignment horizontal="left" wrapText="1"/>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24" fillId="9" borderId="0" xfId="6"/>
    <xf numFmtId="0" fontId="0" fillId="6" borderId="0" xfId="0" applyFill="1" applyAlignment="1"/>
    <xf numFmtId="0" fontId="0" fillId="6" borderId="4" xfId="0" applyFill="1" applyBorder="1" applyAlignment="1"/>
    <xf numFmtId="0" fontId="24" fillId="9" borderId="0" xfId="6" applyBorder="1"/>
  </cellXfs>
  <cellStyles count="7">
    <cellStyle name="Berechnung" xfId="3" builtinId="22"/>
    <cellStyle name="Eingabe" xfId="5" builtinId="20"/>
    <cellStyle name="Gut" xfId="1" builtinId="26"/>
    <cellStyle name="Neutral" xfId="2" builtinId="28"/>
    <cellStyle name="Notiz" xfId="4" builtinId="10"/>
    <cellStyle name="Schlecht" xfId="6"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90"/>
  <sheetViews>
    <sheetView tabSelected="1" zoomScale="70" zoomScaleNormal="70" workbookViewId="0">
      <pane xSplit="3" ySplit="2" topLeftCell="D453" activePane="bottomRight" state="frozen"/>
      <selection pane="topRight" activeCell="D1" sqref="D1"/>
      <selection pane="bottomLeft" activeCell="A2" sqref="A2"/>
      <selection pane="bottomRight" activeCell="J451" sqref="J451"/>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0.7109375" customWidth="1"/>
    <col min="10" max="10" width="8.140625" bestFit="1" customWidth="1"/>
    <col min="11" max="11" width="9.85546875" customWidth="1"/>
    <col min="12" max="12" width="9.7109375" customWidth="1"/>
    <col min="13" max="13" width="9" customWidth="1"/>
    <col min="14" max="14" width="9.5703125" customWidth="1"/>
    <col min="15" max="15" width="19.85546875" style="3" bestFit="1" customWidth="1"/>
    <col min="16" max="16" width="26.140625" bestFit="1" customWidth="1"/>
    <col min="17" max="17" width="16" style="19" customWidth="1"/>
    <col min="18" max="18" width="22.42578125" style="3" bestFit="1" customWidth="1"/>
    <col min="19" max="19" width="22.42578125" style="33" customWidth="1"/>
    <col min="20" max="20" width="28.28515625" style="3" customWidth="1"/>
    <col min="21" max="21" width="28.85546875" style="3" bestFit="1" customWidth="1"/>
    <col min="22" max="22" width="19.85546875" style="3" customWidth="1"/>
    <col min="23" max="23" width="19.42578125" bestFit="1" customWidth="1"/>
    <col min="24" max="24" width="19.42578125" style="33" customWidth="1"/>
    <col min="25" max="26" width="17.7109375" style="3" customWidth="1"/>
    <col min="27" max="27" width="19.85546875" bestFit="1" customWidth="1"/>
    <col min="28" max="28" width="17.7109375" customWidth="1"/>
    <col min="29" max="29" width="17.7109375" style="33" customWidth="1"/>
    <col min="30" max="31" width="17.7109375" style="3" customWidth="1"/>
    <col min="32" max="32" width="19.85546875" bestFit="1" customWidth="1"/>
    <col min="33" max="33" width="17.7109375" customWidth="1"/>
    <col min="34" max="34" width="17.7109375" style="33" customWidth="1"/>
    <col min="35" max="36" width="17.7109375" style="3" customWidth="1"/>
    <col min="37" max="37" width="19.85546875" style="3" customWidth="1"/>
    <col min="38" max="38" width="17.140625" bestFit="1" customWidth="1"/>
    <col min="39" max="39" width="17.140625" style="33" customWidth="1"/>
    <col min="40" max="41" width="17.7109375" style="3" customWidth="1"/>
    <col min="42" max="42" width="19.85546875" style="3" customWidth="1"/>
    <col min="43" max="43" width="17.140625" bestFit="1" customWidth="1"/>
    <col min="44" max="44" width="17.140625" style="33" customWidth="1"/>
    <col min="45" max="46" width="17.7109375" style="3" customWidth="1"/>
    <col min="47" max="47" width="79" style="21" bestFit="1" customWidth="1"/>
    <col min="48" max="48" width="75.5703125" style="21" bestFit="1" customWidth="1"/>
    <col min="49" max="49" width="73" style="21" bestFit="1" customWidth="1"/>
    <col min="50" max="50" width="166.140625" style="21" customWidth="1"/>
    <col min="51" max="51" width="88" style="21" customWidth="1"/>
  </cols>
  <sheetData>
    <row r="1" spans="1:51" s="37" customFormat="1" x14ac:dyDescent="0.25">
      <c r="A1" s="36"/>
      <c r="D1" s="77" t="s">
        <v>2345</v>
      </c>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8"/>
    </row>
    <row r="2" spans="1:51" s="1" customFormat="1" ht="143.25" customHeight="1" x14ac:dyDescent="0.25">
      <c r="A2" s="5" t="s">
        <v>89</v>
      </c>
      <c r="B2" s="1" t="s">
        <v>81</v>
      </c>
      <c r="C2" s="1" t="s">
        <v>82</v>
      </c>
      <c r="D2" s="3" t="s">
        <v>1616</v>
      </c>
      <c r="E2" s="1" t="s">
        <v>1445</v>
      </c>
      <c r="F2" s="1" t="s">
        <v>1492</v>
      </c>
      <c r="G2" s="3" t="s">
        <v>1589</v>
      </c>
      <c r="H2" s="11" t="s">
        <v>1550</v>
      </c>
      <c r="I2" s="11" t="s">
        <v>1446</v>
      </c>
      <c r="J2" s="11" t="s">
        <v>1549</v>
      </c>
      <c r="K2" s="11" t="s">
        <v>1618</v>
      </c>
      <c r="L2" s="11" t="s">
        <v>1547</v>
      </c>
      <c r="M2" s="11" t="s">
        <v>1548</v>
      </c>
      <c r="N2" s="11" t="s">
        <v>1546</v>
      </c>
      <c r="O2" s="13" t="s">
        <v>1438</v>
      </c>
      <c r="P2" s="23" t="s">
        <v>1551</v>
      </c>
      <c r="Q2" s="22" t="s">
        <v>1590</v>
      </c>
      <c r="R2" s="3" t="s">
        <v>75</v>
      </c>
      <c r="S2" s="32" t="s">
        <v>1709</v>
      </c>
      <c r="T2" s="13" t="s">
        <v>1697</v>
      </c>
      <c r="U2" s="13" t="s">
        <v>1698</v>
      </c>
      <c r="V2" s="13" t="s">
        <v>1439</v>
      </c>
      <c r="W2" s="23" t="s">
        <v>1552</v>
      </c>
      <c r="X2" s="32" t="s">
        <v>1713</v>
      </c>
      <c r="Y2" s="13" t="s">
        <v>1699</v>
      </c>
      <c r="Z2" s="13" t="s">
        <v>1700</v>
      </c>
      <c r="AA2" s="13" t="s">
        <v>1440</v>
      </c>
      <c r="AB2" s="23" t="s">
        <v>1553</v>
      </c>
      <c r="AC2" s="32" t="s">
        <v>1755</v>
      </c>
      <c r="AD2" s="13" t="s">
        <v>1701</v>
      </c>
      <c r="AE2" s="13" t="s">
        <v>1702</v>
      </c>
      <c r="AF2" s="13" t="s">
        <v>1597</v>
      </c>
      <c r="AG2" s="23" t="s">
        <v>1598</v>
      </c>
      <c r="AH2" s="32" t="s">
        <v>1756</v>
      </c>
      <c r="AI2" s="13" t="s">
        <v>1703</v>
      </c>
      <c r="AJ2" s="13" t="s">
        <v>1704</v>
      </c>
      <c r="AK2" s="13" t="s">
        <v>1599</v>
      </c>
      <c r="AL2" s="23" t="s">
        <v>1600</v>
      </c>
      <c r="AM2" s="32" t="s">
        <v>1757</v>
      </c>
      <c r="AN2" s="13" t="s">
        <v>1705</v>
      </c>
      <c r="AO2" s="13" t="s">
        <v>1706</v>
      </c>
      <c r="AP2" s="13" t="s">
        <v>1614</v>
      </c>
      <c r="AQ2" s="23" t="s">
        <v>1615</v>
      </c>
      <c r="AR2" s="32" t="s">
        <v>1758</v>
      </c>
      <c r="AS2" s="13" t="s">
        <v>1707</v>
      </c>
      <c r="AT2" s="13" t="s">
        <v>1708</v>
      </c>
      <c r="AU2" s="20" t="s">
        <v>1441</v>
      </c>
      <c r="AV2" s="20" t="s">
        <v>1442</v>
      </c>
      <c r="AW2" s="20" t="s">
        <v>1443</v>
      </c>
      <c r="AX2" s="20"/>
      <c r="AY2" s="20" t="s">
        <v>1444</v>
      </c>
    </row>
    <row r="3" spans="1:51" x14ac:dyDescent="0.25">
      <c r="A3" s="12">
        <v>19</v>
      </c>
      <c r="B3" t="s">
        <v>738</v>
      </c>
      <c r="C3" t="s">
        <v>739</v>
      </c>
      <c r="D3" s="3">
        <f>A3</f>
        <v>19</v>
      </c>
      <c r="G3" s="8" t="s">
        <v>1653</v>
      </c>
      <c r="I3" t="s">
        <v>97</v>
      </c>
      <c r="J3" t="s">
        <v>97</v>
      </c>
      <c r="K3">
        <v>-1</v>
      </c>
      <c r="L3">
        <v>-1</v>
      </c>
      <c r="M3">
        <v>-1</v>
      </c>
      <c r="N3">
        <v>0</v>
      </c>
      <c r="O3" s="3">
        <f>IF(G3&lt;&gt;"LIBSETS_SETTYPE_BATTLEGROUND",IF(G3&lt;&gt;"LIBSETS_SETTYPE_SPECIAL",IF(P3&lt;&gt;"",VLOOKUP(P3,'ESO zone constants'!$D$2:$H$4950,5,FALSE),""),""),"")</f>
        <v>31</v>
      </c>
      <c r="P3" t="s">
        <v>59</v>
      </c>
      <c r="Q3" s="19" t="str">
        <f>IF(O3&lt;&gt;"",IF(NOT(ISERROR(VLOOKUP(O3,'ESO Dungeon constants'!$D$3:$H$9999,5,FALSE))),VLOOKUP(O3,'ESO Dungeon constants'!$D$3:$I$9999,6,FALSE),VLOOKUP(O3,'ESO zone constants'!$H$2:$K$9984,4,FALSE)),"")</f>
        <v>DLC_BASE_GAME</v>
      </c>
      <c r="R3" s="3" t="str">
        <f>VLOOKUP(Q3,'LibSets constants'!$B$4:$C$1000,2,FALSE)</f>
        <v>Included in base game</v>
      </c>
      <c r="T3" s="45" t="str">
        <f>IF(S3&lt;&gt;"",IF(S3&lt;&gt;"LIBSETS_DROP_MECHANIC_MONSTER_NAME",VLOOKUP(S3,'LibSets constants'!$I$4:$L$1000,3,FALSE),""),"")</f>
        <v/>
      </c>
      <c r="U3" s="45" t="str">
        <f>IF(S3&lt;&gt;"",IF(S3&lt;&gt;"LIBSETS_DROP_MECHANIC_MONSTER_NAME",VLOOKUP(S3,'LibSets constants'!$I$4:$L$1000,4,FALSE),""),"")</f>
        <v/>
      </c>
      <c r="V3" s="3" t="str">
        <f>IF(G3&lt;&gt;"LIBSETS_SETTYPE_BATTLEGROUND",IF(G3&lt;&gt;"LIBSETS_SETTYPE_SPECIAL",IF(W3&lt;&gt;"",VLOOKUP(W3,'ESO zone constants'!$D$2:$H$4950,5,FALSE),""),""),"")</f>
        <v/>
      </c>
      <c r="X3" s="46"/>
      <c r="Y3" s="45" t="str">
        <f>IF(X3&lt;&gt;"",IF(X3&lt;&gt;"LIBSETS_DROP_MECHANIC_MONSTER_NAME",VLOOKUP(X3,'LibSets constants'!$I$4:$L$1000,3,FALSE),""),"")</f>
        <v/>
      </c>
      <c r="Z3" s="45" t="str">
        <f>IF(X3&lt;&gt;"",IF(X3&lt;&gt;"LIBSETS_DROP_MECHANIC_MONSTER_NAME",VLOOKUP(X3,'LibSets constants'!$I$4:$L$1000,4,FALSE),""),"")</f>
        <v/>
      </c>
      <c r="AA3" s="3" t="str">
        <f>IF(G3&lt;&gt;"LIBSETS_SETTYPE_BATTLEGROUND",IF(G3&lt;&gt;"LIBSETS_SETTYPE_SPECIAL",IF(AB3&lt;&gt;"",VLOOKUP(AB3,'ESO zone constants'!$D$2:$H$4950,5,FALSE),""),""),"")</f>
        <v/>
      </c>
      <c r="AC3" s="46"/>
      <c r="AD3" s="45" t="str">
        <f>IF(AC3&lt;&gt;"",IF(AC3&lt;&gt;"LIBSETS_DROP_MECHANIC_MONSTER_NAME",VLOOKUP(AC3,'LibSets constants'!$I$4:$L$1000,3,FALSE),""),"")</f>
        <v/>
      </c>
      <c r="AE3" s="45" t="str">
        <f>IF(AC3&lt;&gt;"",IF(AC3&lt;&gt;"LIBSETS_DROP_MECHANIC_MONSTER_NAME",VLOOKUP(AC3,'LibSets constants'!$I$4:$L$1000,4,FALSE),""),"")</f>
        <v/>
      </c>
      <c r="AF3" s="3" t="str">
        <f>IF(G3&lt;&gt;"LIBSETS_SETTYPE_BATTLEGROUND",IF(G3&lt;&gt;"LIBSETS_SETTYPE_SPECIAL",IF(AG3&lt;&gt;"",VLOOKUP(AG3,'ESO zone constants'!$D$2:$H$4950,5,FALSE),""),""),"")</f>
        <v/>
      </c>
      <c r="AH3" s="46"/>
      <c r="AI3" s="45" t="str">
        <f>IF(AH3&lt;&gt;"",IF(AH3&lt;&gt;"LIBSETS_DROP_MECHANIC_MONSTER_NAME",VLOOKUP(AH3,'LibSets constants'!$I$4:$L$1000,3,FALSE),""),"")</f>
        <v/>
      </c>
      <c r="AJ3" s="45" t="str">
        <f>IF(AH3&lt;&gt;"",IF(AH3&lt;&gt;"LIBSETS_DROP_MECHANIC_MONSTER_NAME",VLOOKUP(AH3,'LibSets constants'!$I$4:$L$1000,4,FALSE),""),"")</f>
        <v/>
      </c>
      <c r="AK3" s="3" t="str">
        <f>IF(G3&lt;&gt;"LIBSETS_SETTYPE_BATTLEGROUND",IF(G3&lt;&gt;"LIBSETS_SETTYPE_SPECIAL",IF(AL3&lt;&gt;"",VLOOKUP(AL3,'ESO zone constants'!$D$2:$H$4950,5,FALSE),""),""),"")</f>
        <v/>
      </c>
      <c r="AM3" s="46"/>
      <c r="AN3" s="45" t="str">
        <f>IF(AM3&lt;&gt;"",IF(AM3&lt;&gt;"LIBSETS_DROP_MECHANIC_MONSTER_NAME",VLOOKUP(AM3,'LibSets constants'!$I$4:$L$1000,3,FALSE),""),"")</f>
        <v/>
      </c>
      <c r="AO3" s="45" t="str">
        <f>IF(AM3&lt;&gt;"",IF(AM3&lt;&gt;"LIBSETS_DROP_MECHANIC_MONSTER_NAME",VLOOKUP(AM3,'LibSets constants'!$I$4:$L$1000,4,FALSE),""),"")</f>
        <v/>
      </c>
      <c r="AP3" s="3" t="str">
        <f>IF(G3&lt;&gt;"LIBSETS_SETTYPE_BATTLEGROUND",IF(G3&lt;&gt;"LIBSETS_SETTYPE_SPECIAL",IF(AQ3&lt;&gt;"",VLOOKUP(AQ3,'ESO zone constants'!$D$2:$H$4950,5,FALSE),""),""),"")</f>
        <v/>
      </c>
      <c r="AR3" s="46"/>
      <c r="AS3" s="45" t="str">
        <f>IF(AR3&lt;&gt;"",IF(AR3&lt;&gt;"LIBSETS_DROP_MECHANIC_MONSTER_NAME",VLOOKUP(AR3,'LibSets constants'!$I$4:$L$1000,3,FALSE),""),"")</f>
        <v/>
      </c>
      <c r="AT3" s="45" t="str">
        <f>IF(AR3&lt;&gt;"",IF(AR3&lt;&gt;"LIBSETS_DROP_MECHANIC_MONSTER_NAME",VLOOKUP(AR3,'LibSets constants'!$I$4:$L$1000,4,FALSE),""),"")</f>
        <v/>
      </c>
      <c r="AU3" s="21" t="str">
        <f>IF(A3="???","--","")&amp;IF(F3&lt;&gt;"Not in the game (anymore)",IF(A3&lt;&gt;"",CONCATENATE("[",A3,"] = {wayshrines={")&amp;IF(K3&lt;&gt;"",CONCATENATE(K3,","),"")&amp;IF(L3&lt;&gt;"",CONCATENATE(L3,","),"")&amp;IF(M3&lt;&gt;"",CONCATENATE(M3,","),"")&amp;CONCATENATE("}")&amp;IF(VALUE(N3)&gt;0,CONCATENATE(", traitsNeeded=",N3),"")&amp;CONCATENATE(", dlcId=",IF(Q3&lt;&gt;"",Q3,"DLC_BASE_GAME")),""),"")</f>
        <v>[19] = {wayshrines={-1,-1,-1,}, dlcId=DLC_BASE_GAME</v>
      </c>
      <c r="AV3" s="21" t="str">
        <f>IF(F3&lt;&gt;"Not in the game (anymore)",IF(A3&lt;&gt;"",IF(O3&lt;&gt;"",CONCATENATE(", zoneIds={",O3),"")&amp;IF(V3&lt;&gt;"",CONCATENATE(",",V3),"")&amp;IF(AA3&lt;&gt;"",CONCATENATE(",",AA3),"")&amp;IF(AF3&lt;&gt;"",CONCATENATE(",",AF3),"")&amp;IF(AK3&lt;&gt;"",CONCATENATE(",",AK3),"")&amp;IF(AP3&lt;&gt;"",CONCATENATE(",",AP3),"")&amp;IF(O3&lt;&gt;"",CONCATENATE("}",""),"")&amp;IF(OR(I3="true",I3="false",I3&lt;&gt;""), CONCATENATE(", veteran=", I3), ""),""),"")</f>
        <v>, zoneIds={31}, veteran=false</v>
      </c>
      <c r="AW3" s="21" t="str">
        <f>IF(F3&lt;&gt;"Not in the game (anymore)",IF(A3&lt;&gt;"",", setType="&amp;G3,"")&amp;IF(J3="true",", multiTrialSet=true",""),"")</f>
        <v>, setType=LIBSETS_SETTYPE_DUNGEON</v>
      </c>
      <c r="AX3" s="21" t="str">
        <f>IF(F3&lt;&gt;"Not in the game (anymore)",IF(S3&lt;&gt;"",", dropMechanic={"&amp;S3&amp;IF(X3&lt;&gt;"",","&amp;X3,"")&amp;IF(AC3&lt;&gt;"",","&amp;AC3,"")&amp;IF(AH3&lt;&gt;"",","&amp;AH3,"")&amp;IF(AM3&lt;&gt;"",","&amp;AM3,"")&amp;IF(AR3&lt;&gt;"",","&amp;AR3,"")&amp;"}"&amp;IF(S3="LIBSETS_DROP_MECHANIC_MONSTER_NAME",", dropMechanicNames={" &amp; IF(T3&lt;&gt;"","['en']='"&amp;T3&amp;"'","") &amp; IF(U3&lt;&gt;"",", ['de']='" &amp; U3&amp;"'","") &amp; "}",""),"")&amp;"},","")</f>
        <v>},</v>
      </c>
      <c r="AY3" s="21" t="str">
        <f>IF(F3&lt;&gt;"Not in the game (anymore)",IF(C3&lt;&gt;"",CONCATENATE(" --",C3," / ",B3,"   [",IF(P3&lt;&gt;"",P3,""),IF(W3&lt;&gt;"",", "&amp;W3,""),IF(AB3&lt;&gt;"",", "&amp;AB3,""),IF(AG3&lt;&gt;"",", "&amp;AG3,""),IF(AL3&lt;&gt;"",", "&amp;AL3,""),IF(AQ3&lt;&gt;"",", "&amp;AQ3,""),"]")),"")</f>
        <v xml:space="preserve"> --Vestments of the Warlock / Gewänder des Hexers   [Selene's Web]</v>
      </c>
    </row>
    <row r="4" spans="1:51" x14ac:dyDescent="0.25">
      <c r="A4" s="12">
        <v>20</v>
      </c>
      <c r="B4" t="s">
        <v>740</v>
      </c>
      <c r="C4" t="s">
        <v>741</v>
      </c>
      <c r="D4" s="3">
        <f>A4</f>
        <v>20</v>
      </c>
      <c r="G4" s="8" t="s">
        <v>1656</v>
      </c>
      <c r="I4" t="s">
        <v>97</v>
      </c>
      <c r="J4" t="s">
        <v>97</v>
      </c>
      <c r="K4">
        <v>-1</v>
      </c>
      <c r="L4">
        <v>-1</v>
      </c>
      <c r="M4">
        <v>-1</v>
      </c>
      <c r="N4">
        <v>0</v>
      </c>
      <c r="O4" s="3">
        <f>IF(G4&lt;&gt;"LIBSETS_SETTYPE_BATTLEGROUND",IF(G4&lt;&gt;"LIBSETS_SETTYPE_SPECIAL",IF(P4&lt;&gt;"",VLOOKUP(P4,'ESO zone constants'!$D$2:$H$4950,5,FALSE),""),""),"")</f>
        <v>103</v>
      </c>
      <c r="P4" t="s">
        <v>117</v>
      </c>
      <c r="Q4" s="19" t="str">
        <f>IF(O4&lt;&gt;"",IF(NOT(ISERROR(VLOOKUP(O4,'ESO Dungeon constants'!$D$3:$H$9999,5,FALSE))),VLOOKUP(O4,'ESO Dungeon constants'!$D$3:$I$9999,6,FALSE),VLOOKUP(O4,'ESO zone constants'!$H$2:$K$9984,4,FALSE)),"")</f>
        <v>DLC_BASE_GAME</v>
      </c>
      <c r="R4" s="3" t="str">
        <f>VLOOKUP(Q4,'LibSets constants'!$B$4:$C$1000,2,FALSE)</f>
        <v>Included in base game</v>
      </c>
      <c r="S4" s="33" t="s">
        <v>1743</v>
      </c>
      <c r="T4" s="45" t="str">
        <f>IF(S4&lt;&gt;"",IF(S4&lt;&gt;"LIBSETS_DROP_MECHANIC_MONSTER_NAME",VLOOKUP(S4,'LibSets constants'!$I$4:$L$1000,3,FALSE),""),"")</f>
        <v>Delve bosses have a chance to drop a waist or feet.</v>
      </c>
      <c r="U4" s="45" t="str">
        <f>IF(S4&lt;&gt;"",IF(S4&lt;&gt;"LIBSETS_DROP_MECHANIC_MONSTER_NAME",VLOOKUP(S4,'LibSets constants'!$I$4:$L$1000,4,FALSE),""),"")</f>
        <v>Bosse in Gewölben haben die Chance, eine Taille oder Füße fallen zu lassen.</v>
      </c>
      <c r="V4" s="3" t="str">
        <f>IF(G4&lt;&gt;"LIBSETS_SETTYPE_BATTLEGROUND",IF(G4&lt;&gt;"LIBSETS_SETTYPE_SPECIAL",IF(W4&lt;&gt;"",VLOOKUP(W4,'ESO zone constants'!$D$2:$H$4950,5,FALSE),""),""),"")</f>
        <v/>
      </c>
      <c r="X4" s="46" t="s">
        <v>1744</v>
      </c>
      <c r="Y4" s="45" t="str">
        <f>IF(X4&lt;&gt;"",IF(X4&lt;&gt;"LIBSETS_DROP_MECHANIC_MONSTER_NAME",VLOOKUP(X4,'LibSets constants'!$I$4:$L$1000,3,FALSE),""),"")</f>
        <v>Overland group bosses have a 100% chance to drop head, chest, legs, or weapon.</v>
      </c>
      <c r="Z4" s="45" t="str">
        <f>IF(X4&lt;&gt;"",IF(X4&lt;&gt;"LIBSETS_DROP_MECHANIC_MONSTER_NAME",VLOOKUP(X4,'LibSets constants'!$I$4:$L$1000,4,FALSE),""),"")</f>
        <v>Überland Gruppenbosse haben eine Chance von 100%, Kopf, Brust, Beine oder Waffen fallen zu lassen.</v>
      </c>
      <c r="AA4" s="3" t="str">
        <f>IF(G4&lt;&gt;"LIBSETS_SETTYPE_BATTLEGROUND",IF(G4&lt;&gt;"LIBSETS_SETTYPE_SPECIAL",IF(AB4&lt;&gt;"",VLOOKUP(AB4,'ESO zone constants'!$D$2:$H$4950,5,FALSE),""),""),"")</f>
        <v/>
      </c>
      <c r="AC4" s="46" t="s">
        <v>1745</v>
      </c>
      <c r="AD4" s="45" t="str">
        <f>IF(AC4&lt;&gt;"",IF(AC4&lt;&gt;"LIBSETS_DROP_MECHANIC_MONSTER_NAME",VLOOKUP(AC4,'LibSets constants'!$I$4:$L$1000,3,FALSE),""),"")</f>
        <v>Public dungeon bosses have a chance to drop a shoulder, hand, or weapon.</v>
      </c>
      <c r="AE4" s="45" t="str">
        <f>IF(AC4&lt;&gt;"",IF(AC4&lt;&gt;"LIBSETS_DROP_MECHANIC_MONSTER_NAME",VLOOKUP(AC4,'LibSets constants'!$I$4:$L$1000,4,FALSE),""),"")</f>
        <v>Öffentliche Dungeon-Bosse haben die Möglichkeit, eine Schulter, Handschuhe oder eine Waffe fallen zu lassen.</v>
      </c>
      <c r="AF4" s="3" t="str">
        <f>IF(G4&lt;&gt;"LIBSETS_SETTYPE_BATTLEGROUND",IF(G4&lt;&gt;"LIBSETS_SETTYPE_SPECIAL",IF(AG4&lt;&gt;"",VLOOKUP(AG4,'ESO zone constants'!$D$2:$H$4950,5,FALSE),""),""),"")</f>
        <v/>
      </c>
      <c r="AH4" s="46" t="s">
        <v>1746</v>
      </c>
      <c r="AI4" s="45" t="str">
        <f>IF(AH4&lt;&gt;"",IF(AH4&lt;&gt;"LIBSETS_DROP_MECHANIC_MONSTER_NAME",VLOOKUP(AH4,'LibSets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 s="45" t="str">
        <f>IF(AH4&lt;&gt;"",IF(AH4&lt;&gt;"LIBSETS_DROP_MECHANIC_MONSTER_NAME",VLOOKUP(AH4,'LibSets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 s="3" t="str">
        <f>IF(G4&lt;&gt;"LIBSETS_SETTYPE_BATTLEGROUND",IF(G4&lt;&gt;"LIBSETS_SETTYPE_SPECIAL",IF(AL4&lt;&gt;"",VLOOKUP(AL4,'ESO zone constants'!$D$2:$H$4950,5,FALSE),""),""),"")</f>
        <v/>
      </c>
      <c r="AM4" s="46"/>
      <c r="AN4" s="45" t="str">
        <f>IF(AM4&lt;&gt;"",IF(AM4&lt;&gt;"LIBSETS_DROP_MECHANIC_MONSTER_NAME",VLOOKUP(AM4,'LibSets constants'!$I$4:$L$1000,3,FALSE),""),"")</f>
        <v/>
      </c>
      <c r="AO4" s="45" t="str">
        <f>IF(AM4&lt;&gt;"",IF(AM4&lt;&gt;"LIBSETS_DROP_MECHANIC_MONSTER_NAME",VLOOKUP(AM4,'LibSets constants'!$I$4:$L$1000,4,FALSE),""),"")</f>
        <v/>
      </c>
      <c r="AP4" s="3" t="str">
        <f>IF(G4&lt;&gt;"LIBSETS_SETTYPE_BATTLEGROUND",IF(G4&lt;&gt;"LIBSETS_SETTYPE_SPECIAL",IF(AQ4&lt;&gt;"",VLOOKUP(AQ4,'ESO zone constants'!$D$2:$H$4950,5,FALSE),""),""),"")</f>
        <v/>
      </c>
      <c r="AR4" s="46"/>
      <c r="AS4" s="45" t="str">
        <f>IF(AR4&lt;&gt;"",IF(AR4&lt;&gt;"LIBSETS_DROP_MECHANIC_MONSTER_NAME",VLOOKUP(AR4,'LibSets constants'!$I$4:$L$1000,3,FALSE),""),"")</f>
        <v/>
      </c>
      <c r="AT4" s="45" t="str">
        <f>IF(AR4&lt;&gt;"",IF(AR4&lt;&gt;"LIBSETS_DROP_MECHANIC_MONSTER_NAME",VLOOKUP(AR4,'LibSets constants'!$I$4:$L$1000,4,FALSE),""),"")</f>
        <v/>
      </c>
      <c r="AU4" s="21" t="str">
        <f>IF(A4="???","--","")&amp;IF(F4&lt;&gt;"Not in the game (anymore)",IF(A4&lt;&gt;"",CONCATENATE("[",A4,"] = {wayshrines={")&amp;IF(K4&lt;&gt;"",CONCATENATE(K4,","),"")&amp;IF(L4&lt;&gt;"",CONCATENATE(L4,","),"")&amp;IF(M4&lt;&gt;"",CONCATENATE(M4,","),"")&amp;CONCATENATE("}")&amp;IF(VALUE(N4)&gt;0,CONCATENATE(", traitsNeeded=",N4),"")&amp;CONCATENATE(", dlcId=",IF(Q4&lt;&gt;"",Q4,"DLC_BASE_GAME")),""),"")</f>
        <v>[20] = {wayshrines={-1,-1,-1,}, dlcId=DLC_BASE_GAME</v>
      </c>
      <c r="AV4" s="21" t="str">
        <f>IF(F4&lt;&gt;"Not in the game (anymore)",IF(A4&lt;&gt;"",IF(O4&lt;&gt;"",CONCATENATE(", zoneIds={",O4),"")&amp;IF(V4&lt;&gt;"",CONCATENATE(",",V4),"")&amp;IF(AA4&lt;&gt;"",CONCATENATE(",",AA4),"")&amp;IF(AF4&lt;&gt;"",CONCATENATE(",",AF4),"")&amp;IF(AK4&lt;&gt;"",CONCATENATE(",",AK4),"")&amp;IF(AP4&lt;&gt;"",CONCATENATE(",",AP4),"")&amp;IF(O4&lt;&gt;"",CONCATENATE("}",""),"")&amp;IF(OR(I4="true",I4="false",I4&lt;&gt;""), CONCATENATE(", veteran=", I4), ""),""),"")</f>
        <v>, zoneIds={103}, veteran=false</v>
      </c>
      <c r="AW4" s="21" t="str">
        <f>IF(F4&lt;&gt;"Not in the game (anymore)",IF(A4&lt;&gt;"",", setType="&amp;G4,"")&amp;IF(J4="true",", multiTrialSet=true",""),"")</f>
        <v>, setType=LIBSETS_SETTYPE_OVERLAND</v>
      </c>
      <c r="AX4" s="21" t="str">
        <f>IF(F4&lt;&gt;"Not in the game (anymore)",IF(S4&lt;&gt;"",", dropMechanic={"&amp;S4&amp;IF(X4&lt;&gt;"",","&amp;X4,"")&amp;IF(AC4&lt;&gt;"",","&amp;AC4,"")&amp;IF(AH4&lt;&gt;"",","&amp;AH4,"")&amp;IF(AM4&lt;&gt;"",","&amp;AM4,"")&amp;IF(AR4&lt;&gt;"",","&amp;AR4,"")&amp;"}"&amp;IF(S4="LIBSETS_DROP_MECHANIC_MONSTER_NAME",", dropMechanicNames={" &amp; IF(T4&lt;&gt;"","['en']='"&amp;T4&amp;"'","") &amp; IF(U4&lt;&gt;"",", ['de']='" &amp; U4&amp;"'","") &amp; "}",""),"")&amp;"},","")</f>
        <v>, dropMechanic={LIBSETS_DROP_MECHANIC_OVERLAND_BOSS_DELVE,LIBSETS_DROP_MECHANIC_OVERLAND_WORLDBOSS,LIBSETS_DROP_MECHANIC_OVERLAND_BOSS_PUBLIC_DUNGEON,LIBSETS_DROP_MECHANIC_OVERLAND_CHEST}},</v>
      </c>
      <c r="AY4" s="21" t="str">
        <f>IF(F4&lt;&gt;"Not in the game (anymore)",IF(C4&lt;&gt;"",CONCATENATE(" --",C4," / ",B4,"   [",IF(P4&lt;&gt;"",P4,""),IF(W4&lt;&gt;"",", "&amp;W4,""),IF(AB4&lt;&gt;"",", "&amp;AB4,""),IF(AG4&lt;&gt;"",", "&amp;AG4,""),IF(AL4&lt;&gt;"",", "&amp;AL4,""),IF(AQ4&lt;&gt;"",", "&amp;AQ4,""),"]")),"")</f>
        <v xml:space="preserve"> --Witchman Armor / Hexenwerk   [The Rift]</v>
      </c>
    </row>
    <row r="5" spans="1:51" x14ac:dyDescent="0.25">
      <c r="A5" s="12">
        <v>21</v>
      </c>
      <c r="B5" t="s">
        <v>742</v>
      </c>
      <c r="C5" t="s">
        <v>743</v>
      </c>
      <c r="D5" s="3">
        <f>A5</f>
        <v>21</v>
      </c>
      <c r="G5" s="8" t="s">
        <v>1656</v>
      </c>
      <c r="I5" t="s">
        <v>97</v>
      </c>
      <c r="J5" t="s">
        <v>97</v>
      </c>
      <c r="K5">
        <v>-1</v>
      </c>
      <c r="L5">
        <v>-1</v>
      </c>
      <c r="M5">
        <v>-1</v>
      </c>
      <c r="N5">
        <v>0</v>
      </c>
      <c r="O5" s="3">
        <f>IF(G5&lt;&gt;"LIBSETS_SETTYPE_BATTLEGROUND",IF(G5&lt;&gt;"LIBSETS_SETTYPE_SPECIAL",IF(P5&lt;&gt;"",VLOOKUP(P5,'ESO zone constants'!$D$2:$H$4950,5,FALSE),""),""),"")</f>
        <v>101</v>
      </c>
      <c r="P5" t="s">
        <v>116</v>
      </c>
      <c r="Q5" s="19" t="str">
        <f>IF(O5&lt;&gt;"",IF(NOT(ISERROR(VLOOKUP(O5,'ESO Dungeon constants'!$D$3:$H$9999,5,FALSE))),VLOOKUP(O5,'ESO Dungeon constants'!$D$3:$I$9999,6,FALSE),VLOOKUP(O5,'ESO zone constants'!$H$2:$K$9984,4,FALSE)),"")</f>
        <v>DLC_BASE_GAME</v>
      </c>
      <c r="R5" s="3" t="str">
        <f>VLOOKUP(Q5,'LibSets constants'!$B$4:$C$1000,2,FALSE)</f>
        <v>Included in base game</v>
      </c>
      <c r="S5" s="33" t="s">
        <v>1743</v>
      </c>
      <c r="T5" s="3" t="str">
        <f>IF(S5&lt;&gt;"",IF(S5&lt;&gt;"LIBSETS_DROP_MECHANIC_MONSTER_NAME",VLOOKUP(S5,'LibSets constants'!$I$4:$L$1000,3,FALSE),""),"")</f>
        <v>Delve bosses have a chance to drop a waist or feet.</v>
      </c>
      <c r="U5" s="3" t="str">
        <f>IF(S5&lt;&gt;"",IF(S5&lt;&gt;"LIBSETS_DROP_MECHANIC_MONSTER_NAME",VLOOKUP(S5,'LibSets constants'!$I$4:$L$1000,4,FALSE),""),"")</f>
        <v>Bosse in Gewölben haben die Chance, eine Taille oder Füße fallen zu lassen.</v>
      </c>
      <c r="V5" s="3" t="str">
        <f>IF(G5&lt;&gt;"LIBSETS_SETTYPE_BATTLEGROUND",IF(G5&lt;&gt;"LIBSETS_SETTYPE_SPECIAL",IF(W5&lt;&gt;"",VLOOKUP(W5,'ESO zone constants'!$D$2:$H$4950,5,FALSE),""),""),"")</f>
        <v/>
      </c>
      <c r="X5" s="33" t="s">
        <v>1744</v>
      </c>
      <c r="Y5" s="3" t="str">
        <f>IF(X5&lt;&gt;"",IF(X5&lt;&gt;"LIBSETS_DROP_MECHANIC_MONSTER_NAME",VLOOKUP(X5,'LibSets constants'!$I$4:$L$1000,3,FALSE),""),"")</f>
        <v>Overland group bosses have a 100% chance to drop head, chest, legs, or weapon.</v>
      </c>
      <c r="Z5" s="3" t="str">
        <f>IF(X5&lt;&gt;"",IF(X5&lt;&gt;"LIBSETS_DROP_MECHANIC_MONSTER_NAME",VLOOKUP(X5,'LibSets constants'!$I$4:$L$1000,4,FALSE),""),"")</f>
        <v>Überland Gruppenbosse haben eine Chance von 100%, Kopf, Brust, Beine oder Waffen fallen zu lassen.</v>
      </c>
      <c r="AA5" s="3" t="str">
        <f>IF(G5&lt;&gt;"LIBSETS_SETTYPE_BATTLEGROUND",IF(G5&lt;&gt;"LIBSETS_SETTYPE_SPECIAL",IF(AB5&lt;&gt;"",VLOOKUP(AB5,'ESO zone constants'!$D$2:$H$4950,5,FALSE),""),""),"")</f>
        <v/>
      </c>
      <c r="AC5" s="33" t="s">
        <v>1745</v>
      </c>
      <c r="AD5" s="3" t="str">
        <f>IF(AC5&lt;&gt;"",IF(AC5&lt;&gt;"LIBSETS_DROP_MECHANIC_MONSTER_NAME",VLOOKUP(AC5,'LibSets constants'!$I$4:$L$1000,3,FALSE),""),"")</f>
        <v>Public dungeon bosses have a chance to drop a shoulder, hand, or weapon.</v>
      </c>
      <c r="AE5" s="3" t="str">
        <f>IF(AC5&lt;&gt;"",IF(AC5&lt;&gt;"LIBSETS_DROP_MECHANIC_MONSTER_NAME",VLOOKUP(AC5,'LibSets constants'!$I$4:$L$1000,4,FALSE),""),"")</f>
        <v>Öffentliche Dungeon-Bosse haben die Möglichkeit, eine Schulter, Handschuhe oder eine Waffe fallen zu lassen.</v>
      </c>
      <c r="AF5" s="3" t="str">
        <f>IF(G5&lt;&gt;"LIBSETS_SETTYPE_BATTLEGROUND",IF(G5&lt;&gt;"LIBSETS_SETTYPE_SPECIAL",IF(AG5&lt;&gt;"",VLOOKUP(AG5,'ESO zone constants'!$D$2:$H$4950,5,FALSE),""),""),"")</f>
        <v/>
      </c>
      <c r="AH5" s="33" t="s">
        <v>1746</v>
      </c>
      <c r="AI5" s="3" t="str">
        <f>IF(AH5&lt;&gt;"",IF(AH5&lt;&gt;"LIBSETS_DROP_MECHANIC_MONSTER_NAME",VLOOKUP(AH5,'LibSets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5" s="3" t="str">
        <f>IF(AH5&lt;&gt;"",IF(AH5&lt;&gt;"LIBSETS_DROP_MECHANIC_MONSTER_NAME",VLOOKUP(AH5,'LibSets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5" s="3" t="str">
        <f>IF(G5&lt;&gt;"LIBSETS_SETTYPE_BATTLEGROUND",IF(G5&lt;&gt;"LIBSETS_SETTYPE_SPECIAL",IF(AL5&lt;&gt;"",VLOOKUP(AL5,'ESO zone constants'!$D$2:$H$4950,5,FALSE),""),""),"")</f>
        <v/>
      </c>
      <c r="AN5" s="3" t="str">
        <f>IF(AM5&lt;&gt;"",IF(AM5&lt;&gt;"LIBSETS_DROP_MECHANIC_MONSTER_NAME",VLOOKUP(AM5,'LibSets constants'!$I$4:$L$1000,3,FALSE),""),"")</f>
        <v/>
      </c>
      <c r="AO5" s="3" t="str">
        <f>IF(AM5&lt;&gt;"",IF(AM5&lt;&gt;"LIBSETS_DROP_MECHANIC_MONSTER_NAME",VLOOKUP(AM5,'LibSets constants'!$I$4:$L$1000,4,FALSE),""),"")</f>
        <v/>
      </c>
      <c r="AP5" s="3" t="str">
        <f>IF(G5&lt;&gt;"LIBSETS_SETTYPE_BATTLEGROUND",IF(G5&lt;&gt;"LIBSETS_SETTYPE_SPECIAL",IF(AQ5&lt;&gt;"",VLOOKUP(AQ5,'ESO zone constants'!$D$2:$H$4950,5,FALSE),""),""),"")</f>
        <v/>
      </c>
      <c r="AS5" s="3" t="str">
        <f>IF(AR5&lt;&gt;"",IF(AR5&lt;&gt;"LIBSETS_DROP_MECHANIC_MONSTER_NAME",VLOOKUP(AR5,'LibSets constants'!$I$4:$L$1000,3,FALSE),""),"")</f>
        <v/>
      </c>
      <c r="AT5" s="3" t="str">
        <f>IF(AR5&lt;&gt;"",IF(AR5&lt;&gt;"LIBSETS_DROP_MECHANIC_MONSTER_NAME",VLOOKUP(AR5,'LibSets constants'!$I$4:$L$1000,4,FALSE),""),"")</f>
        <v/>
      </c>
      <c r="AU5" s="21" t="str">
        <f>IF(A5="???","--","")&amp;IF(F5&lt;&gt;"Not in the game (anymore)",IF(A5&lt;&gt;"",CONCATENATE("[",A5,"] = {wayshrines={")&amp;IF(K5&lt;&gt;"",CONCATENATE(K5,","),"")&amp;IF(L5&lt;&gt;"",CONCATENATE(L5,","),"")&amp;IF(M5&lt;&gt;"",CONCATENATE(M5,","),"")&amp;CONCATENATE("}")&amp;IF(VALUE(N5)&gt;0,CONCATENATE(", traitsNeeded=",N5),"")&amp;CONCATENATE(", dlcId=",IF(Q5&lt;&gt;"",Q5,"DLC_BASE_GAME")),""),"")</f>
        <v>[21] = {wayshrines={-1,-1,-1,}, dlcId=DLC_BASE_GAME</v>
      </c>
      <c r="AV5" s="21" t="str">
        <f>IF(F5&lt;&gt;"Not in the game (anymore)",IF(A5&lt;&gt;"",IF(O5&lt;&gt;"",CONCATENATE(", zoneIds={",O5),"")&amp;IF(V5&lt;&gt;"",CONCATENATE(",",V5),"")&amp;IF(AA5&lt;&gt;"",CONCATENATE(",",AA5),"")&amp;IF(AF5&lt;&gt;"",CONCATENATE(",",AF5),"")&amp;IF(AK5&lt;&gt;"",CONCATENATE(",",AK5),"")&amp;IF(AP5&lt;&gt;"",CONCATENATE(",",AP5),"")&amp;IF(O5&lt;&gt;"",CONCATENATE("}",""),"")&amp;IF(OR(I5="true",I5="false",I5&lt;&gt;""), CONCATENATE(", veteran=", I5), ""),""),"")</f>
        <v>, zoneIds={101}, veteran=false</v>
      </c>
      <c r="AW5" s="21" t="str">
        <f>IF(F5&lt;&gt;"Not in the game (anymore)",IF(A5&lt;&gt;"",", setType="&amp;G5,"")&amp;IF(J5="true",", multiTrialSet=true",""),"")</f>
        <v>, setType=LIBSETS_SETTYPE_OVERLAND</v>
      </c>
      <c r="AX5" s="21" t="str">
        <f>IF(F5&lt;&gt;"Not in the game (anymore)",IF(S5&lt;&gt;"",", dropMechanic={"&amp;S5&amp;IF(X5&lt;&gt;"",","&amp;X5,"")&amp;IF(AC5&lt;&gt;"",","&amp;AC5,"")&amp;IF(AH5&lt;&gt;"",","&amp;AH5,"")&amp;IF(AM5&lt;&gt;"",","&amp;AM5,"")&amp;IF(AR5&lt;&gt;"",","&amp;AR5,"")&amp;"}"&amp;IF(S5="LIBSETS_DROP_MECHANIC_MONSTER_NAME",", dropMechanicNames={" &amp; IF(T5&lt;&gt;"","['en']='"&amp;T5&amp;"'","") &amp; IF(U5&lt;&gt;"",", ['de']='" &amp; U5&amp;"'","") &amp; "}",""),"")&amp;"},","")</f>
        <v>, dropMechanic={LIBSETS_DROP_MECHANIC_OVERLAND_BOSS_DELVE,LIBSETS_DROP_MECHANIC_OVERLAND_WORLDBOSS,LIBSETS_DROP_MECHANIC_OVERLAND_BOSS_PUBLIC_DUNGEON,LIBSETS_DROP_MECHANIC_OVERLAND_CHEST}},</v>
      </c>
      <c r="AY5" s="21" t="str">
        <f>IF(F5&lt;&gt;"Not in the game (anymore)",IF(C5&lt;&gt;"",CONCATENATE(" --",C5," / ",B5,"   [",IF(P5&lt;&gt;"",P5,""),IF(W5&lt;&gt;"",", "&amp;W5,""),IF(AB5&lt;&gt;"",", "&amp;AB5,""),IF(AG5&lt;&gt;"",", "&amp;AG5,""),IF(AL5&lt;&gt;"",", "&amp;AL5,""),IF(AQ5&lt;&gt;"",", "&amp;AQ5,""),"]")),"")</f>
        <v xml:space="preserve"> --Akaviri Dragonguard / Akavirische Drachengarde   [Eastmarch]</v>
      </c>
    </row>
    <row r="6" spans="1:51" x14ac:dyDescent="0.25">
      <c r="A6" s="12">
        <v>22</v>
      </c>
      <c r="B6" t="s">
        <v>744</v>
      </c>
      <c r="C6" t="s">
        <v>745</v>
      </c>
      <c r="D6" s="3">
        <f>A6</f>
        <v>22</v>
      </c>
      <c r="G6" s="8" t="s">
        <v>1656</v>
      </c>
      <c r="I6" t="s">
        <v>97</v>
      </c>
      <c r="J6" t="s">
        <v>97</v>
      </c>
      <c r="K6">
        <v>-1</v>
      </c>
      <c r="L6">
        <v>-1</v>
      </c>
      <c r="M6">
        <v>-1</v>
      </c>
      <c r="N6">
        <v>0</v>
      </c>
      <c r="O6" s="3">
        <f>IF(G6&lt;&gt;"LIBSETS_SETTYPE_BATTLEGROUND",IF(G6&lt;&gt;"LIBSETS_SETTYPE_SPECIAL",IF(P6&lt;&gt;"",VLOOKUP(P6,'ESO zone constants'!$D$2:$H$4950,5,FALSE),""),""),"")</f>
        <v>19</v>
      </c>
      <c r="P6" t="s">
        <v>110</v>
      </c>
      <c r="Q6" s="19" t="str">
        <f>IF(O6&lt;&gt;"",IF(NOT(ISERROR(VLOOKUP(O6,'ESO Dungeon constants'!$D$3:$H$9999,5,FALSE))),VLOOKUP(O6,'ESO Dungeon constants'!$D$3:$I$9999,6,FALSE),VLOOKUP(O6,'ESO zone constants'!$H$2:$K$9984,4,FALSE)),"")</f>
        <v>DLC_BASE_GAME</v>
      </c>
      <c r="R6" s="3" t="str">
        <f>VLOOKUP(Q6,'LibSets constants'!$B$4:$C$1000,2,FALSE)</f>
        <v>Included in base game</v>
      </c>
      <c r="S6" s="33" t="s">
        <v>1743</v>
      </c>
      <c r="T6" s="3" t="str">
        <f>IF(S6&lt;&gt;"",IF(S6&lt;&gt;"LIBSETS_DROP_MECHANIC_MONSTER_NAME",VLOOKUP(S6,'LibSets constants'!$I$4:$L$1000,3,FALSE),""),"")</f>
        <v>Delve bosses have a chance to drop a waist or feet.</v>
      </c>
      <c r="U6" s="3" t="str">
        <f>IF(S6&lt;&gt;"",IF(S6&lt;&gt;"LIBSETS_DROP_MECHANIC_MONSTER_NAME",VLOOKUP(S6,'LibSets constants'!$I$4:$L$1000,4,FALSE),""),"")</f>
        <v>Bosse in Gewölben haben die Chance, eine Taille oder Füße fallen zu lassen.</v>
      </c>
      <c r="V6" s="3" t="str">
        <f>IF(G6&lt;&gt;"LIBSETS_SETTYPE_BATTLEGROUND",IF(G6&lt;&gt;"LIBSETS_SETTYPE_SPECIAL",IF(W6&lt;&gt;"",VLOOKUP(W6,'ESO zone constants'!$D$2:$H$4950,5,FALSE),""),""),"")</f>
        <v/>
      </c>
      <c r="X6" s="33" t="s">
        <v>1744</v>
      </c>
      <c r="Y6" s="3" t="str">
        <f>IF(X6&lt;&gt;"",IF(X6&lt;&gt;"LIBSETS_DROP_MECHANIC_MONSTER_NAME",VLOOKUP(X6,'LibSets constants'!$I$4:$L$1000,3,FALSE),""),"")</f>
        <v>Overland group bosses have a 100% chance to drop head, chest, legs, or weapon.</v>
      </c>
      <c r="Z6" s="3" t="str">
        <f>IF(X6&lt;&gt;"",IF(X6&lt;&gt;"LIBSETS_DROP_MECHANIC_MONSTER_NAME",VLOOKUP(X6,'LibSets constants'!$I$4:$L$1000,4,FALSE),""),"")</f>
        <v>Überland Gruppenbosse haben eine Chance von 100%, Kopf, Brust, Beine oder Waffen fallen zu lassen.</v>
      </c>
      <c r="AA6" s="3" t="str">
        <f>IF(G6&lt;&gt;"LIBSETS_SETTYPE_BATTLEGROUND",IF(G6&lt;&gt;"LIBSETS_SETTYPE_SPECIAL",IF(AB6&lt;&gt;"",VLOOKUP(AB6,'ESO zone constants'!$D$2:$H$4950,5,FALSE),""),""),"")</f>
        <v/>
      </c>
      <c r="AC6" s="33" t="s">
        <v>1745</v>
      </c>
      <c r="AD6" s="3" t="str">
        <f>IF(AC6&lt;&gt;"",IF(AC6&lt;&gt;"LIBSETS_DROP_MECHANIC_MONSTER_NAME",VLOOKUP(AC6,'LibSets constants'!$I$4:$L$1000,3,FALSE),""),"")</f>
        <v>Public dungeon bosses have a chance to drop a shoulder, hand, or weapon.</v>
      </c>
      <c r="AE6" s="3" t="str">
        <f>IF(AC6&lt;&gt;"",IF(AC6&lt;&gt;"LIBSETS_DROP_MECHANIC_MONSTER_NAME",VLOOKUP(AC6,'LibSets constants'!$I$4:$L$1000,4,FALSE),""),"")</f>
        <v>Öffentliche Dungeon-Bosse haben die Möglichkeit, eine Schulter, Handschuhe oder eine Waffe fallen zu lassen.</v>
      </c>
      <c r="AF6" s="3" t="str">
        <f>IF(G6&lt;&gt;"LIBSETS_SETTYPE_BATTLEGROUND",IF(G6&lt;&gt;"LIBSETS_SETTYPE_SPECIAL",IF(AG6&lt;&gt;"",VLOOKUP(AG6,'ESO zone constants'!$D$2:$H$4950,5,FALSE),""),""),"")</f>
        <v/>
      </c>
      <c r="AH6" s="33" t="s">
        <v>1746</v>
      </c>
      <c r="AI6" s="3" t="str">
        <f>IF(AH6&lt;&gt;"",IF(AH6&lt;&gt;"LIBSETS_DROP_MECHANIC_MONSTER_NAME",VLOOKUP(AH6,'LibSets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6" s="3" t="str">
        <f>IF(AH6&lt;&gt;"",IF(AH6&lt;&gt;"LIBSETS_DROP_MECHANIC_MONSTER_NAME",VLOOKUP(AH6,'LibSets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6" s="3" t="str">
        <f>IF(G6&lt;&gt;"LIBSETS_SETTYPE_BATTLEGROUND",IF(G6&lt;&gt;"LIBSETS_SETTYPE_SPECIAL",IF(AL6&lt;&gt;"",VLOOKUP(AL6,'ESO zone constants'!$D$2:$H$4950,5,FALSE),""),""),"")</f>
        <v/>
      </c>
      <c r="AN6" s="3" t="str">
        <f>IF(AM6&lt;&gt;"",IF(AM6&lt;&gt;"LIBSETS_DROP_MECHANIC_MONSTER_NAME",VLOOKUP(AM6,'LibSets constants'!$I$4:$L$1000,3,FALSE),""),"")</f>
        <v/>
      </c>
      <c r="AO6" s="3" t="str">
        <f>IF(AM6&lt;&gt;"",IF(AM6&lt;&gt;"LIBSETS_DROP_MECHANIC_MONSTER_NAME",VLOOKUP(AM6,'LibSets constants'!$I$4:$L$1000,4,FALSE),""),"")</f>
        <v/>
      </c>
      <c r="AP6" s="3" t="str">
        <f>IF(G6&lt;&gt;"LIBSETS_SETTYPE_BATTLEGROUND",IF(G6&lt;&gt;"LIBSETS_SETTYPE_SPECIAL",IF(AQ6&lt;&gt;"",VLOOKUP(AQ6,'ESO zone constants'!$D$2:$H$4950,5,FALSE),""),""),"")</f>
        <v/>
      </c>
      <c r="AS6" s="3" t="str">
        <f>IF(AR6&lt;&gt;"",IF(AR6&lt;&gt;"LIBSETS_DROP_MECHANIC_MONSTER_NAME",VLOOKUP(AR6,'LibSets constants'!$I$4:$L$1000,3,FALSE),""),"")</f>
        <v/>
      </c>
      <c r="AT6" s="3" t="str">
        <f>IF(AR6&lt;&gt;"",IF(AR6&lt;&gt;"LIBSETS_DROP_MECHANIC_MONSTER_NAME",VLOOKUP(AR6,'LibSets constants'!$I$4:$L$1000,4,FALSE),""),"")</f>
        <v/>
      </c>
      <c r="AU6" s="21" t="str">
        <f>IF(A6="???","--","")&amp;IF(F6&lt;&gt;"Not in the game (anymore)",IF(A6&lt;&gt;"",CONCATENATE("[",A6,"] = {wayshrines={")&amp;IF(K6&lt;&gt;"",CONCATENATE(K6,","),"")&amp;IF(L6&lt;&gt;"",CONCATENATE(L6,","),"")&amp;IF(M6&lt;&gt;"",CONCATENATE(M6,","),"")&amp;CONCATENATE("}")&amp;IF(VALUE(N6)&gt;0,CONCATENATE(", traitsNeeded=",N6),"")&amp;CONCATENATE(", dlcId=",IF(Q6&lt;&gt;"",Q6,"DLC_BASE_GAME")),""),"")</f>
        <v>[22] = {wayshrines={-1,-1,-1,}, dlcId=DLC_BASE_GAME</v>
      </c>
      <c r="AV6" s="21" t="str">
        <f>IF(F6&lt;&gt;"Not in the game (anymore)",IF(A6&lt;&gt;"",IF(O6&lt;&gt;"",CONCATENATE(", zoneIds={",O6),"")&amp;IF(V6&lt;&gt;"",CONCATENATE(",",V6),"")&amp;IF(AA6&lt;&gt;"",CONCATENATE(",",AA6),"")&amp;IF(AF6&lt;&gt;"",CONCATENATE(",",AF6),"")&amp;IF(AK6&lt;&gt;"",CONCATENATE(",",AK6),"")&amp;IF(AP6&lt;&gt;"",CONCATENATE(",",AP6),"")&amp;IF(O6&lt;&gt;"",CONCATENATE("}",""),"")&amp;IF(OR(I6="true",I6="false",I6&lt;&gt;""), CONCATENATE(", veteran=", I6), ""),""),"")</f>
        <v>, zoneIds={19}, veteran=false</v>
      </c>
      <c r="AW6" s="21" t="str">
        <f>IF(F6&lt;&gt;"Not in the game (anymore)",IF(A6&lt;&gt;"",", setType="&amp;G6,"")&amp;IF(J6="true",", multiTrialSet=true",""),"")</f>
        <v>, setType=LIBSETS_SETTYPE_OVERLAND</v>
      </c>
      <c r="AX6" s="21" t="str">
        <f>IF(F6&lt;&gt;"Not in the game (anymore)",IF(S6&lt;&gt;"",", dropMechanic={"&amp;S6&amp;IF(X6&lt;&gt;"",","&amp;X6,"")&amp;IF(AC6&lt;&gt;"",","&amp;AC6,"")&amp;IF(AH6&lt;&gt;"",","&amp;AH6,"")&amp;IF(AM6&lt;&gt;"",","&amp;AM6,"")&amp;IF(AR6&lt;&gt;"",","&amp;AR6,"")&amp;"}"&amp;IF(S6="LIBSETS_DROP_MECHANIC_MONSTER_NAME",", dropMechanicNames={" &amp; IF(T6&lt;&gt;"","['en']='"&amp;T6&amp;"'","") &amp; IF(U6&lt;&gt;"",", ['de']='" &amp; U6&amp;"'","") &amp; "}",""),"")&amp;"},","")</f>
        <v>, dropMechanic={LIBSETS_DROP_MECHANIC_OVERLAND_BOSS_DELVE,LIBSETS_DROP_MECHANIC_OVERLAND_WORLDBOSS,LIBSETS_DROP_MECHANIC_OVERLAND_BOSS_PUBLIC_DUNGEON,LIBSETS_DROP_MECHANIC_OVERLAND_CHEST}},</v>
      </c>
      <c r="AY6" s="21" t="str">
        <f>IF(F6&lt;&gt;"Not in the game (anymore)",IF(C6&lt;&gt;"",CONCATENATE(" --",C6," / ",B6,"   [",IF(P6&lt;&gt;"",P6,""),IF(W6&lt;&gt;"",", "&amp;W6,""),IF(AB6&lt;&gt;"",", "&amp;AB6,""),IF(AG6&lt;&gt;"",", "&amp;AG6,""),IF(AL6&lt;&gt;"",", "&amp;AL6,""),IF(AQ6&lt;&gt;"",", "&amp;AQ6,""),"]")),"")</f>
        <v xml:space="preserve"> --Dreamer's Mantle / Mantel des Träumers   [Stormhaven]</v>
      </c>
    </row>
    <row r="7" spans="1:51" x14ac:dyDescent="0.25">
      <c r="A7" s="12">
        <v>23</v>
      </c>
      <c r="B7" t="s">
        <v>746</v>
      </c>
      <c r="C7" t="s">
        <v>747</v>
      </c>
      <c r="D7" s="3">
        <f>A7</f>
        <v>23</v>
      </c>
      <c r="G7" s="8" t="s">
        <v>1648</v>
      </c>
      <c r="I7" t="s">
        <v>97</v>
      </c>
      <c r="J7" t="s">
        <v>97</v>
      </c>
      <c r="K7">
        <v>-1</v>
      </c>
      <c r="L7">
        <v>-1</v>
      </c>
      <c r="M7">
        <v>-1</v>
      </c>
      <c r="N7">
        <v>0</v>
      </c>
      <c r="O7" s="3">
        <f>IF(G7&lt;&gt;"LIBSETS_SETTYPE_BATTLEGROUND",IF(G7&lt;&gt;"LIBSETS_SETTYPE_SPECIAL",IF(P7&lt;&gt;"",VLOOKUP(P7,'ESO zone constants'!$D$2:$H$4950,5,FALSE),""),""),"")</f>
        <v>635</v>
      </c>
      <c r="P7" t="s">
        <v>447</v>
      </c>
      <c r="Q7" s="19" t="str">
        <f>IF(O7&lt;&gt;"",IF(NOT(ISERROR(VLOOKUP(O7,'ESO Dungeon constants'!$D$3:$H$9999,5,FALSE))),VLOOKUP(O7,'ESO Dungeon constants'!$D$3:$I$9999,6,FALSE),VLOOKUP(O7,'ESO zone constants'!$H$2:$K$9984,4,FALSE)),"")</f>
        <v>DLC_BASE_GAME</v>
      </c>
      <c r="R7" s="3" t="str">
        <f>VLOOKUP(Q7,'LibSets constants'!$B$4:$C$1000,2,FALSE)</f>
        <v>Included in base game</v>
      </c>
      <c r="S7" s="33" t="s">
        <v>1739</v>
      </c>
      <c r="T7" s="3" t="str">
        <f>IF(S7&lt;&gt;"",IF(S7&lt;&gt;"LIBSETS_DROP_MECHANIC_MONSTER_NAME",VLOOKUP(S7,'LibSets constants'!$I$4:$L$1000,3,FALSE),""),"")</f>
        <v>Arena stage chest</v>
      </c>
      <c r="U7" s="3" t="str">
        <f>IF(S7&lt;&gt;"",IF(S7&lt;&gt;"LIBSETS_DROP_MECHANIC_MONSTER_NAME",VLOOKUP(S7,'LibSets constants'!$I$4:$L$1000,4,FALSE),""),"")</f>
        <v>Arena-Phasen Schatztruhe</v>
      </c>
      <c r="V7" s="3" t="str">
        <f>IF(G7&lt;&gt;"LIBSETS_SETTYPE_BATTLEGROUND",IF(G7&lt;&gt;"LIBSETS_SETTYPE_SPECIAL",IF(W7&lt;&gt;"",VLOOKUP(W7,'ESO zone constants'!$D$2:$H$4950,5,FALSE),""),""),"")</f>
        <v/>
      </c>
      <c r="Y7" s="3" t="str">
        <f>IF(X7&lt;&gt;"",IF(X7&lt;&gt;"LIBSETS_DROP_MECHANIC_MONSTER_NAME",VLOOKUP(X7,'LibSets constants'!$I$4:$L$1000,3,FALSE),""),"")</f>
        <v/>
      </c>
      <c r="Z7" s="3" t="str">
        <f>IF(X7&lt;&gt;"",IF(X7&lt;&gt;"LIBSETS_DROP_MECHANIC_MONSTER_NAME",VLOOKUP(X7,'LibSets constants'!$I$4:$L$1000,4,FALSE),""),"")</f>
        <v/>
      </c>
      <c r="AA7" s="3" t="str">
        <f>IF(G7&lt;&gt;"LIBSETS_SETTYPE_BATTLEGROUND",IF(G7&lt;&gt;"LIBSETS_SETTYPE_SPECIAL",IF(AB7&lt;&gt;"",VLOOKUP(AB7,'ESO zone constants'!$D$2:$H$4950,5,FALSE),""),""),"")</f>
        <v/>
      </c>
      <c r="AD7" s="3" t="str">
        <f>IF(AC7&lt;&gt;"",IF(AC7&lt;&gt;"LIBSETS_DROP_MECHANIC_MONSTER_NAME",VLOOKUP(AC7,'LibSets constants'!$I$4:$L$1000,3,FALSE),""),"")</f>
        <v/>
      </c>
      <c r="AE7" s="3" t="str">
        <f>IF(AC7&lt;&gt;"",IF(AC7&lt;&gt;"LIBSETS_DROP_MECHANIC_MONSTER_NAME",VLOOKUP(AC7,'LibSets constants'!$I$4:$L$1000,4,FALSE),""),"")</f>
        <v/>
      </c>
      <c r="AF7" s="3" t="str">
        <f>IF(G7&lt;&gt;"LIBSETS_SETTYPE_BATTLEGROUND",IF(G7&lt;&gt;"LIBSETS_SETTYPE_SPECIAL",IF(AG7&lt;&gt;"",VLOOKUP(AG7,'ESO zone constants'!$D$2:$H$4950,5,FALSE),""),""),"")</f>
        <v/>
      </c>
      <c r="AI7" s="3" t="str">
        <f>IF(AH7&lt;&gt;"",IF(AH7&lt;&gt;"LIBSETS_DROP_MECHANIC_MONSTER_NAME",VLOOKUP(AH7,'LibSets constants'!$I$4:$L$1000,3,FALSE),""),"")</f>
        <v/>
      </c>
      <c r="AJ7" s="3" t="str">
        <f>IF(AH7&lt;&gt;"",IF(AH7&lt;&gt;"LIBSETS_DROP_MECHANIC_MONSTER_NAME",VLOOKUP(AH7,'LibSets constants'!$I$4:$L$1000,4,FALSE),""),"")</f>
        <v/>
      </c>
      <c r="AK7" s="3" t="str">
        <f>IF(G7&lt;&gt;"LIBSETS_SETTYPE_BATTLEGROUND",IF(G7&lt;&gt;"LIBSETS_SETTYPE_SPECIAL",IF(AL7&lt;&gt;"",VLOOKUP(AL7,'ESO zone constants'!$D$2:$H$4950,5,FALSE),""),""),"")</f>
        <v/>
      </c>
      <c r="AN7" s="3" t="str">
        <f>IF(AM7&lt;&gt;"",IF(AM7&lt;&gt;"LIBSETS_DROP_MECHANIC_MONSTER_NAME",VLOOKUP(AM7,'LibSets constants'!$I$4:$L$1000,3,FALSE),""),"")</f>
        <v/>
      </c>
      <c r="AO7" s="3" t="str">
        <f>IF(AM7&lt;&gt;"",IF(AM7&lt;&gt;"LIBSETS_DROP_MECHANIC_MONSTER_NAME",VLOOKUP(AM7,'LibSets constants'!$I$4:$L$1000,4,FALSE),""),"")</f>
        <v/>
      </c>
      <c r="AP7" s="3" t="str">
        <f>IF(G7&lt;&gt;"LIBSETS_SETTYPE_BATTLEGROUND",IF(G7&lt;&gt;"LIBSETS_SETTYPE_SPECIAL",IF(AQ7&lt;&gt;"",VLOOKUP(AQ7,'ESO zone constants'!$D$2:$H$4950,5,FALSE),""),""),"")</f>
        <v/>
      </c>
      <c r="AS7" s="3" t="str">
        <f>IF(AR7&lt;&gt;"",IF(AR7&lt;&gt;"LIBSETS_DROP_MECHANIC_MONSTER_NAME",VLOOKUP(AR7,'LibSets constants'!$I$4:$L$1000,3,FALSE),""),"")</f>
        <v/>
      </c>
      <c r="AT7" s="3" t="str">
        <f>IF(AR7&lt;&gt;"",IF(AR7&lt;&gt;"LIBSETS_DROP_MECHANIC_MONSTER_NAME",VLOOKUP(AR7,'LibSets constants'!$I$4:$L$1000,4,FALSE),""),"")</f>
        <v/>
      </c>
      <c r="AU7" s="21" t="str">
        <f>IF(A7="???","--","")&amp;IF(F7&lt;&gt;"Not in the game (anymore)",IF(A7&lt;&gt;"",CONCATENATE("[",A7,"] = {wayshrines={")&amp;IF(K7&lt;&gt;"",CONCATENATE(K7,","),"")&amp;IF(L7&lt;&gt;"",CONCATENATE(L7,","),"")&amp;IF(M7&lt;&gt;"",CONCATENATE(M7,","),"")&amp;CONCATENATE("}")&amp;IF(VALUE(N7)&gt;0,CONCATENATE(", traitsNeeded=",N7),"")&amp;CONCATENATE(", dlcId=",IF(Q7&lt;&gt;"",Q7,"DLC_BASE_GAME")),""),"")</f>
        <v>[23] = {wayshrines={-1,-1,-1,}, dlcId=DLC_BASE_GAME</v>
      </c>
      <c r="AV7" s="21" t="str">
        <f>IF(F7&lt;&gt;"Not in the game (anymore)",IF(A7&lt;&gt;"",IF(O7&lt;&gt;"",CONCATENATE(", zoneIds={",O7),"")&amp;IF(V7&lt;&gt;"",CONCATENATE(",",V7),"")&amp;IF(AA7&lt;&gt;"",CONCATENATE(",",AA7),"")&amp;IF(AF7&lt;&gt;"",CONCATENATE(",",AF7),"")&amp;IF(AK7&lt;&gt;"",CONCATENATE(",",AK7),"")&amp;IF(AP7&lt;&gt;"",CONCATENATE(",",AP7),"")&amp;IF(O7&lt;&gt;"",CONCATENATE("}",""),"")&amp;IF(OR(I7="true",I7="false",I7&lt;&gt;""), CONCATENATE(", veteran=", I7), ""),""),"")</f>
        <v>, zoneIds={635}, veteran=false</v>
      </c>
      <c r="AW7" s="21" t="str">
        <f>IF(F7&lt;&gt;"Not in the game (anymore)",IF(A7&lt;&gt;"",", setType="&amp;G7,"")&amp;IF(J7="true",", multiTrialSet=true",""),"")</f>
        <v>, setType=LIBSETS_SETTYPE_ARENA</v>
      </c>
      <c r="AX7" s="21" t="str">
        <f>IF(F7&lt;&gt;"Not in the game (anymore)",IF(S7&lt;&gt;"",", dropMechanic={"&amp;S7&amp;IF(X7&lt;&gt;"",","&amp;X7,"")&amp;IF(AC7&lt;&gt;"",","&amp;AC7,"")&amp;IF(AH7&lt;&gt;"",","&amp;AH7,"")&amp;IF(AM7&lt;&gt;"",","&amp;AM7,"")&amp;IF(AR7&lt;&gt;"",","&amp;AR7,"")&amp;"}"&amp;IF(S7="LIBSETS_DROP_MECHANIC_MONSTER_NAME",", dropMechanicNames={" &amp; IF(T7&lt;&gt;"","['en']='"&amp;T7&amp;"'","") &amp; IF(U7&lt;&gt;"",", ['de']='" &amp; U7&amp;"'","") &amp; "}",""),"")&amp;"},","")</f>
        <v>, dropMechanic={LIBSETS_DROP_MECHANIC_ARENA_STAGE_CHEST}},</v>
      </c>
      <c r="AY7" s="21" t="str">
        <f>IF(F7&lt;&gt;"Not in the game (anymore)",IF(C7&lt;&gt;"",CONCATENATE(" --",C7," / ",B7,"   [",IF(P7&lt;&gt;"",P7,""),IF(W7&lt;&gt;"",", "&amp;W7,""),IF(AB7&lt;&gt;"",", "&amp;AB7,""),IF(AG7&lt;&gt;"",", "&amp;AG7,""),IF(AL7&lt;&gt;"",", "&amp;AL7,""),IF(AQ7&lt;&gt;"",", "&amp;AQ7,""),"]")),"")</f>
        <v xml:space="preserve"> --Archer's Mind / Schützensinn   [Dragonstar Arena]</v>
      </c>
    </row>
    <row r="8" spans="1:51" x14ac:dyDescent="0.25">
      <c r="A8" s="12">
        <v>24</v>
      </c>
      <c r="B8" t="s">
        <v>748</v>
      </c>
      <c r="C8" t="s">
        <v>749</v>
      </c>
      <c r="D8" s="3">
        <f>A8</f>
        <v>24</v>
      </c>
      <c r="G8" s="8" t="s">
        <v>1648</v>
      </c>
      <c r="I8" t="s">
        <v>97</v>
      </c>
      <c r="J8" t="s">
        <v>97</v>
      </c>
      <c r="K8">
        <v>-1</v>
      </c>
      <c r="L8">
        <v>-1</v>
      </c>
      <c r="M8">
        <v>-1</v>
      </c>
      <c r="N8">
        <v>0</v>
      </c>
      <c r="O8" s="3">
        <f>IF(G8&lt;&gt;"LIBSETS_SETTYPE_BATTLEGROUND",IF(G8&lt;&gt;"LIBSETS_SETTYPE_SPECIAL",IF(P8&lt;&gt;"",VLOOKUP(P8,'ESO zone constants'!$D$2:$H$4950,5,FALSE),""),""),"")</f>
        <v>635</v>
      </c>
      <c r="P8" t="s">
        <v>447</v>
      </c>
      <c r="Q8" s="19" t="str">
        <f>IF(O8&lt;&gt;"",IF(NOT(ISERROR(VLOOKUP(O8,'ESO Dungeon constants'!$D$3:$H$9999,5,FALSE))),VLOOKUP(O8,'ESO Dungeon constants'!$D$3:$I$9999,6,FALSE),VLOOKUP(O8,'ESO zone constants'!$H$2:$K$9984,4,FALSE)),"")</f>
        <v>DLC_BASE_GAME</v>
      </c>
      <c r="R8" s="3" t="str">
        <f>VLOOKUP(Q8,'LibSets constants'!$B$4:$C$1000,2,FALSE)</f>
        <v>Included in base game</v>
      </c>
      <c r="S8" s="33" t="s">
        <v>1739</v>
      </c>
      <c r="T8" s="3" t="str">
        <f>IF(S8&lt;&gt;"",IF(S8&lt;&gt;"LIBSETS_DROP_MECHANIC_MONSTER_NAME",VLOOKUP(S8,'LibSets constants'!$I$4:$L$1000,3,FALSE),""),"")</f>
        <v>Arena stage chest</v>
      </c>
      <c r="U8" s="3" t="str">
        <f>IF(S8&lt;&gt;"",IF(S8&lt;&gt;"LIBSETS_DROP_MECHANIC_MONSTER_NAME",VLOOKUP(S8,'LibSets constants'!$I$4:$L$1000,4,FALSE),""),"")</f>
        <v>Arena-Phasen Schatztruhe</v>
      </c>
      <c r="V8" s="3" t="str">
        <f>IF(G8&lt;&gt;"LIBSETS_SETTYPE_BATTLEGROUND",IF(G8&lt;&gt;"LIBSETS_SETTYPE_SPECIAL",IF(W8&lt;&gt;"",VLOOKUP(W8,'ESO zone constants'!$D$2:$H$4950,5,FALSE),""),""),"")</f>
        <v/>
      </c>
      <c r="Y8" s="3" t="str">
        <f>IF(X8&lt;&gt;"",IF(X8&lt;&gt;"LIBSETS_DROP_MECHANIC_MONSTER_NAME",VLOOKUP(X8,'LibSets constants'!$I$4:$L$1000,3,FALSE),""),"")</f>
        <v/>
      </c>
      <c r="Z8" s="3" t="str">
        <f>IF(X8&lt;&gt;"",IF(X8&lt;&gt;"LIBSETS_DROP_MECHANIC_MONSTER_NAME",VLOOKUP(X8,'LibSets constants'!$I$4:$L$1000,4,FALSE),""),"")</f>
        <v/>
      </c>
      <c r="AA8" s="3" t="str">
        <f>IF(G8&lt;&gt;"LIBSETS_SETTYPE_BATTLEGROUND",IF(G8&lt;&gt;"LIBSETS_SETTYPE_SPECIAL",IF(AB8&lt;&gt;"",VLOOKUP(AB8,'ESO zone constants'!$D$2:$H$4950,5,FALSE),""),""),"")</f>
        <v/>
      </c>
      <c r="AD8" s="3" t="str">
        <f>IF(AC8&lt;&gt;"",IF(AC8&lt;&gt;"LIBSETS_DROP_MECHANIC_MONSTER_NAME",VLOOKUP(AC8,'LibSets constants'!$I$4:$L$1000,3,FALSE),""),"")</f>
        <v/>
      </c>
      <c r="AE8" s="3" t="str">
        <f>IF(AC8&lt;&gt;"",IF(AC8&lt;&gt;"LIBSETS_DROP_MECHANIC_MONSTER_NAME",VLOOKUP(AC8,'LibSets constants'!$I$4:$L$1000,4,FALSE),""),"")</f>
        <v/>
      </c>
      <c r="AF8" s="3" t="str">
        <f>IF(G8&lt;&gt;"LIBSETS_SETTYPE_BATTLEGROUND",IF(G8&lt;&gt;"LIBSETS_SETTYPE_SPECIAL",IF(AG8&lt;&gt;"",VLOOKUP(AG8,'ESO zone constants'!$D$2:$H$4950,5,FALSE),""),""),"")</f>
        <v/>
      </c>
      <c r="AI8" s="3" t="str">
        <f>IF(AH8&lt;&gt;"",IF(AH8&lt;&gt;"LIBSETS_DROP_MECHANIC_MONSTER_NAME",VLOOKUP(AH8,'LibSets constants'!$I$4:$L$1000,3,FALSE),""),"")</f>
        <v/>
      </c>
      <c r="AJ8" s="3" t="str">
        <f>IF(AH8&lt;&gt;"",IF(AH8&lt;&gt;"LIBSETS_DROP_MECHANIC_MONSTER_NAME",VLOOKUP(AH8,'LibSets constants'!$I$4:$L$1000,4,FALSE),""),"")</f>
        <v/>
      </c>
      <c r="AK8" s="3" t="str">
        <f>IF(G8&lt;&gt;"LIBSETS_SETTYPE_BATTLEGROUND",IF(G8&lt;&gt;"LIBSETS_SETTYPE_SPECIAL",IF(AL8&lt;&gt;"",VLOOKUP(AL8,'ESO zone constants'!$D$2:$H$4950,5,FALSE),""),""),"")</f>
        <v/>
      </c>
      <c r="AN8" s="3" t="str">
        <f>IF(AM8&lt;&gt;"",IF(AM8&lt;&gt;"LIBSETS_DROP_MECHANIC_MONSTER_NAME",VLOOKUP(AM8,'LibSets constants'!$I$4:$L$1000,3,FALSE),""),"")</f>
        <v/>
      </c>
      <c r="AO8" s="3" t="str">
        <f>IF(AM8&lt;&gt;"",IF(AM8&lt;&gt;"LIBSETS_DROP_MECHANIC_MONSTER_NAME",VLOOKUP(AM8,'LibSets constants'!$I$4:$L$1000,4,FALSE),""),"")</f>
        <v/>
      </c>
      <c r="AP8" s="3" t="str">
        <f>IF(G8&lt;&gt;"LIBSETS_SETTYPE_BATTLEGROUND",IF(G8&lt;&gt;"LIBSETS_SETTYPE_SPECIAL",IF(AQ8&lt;&gt;"",VLOOKUP(AQ8,'ESO zone constants'!$D$2:$H$4950,5,FALSE),""),""),"")</f>
        <v/>
      </c>
      <c r="AS8" s="3" t="str">
        <f>IF(AR8&lt;&gt;"",IF(AR8&lt;&gt;"LIBSETS_DROP_MECHANIC_MONSTER_NAME",VLOOKUP(AR8,'LibSets constants'!$I$4:$L$1000,3,FALSE),""),"")</f>
        <v/>
      </c>
      <c r="AT8" s="3" t="str">
        <f>IF(AR8&lt;&gt;"",IF(AR8&lt;&gt;"LIBSETS_DROP_MECHANIC_MONSTER_NAME",VLOOKUP(AR8,'LibSets constants'!$I$4:$L$1000,4,FALSE),""),"")</f>
        <v/>
      </c>
      <c r="AU8" s="21" t="str">
        <f>IF(A8="???","--","")&amp;IF(F8&lt;&gt;"Not in the game (anymore)",IF(A8&lt;&gt;"",CONCATENATE("[",A8,"] = {wayshrines={")&amp;IF(K8&lt;&gt;"",CONCATENATE(K8,","),"")&amp;IF(L8&lt;&gt;"",CONCATENATE(L8,","),"")&amp;IF(M8&lt;&gt;"",CONCATENATE(M8,","),"")&amp;CONCATENATE("}")&amp;IF(VALUE(N8)&gt;0,CONCATENATE(", traitsNeeded=",N8),"")&amp;CONCATENATE(", dlcId=",IF(Q8&lt;&gt;"",Q8,"DLC_BASE_GAME")),""),"")</f>
        <v>[24] = {wayshrines={-1,-1,-1,}, dlcId=DLC_BASE_GAME</v>
      </c>
      <c r="AV8" s="21" t="str">
        <f>IF(F8&lt;&gt;"Not in the game (anymore)",IF(A8&lt;&gt;"",IF(O8&lt;&gt;"",CONCATENATE(", zoneIds={",O8),"")&amp;IF(V8&lt;&gt;"",CONCATENATE(",",V8),"")&amp;IF(AA8&lt;&gt;"",CONCATENATE(",",AA8),"")&amp;IF(AF8&lt;&gt;"",CONCATENATE(",",AF8),"")&amp;IF(AK8&lt;&gt;"",CONCATENATE(",",AK8),"")&amp;IF(AP8&lt;&gt;"",CONCATENATE(",",AP8),"")&amp;IF(O8&lt;&gt;"",CONCATENATE("}",""),"")&amp;IF(OR(I8="true",I8="false",I8&lt;&gt;""), CONCATENATE(", veteran=", I8), ""),""),"")</f>
        <v>, zoneIds={635}, veteran=false</v>
      </c>
      <c r="AW8" s="21" t="str">
        <f>IF(F8&lt;&gt;"Not in the game (anymore)",IF(A8&lt;&gt;"",", setType="&amp;G8,"")&amp;IF(J8="true",", multiTrialSet=true",""),"")</f>
        <v>, setType=LIBSETS_SETTYPE_ARENA</v>
      </c>
      <c r="AX8" s="21" t="str">
        <f>IF(F8&lt;&gt;"Not in the game (anymore)",IF(S8&lt;&gt;"",", dropMechanic={"&amp;S8&amp;IF(X8&lt;&gt;"",","&amp;X8,"")&amp;IF(AC8&lt;&gt;"",","&amp;AC8,"")&amp;IF(AH8&lt;&gt;"",","&amp;AH8,"")&amp;IF(AM8&lt;&gt;"",","&amp;AM8,"")&amp;IF(AR8&lt;&gt;"",","&amp;AR8,"")&amp;"}"&amp;IF(S8="LIBSETS_DROP_MECHANIC_MONSTER_NAME",", dropMechanicNames={" &amp; IF(T8&lt;&gt;"","['en']='"&amp;T8&amp;"'","") &amp; IF(U8&lt;&gt;"",", ['de']='" &amp; U8&amp;"'","") &amp; "}",""),"")&amp;"},","")</f>
        <v>, dropMechanic={LIBSETS_DROP_MECHANIC_ARENA_STAGE_CHEST}},</v>
      </c>
      <c r="AY8" s="21" t="str">
        <f>IF(F8&lt;&gt;"Not in the game (anymore)",IF(C8&lt;&gt;"",CONCATENATE(" --",C8," / ",B8,"   [",IF(P8&lt;&gt;"",P8,""),IF(W8&lt;&gt;"",", "&amp;W8,""),IF(AB8&lt;&gt;"",", "&amp;AB8,""),IF(AG8&lt;&gt;"",", "&amp;AG8,""),IF(AL8&lt;&gt;"",", "&amp;AL8,""),IF(AQ8&lt;&gt;"",", "&amp;AQ8,""),"]")),"")</f>
        <v xml:space="preserve"> --Footman's Fortune / Geschick des Fußsoldaten   [Dragonstar Arena]</v>
      </c>
    </row>
    <row r="9" spans="1:51" x14ac:dyDescent="0.25">
      <c r="A9" s="12">
        <v>25</v>
      </c>
      <c r="B9" t="s">
        <v>750</v>
      </c>
      <c r="C9" t="s">
        <v>751</v>
      </c>
      <c r="D9" s="3">
        <f>A9</f>
        <v>25</v>
      </c>
      <c r="G9" s="8" t="s">
        <v>1651</v>
      </c>
      <c r="I9" t="s">
        <v>97</v>
      </c>
      <c r="J9" t="s">
        <v>97</v>
      </c>
      <c r="K9">
        <v>-1</v>
      </c>
      <c r="L9">
        <v>-1</v>
      </c>
      <c r="M9">
        <v>-1</v>
      </c>
      <c r="N9">
        <v>0</v>
      </c>
      <c r="O9" s="3">
        <f>IF(G9&lt;&gt;"LIBSETS_SETTYPE_BATTLEGROUND",IF(G9&lt;&gt;"LIBSETS_SETTYPE_SPECIAL",IF(P9&lt;&gt;"",VLOOKUP(P9,'ESO zone constants'!$D$2:$H$4950,5,FALSE),""),""),"")</f>
        <v>181</v>
      </c>
      <c r="P9" t="s">
        <v>131</v>
      </c>
      <c r="Q9" s="19" t="str">
        <f>IF(O9&lt;&gt;"",IF(NOT(ISERROR(VLOOKUP(O9,'ESO Dungeon constants'!$D$3:$H$9999,5,FALSE))),VLOOKUP(O9,'ESO Dungeon constants'!$D$3:$I$9999,6,FALSE),VLOOKUP(O9,'ESO zone constants'!$H$2:$K$9984,4,FALSE)),"")</f>
        <v>DLC_BASE_GAME</v>
      </c>
      <c r="R9" s="3" t="str">
        <f>VLOOKUP(Q9,'LibSets constants'!$B$4:$C$1000,2,FALSE)</f>
        <v>Included in base game</v>
      </c>
      <c r="S9" s="33" t="s">
        <v>1724</v>
      </c>
      <c r="T9" s="3" t="str">
        <f>IF(S9&lt;&gt;"",IF(S9&lt;&gt;"LIBSETS_DROP_MECHANIC_MONSTER_NAME",VLOOKUP(S9,'LibSets constants'!$I$4:$L$1000,3,FALSE),""),"")</f>
        <v>Rewards for the worthy (Cyrodiil/Battleground mail)</v>
      </c>
      <c r="U9" s="3" t="str">
        <f>IF(S9&lt;&gt;"",IF(S9&lt;&gt;"LIBSETS_DROP_MECHANIC_MONSTER_NAME",VLOOKUP(S9,'LibSets constants'!$I$4:$L$1000,4,FALSE),""),"")</f>
        <v>Gerechter Lohn (Cyrodiil/Schlachtfeld Mail)</v>
      </c>
      <c r="V9" s="3">
        <f>IF(G9&lt;&gt;"LIBSETS_SETTYPE_BATTLEGROUND",IF(G9&lt;&gt;"LIBSETS_SETTYPE_SPECIAL",IF(W9&lt;&gt;"",VLOOKUP(W9,'ESO zone constants'!$D$2:$H$4950,5,FALSE),""),""),"")</f>
        <v>181</v>
      </c>
      <c r="W9" t="s">
        <v>131</v>
      </c>
      <c r="X9" s="33" t="s">
        <v>1714</v>
      </c>
      <c r="Y9" s="3" t="str">
        <f>IF(X9&lt;&gt;"",IF(X9&lt;&gt;"LIBSETS_DROP_MECHANIC_MONSTER_NAME",VLOOKUP(X9,'LibSets constants'!$I$4:$L$1000,3,FALSE),""),"")</f>
        <v>City Erntefurt (quartermaster)</v>
      </c>
      <c r="Z9" s="3" t="str">
        <f>IF(X9&lt;&gt;"",IF(X9&lt;&gt;"LIBSETS_DROP_MECHANIC_MONSTER_NAME",VLOOKUP(X9,'LibSets constants'!$I$4:$L$1000,4,FALSE),""),"")</f>
        <v>Stadt Erntefurt (Quartiermeister)</v>
      </c>
      <c r="AA9" s="3" t="str">
        <f>IF(G9&lt;&gt;"LIBSETS_SETTYPE_BATTLEGROUND",IF(G9&lt;&gt;"LIBSETS_SETTYPE_SPECIAL",IF(AB9&lt;&gt;"",VLOOKUP(AB9,'ESO zone constants'!$D$2:$H$4950,5,FALSE),""),""),"")</f>
        <v/>
      </c>
      <c r="AD9" s="3" t="str">
        <f>IF(AC9&lt;&gt;"",IF(AC9&lt;&gt;"LIBSETS_DROP_MECHANIC_MONSTER_NAME",VLOOKUP(AC9,'LibSets constants'!$I$4:$L$1000,3,FALSE),""),"")</f>
        <v/>
      </c>
      <c r="AE9" s="3" t="str">
        <f>IF(AC9&lt;&gt;"",IF(AC9&lt;&gt;"LIBSETS_DROP_MECHANIC_MONSTER_NAME",VLOOKUP(AC9,'LibSets constants'!$I$4:$L$1000,4,FALSE),""),"")</f>
        <v/>
      </c>
      <c r="AF9" s="3" t="str">
        <f>IF(G9&lt;&gt;"LIBSETS_SETTYPE_BATTLEGROUND",IF(G9&lt;&gt;"LIBSETS_SETTYPE_SPECIAL",IF(AG9&lt;&gt;"",VLOOKUP(AG9,'ESO zone constants'!$D$2:$H$4950,5,FALSE),""),""),"")</f>
        <v/>
      </c>
      <c r="AI9" s="3" t="str">
        <f>IF(AH9&lt;&gt;"",IF(AH9&lt;&gt;"LIBSETS_DROP_MECHANIC_MONSTER_NAME",VLOOKUP(AH9,'LibSets constants'!$I$4:$L$1000,3,FALSE),""),"")</f>
        <v/>
      </c>
      <c r="AJ9" s="3" t="str">
        <f>IF(AH9&lt;&gt;"",IF(AH9&lt;&gt;"LIBSETS_DROP_MECHANIC_MONSTER_NAME",VLOOKUP(AH9,'LibSets constants'!$I$4:$L$1000,4,FALSE),""),"")</f>
        <v/>
      </c>
      <c r="AK9" s="3" t="str">
        <f>IF(G9&lt;&gt;"LIBSETS_SETTYPE_BATTLEGROUND",IF(G9&lt;&gt;"LIBSETS_SETTYPE_SPECIAL",IF(AL9&lt;&gt;"",VLOOKUP(AL9,'ESO zone constants'!$D$2:$H$4950,5,FALSE),""),""),"")</f>
        <v/>
      </c>
      <c r="AN9" s="3" t="str">
        <f>IF(AM9&lt;&gt;"",IF(AM9&lt;&gt;"LIBSETS_DROP_MECHANIC_MONSTER_NAME",VLOOKUP(AM9,'LibSets constants'!$I$4:$L$1000,3,FALSE),""),"")</f>
        <v/>
      </c>
      <c r="AO9" s="3" t="str">
        <f>IF(AM9&lt;&gt;"",IF(AM9&lt;&gt;"LIBSETS_DROP_MECHANIC_MONSTER_NAME",VLOOKUP(AM9,'LibSets constants'!$I$4:$L$1000,4,FALSE),""),"")</f>
        <v/>
      </c>
      <c r="AP9" s="3" t="str">
        <f>IF(G9&lt;&gt;"LIBSETS_SETTYPE_BATTLEGROUND",IF(G9&lt;&gt;"LIBSETS_SETTYPE_SPECIAL",IF(AQ9&lt;&gt;"",VLOOKUP(AQ9,'ESO zone constants'!$D$2:$H$4950,5,FALSE),""),""),"")</f>
        <v/>
      </c>
      <c r="AS9" s="3" t="str">
        <f>IF(AR9&lt;&gt;"",IF(AR9&lt;&gt;"LIBSETS_DROP_MECHANIC_MONSTER_NAME",VLOOKUP(AR9,'LibSets constants'!$I$4:$L$1000,3,FALSE),""),"")</f>
        <v/>
      </c>
      <c r="AT9" s="3" t="str">
        <f>IF(AR9&lt;&gt;"",IF(AR9&lt;&gt;"LIBSETS_DROP_MECHANIC_MONSTER_NAME",VLOOKUP(AR9,'LibSets constants'!$I$4:$L$1000,4,FALSE),""),"")</f>
        <v/>
      </c>
      <c r="AU9" s="21" t="str">
        <f>IF(A9="???","--","")&amp;IF(F9&lt;&gt;"Not in the game (anymore)",IF(A9&lt;&gt;"",CONCATENATE("[",A9,"] = {wayshrines={")&amp;IF(K9&lt;&gt;"",CONCATENATE(K9,","),"")&amp;IF(L9&lt;&gt;"",CONCATENATE(L9,","),"")&amp;IF(M9&lt;&gt;"",CONCATENATE(M9,","),"")&amp;CONCATENATE("}")&amp;IF(VALUE(N9)&gt;0,CONCATENATE(", traitsNeeded=",N9),"")&amp;CONCATENATE(", dlcId=",IF(Q9&lt;&gt;"",Q9,"DLC_BASE_GAME")),""),"")</f>
        <v>[25] = {wayshrines={-1,-1,-1,}, dlcId=DLC_BASE_GAME</v>
      </c>
      <c r="AV9" s="21" t="str">
        <f>IF(F9&lt;&gt;"Not in the game (anymore)",IF(A9&lt;&gt;"",IF(O9&lt;&gt;"",CONCATENATE(", zoneIds={",O9),"")&amp;IF(V9&lt;&gt;"",CONCATENATE(",",V9),"")&amp;IF(AA9&lt;&gt;"",CONCATENATE(",",AA9),"")&amp;IF(AF9&lt;&gt;"",CONCATENATE(",",AF9),"")&amp;IF(AK9&lt;&gt;"",CONCATENATE(",",AK9),"")&amp;IF(AP9&lt;&gt;"",CONCATENATE(",",AP9),"")&amp;IF(O9&lt;&gt;"",CONCATENATE("}",""),"")&amp;IF(OR(I9="true",I9="false",I9&lt;&gt;""), CONCATENATE(", veteran=", I9), ""),""),"")</f>
        <v>, zoneIds={181,181}, veteran=false</v>
      </c>
      <c r="AW9" s="21" t="str">
        <f>IF(F9&lt;&gt;"Not in the game (anymore)",IF(A9&lt;&gt;"",", setType="&amp;G9,"")&amp;IF(J9="true",", multiTrialSet=true",""),"")</f>
        <v>, setType=LIBSETS_SETTYPE_CYRODIIL</v>
      </c>
      <c r="AX9" s="21" t="str">
        <f>IF(F9&lt;&gt;"Not in the game (anymore)",IF(S9&lt;&gt;"",", dropMechanic={"&amp;S9&amp;IF(X9&lt;&gt;"",","&amp;X9,"")&amp;IF(AC9&lt;&gt;"",","&amp;AC9,"")&amp;IF(AH9&lt;&gt;"",","&amp;AH9,"")&amp;IF(AM9&lt;&gt;"",","&amp;AM9,"")&amp;IF(AR9&lt;&gt;"",","&amp;AR9,"")&amp;"}"&amp;IF(S9="LIBSETS_DROP_MECHANIC_MONSTER_NAME",", dropMechanicNames={" &amp; IF(T9&lt;&gt;"","['en']='"&amp;T9&amp;"'","") &amp; IF(U9&lt;&gt;"",", ['de']='" &amp; U9&amp;"'","") &amp; "}",""),"")&amp;"},","")</f>
        <v>, dropMechanic={LIBSETS_DROP_MECHANIC_MAIL_PVP_REWARDS_FOR_THE_WORTHY,LIBSETS_DROP_MECHANIC_CITY_CYRODIIL_ERNTEFURT}},</v>
      </c>
      <c r="AY9" s="21" t="str">
        <f>IF(F9&lt;&gt;"Not in the game (anymore)",IF(C9&lt;&gt;"",CONCATENATE(" --",C9," / ",B9,"   [",IF(P9&lt;&gt;"",P9,""),IF(W9&lt;&gt;"",", "&amp;W9,""),IF(AB9&lt;&gt;"",", "&amp;AB9,""),IF(AG9&lt;&gt;"",", "&amp;AG9,""),IF(AL9&lt;&gt;"",", "&amp;AL9,""),IF(AQ9&lt;&gt;"",", "&amp;AQ9,""),"]")),"")</f>
        <v xml:space="preserve"> --Desert Rose / Wüstenrose   [Cyrodiil, Cyrodiil]</v>
      </c>
    </row>
    <row r="10" spans="1:51" x14ac:dyDescent="0.25">
      <c r="A10" s="12">
        <v>26</v>
      </c>
      <c r="B10" t="s">
        <v>752</v>
      </c>
      <c r="C10" t="s">
        <v>753</v>
      </c>
      <c r="D10" s="3">
        <f>A10</f>
        <v>26</v>
      </c>
      <c r="G10" s="8" t="s">
        <v>1656</v>
      </c>
      <c r="I10" t="s">
        <v>97</v>
      </c>
      <c r="J10" t="s">
        <v>97</v>
      </c>
      <c r="K10">
        <v>-1</v>
      </c>
      <c r="L10">
        <v>-1</v>
      </c>
      <c r="M10">
        <v>-1</v>
      </c>
      <c r="N10">
        <v>0</v>
      </c>
      <c r="O10" s="3">
        <f>IF(G10&lt;&gt;"LIBSETS_SETTYPE_BATTLEGROUND",IF(G10&lt;&gt;"LIBSETS_SETTYPE_SPECIAL",IF(P10&lt;&gt;"",VLOOKUP(P10,'ESO zone constants'!$D$2:$H$4950,5,FALSE),""),""),"")</f>
        <v>347</v>
      </c>
      <c r="P10" t="s">
        <v>247</v>
      </c>
      <c r="Q10" s="19" t="str">
        <f>IF(O10&lt;&gt;"",IF(NOT(ISERROR(VLOOKUP(O10,'ESO Dungeon constants'!$D$3:$H$9999,5,FALSE))),VLOOKUP(O10,'ESO Dungeon constants'!$D$3:$I$9999,6,FALSE),VLOOKUP(O10,'ESO zone constants'!$H$2:$K$9984,4,FALSE)),"")</f>
        <v>DLC_BASE_GAME</v>
      </c>
      <c r="R10" s="3" t="str">
        <f>VLOOKUP(Q10,'LibSets constants'!$B$4:$C$1000,2,FALSE)</f>
        <v>Included in base game</v>
      </c>
      <c r="S10" s="33" t="s">
        <v>1743</v>
      </c>
      <c r="T10" s="3" t="str">
        <f>IF(S10&lt;&gt;"",IF(S10&lt;&gt;"LIBSETS_DROP_MECHANIC_MONSTER_NAME",VLOOKUP(S10,'LibSets constants'!$I$4:$L$1000,3,FALSE),""),"")</f>
        <v>Delve bosses have a chance to drop a waist or feet.</v>
      </c>
      <c r="U10" s="3" t="str">
        <f>IF(S10&lt;&gt;"",IF(S10&lt;&gt;"LIBSETS_DROP_MECHANIC_MONSTER_NAME",VLOOKUP(S10,'LibSets constants'!$I$4:$L$1000,4,FALSE),""),"")</f>
        <v>Bosse in Gewölben haben die Chance, eine Taille oder Füße fallen zu lassen.</v>
      </c>
      <c r="V10" s="3" t="str">
        <f>IF(G10&lt;&gt;"LIBSETS_SETTYPE_BATTLEGROUND",IF(G10&lt;&gt;"LIBSETS_SETTYPE_SPECIAL",IF(W10&lt;&gt;"",VLOOKUP(W10,'ESO zone constants'!$D$2:$H$4950,5,FALSE),""),""),"")</f>
        <v/>
      </c>
      <c r="X10" s="33" t="s">
        <v>1744</v>
      </c>
      <c r="Y10" s="3" t="str">
        <f>IF(X10&lt;&gt;"",IF(X10&lt;&gt;"LIBSETS_DROP_MECHANIC_MONSTER_NAME",VLOOKUP(X10,'LibSets constants'!$I$4:$L$1000,3,FALSE),""),"")</f>
        <v>Overland group bosses have a 100% chance to drop head, chest, legs, or weapon.</v>
      </c>
      <c r="Z10" s="3" t="str">
        <f>IF(X10&lt;&gt;"",IF(X10&lt;&gt;"LIBSETS_DROP_MECHANIC_MONSTER_NAME",VLOOKUP(X10,'LibSets constants'!$I$4:$L$1000,4,FALSE),""),"")</f>
        <v>Überland Gruppenbosse haben eine Chance von 100%, Kopf, Brust, Beine oder Waffen fallen zu lassen.</v>
      </c>
      <c r="AA10" s="3" t="str">
        <f>IF(G10&lt;&gt;"LIBSETS_SETTYPE_BATTLEGROUND",IF(G10&lt;&gt;"LIBSETS_SETTYPE_SPECIAL",IF(AB10&lt;&gt;"",VLOOKUP(AB10,'ESO zone constants'!$D$2:$H$4950,5,FALSE),""),""),"")</f>
        <v/>
      </c>
      <c r="AC10" s="33" t="s">
        <v>1745</v>
      </c>
      <c r="AD10" s="3" t="str">
        <f>IF(AC10&lt;&gt;"",IF(AC10&lt;&gt;"LIBSETS_DROP_MECHANIC_MONSTER_NAME",VLOOKUP(AC10,'LibSets constants'!$I$4:$L$1000,3,FALSE),""),"")</f>
        <v>Public dungeon bosses have a chance to drop a shoulder, hand, or weapon.</v>
      </c>
      <c r="AE10" s="3" t="str">
        <f>IF(AC10&lt;&gt;"",IF(AC10&lt;&gt;"LIBSETS_DROP_MECHANIC_MONSTER_NAME",VLOOKUP(AC10,'LibSets constants'!$I$4:$L$1000,4,FALSE),""),"")</f>
        <v>Öffentliche Dungeon-Bosse haben die Möglichkeit, eine Schulter, Handschuhe oder eine Waffe fallen zu lassen.</v>
      </c>
      <c r="AF10" s="3" t="str">
        <f>IF(G10&lt;&gt;"LIBSETS_SETTYPE_BATTLEGROUND",IF(G10&lt;&gt;"LIBSETS_SETTYPE_SPECIAL",IF(AG10&lt;&gt;"",VLOOKUP(AG10,'ESO zone constants'!$D$2:$H$4950,5,FALSE),""),""),"")</f>
        <v/>
      </c>
      <c r="AH10" s="33" t="s">
        <v>1746</v>
      </c>
      <c r="AI10" s="3" t="str">
        <f>IF(AH10&lt;&gt;"",IF(AH10&lt;&gt;"LIBSETS_DROP_MECHANIC_MONSTER_NAME",VLOOKUP(AH10,'LibSets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0" s="3" t="str">
        <f>IF(AH10&lt;&gt;"",IF(AH10&lt;&gt;"LIBSETS_DROP_MECHANIC_MONSTER_NAME",VLOOKUP(AH10,'LibSets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0" s="3" t="str">
        <f>IF(G10&lt;&gt;"LIBSETS_SETTYPE_BATTLEGROUND",IF(G10&lt;&gt;"LIBSETS_SETTYPE_SPECIAL",IF(AL10&lt;&gt;"",VLOOKUP(AL10,'ESO zone constants'!$D$2:$H$4950,5,FALSE),""),""),"")</f>
        <v/>
      </c>
      <c r="AN10" s="3" t="str">
        <f>IF(AM10&lt;&gt;"",IF(AM10&lt;&gt;"LIBSETS_DROP_MECHANIC_MONSTER_NAME",VLOOKUP(AM10,'LibSets constants'!$I$4:$L$1000,3,FALSE),""),"")</f>
        <v/>
      </c>
      <c r="AO10" s="3" t="str">
        <f>IF(AM10&lt;&gt;"",IF(AM10&lt;&gt;"LIBSETS_DROP_MECHANIC_MONSTER_NAME",VLOOKUP(AM10,'LibSets constants'!$I$4:$L$1000,4,FALSE),""),"")</f>
        <v/>
      </c>
      <c r="AP10" s="3" t="str">
        <f>IF(G10&lt;&gt;"LIBSETS_SETTYPE_BATTLEGROUND",IF(G10&lt;&gt;"LIBSETS_SETTYPE_SPECIAL",IF(AQ10&lt;&gt;"",VLOOKUP(AQ10,'ESO zone constants'!$D$2:$H$4950,5,FALSE),""),""),"")</f>
        <v/>
      </c>
      <c r="AS10" s="3" t="str">
        <f>IF(AR10&lt;&gt;"",IF(AR10&lt;&gt;"LIBSETS_DROP_MECHANIC_MONSTER_NAME",VLOOKUP(AR10,'LibSets constants'!$I$4:$L$1000,3,FALSE),""),"")</f>
        <v/>
      </c>
      <c r="AT10" s="3" t="str">
        <f>IF(AR10&lt;&gt;"",IF(AR10&lt;&gt;"LIBSETS_DROP_MECHANIC_MONSTER_NAME",VLOOKUP(AR10,'LibSets constants'!$I$4:$L$1000,4,FALSE),""),"")</f>
        <v/>
      </c>
      <c r="AU10" s="21" t="str">
        <f>IF(A10="???","--","")&amp;IF(F10&lt;&gt;"Not in the game (anymore)",IF(A10&lt;&gt;"",CONCATENATE("[",A10,"] = {wayshrines={")&amp;IF(K10&lt;&gt;"",CONCATENATE(K10,","),"")&amp;IF(L10&lt;&gt;"",CONCATENATE(L10,","),"")&amp;IF(M10&lt;&gt;"",CONCATENATE(M10,","),"")&amp;CONCATENATE("}")&amp;IF(VALUE(N10)&gt;0,CONCATENATE(", traitsNeeded=",N10),"")&amp;CONCATENATE(", dlcId=",IF(Q10&lt;&gt;"",Q10,"DLC_BASE_GAME")),""),"")</f>
        <v>[26] = {wayshrines={-1,-1,-1,}, dlcId=DLC_BASE_GAME</v>
      </c>
      <c r="AV10" s="21" t="str">
        <f>IF(F10&lt;&gt;"Not in the game (anymore)",IF(A10&lt;&gt;"",IF(O10&lt;&gt;"",CONCATENATE(", zoneIds={",O10),"")&amp;IF(V10&lt;&gt;"",CONCATENATE(",",V10),"")&amp;IF(AA10&lt;&gt;"",CONCATENATE(",",AA10),"")&amp;IF(AF10&lt;&gt;"",CONCATENATE(",",AF10),"")&amp;IF(AK10&lt;&gt;"",CONCATENATE(",",AK10),"")&amp;IF(AP10&lt;&gt;"",CONCATENATE(",",AP10),"")&amp;IF(O10&lt;&gt;"",CONCATENATE("}",""),"")&amp;IF(OR(I10="true",I10="false",I10&lt;&gt;""), CONCATENATE(", veteran=", I10), ""),""),"")</f>
        <v>, zoneIds={347}, veteran=false</v>
      </c>
      <c r="AW10" s="21" t="str">
        <f>IF(F10&lt;&gt;"Not in the game (anymore)",IF(A10&lt;&gt;"",", setType="&amp;G10,"")&amp;IF(J10="true",", multiTrialSet=true",""),"")</f>
        <v>, setType=LIBSETS_SETTYPE_OVERLAND</v>
      </c>
      <c r="AX10" s="21" t="str">
        <f>IF(F10&lt;&gt;"Not in the game (anymore)",IF(S10&lt;&gt;"",", dropMechanic={"&amp;S10&amp;IF(X10&lt;&gt;"",","&amp;X10,"")&amp;IF(AC10&lt;&gt;"",","&amp;AC10,"")&amp;IF(AH10&lt;&gt;"",","&amp;AH10,"")&amp;IF(AM10&lt;&gt;"",","&amp;AM10,"")&amp;IF(AR10&lt;&gt;"",","&amp;AR10,"")&amp;"}"&amp;IF(S10="LIBSETS_DROP_MECHANIC_MONSTER_NAME",", dropMechanicNames={" &amp; IF(T10&lt;&gt;"","['en']='"&amp;T10&amp;"'","") &amp; IF(U10&lt;&gt;"",", ['de']='" &amp; U10&amp;"'","") &amp; "}",""),"")&amp;"},","")</f>
        <v>, dropMechanic={LIBSETS_DROP_MECHANIC_OVERLAND_BOSS_DELVE,LIBSETS_DROP_MECHANIC_OVERLAND_WORLDBOSS,LIBSETS_DROP_MECHANIC_OVERLAND_BOSS_PUBLIC_DUNGEON,LIBSETS_DROP_MECHANIC_OVERLAND_CHEST}},</v>
      </c>
      <c r="AY10" s="21" t="str">
        <f>IF(F10&lt;&gt;"Not in the game (anymore)",IF(C10&lt;&gt;"",CONCATENATE(" --",C10," / ",B10,"   [",IF(P10&lt;&gt;"",P10,""),IF(W10&lt;&gt;"",", "&amp;W10,""),IF(AB10&lt;&gt;"",", "&amp;AB10,""),IF(AG10&lt;&gt;"",", "&amp;AG10,""),IF(AL10&lt;&gt;"",", "&amp;AL10,""),IF(AQ10&lt;&gt;"",", "&amp;AQ10,""),"]")),"")</f>
        <v xml:space="preserve"> --Prisoner's Rags / Lumpen des Gefangenen   [Coldharbour]</v>
      </c>
    </row>
    <row r="11" spans="1:51" x14ac:dyDescent="0.25">
      <c r="A11" s="12">
        <v>27</v>
      </c>
      <c r="B11" t="s">
        <v>754</v>
      </c>
      <c r="C11" t="s">
        <v>755</v>
      </c>
      <c r="D11" s="3">
        <f>A11</f>
        <v>27</v>
      </c>
      <c r="G11" s="8" t="s">
        <v>1656</v>
      </c>
      <c r="I11" t="s">
        <v>97</v>
      </c>
      <c r="J11" t="s">
        <v>97</v>
      </c>
      <c r="K11">
        <v>-1</v>
      </c>
      <c r="L11">
        <v>-1</v>
      </c>
      <c r="M11">
        <v>-1</v>
      </c>
      <c r="N11">
        <v>0</v>
      </c>
      <c r="O11" s="3">
        <f>IF(G11&lt;&gt;"LIBSETS_SETTYPE_BATTLEGROUND",IF(G11&lt;&gt;"LIBSETS_SETTYPE_SPECIAL",IF(P11&lt;&gt;"",VLOOKUP(P11,'ESO zone constants'!$D$2:$H$4950,5,FALSE),""),""),"")</f>
        <v>101</v>
      </c>
      <c r="P11" t="s">
        <v>116</v>
      </c>
      <c r="Q11" s="19" t="str">
        <f>IF(O11&lt;&gt;"",IF(NOT(ISERROR(VLOOKUP(O11,'ESO Dungeon constants'!$D$3:$H$9999,5,FALSE))),VLOOKUP(O11,'ESO Dungeon constants'!$D$3:$I$9999,6,FALSE),VLOOKUP(O11,'ESO zone constants'!$H$2:$K$9984,4,FALSE)),"")</f>
        <v>DLC_BASE_GAME</v>
      </c>
      <c r="R11" s="3" t="str">
        <f>VLOOKUP(Q11,'LibSets constants'!$B$4:$C$1000,2,FALSE)</f>
        <v>Included in base game</v>
      </c>
      <c r="S11" s="33" t="s">
        <v>1743</v>
      </c>
      <c r="T11" s="3" t="str">
        <f>IF(S11&lt;&gt;"",IF(S11&lt;&gt;"LIBSETS_DROP_MECHANIC_MONSTER_NAME",VLOOKUP(S11,'LibSets constants'!$I$4:$L$1000,3,FALSE),""),"")</f>
        <v>Delve bosses have a chance to drop a waist or feet.</v>
      </c>
      <c r="U11" s="3" t="str">
        <f>IF(S11&lt;&gt;"",IF(S11&lt;&gt;"LIBSETS_DROP_MECHANIC_MONSTER_NAME",VLOOKUP(S11,'LibSets constants'!$I$4:$L$1000,4,FALSE),""),"")</f>
        <v>Bosse in Gewölben haben die Chance, eine Taille oder Füße fallen zu lassen.</v>
      </c>
      <c r="V11" s="3" t="str">
        <f>IF(G11&lt;&gt;"LIBSETS_SETTYPE_BATTLEGROUND",IF(G11&lt;&gt;"LIBSETS_SETTYPE_SPECIAL",IF(W11&lt;&gt;"",VLOOKUP(W11,'ESO zone constants'!$D$2:$H$4950,5,FALSE),""),""),"")</f>
        <v/>
      </c>
      <c r="X11" s="33" t="s">
        <v>1744</v>
      </c>
      <c r="Y11" s="3" t="str">
        <f>IF(X11&lt;&gt;"",IF(X11&lt;&gt;"LIBSETS_DROP_MECHANIC_MONSTER_NAME",VLOOKUP(X11,'LibSets constants'!$I$4:$L$1000,3,FALSE),""),"")</f>
        <v>Overland group bosses have a 100% chance to drop head, chest, legs, or weapon.</v>
      </c>
      <c r="Z11" s="3" t="str">
        <f>IF(X11&lt;&gt;"",IF(X11&lt;&gt;"LIBSETS_DROP_MECHANIC_MONSTER_NAME",VLOOKUP(X11,'LibSets constants'!$I$4:$L$1000,4,FALSE),""),"")</f>
        <v>Überland Gruppenbosse haben eine Chance von 100%, Kopf, Brust, Beine oder Waffen fallen zu lassen.</v>
      </c>
      <c r="AA11" s="3" t="str">
        <f>IF(G11&lt;&gt;"LIBSETS_SETTYPE_BATTLEGROUND",IF(G11&lt;&gt;"LIBSETS_SETTYPE_SPECIAL",IF(AB11&lt;&gt;"",VLOOKUP(AB11,'ESO zone constants'!$D$2:$H$4950,5,FALSE),""),""),"")</f>
        <v/>
      </c>
      <c r="AC11" s="33" t="s">
        <v>1745</v>
      </c>
      <c r="AD11" s="3" t="str">
        <f>IF(AC11&lt;&gt;"",IF(AC11&lt;&gt;"LIBSETS_DROP_MECHANIC_MONSTER_NAME",VLOOKUP(AC11,'LibSets constants'!$I$4:$L$1000,3,FALSE),""),"")</f>
        <v>Public dungeon bosses have a chance to drop a shoulder, hand, or weapon.</v>
      </c>
      <c r="AE11" s="3" t="str">
        <f>IF(AC11&lt;&gt;"",IF(AC11&lt;&gt;"LIBSETS_DROP_MECHANIC_MONSTER_NAME",VLOOKUP(AC11,'LibSets constants'!$I$4:$L$1000,4,FALSE),""),"")</f>
        <v>Öffentliche Dungeon-Bosse haben die Möglichkeit, eine Schulter, Handschuhe oder eine Waffe fallen zu lassen.</v>
      </c>
      <c r="AF11" s="3" t="str">
        <f>IF(G11&lt;&gt;"LIBSETS_SETTYPE_BATTLEGROUND",IF(G11&lt;&gt;"LIBSETS_SETTYPE_SPECIAL",IF(AG11&lt;&gt;"",VLOOKUP(AG11,'ESO zone constants'!$D$2:$H$4950,5,FALSE),""),""),"")</f>
        <v/>
      </c>
      <c r="AH11" s="33" t="s">
        <v>1746</v>
      </c>
      <c r="AI11" s="3" t="str">
        <f>IF(AH11&lt;&gt;"",IF(AH11&lt;&gt;"LIBSETS_DROP_MECHANIC_MONSTER_NAME",VLOOKUP(AH11,'LibSets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1" s="3" t="str">
        <f>IF(AH11&lt;&gt;"",IF(AH11&lt;&gt;"LIBSETS_DROP_MECHANIC_MONSTER_NAME",VLOOKUP(AH11,'LibSets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1" s="3" t="str">
        <f>IF(G11&lt;&gt;"LIBSETS_SETTYPE_BATTLEGROUND",IF(G11&lt;&gt;"LIBSETS_SETTYPE_SPECIAL",IF(AL11&lt;&gt;"",VLOOKUP(AL11,'ESO zone constants'!$D$2:$H$4950,5,FALSE),""),""),"")</f>
        <v/>
      </c>
      <c r="AN11" s="3" t="str">
        <f>IF(AM11&lt;&gt;"",IF(AM11&lt;&gt;"LIBSETS_DROP_MECHANIC_MONSTER_NAME",VLOOKUP(AM11,'LibSets constants'!$I$4:$L$1000,3,FALSE),""),"")</f>
        <v/>
      </c>
      <c r="AO11" s="3" t="str">
        <f>IF(AM11&lt;&gt;"",IF(AM11&lt;&gt;"LIBSETS_DROP_MECHANIC_MONSTER_NAME",VLOOKUP(AM11,'LibSets constants'!$I$4:$L$1000,4,FALSE),""),"")</f>
        <v/>
      </c>
      <c r="AP11" s="3" t="str">
        <f>IF(G11&lt;&gt;"LIBSETS_SETTYPE_BATTLEGROUND",IF(G11&lt;&gt;"LIBSETS_SETTYPE_SPECIAL",IF(AQ11&lt;&gt;"",VLOOKUP(AQ11,'ESO zone constants'!$D$2:$H$4950,5,FALSE),""),""),"")</f>
        <v/>
      </c>
      <c r="AS11" s="3" t="str">
        <f>IF(AR11&lt;&gt;"",IF(AR11&lt;&gt;"LIBSETS_DROP_MECHANIC_MONSTER_NAME",VLOOKUP(AR11,'LibSets constants'!$I$4:$L$1000,3,FALSE),""),"")</f>
        <v/>
      </c>
      <c r="AT11" s="3" t="str">
        <f>IF(AR11&lt;&gt;"",IF(AR11&lt;&gt;"LIBSETS_DROP_MECHANIC_MONSTER_NAME",VLOOKUP(AR11,'LibSets constants'!$I$4:$L$1000,4,FALSE),""),"")</f>
        <v/>
      </c>
      <c r="AU11" s="21" t="str">
        <f>IF(A11="???","--","")&amp;IF(F11&lt;&gt;"Not in the game (anymore)",IF(A11&lt;&gt;"",CONCATENATE("[",A11,"] = {wayshrines={")&amp;IF(K11&lt;&gt;"",CONCATENATE(K11,","),"")&amp;IF(L11&lt;&gt;"",CONCATENATE(L11,","),"")&amp;IF(M11&lt;&gt;"",CONCATENATE(M11,","),"")&amp;CONCATENATE("}")&amp;IF(VALUE(N11)&gt;0,CONCATENATE(", traitsNeeded=",N11),"")&amp;CONCATENATE(", dlcId=",IF(Q11&lt;&gt;"",Q11,"DLC_BASE_GAME")),""),"")</f>
        <v>[27] = {wayshrines={-1,-1,-1,}, dlcId=DLC_BASE_GAME</v>
      </c>
      <c r="AV11" s="21" t="str">
        <f>IF(F11&lt;&gt;"Not in the game (anymore)",IF(A11&lt;&gt;"",IF(O11&lt;&gt;"",CONCATENATE(", zoneIds={",O11),"")&amp;IF(V11&lt;&gt;"",CONCATENATE(",",V11),"")&amp;IF(AA11&lt;&gt;"",CONCATENATE(",",AA11),"")&amp;IF(AF11&lt;&gt;"",CONCATENATE(",",AF11),"")&amp;IF(AK11&lt;&gt;"",CONCATENATE(",",AK11),"")&amp;IF(AP11&lt;&gt;"",CONCATENATE(",",AP11),"")&amp;IF(O11&lt;&gt;"",CONCATENATE("}",""),"")&amp;IF(OR(I11="true",I11="false",I11&lt;&gt;""), CONCATENATE(", veteran=", I11), ""),""),"")</f>
        <v>, zoneIds={101}, veteran=false</v>
      </c>
      <c r="AW11" s="21" t="str">
        <f>IF(F11&lt;&gt;"Not in the game (anymore)",IF(A11&lt;&gt;"",", setType="&amp;G11,"")&amp;IF(J11="true",", multiTrialSet=true",""),"")</f>
        <v>, setType=LIBSETS_SETTYPE_OVERLAND</v>
      </c>
      <c r="AX11" s="21" t="str">
        <f>IF(F11&lt;&gt;"Not in the game (anymore)",IF(S11&lt;&gt;"",", dropMechanic={"&amp;S11&amp;IF(X11&lt;&gt;"",","&amp;X11,"")&amp;IF(AC11&lt;&gt;"",","&amp;AC11,"")&amp;IF(AH11&lt;&gt;"",","&amp;AH11,"")&amp;IF(AM11&lt;&gt;"",","&amp;AM11,"")&amp;IF(AR11&lt;&gt;"",","&amp;AR11,"")&amp;"}"&amp;IF(S11="LIBSETS_DROP_MECHANIC_MONSTER_NAME",", dropMechanicNames={" &amp; IF(T11&lt;&gt;"","['en']='"&amp;T11&amp;"'","") &amp; IF(U11&lt;&gt;"",", ['de']='" &amp; U11&amp;"'","") &amp; "}",""),"")&amp;"},","")</f>
        <v>, dropMechanic={LIBSETS_DROP_MECHANIC_OVERLAND_BOSS_DELVE,LIBSETS_DROP_MECHANIC_OVERLAND_WORLDBOSS,LIBSETS_DROP_MECHANIC_OVERLAND_BOSS_PUBLIC_DUNGEON,LIBSETS_DROP_MECHANIC_OVERLAND_CHEST}},</v>
      </c>
      <c r="AY11" s="21" t="str">
        <f>IF(F11&lt;&gt;"Not in the game (anymore)",IF(C11&lt;&gt;"",CONCATENATE(" --",C11," / ",B11,"   [",IF(P11&lt;&gt;"",P11,""),IF(W11&lt;&gt;"",", "&amp;W11,""),IF(AB11&lt;&gt;"",", "&amp;AB11,""),IF(AG11&lt;&gt;"",", "&amp;AG11,""),IF(AL11&lt;&gt;"",", "&amp;AL11,""),IF(AQ11&lt;&gt;"",", "&amp;AQ11,""),"]")),"")</f>
        <v xml:space="preserve"> --Fiord's Legacy / Fiords Erbe   [Eastmarch]</v>
      </c>
    </row>
    <row r="12" spans="1:51" x14ac:dyDescent="0.25">
      <c r="A12" s="12">
        <v>28</v>
      </c>
      <c r="B12" t="s">
        <v>756</v>
      </c>
      <c r="C12" t="s">
        <v>757</v>
      </c>
      <c r="D12" s="3">
        <f>A12</f>
        <v>28</v>
      </c>
      <c r="G12" s="8" t="s">
        <v>1653</v>
      </c>
      <c r="I12" t="s">
        <v>97</v>
      </c>
      <c r="J12" t="s">
        <v>97</v>
      </c>
      <c r="K12">
        <v>-1</v>
      </c>
      <c r="L12">
        <v>-1</v>
      </c>
      <c r="M12">
        <v>-1</v>
      </c>
      <c r="N12">
        <v>0</v>
      </c>
      <c r="O12" s="3">
        <f>IF(G12&lt;&gt;"LIBSETS_SETTYPE_BATTLEGROUND",IF(G12&lt;&gt;"LIBSETS_SETTYPE_SPECIAL",IF(P12&lt;&gt;"",VLOOKUP(P12,'ESO zone constants'!$D$2:$H$4950,5,FALSE),""),""),"")</f>
        <v>126</v>
      </c>
      <c r="P12" t="s">
        <v>43</v>
      </c>
      <c r="Q12" s="19" t="str">
        <f>IF(O12&lt;&gt;"",IF(NOT(ISERROR(VLOOKUP(O12,'ESO Dungeon constants'!$D$3:$H$9999,5,FALSE))),VLOOKUP(O12,'ESO Dungeon constants'!$D$3:$I$9999,6,FALSE),VLOOKUP(O12,'ESO zone constants'!$H$2:$K$9984,4,FALSE)),"")</f>
        <v>DLC_BASE_GAME</v>
      </c>
      <c r="R12" s="3" t="str">
        <f>VLOOKUP(Q12,'LibSets constants'!$B$4:$C$1000,2,FALSE)</f>
        <v>Included in base game</v>
      </c>
      <c r="T12" s="3" t="str">
        <f>IF(S12&lt;&gt;"",IF(S12&lt;&gt;"LIBSETS_DROP_MECHANIC_MONSTER_NAME",VLOOKUP(S12,'LibSets constants'!$I$4:$L$1000,3,FALSE),""),"")</f>
        <v/>
      </c>
      <c r="U12" s="3" t="str">
        <f>IF(S12&lt;&gt;"",IF(S12&lt;&gt;"LIBSETS_DROP_MECHANIC_MONSTER_NAME",VLOOKUP(S12,'LibSets constants'!$I$4:$L$1000,4,FALSE),""),"")</f>
        <v/>
      </c>
      <c r="V12" s="3">
        <f>IF(G12&lt;&gt;"LIBSETS_SETTYPE_BATTLEGROUND",IF(G12&lt;&gt;"LIBSETS_SETTYPE_SPECIAL",IF(W12&lt;&gt;"",VLOOKUP(W12,'ESO zone constants'!$D$2:$H$4950,5,FALSE),""),""),"")</f>
        <v>931</v>
      </c>
      <c r="W12" t="s">
        <v>56</v>
      </c>
      <c r="Y12" s="3" t="str">
        <f>IF(X12&lt;&gt;"",IF(X12&lt;&gt;"LIBSETS_DROP_MECHANIC_MONSTER_NAME",VLOOKUP(X12,'LibSets constants'!$I$4:$L$1000,3,FALSE),""),"")</f>
        <v/>
      </c>
      <c r="Z12" s="3" t="str">
        <f>IF(X12&lt;&gt;"",IF(X12&lt;&gt;"LIBSETS_DROP_MECHANIC_MONSTER_NAME",VLOOKUP(X12,'LibSets constants'!$I$4:$L$1000,4,FALSE),""),"")</f>
        <v/>
      </c>
      <c r="AA12" s="3" t="str">
        <f>IF(G12&lt;&gt;"LIBSETS_SETTYPE_BATTLEGROUND",IF(G12&lt;&gt;"LIBSETS_SETTYPE_SPECIAL",IF(AB12&lt;&gt;"",VLOOKUP(AB12,'ESO zone constants'!$D$2:$H$4950,5,FALSE),""),""),"")</f>
        <v/>
      </c>
      <c r="AD12" s="3" t="str">
        <f>IF(AC12&lt;&gt;"",IF(AC12&lt;&gt;"LIBSETS_DROP_MECHANIC_MONSTER_NAME",VLOOKUP(AC12,'LibSets constants'!$I$4:$L$1000,3,FALSE),""),"")</f>
        <v/>
      </c>
      <c r="AE12" s="3" t="str">
        <f>IF(AC12&lt;&gt;"",IF(AC12&lt;&gt;"LIBSETS_DROP_MECHANIC_MONSTER_NAME",VLOOKUP(AC12,'LibSets constants'!$I$4:$L$1000,4,FALSE),""),"")</f>
        <v/>
      </c>
      <c r="AF12" s="3" t="str">
        <f>IF(G12&lt;&gt;"LIBSETS_SETTYPE_BATTLEGROUND",IF(G12&lt;&gt;"LIBSETS_SETTYPE_SPECIAL",IF(AG12&lt;&gt;"",VLOOKUP(AG12,'ESO zone constants'!$D$2:$H$4950,5,FALSE),""),""),"")</f>
        <v/>
      </c>
      <c r="AI12" s="3" t="str">
        <f>IF(AH12&lt;&gt;"",IF(AH12&lt;&gt;"LIBSETS_DROP_MECHANIC_MONSTER_NAME",VLOOKUP(AH12,'LibSets constants'!$I$4:$L$1000,3,FALSE),""),"")</f>
        <v/>
      </c>
      <c r="AJ12" s="3" t="str">
        <f>IF(AH12&lt;&gt;"",IF(AH12&lt;&gt;"LIBSETS_DROP_MECHANIC_MONSTER_NAME",VLOOKUP(AH12,'LibSets constants'!$I$4:$L$1000,4,FALSE),""),"")</f>
        <v/>
      </c>
      <c r="AK12" s="3" t="str">
        <f>IF(G12&lt;&gt;"LIBSETS_SETTYPE_BATTLEGROUND",IF(G12&lt;&gt;"LIBSETS_SETTYPE_SPECIAL",IF(AL12&lt;&gt;"",VLOOKUP(AL12,'ESO zone constants'!$D$2:$H$4950,5,FALSE),""),""),"")</f>
        <v/>
      </c>
      <c r="AN12" s="3" t="str">
        <f>IF(AM12&lt;&gt;"",IF(AM12&lt;&gt;"LIBSETS_DROP_MECHANIC_MONSTER_NAME",VLOOKUP(AM12,'LibSets constants'!$I$4:$L$1000,3,FALSE),""),"")</f>
        <v/>
      </c>
      <c r="AO12" s="3" t="str">
        <f>IF(AM12&lt;&gt;"",IF(AM12&lt;&gt;"LIBSETS_DROP_MECHANIC_MONSTER_NAME",VLOOKUP(AM12,'LibSets constants'!$I$4:$L$1000,4,FALSE),""),"")</f>
        <v/>
      </c>
      <c r="AP12" s="3" t="str">
        <f>IF(G12&lt;&gt;"LIBSETS_SETTYPE_BATTLEGROUND",IF(G12&lt;&gt;"LIBSETS_SETTYPE_SPECIAL",IF(AQ12&lt;&gt;"",VLOOKUP(AQ12,'ESO zone constants'!$D$2:$H$4950,5,FALSE),""),""),"")</f>
        <v/>
      </c>
      <c r="AS12" s="3" t="str">
        <f>IF(AR12&lt;&gt;"",IF(AR12&lt;&gt;"LIBSETS_DROP_MECHANIC_MONSTER_NAME",VLOOKUP(AR12,'LibSets constants'!$I$4:$L$1000,3,FALSE),""),"")</f>
        <v/>
      </c>
      <c r="AT12" s="3" t="str">
        <f>IF(AR12&lt;&gt;"",IF(AR12&lt;&gt;"LIBSETS_DROP_MECHANIC_MONSTER_NAME",VLOOKUP(AR12,'LibSets constants'!$I$4:$L$1000,4,FALSE),""),"")</f>
        <v/>
      </c>
      <c r="AU12" s="21" t="str">
        <f>IF(A12="???","--","")&amp;IF(F12&lt;&gt;"Not in the game (anymore)",IF(A12&lt;&gt;"",CONCATENATE("[",A12,"] = {wayshrines={")&amp;IF(K12&lt;&gt;"",CONCATENATE(K12,","),"")&amp;IF(L12&lt;&gt;"",CONCATENATE(L12,","),"")&amp;IF(M12&lt;&gt;"",CONCATENATE(M12,","),"")&amp;CONCATENATE("}")&amp;IF(VALUE(N12)&gt;0,CONCATENATE(", traitsNeeded=",N12),"")&amp;CONCATENATE(", dlcId=",IF(Q12&lt;&gt;"",Q12,"DLC_BASE_GAME")),""),"")</f>
        <v>[28] = {wayshrines={-1,-1,-1,}, dlcId=DLC_BASE_GAME</v>
      </c>
      <c r="AV12" s="21" t="str">
        <f>IF(F12&lt;&gt;"Not in the game (anymore)",IF(A12&lt;&gt;"",IF(O12&lt;&gt;"",CONCATENATE(", zoneIds={",O12),"")&amp;IF(V12&lt;&gt;"",CONCATENATE(",",V12),"")&amp;IF(AA12&lt;&gt;"",CONCATENATE(",",AA12),"")&amp;IF(AF12&lt;&gt;"",CONCATENATE(",",AF12),"")&amp;IF(AK12&lt;&gt;"",CONCATENATE(",",AK12),"")&amp;IF(AP12&lt;&gt;"",CONCATENATE(",",AP12),"")&amp;IF(O12&lt;&gt;"",CONCATENATE("}",""),"")&amp;IF(OR(I12="true",I12="false",I12&lt;&gt;""), CONCATENATE(", veteran=", I12), ""),""),"")</f>
        <v>, zoneIds={126,931}, veteran=false</v>
      </c>
      <c r="AW12" s="21" t="str">
        <f>IF(F12&lt;&gt;"Not in the game (anymore)",IF(A12&lt;&gt;"",", setType="&amp;G12,"")&amp;IF(J12="true",", multiTrialSet=true",""),"")</f>
        <v>, setType=LIBSETS_SETTYPE_DUNGEON</v>
      </c>
      <c r="AX12" s="21" t="str">
        <f>IF(F12&lt;&gt;"Not in the game (anymore)",IF(S12&lt;&gt;"",", dropMechanic={"&amp;S12&amp;IF(X12&lt;&gt;"",","&amp;X12,"")&amp;IF(AC12&lt;&gt;"",","&amp;AC12,"")&amp;IF(AH12&lt;&gt;"",","&amp;AH12,"")&amp;IF(AM12&lt;&gt;"",","&amp;AM12,"")&amp;IF(AR12&lt;&gt;"",","&amp;AR12,"")&amp;"}"&amp;IF(S12="LIBSETS_DROP_MECHANIC_MONSTER_NAME",", dropMechanicNames={" &amp; IF(T12&lt;&gt;"","['en']='"&amp;T12&amp;"'","") &amp; IF(U12&lt;&gt;"",", ['de']='" &amp; U12&amp;"'","") &amp; "}",""),"")&amp;"},","")</f>
        <v>},</v>
      </c>
      <c r="AY12" s="21" t="str">
        <f>IF(F12&lt;&gt;"Not in the game (anymore)",IF(C12&lt;&gt;"",CONCATENATE(" --",C12," / ",B12,"   [",IF(P12&lt;&gt;"",P12,""),IF(W12&lt;&gt;"",", "&amp;W12,""),IF(AB12&lt;&gt;"",", "&amp;AB12,""),IF(AG12&lt;&gt;"",", "&amp;AG12,""),IF(AL12&lt;&gt;"",", "&amp;AL12,""),IF(AQ12&lt;&gt;"",", "&amp;AQ12,""),"]")),"")</f>
        <v xml:space="preserve"> --Barkskin / Borkenhaut   [Elden Hollow I, Elden Hollow II]</v>
      </c>
    </row>
    <row r="13" spans="1:51" x14ac:dyDescent="0.25">
      <c r="A13" s="12">
        <v>29</v>
      </c>
      <c r="B13" t="s">
        <v>758</v>
      </c>
      <c r="C13" t="s">
        <v>759</v>
      </c>
      <c r="D13" s="3">
        <f>A13</f>
        <v>29</v>
      </c>
      <c r="G13" s="8" t="s">
        <v>1653</v>
      </c>
      <c r="I13" t="s">
        <v>97</v>
      </c>
      <c r="J13" t="s">
        <v>97</v>
      </c>
      <c r="K13">
        <v>-1</v>
      </c>
      <c r="L13">
        <v>-1</v>
      </c>
      <c r="M13">
        <v>-1</v>
      </c>
      <c r="N13">
        <v>0</v>
      </c>
      <c r="O13" s="3">
        <f>IF(G13&lt;&gt;"LIBSETS_SETTYPE_BATTLEGROUND",IF(G13&lt;&gt;"LIBSETS_SETTYPE_SPECIAL",IF(P13&lt;&gt;"",VLOOKUP(P13,'ESO zone constants'!$D$2:$H$4950,5,FALSE),""),""),"")</f>
        <v>146</v>
      </c>
      <c r="P13" t="s">
        <v>62</v>
      </c>
      <c r="Q13" s="19" t="str">
        <f>IF(O13&lt;&gt;"",IF(NOT(ISERROR(VLOOKUP(O13,'ESO Dungeon constants'!$D$3:$H$9999,5,FALSE))),VLOOKUP(O13,'ESO Dungeon constants'!$D$3:$I$9999,6,FALSE),VLOOKUP(O13,'ESO zone constants'!$H$2:$K$9984,4,FALSE)),"")</f>
        <v>DLC_BASE_GAME</v>
      </c>
      <c r="R13" s="3" t="str">
        <f>VLOOKUP(Q13,'LibSets constants'!$B$4:$C$1000,2,FALSE)</f>
        <v>Included in base game</v>
      </c>
      <c r="T13" s="3" t="str">
        <f>IF(S13&lt;&gt;"",IF(S13&lt;&gt;"LIBSETS_DROP_MECHANIC_MONSTER_NAME",VLOOKUP(S13,'LibSets constants'!$I$4:$L$1000,3,FALSE),""),"")</f>
        <v/>
      </c>
      <c r="U13" s="3" t="str">
        <f>IF(S13&lt;&gt;"",IF(S13&lt;&gt;"LIBSETS_DROP_MECHANIC_MONSTER_NAME",VLOOKUP(S13,'LibSets constants'!$I$4:$L$1000,4,FALSE),""),"")</f>
        <v/>
      </c>
      <c r="V13" s="3">
        <f>IF(G13&lt;&gt;"LIBSETS_SETTYPE_BATTLEGROUND",IF(G13&lt;&gt;"LIBSETS_SETTYPE_SPECIAL",IF(W13&lt;&gt;"",VLOOKUP(W13,'ESO zone constants'!$D$2:$H$4950,5,FALSE),""),""),"")</f>
        <v>933</v>
      </c>
      <c r="W13" t="s">
        <v>58</v>
      </c>
      <c r="Y13" s="3" t="str">
        <f>IF(X13&lt;&gt;"",IF(X13&lt;&gt;"LIBSETS_DROP_MECHANIC_MONSTER_NAME",VLOOKUP(X13,'LibSets constants'!$I$4:$L$1000,3,FALSE),""),"")</f>
        <v/>
      </c>
      <c r="Z13" s="3" t="str">
        <f>IF(X13&lt;&gt;"",IF(X13&lt;&gt;"LIBSETS_DROP_MECHANIC_MONSTER_NAME",VLOOKUP(X13,'LibSets constants'!$I$4:$L$1000,4,FALSE),""),"")</f>
        <v/>
      </c>
      <c r="AA13" s="3" t="str">
        <f>IF(G13&lt;&gt;"LIBSETS_SETTYPE_BATTLEGROUND",IF(G13&lt;&gt;"LIBSETS_SETTYPE_SPECIAL",IF(AB13&lt;&gt;"",VLOOKUP(AB13,'ESO zone constants'!$D$2:$H$4950,5,FALSE),""),""),"")</f>
        <v/>
      </c>
      <c r="AD13" s="3" t="str">
        <f>IF(AC13&lt;&gt;"",IF(AC13&lt;&gt;"LIBSETS_DROP_MECHANIC_MONSTER_NAME",VLOOKUP(AC13,'LibSets constants'!$I$4:$L$1000,3,FALSE),""),"")</f>
        <v/>
      </c>
      <c r="AE13" s="3" t="str">
        <f>IF(AC13&lt;&gt;"",IF(AC13&lt;&gt;"LIBSETS_DROP_MECHANIC_MONSTER_NAME",VLOOKUP(AC13,'LibSets constants'!$I$4:$L$1000,4,FALSE),""),"")</f>
        <v/>
      </c>
      <c r="AF13" s="3" t="str">
        <f>IF(G13&lt;&gt;"LIBSETS_SETTYPE_BATTLEGROUND",IF(G13&lt;&gt;"LIBSETS_SETTYPE_SPECIAL",IF(AG13&lt;&gt;"",VLOOKUP(AG13,'ESO zone constants'!$D$2:$H$4950,5,FALSE),""),""),"")</f>
        <v/>
      </c>
      <c r="AI13" s="3" t="str">
        <f>IF(AH13&lt;&gt;"",IF(AH13&lt;&gt;"LIBSETS_DROP_MECHANIC_MONSTER_NAME",VLOOKUP(AH13,'LibSets constants'!$I$4:$L$1000,3,FALSE),""),"")</f>
        <v/>
      </c>
      <c r="AJ13" s="3" t="str">
        <f>IF(AH13&lt;&gt;"",IF(AH13&lt;&gt;"LIBSETS_DROP_MECHANIC_MONSTER_NAME",VLOOKUP(AH13,'LibSets constants'!$I$4:$L$1000,4,FALSE),""),"")</f>
        <v/>
      </c>
      <c r="AK13" s="3" t="str">
        <f>IF(G13&lt;&gt;"LIBSETS_SETTYPE_BATTLEGROUND",IF(G13&lt;&gt;"LIBSETS_SETTYPE_SPECIAL",IF(AL13&lt;&gt;"",VLOOKUP(AL13,'ESO zone constants'!$D$2:$H$4950,5,FALSE),""),""),"")</f>
        <v/>
      </c>
      <c r="AN13" s="3" t="str">
        <f>IF(AM13&lt;&gt;"",IF(AM13&lt;&gt;"LIBSETS_DROP_MECHANIC_MONSTER_NAME",VLOOKUP(AM13,'LibSets constants'!$I$4:$L$1000,3,FALSE),""),"")</f>
        <v/>
      </c>
      <c r="AO13" s="3" t="str">
        <f>IF(AM13&lt;&gt;"",IF(AM13&lt;&gt;"LIBSETS_DROP_MECHANIC_MONSTER_NAME",VLOOKUP(AM13,'LibSets constants'!$I$4:$L$1000,4,FALSE),""),"")</f>
        <v/>
      </c>
      <c r="AP13" s="3" t="str">
        <f>IF(G13&lt;&gt;"LIBSETS_SETTYPE_BATTLEGROUND",IF(G13&lt;&gt;"LIBSETS_SETTYPE_SPECIAL",IF(AQ13&lt;&gt;"",VLOOKUP(AQ13,'ESO zone constants'!$D$2:$H$4950,5,FALSE),""),""),"")</f>
        <v/>
      </c>
      <c r="AS13" s="3" t="str">
        <f>IF(AR13&lt;&gt;"",IF(AR13&lt;&gt;"LIBSETS_DROP_MECHANIC_MONSTER_NAME",VLOOKUP(AR13,'LibSets constants'!$I$4:$L$1000,3,FALSE),""),"")</f>
        <v/>
      </c>
      <c r="AT13" s="3" t="str">
        <f>IF(AR13&lt;&gt;"",IF(AR13&lt;&gt;"LIBSETS_DROP_MECHANIC_MONSTER_NAME",VLOOKUP(AR13,'LibSets constants'!$I$4:$L$1000,4,FALSE),""),"")</f>
        <v/>
      </c>
      <c r="AU13" s="21" t="str">
        <f>IF(A13="???","--","")&amp;IF(F13&lt;&gt;"Not in the game (anymore)",IF(A13&lt;&gt;"",CONCATENATE("[",A13,"] = {wayshrines={")&amp;IF(K13&lt;&gt;"",CONCATENATE(K13,","),"")&amp;IF(L13&lt;&gt;"",CONCATENATE(L13,","),"")&amp;IF(M13&lt;&gt;"",CONCATENATE(M13,","),"")&amp;CONCATENATE("}")&amp;IF(VALUE(N13)&gt;0,CONCATENATE(", traitsNeeded=",N13),"")&amp;CONCATENATE(", dlcId=",IF(Q13&lt;&gt;"",Q13,"DLC_BASE_GAME")),""),"")</f>
        <v>[29] = {wayshrines={-1,-1,-1,}, dlcId=DLC_BASE_GAME</v>
      </c>
      <c r="AV13" s="21" t="str">
        <f>IF(F13&lt;&gt;"Not in the game (anymore)",IF(A13&lt;&gt;"",IF(O13&lt;&gt;"",CONCATENATE(", zoneIds={",O13),"")&amp;IF(V13&lt;&gt;"",CONCATENATE(",",V13),"")&amp;IF(AA13&lt;&gt;"",CONCATENATE(",",AA13),"")&amp;IF(AF13&lt;&gt;"",CONCATENATE(",",AF13),"")&amp;IF(AK13&lt;&gt;"",CONCATENATE(",",AK13),"")&amp;IF(AP13&lt;&gt;"",CONCATENATE(",",AP13),"")&amp;IF(O13&lt;&gt;"",CONCATENATE("}",""),"")&amp;IF(OR(I13="true",I13="false",I13&lt;&gt;""), CONCATENATE(", veteran=", I13), ""),""),"")</f>
        <v>, zoneIds={146,933}, veteran=false</v>
      </c>
      <c r="AW13" s="21" t="str">
        <f>IF(F13&lt;&gt;"Not in the game (anymore)",IF(A13&lt;&gt;"",", setType="&amp;G13,"")&amp;IF(J13="true",", multiTrialSet=true",""),"")</f>
        <v>, setType=LIBSETS_SETTYPE_DUNGEON</v>
      </c>
      <c r="AX13" s="21" t="str">
        <f>IF(F13&lt;&gt;"Not in the game (anymore)",IF(S13&lt;&gt;"",", dropMechanic={"&amp;S13&amp;IF(X13&lt;&gt;"",","&amp;X13,"")&amp;IF(AC13&lt;&gt;"",","&amp;AC13,"")&amp;IF(AH13&lt;&gt;"",","&amp;AH13,"")&amp;IF(AM13&lt;&gt;"",","&amp;AM13,"")&amp;IF(AR13&lt;&gt;"",","&amp;AR13,"")&amp;"}"&amp;IF(S13="LIBSETS_DROP_MECHANIC_MONSTER_NAME",", dropMechanicNames={" &amp; IF(T13&lt;&gt;"","['en']='"&amp;T13&amp;"'","") &amp; IF(U13&lt;&gt;"",", ['de']='" &amp; U13&amp;"'","") &amp; "}",""),"")&amp;"},","")</f>
        <v>},</v>
      </c>
      <c r="AY13" s="21" t="str">
        <f>IF(F13&lt;&gt;"Not in the game (anymore)",IF(C13&lt;&gt;"",CONCATENATE(" --",C13," / ",B13,"   [",IF(P13&lt;&gt;"",P13,""),IF(W13&lt;&gt;"",", "&amp;W13,""),IF(AB13&lt;&gt;"",", "&amp;AB13,""),IF(AG13&lt;&gt;"",", "&amp;AG13,""),IF(AL13&lt;&gt;"",", "&amp;AL13,""),IF(AQ13&lt;&gt;"",", "&amp;AQ13,""),"]")),"")</f>
        <v xml:space="preserve"> --Sergeant's Mail / Rüstung des Feldwebels   [Wayrest Sewers I, Wayrest Sewers II]</v>
      </c>
    </row>
    <row r="14" spans="1:51" s="14" customFormat="1" x14ac:dyDescent="0.25">
      <c r="A14" s="12">
        <v>30</v>
      </c>
      <c r="B14" t="s">
        <v>760</v>
      </c>
      <c r="C14" t="s">
        <v>761</v>
      </c>
      <c r="D14" s="3">
        <f>A14</f>
        <v>30</v>
      </c>
      <c r="E14"/>
      <c r="F14"/>
      <c r="G14" s="8" t="s">
        <v>1656</v>
      </c>
      <c r="H14"/>
      <c r="I14" t="s">
        <v>97</v>
      </c>
      <c r="J14" t="s">
        <v>97</v>
      </c>
      <c r="K14">
        <v>-1</v>
      </c>
      <c r="L14">
        <v>-1</v>
      </c>
      <c r="M14">
        <v>-1</v>
      </c>
      <c r="N14">
        <v>0</v>
      </c>
      <c r="O14" s="3">
        <f>IF(G14&lt;&gt;"LIBSETS_SETTYPE_BATTLEGROUND",IF(G14&lt;&gt;"LIBSETS_SETTYPE_SPECIAL",IF(P14&lt;&gt;"",VLOOKUP(P14,'ESO zone constants'!$D$2:$H$4950,5,FALSE),""),""),"")</f>
        <v>58</v>
      </c>
      <c r="P14" t="s">
        <v>114</v>
      </c>
      <c r="Q14" s="19" t="str">
        <f>IF(O14&lt;&gt;"",IF(NOT(ISERROR(VLOOKUP(O14,'ESO Dungeon constants'!$D$3:$H$9999,5,FALSE))),VLOOKUP(O14,'ESO Dungeon constants'!$D$3:$I$9999,6,FALSE),VLOOKUP(O14,'ESO zone constants'!$H$2:$K$9984,4,FALSE)),"")</f>
        <v>DLC_BASE_GAME</v>
      </c>
      <c r="R14" s="3" t="str">
        <f>VLOOKUP(Q14,'LibSets constants'!$B$4:$C$1000,2,FALSE)</f>
        <v>Included in base game</v>
      </c>
      <c r="S14" s="33" t="s">
        <v>1743</v>
      </c>
      <c r="T14" s="3" t="str">
        <f>IF(S14&lt;&gt;"",IF(S14&lt;&gt;"LIBSETS_DROP_MECHANIC_MONSTER_NAME",VLOOKUP(S14,'LibSets constants'!$I$4:$L$1000,3,FALSE),""),"")</f>
        <v>Delve bosses have a chance to drop a waist or feet.</v>
      </c>
      <c r="U14" s="3" t="str">
        <f>IF(S14&lt;&gt;"",IF(S14&lt;&gt;"LIBSETS_DROP_MECHANIC_MONSTER_NAME",VLOOKUP(S14,'LibSets constants'!$I$4:$L$1000,4,FALSE),""),"")</f>
        <v>Bosse in Gewölben haben die Chance, eine Taille oder Füße fallen zu lassen.</v>
      </c>
      <c r="V14" s="3" t="str">
        <f>IF(G14&lt;&gt;"LIBSETS_SETTYPE_BATTLEGROUND",IF(G14&lt;&gt;"LIBSETS_SETTYPE_SPECIAL",IF(W14&lt;&gt;"",VLOOKUP(W14,'ESO zone constants'!$D$2:$H$4950,5,FALSE),""),""),"")</f>
        <v/>
      </c>
      <c r="W14"/>
      <c r="X14" s="33" t="s">
        <v>1744</v>
      </c>
      <c r="Y14" s="3" t="str">
        <f>IF(X14&lt;&gt;"",IF(X14&lt;&gt;"LIBSETS_DROP_MECHANIC_MONSTER_NAME",VLOOKUP(X14,'LibSets constants'!$I$4:$L$1000,3,FALSE),""),"")</f>
        <v>Overland group bosses have a 100% chance to drop head, chest, legs, or weapon.</v>
      </c>
      <c r="Z14" s="3" t="str">
        <f>IF(X14&lt;&gt;"",IF(X14&lt;&gt;"LIBSETS_DROP_MECHANIC_MONSTER_NAME",VLOOKUP(X14,'LibSets constants'!$I$4:$L$1000,4,FALSE),""),"")</f>
        <v>Überland Gruppenbosse haben eine Chance von 100%, Kopf, Brust, Beine oder Waffen fallen zu lassen.</v>
      </c>
      <c r="AA14" s="3" t="str">
        <f>IF(G14&lt;&gt;"LIBSETS_SETTYPE_BATTLEGROUND",IF(G14&lt;&gt;"LIBSETS_SETTYPE_SPECIAL",IF(AB14&lt;&gt;"",VLOOKUP(AB14,'ESO zone constants'!$D$2:$H$4950,5,FALSE),""),""),"")</f>
        <v/>
      </c>
      <c r="AB14"/>
      <c r="AC14" s="33" t="s">
        <v>1745</v>
      </c>
      <c r="AD14" s="3" t="str">
        <f>IF(AC14&lt;&gt;"",IF(AC14&lt;&gt;"LIBSETS_DROP_MECHANIC_MONSTER_NAME",VLOOKUP(AC14,'LibSets constants'!$I$4:$L$1000,3,FALSE),""),"")</f>
        <v>Public dungeon bosses have a chance to drop a shoulder, hand, or weapon.</v>
      </c>
      <c r="AE14" s="3" t="str">
        <f>IF(AC14&lt;&gt;"",IF(AC14&lt;&gt;"LIBSETS_DROP_MECHANIC_MONSTER_NAME",VLOOKUP(AC14,'LibSets constants'!$I$4:$L$1000,4,FALSE),""),"")</f>
        <v>Öffentliche Dungeon-Bosse haben die Möglichkeit, eine Schulter, Handschuhe oder eine Waffe fallen zu lassen.</v>
      </c>
      <c r="AF14" s="3" t="str">
        <f>IF(G14&lt;&gt;"LIBSETS_SETTYPE_BATTLEGROUND",IF(G14&lt;&gt;"LIBSETS_SETTYPE_SPECIAL",IF(AG14&lt;&gt;"",VLOOKUP(AG14,'ESO zone constants'!$D$2:$H$4950,5,FALSE),""),""),"")</f>
        <v/>
      </c>
      <c r="AG14"/>
      <c r="AH14" s="33" t="s">
        <v>1746</v>
      </c>
      <c r="AI14" s="3" t="str">
        <f>IF(AH14&lt;&gt;"",IF(AH14&lt;&gt;"LIBSETS_DROP_MECHANIC_MONSTER_NAME",VLOOKUP(AH14,'LibSets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4" s="3" t="str">
        <f>IF(AH14&lt;&gt;"",IF(AH14&lt;&gt;"LIBSETS_DROP_MECHANIC_MONSTER_NAME",VLOOKUP(AH14,'LibSets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4" s="3" t="str">
        <f>IF(G14&lt;&gt;"LIBSETS_SETTYPE_BATTLEGROUND",IF(G14&lt;&gt;"LIBSETS_SETTYPE_SPECIAL",IF(AL14&lt;&gt;"",VLOOKUP(AL14,'ESO zone constants'!$D$2:$H$4950,5,FALSE),""),""),"")</f>
        <v/>
      </c>
      <c r="AL14"/>
      <c r="AM14" s="33"/>
      <c r="AN14" s="3" t="str">
        <f>IF(AM14&lt;&gt;"",IF(AM14&lt;&gt;"LIBSETS_DROP_MECHANIC_MONSTER_NAME",VLOOKUP(AM14,'LibSets constants'!$I$4:$L$1000,3,FALSE),""),"")</f>
        <v/>
      </c>
      <c r="AO14" s="3" t="str">
        <f>IF(AM14&lt;&gt;"",IF(AM14&lt;&gt;"LIBSETS_DROP_MECHANIC_MONSTER_NAME",VLOOKUP(AM14,'LibSets constants'!$I$4:$L$1000,4,FALSE),""),"")</f>
        <v/>
      </c>
      <c r="AP14" s="3" t="str">
        <f>IF(G14&lt;&gt;"LIBSETS_SETTYPE_BATTLEGROUND",IF(G14&lt;&gt;"LIBSETS_SETTYPE_SPECIAL",IF(AQ14&lt;&gt;"",VLOOKUP(AQ14,'ESO zone constants'!$D$2:$H$4950,5,FALSE),""),""),"")</f>
        <v/>
      </c>
      <c r="AQ14"/>
      <c r="AR14" s="33"/>
      <c r="AS14" s="3" t="str">
        <f>IF(AR14&lt;&gt;"",IF(AR14&lt;&gt;"LIBSETS_DROP_MECHANIC_MONSTER_NAME",VLOOKUP(AR14,'LibSets constants'!$I$4:$L$1000,3,FALSE),""),"")</f>
        <v/>
      </c>
      <c r="AT14" s="3" t="str">
        <f>IF(AR14&lt;&gt;"",IF(AR14&lt;&gt;"LIBSETS_DROP_MECHANIC_MONSTER_NAME",VLOOKUP(AR14,'LibSets constants'!$I$4:$L$1000,4,FALSE),""),"")</f>
        <v/>
      </c>
      <c r="AU14" s="21" t="str">
        <f>IF(A14="???","--","")&amp;IF(F14&lt;&gt;"Not in the game (anymore)",IF(A14&lt;&gt;"",CONCATENATE("[",A14,"] = {wayshrines={")&amp;IF(K14&lt;&gt;"",CONCATENATE(K14,","),"")&amp;IF(L14&lt;&gt;"",CONCATENATE(L14,","),"")&amp;IF(M14&lt;&gt;"",CONCATENATE(M14,","),"")&amp;CONCATENATE("}")&amp;IF(VALUE(N14)&gt;0,CONCATENATE(", traitsNeeded=",N14),"")&amp;CONCATENATE(", dlcId=",IF(Q14&lt;&gt;"",Q14,"DLC_BASE_GAME")),""),"")</f>
        <v>[30] = {wayshrines={-1,-1,-1,}, dlcId=DLC_BASE_GAME</v>
      </c>
      <c r="AV14" s="21" t="str">
        <f>IF(F14&lt;&gt;"Not in the game (anymore)",IF(A14&lt;&gt;"",IF(O14&lt;&gt;"",CONCATENATE(", zoneIds={",O14),"")&amp;IF(V14&lt;&gt;"",CONCATENATE(",",V14),"")&amp;IF(AA14&lt;&gt;"",CONCATENATE(",",AA14),"")&amp;IF(AF14&lt;&gt;"",CONCATENATE(",",AF14),"")&amp;IF(AK14&lt;&gt;"",CONCATENATE(",",AK14),"")&amp;IF(AP14&lt;&gt;"",CONCATENATE(",",AP14),"")&amp;IF(O14&lt;&gt;"",CONCATENATE("}",""),"")&amp;IF(OR(I14="true",I14="false",I14&lt;&gt;""), CONCATENATE(", veteran=", I14), ""),""),"")</f>
        <v>, zoneIds={58}, veteran=false</v>
      </c>
      <c r="AW14" s="21" t="str">
        <f>IF(F14&lt;&gt;"Not in the game (anymore)",IF(A14&lt;&gt;"",", setType="&amp;G14,"")&amp;IF(J14="true",", multiTrialSet=true",""),"")</f>
        <v>, setType=LIBSETS_SETTYPE_OVERLAND</v>
      </c>
      <c r="AX14" s="21" t="str">
        <f>IF(F14&lt;&gt;"Not in the game (anymore)",IF(S14&lt;&gt;"",", dropMechanic={"&amp;S14&amp;IF(X14&lt;&gt;"",","&amp;X14,"")&amp;IF(AC14&lt;&gt;"",","&amp;AC14,"")&amp;IF(AH14&lt;&gt;"",","&amp;AH14,"")&amp;IF(AM14&lt;&gt;"",","&amp;AM14,"")&amp;IF(AR14&lt;&gt;"",","&amp;AR14,"")&amp;"}"&amp;IF(S14="LIBSETS_DROP_MECHANIC_MONSTER_NAME",", dropMechanicNames={" &amp; IF(T14&lt;&gt;"","['en']='"&amp;T14&amp;"'","") &amp; IF(U14&lt;&gt;"",", ['de']='" &amp; U14&amp;"'","") &amp; "}",""),"")&amp;"},","")</f>
        <v>, dropMechanic={LIBSETS_DROP_MECHANIC_OVERLAND_BOSS_DELVE,LIBSETS_DROP_MECHANIC_OVERLAND_WORLDBOSS,LIBSETS_DROP_MECHANIC_OVERLAND_BOSS_PUBLIC_DUNGEON,LIBSETS_DROP_MECHANIC_OVERLAND_CHEST}},</v>
      </c>
      <c r="AY14" s="21" t="str">
        <f>IF(F14&lt;&gt;"Not in the game (anymore)",IF(C14&lt;&gt;"",CONCATENATE(" --",C14," / ",B14,"   [",IF(P14&lt;&gt;"",P14,""),IF(W14&lt;&gt;"",", "&amp;W14,""),IF(AB14&lt;&gt;"",", "&amp;AB14,""),IF(AG14&lt;&gt;"",", "&amp;AG14,""),IF(AL14&lt;&gt;"",", "&amp;AL14,""),IF(AQ14&lt;&gt;"",", "&amp;AQ14,""),"]")),"")</f>
        <v xml:space="preserve"> --Thunderbug's Carapace / Donnerkäferpanzer   [Malabal Tor]</v>
      </c>
    </row>
    <row r="15" spans="1:51" x14ac:dyDescent="0.25">
      <c r="A15" s="12">
        <v>31</v>
      </c>
      <c r="B15" t="s">
        <v>762</v>
      </c>
      <c r="C15" t="s">
        <v>763</v>
      </c>
      <c r="D15" s="3">
        <f>A15</f>
        <v>31</v>
      </c>
      <c r="G15" s="8" t="s">
        <v>1656</v>
      </c>
      <c r="I15" t="s">
        <v>97</v>
      </c>
      <c r="J15" t="s">
        <v>97</v>
      </c>
      <c r="K15">
        <v>-1</v>
      </c>
      <c r="L15">
        <v>-1</v>
      </c>
      <c r="M15">
        <v>-1</v>
      </c>
      <c r="N15">
        <v>0</v>
      </c>
      <c r="O15" s="3">
        <f>IF(G15&lt;&gt;"LIBSETS_SETTYPE_BATTLEGROUND",IF(G15&lt;&gt;"LIBSETS_SETTYPE_SPECIAL",IF(P15&lt;&gt;"",VLOOKUP(P15,'ESO zone constants'!$D$2:$H$4950,5,FALSE),""),""),"")</f>
        <v>41</v>
      </c>
      <c r="P15" t="s">
        <v>112</v>
      </c>
      <c r="Q15" s="19" t="str">
        <f>IF(O15&lt;&gt;"",IF(NOT(ISERROR(VLOOKUP(O15,'ESO Dungeon constants'!$D$3:$H$9999,5,FALSE))),VLOOKUP(O15,'ESO Dungeon constants'!$D$3:$I$9999,6,FALSE),VLOOKUP(O15,'ESO zone constants'!$H$2:$K$9984,4,FALSE)),"")</f>
        <v>DLC_BASE_GAME</v>
      </c>
      <c r="R15" s="3" t="str">
        <f>VLOOKUP(Q15,'LibSets constants'!$B$4:$C$1000,2,FALSE)</f>
        <v>Included in base game</v>
      </c>
      <c r="S15" s="33" t="s">
        <v>1743</v>
      </c>
      <c r="T15" s="3" t="str">
        <f>IF(S15&lt;&gt;"",IF(S15&lt;&gt;"LIBSETS_DROP_MECHANIC_MONSTER_NAME",VLOOKUP(S15,'LibSets constants'!$I$4:$L$1000,3,FALSE),""),"")</f>
        <v>Delve bosses have a chance to drop a waist or feet.</v>
      </c>
      <c r="U15" s="3" t="str">
        <f>IF(S15&lt;&gt;"",IF(S15&lt;&gt;"LIBSETS_DROP_MECHANIC_MONSTER_NAME",VLOOKUP(S15,'LibSets constants'!$I$4:$L$1000,4,FALSE),""),"")</f>
        <v>Bosse in Gewölben haben die Chance, eine Taille oder Füße fallen zu lassen.</v>
      </c>
      <c r="V15" s="3" t="str">
        <f>IF(G15&lt;&gt;"LIBSETS_SETTYPE_BATTLEGROUND",IF(G15&lt;&gt;"LIBSETS_SETTYPE_SPECIAL",IF(W15&lt;&gt;"",VLOOKUP(W15,'ESO zone constants'!$D$2:$H$4950,5,FALSE),""),""),"")</f>
        <v/>
      </c>
      <c r="X15" s="33" t="s">
        <v>1744</v>
      </c>
      <c r="Y15" s="3" t="str">
        <f>IF(X15&lt;&gt;"",IF(X15&lt;&gt;"LIBSETS_DROP_MECHANIC_MONSTER_NAME",VLOOKUP(X15,'LibSets constants'!$I$4:$L$1000,3,FALSE),""),"")</f>
        <v>Overland group bosses have a 100% chance to drop head, chest, legs, or weapon.</v>
      </c>
      <c r="Z15" s="3" t="str">
        <f>IF(X15&lt;&gt;"",IF(X15&lt;&gt;"LIBSETS_DROP_MECHANIC_MONSTER_NAME",VLOOKUP(X15,'LibSets constants'!$I$4:$L$1000,4,FALSE),""),"")</f>
        <v>Überland Gruppenbosse haben eine Chance von 100%, Kopf, Brust, Beine oder Waffen fallen zu lassen.</v>
      </c>
      <c r="AA15" s="3" t="str">
        <f>IF(G15&lt;&gt;"LIBSETS_SETTYPE_BATTLEGROUND",IF(G15&lt;&gt;"LIBSETS_SETTYPE_SPECIAL",IF(AB15&lt;&gt;"",VLOOKUP(AB15,'ESO zone constants'!$D$2:$H$4950,5,FALSE),""),""),"")</f>
        <v/>
      </c>
      <c r="AC15" s="33" t="s">
        <v>1745</v>
      </c>
      <c r="AD15" s="3" t="str">
        <f>IF(AC15&lt;&gt;"",IF(AC15&lt;&gt;"LIBSETS_DROP_MECHANIC_MONSTER_NAME",VLOOKUP(AC15,'LibSets constants'!$I$4:$L$1000,3,FALSE),""),"")</f>
        <v>Public dungeon bosses have a chance to drop a shoulder, hand, or weapon.</v>
      </c>
      <c r="AE15" s="3" t="str">
        <f>IF(AC15&lt;&gt;"",IF(AC15&lt;&gt;"LIBSETS_DROP_MECHANIC_MONSTER_NAME",VLOOKUP(AC15,'LibSets constants'!$I$4:$L$1000,4,FALSE),""),"")</f>
        <v>Öffentliche Dungeon-Bosse haben die Möglichkeit, eine Schulter, Handschuhe oder eine Waffe fallen zu lassen.</v>
      </c>
      <c r="AF15" s="3" t="str">
        <f>IF(G15&lt;&gt;"LIBSETS_SETTYPE_BATTLEGROUND",IF(G15&lt;&gt;"LIBSETS_SETTYPE_SPECIAL",IF(AG15&lt;&gt;"",VLOOKUP(AG15,'ESO zone constants'!$D$2:$H$4950,5,FALSE),""),""),"")</f>
        <v/>
      </c>
      <c r="AH15" s="33" t="s">
        <v>1746</v>
      </c>
      <c r="AI15" s="3" t="str">
        <f>IF(AH15&lt;&gt;"",IF(AH15&lt;&gt;"LIBSETS_DROP_MECHANIC_MONSTER_NAME",VLOOKUP(AH15,'LibSets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5" s="3" t="str">
        <f>IF(AH15&lt;&gt;"",IF(AH15&lt;&gt;"LIBSETS_DROP_MECHANIC_MONSTER_NAME",VLOOKUP(AH15,'LibSets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5" s="3" t="str">
        <f>IF(G15&lt;&gt;"LIBSETS_SETTYPE_BATTLEGROUND",IF(G15&lt;&gt;"LIBSETS_SETTYPE_SPECIAL",IF(AL15&lt;&gt;"",VLOOKUP(AL15,'ESO zone constants'!$D$2:$H$4950,5,FALSE),""),""),"")</f>
        <v/>
      </c>
      <c r="AN15" s="3" t="str">
        <f>IF(AM15&lt;&gt;"",IF(AM15&lt;&gt;"LIBSETS_DROP_MECHANIC_MONSTER_NAME",VLOOKUP(AM15,'LibSets constants'!$I$4:$L$1000,3,FALSE),""),"")</f>
        <v/>
      </c>
      <c r="AO15" s="3" t="str">
        <f>IF(AM15&lt;&gt;"",IF(AM15&lt;&gt;"LIBSETS_DROP_MECHANIC_MONSTER_NAME",VLOOKUP(AM15,'LibSets constants'!$I$4:$L$1000,4,FALSE),""),"")</f>
        <v/>
      </c>
      <c r="AP15" s="3" t="str">
        <f>IF(G15&lt;&gt;"LIBSETS_SETTYPE_BATTLEGROUND",IF(G15&lt;&gt;"LIBSETS_SETTYPE_SPECIAL",IF(AQ15&lt;&gt;"",VLOOKUP(AQ15,'ESO zone constants'!$D$2:$H$4950,5,FALSE),""),""),"")</f>
        <v/>
      </c>
      <c r="AS15" s="3" t="str">
        <f>IF(AR15&lt;&gt;"",IF(AR15&lt;&gt;"LIBSETS_DROP_MECHANIC_MONSTER_NAME",VLOOKUP(AR15,'LibSets constants'!$I$4:$L$1000,3,FALSE),""),"")</f>
        <v/>
      </c>
      <c r="AT15" s="3" t="str">
        <f>IF(AR15&lt;&gt;"",IF(AR15&lt;&gt;"LIBSETS_DROP_MECHANIC_MONSTER_NAME",VLOOKUP(AR15,'LibSets constants'!$I$4:$L$1000,4,FALSE),""),"")</f>
        <v/>
      </c>
      <c r="AU15" s="21" t="str">
        <f>IF(A15="???","--","")&amp;IF(F15&lt;&gt;"Not in the game (anymore)",IF(A15&lt;&gt;"",CONCATENATE("[",A15,"] = {wayshrines={")&amp;IF(K15&lt;&gt;"",CONCATENATE(K15,","),"")&amp;IF(L15&lt;&gt;"",CONCATENATE(L15,","),"")&amp;IF(M15&lt;&gt;"",CONCATENATE(M15,","),"")&amp;CONCATENATE("}")&amp;IF(VALUE(N15)&gt;0,CONCATENATE(", traitsNeeded=",N15),"")&amp;CONCATENATE(", dlcId=",IF(Q15&lt;&gt;"",Q15,"DLC_BASE_GAME")),""),"")</f>
        <v>[31] = {wayshrines={-1,-1,-1,}, dlcId=DLC_BASE_GAME</v>
      </c>
      <c r="AV15" s="21" t="str">
        <f>IF(F15&lt;&gt;"Not in the game (anymore)",IF(A15&lt;&gt;"",IF(O15&lt;&gt;"",CONCATENATE(", zoneIds={",O15),"")&amp;IF(V15&lt;&gt;"",CONCATENATE(",",V15),"")&amp;IF(AA15&lt;&gt;"",CONCATENATE(",",AA15),"")&amp;IF(AF15&lt;&gt;"",CONCATENATE(",",AF15),"")&amp;IF(AK15&lt;&gt;"",CONCATENATE(",",AK15),"")&amp;IF(AP15&lt;&gt;"",CONCATENATE(",",AP15),"")&amp;IF(O15&lt;&gt;"",CONCATENATE("}",""),"")&amp;IF(OR(I15="true",I15="false",I15&lt;&gt;""), CONCATENATE(", veteran=", I15), ""),""),"")</f>
        <v>, zoneIds={41}, veteran=false</v>
      </c>
      <c r="AW15" s="21" t="str">
        <f>IF(F15&lt;&gt;"Not in the game (anymore)",IF(A15&lt;&gt;"",", setType="&amp;G15,"")&amp;IF(J15="true",", multiTrialSet=true",""),"")</f>
        <v>, setType=LIBSETS_SETTYPE_OVERLAND</v>
      </c>
      <c r="AX15" s="21" t="str">
        <f>IF(F15&lt;&gt;"Not in the game (anymore)",IF(S15&lt;&gt;"",", dropMechanic={"&amp;S15&amp;IF(X15&lt;&gt;"",","&amp;X15,"")&amp;IF(AC15&lt;&gt;"",","&amp;AC15,"")&amp;IF(AH15&lt;&gt;"",","&amp;AH15,"")&amp;IF(AM15&lt;&gt;"",","&amp;AM15,"")&amp;IF(AR15&lt;&gt;"",","&amp;AR15,"")&amp;"}"&amp;IF(S15="LIBSETS_DROP_MECHANIC_MONSTER_NAME",", dropMechanicNames={" &amp; IF(T15&lt;&gt;"","['en']='"&amp;T15&amp;"'","") &amp; IF(U15&lt;&gt;"",", ['de']='" &amp; U15&amp;"'","") &amp; "}",""),"")&amp;"},","")</f>
        <v>, dropMechanic={LIBSETS_DROP_MECHANIC_OVERLAND_BOSS_DELVE,LIBSETS_DROP_MECHANIC_OVERLAND_WORLDBOSS,LIBSETS_DROP_MECHANIC_OVERLAND_BOSS_PUBLIC_DUNGEON,LIBSETS_DROP_MECHANIC_OVERLAND_CHEST}},</v>
      </c>
      <c r="AY15" s="21" t="str">
        <f>IF(F15&lt;&gt;"Not in the game (anymore)",IF(C15&lt;&gt;"",CONCATENATE(" --",C15," / ",B15,"   [",IF(P15&lt;&gt;"",P15,""),IF(W15&lt;&gt;"",", "&amp;W15,""),IF(AB15&lt;&gt;"",", "&amp;AB15,""),IF(AG15&lt;&gt;"",", "&amp;AG15,""),IF(AL15&lt;&gt;"",", "&amp;AL15,""),IF(AQ15&lt;&gt;"",", "&amp;AQ15,""),"]")),"")</f>
        <v xml:space="preserve"> --Silks of the Sun / Sonnenseide   [Stonefalls]</v>
      </c>
    </row>
    <row r="16" spans="1:51" x14ac:dyDescent="0.25">
      <c r="A16" s="12">
        <v>32</v>
      </c>
      <c r="B16" t="s">
        <v>764</v>
      </c>
      <c r="C16" t="s">
        <v>765</v>
      </c>
      <c r="D16" s="3">
        <f>A16</f>
        <v>32</v>
      </c>
      <c r="G16" s="8" t="s">
        <v>1648</v>
      </c>
      <c r="I16" t="s">
        <v>97</v>
      </c>
      <c r="J16" t="s">
        <v>97</v>
      </c>
      <c r="K16">
        <v>-1</v>
      </c>
      <c r="L16">
        <v>-1</v>
      </c>
      <c r="M16">
        <v>-1</v>
      </c>
      <c r="N16">
        <v>0</v>
      </c>
      <c r="O16" s="3">
        <f>IF(G16&lt;&gt;"LIBSETS_SETTYPE_BATTLEGROUND",IF(G16&lt;&gt;"LIBSETS_SETTYPE_SPECIAL",IF(P16&lt;&gt;"",VLOOKUP(P16,'ESO zone constants'!$D$2:$H$4950,5,FALSE),""),""),"")</f>
        <v>635</v>
      </c>
      <c r="P16" t="s">
        <v>447</v>
      </c>
      <c r="Q16" s="19" t="str">
        <f>IF(O16&lt;&gt;"",IF(NOT(ISERROR(VLOOKUP(O16,'ESO Dungeon constants'!$D$3:$H$9999,5,FALSE))),VLOOKUP(O16,'ESO Dungeon constants'!$D$3:$I$9999,6,FALSE),VLOOKUP(O16,'ESO zone constants'!$H$2:$K$9984,4,FALSE)),"")</f>
        <v>DLC_BASE_GAME</v>
      </c>
      <c r="R16" s="3" t="str">
        <f>VLOOKUP(Q16,'LibSets constants'!$B$4:$C$1000,2,FALSE)</f>
        <v>Included in base game</v>
      </c>
      <c r="S16" s="33" t="s">
        <v>1739</v>
      </c>
      <c r="T16" s="3" t="str">
        <f>IF(S16&lt;&gt;"",IF(S16&lt;&gt;"LIBSETS_DROP_MECHANIC_MONSTER_NAME",VLOOKUP(S16,'LibSets constants'!$I$4:$L$1000,3,FALSE),""),"")</f>
        <v>Arena stage chest</v>
      </c>
      <c r="U16" s="3" t="str">
        <f>IF(S16&lt;&gt;"",IF(S16&lt;&gt;"LIBSETS_DROP_MECHANIC_MONSTER_NAME",VLOOKUP(S16,'LibSets constants'!$I$4:$L$1000,4,FALSE),""),"")</f>
        <v>Arena-Phasen Schatztruhe</v>
      </c>
      <c r="V16" s="3" t="str">
        <f>IF(G16&lt;&gt;"LIBSETS_SETTYPE_BATTLEGROUND",IF(G16&lt;&gt;"LIBSETS_SETTYPE_SPECIAL",IF(W16&lt;&gt;"",VLOOKUP(W16,'ESO zone constants'!$D$2:$H$4950,5,FALSE),""),""),"")</f>
        <v/>
      </c>
      <c r="Y16" s="3" t="str">
        <f>IF(X16&lt;&gt;"",IF(X16&lt;&gt;"LIBSETS_DROP_MECHANIC_MONSTER_NAME",VLOOKUP(X16,'LibSets constants'!$I$4:$L$1000,3,FALSE),""),"")</f>
        <v/>
      </c>
      <c r="Z16" s="3" t="str">
        <f>IF(X16&lt;&gt;"",IF(X16&lt;&gt;"LIBSETS_DROP_MECHANIC_MONSTER_NAME",VLOOKUP(X16,'LibSets constants'!$I$4:$L$1000,4,FALSE),""),"")</f>
        <v/>
      </c>
      <c r="AA16" s="3" t="str">
        <f>IF(G16&lt;&gt;"LIBSETS_SETTYPE_BATTLEGROUND",IF(G16&lt;&gt;"LIBSETS_SETTYPE_SPECIAL",IF(AB16&lt;&gt;"",VLOOKUP(AB16,'ESO zone constants'!$D$2:$H$4950,5,FALSE),""),""),"")</f>
        <v/>
      </c>
      <c r="AD16" s="3" t="str">
        <f>IF(AC16&lt;&gt;"",IF(AC16&lt;&gt;"LIBSETS_DROP_MECHANIC_MONSTER_NAME",VLOOKUP(AC16,'LibSets constants'!$I$4:$L$1000,3,FALSE),""),"")</f>
        <v/>
      </c>
      <c r="AE16" s="3" t="str">
        <f>IF(AC16&lt;&gt;"",IF(AC16&lt;&gt;"LIBSETS_DROP_MECHANIC_MONSTER_NAME",VLOOKUP(AC16,'LibSets constants'!$I$4:$L$1000,4,FALSE),""),"")</f>
        <v/>
      </c>
      <c r="AF16" s="3" t="str">
        <f>IF(G16&lt;&gt;"LIBSETS_SETTYPE_BATTLEGROUND",IF(G16&lt;&gt;"LIBSETS_SETTYPE_SPECIAL",IF(AG16&lt;&gt;"",VLOOKUP(AG16,'ESO zone constants'!$D$2:$H$4950,5,FALSE),""),""),"")</f>
        <v/>
      </c>
      <c r="AI16" s="3" t="str">
        <f>IF(AH16&lt;&gt;"",IF(AH16&lt;&gt;"LIBSETS_DROP_MECHANIC_MONSTER_NAME",VLOOKUP(AH16,'LibSets constants'!$I$4:$L$1000,3,FALSE),""),"")</f>
        <v/>
      </c>
      <c r="AJ16" s="3" t="str">
        <f>IF(AH16&lt;&gt;"",IF(AH16&lt;&gt;"LIBSETS_DROP_MECHANIC_MONSTER_NAME",VLOOKUP(AH16,'LibSets constants'!$I$4:$L$1000,4,FALSE),""),"")</f>
        <v/>
      </c>
      <c r="AK16" s="3" t="str">
        <f>IF(G16&lt;&gt;"LIBSETS_SETTYPE_BATTLEGROUND",IF(G16&lt;&gt;"LIBSETS_SETTYPE_SPECIAL",IF(AL16&lt;&gt;"",VLOOKUP(AL16,'ESO zone constants'!$D$2:$H$4950,5,FALSE),""),""),"")</f>
        <v/>
      </c>
      <c r="AN16" s="3" t="str">
        <f>IF(AM16&lt;&gt;"",IF(AM16&lt;&gt;"LIBSETS_DROP_MECHANIC_MONSTER_NAME",VLOOKUP(AM16,'LibSets constants'!$I$4:$L$1000,3,FALSE),""),"")</f>
        <v/>
      </c>
      <c r="AO16" s="3" t="str">
        <f>IF(AM16&lt;&gt;"",IF(AM16&lt;&gt;"LIBSETS_DROP_MECHANIC_MONSTER_NAME",VLOOKUP(AM16,'LibSets constants'!$I$4:$L$1000,4,FALSE),""),"")</f>
        <v/>
      </c>
      <c r="AP16" s="3" t="str">
        <f>IF(G16&lt;&gt;"LIBSETS_SETTYPE_BATTLEGROUND",IF(G16&lt;&gt;"LIBSETS_SETTYPE_SPECIAL",IF(AQ16&lt;&gt;"",VLOOKUP(AQ16,'ESO zone constants'!$D$2:$H$4950,5,FALSE),""),""),"")</f>
        <v/>
      </c>
      <c r="AS16" s="3" t="str">
        <f>IF(AR16&lt;&gt;"",IF(AR16&lt;&gt;"LIBSETS_DROP_MECHANIC_MONSTER_NAME",VLOOKUP(AR16,'LibSets constants'!$I$4:$L$1000,3,FALSE),""),"")</f>
        <v/>
      </c>
      <c r="AT16" s="3" t="str">
        <f>IF(AR16&lt;&gt;"",IF(AR16&lt;&gt;"LIBSETS_DROP_MECHANIC_MONSTER_NAME",VLOOKUP(AR16,'LibSets constants'!$I$4:$L$1000,4,FALSE),""),"")</f>
        <v/>
      </c>
      <c r="AU16" s="21" t="str">
        <f>IF(A16="???","--","")&amp;IF(F16&lt;&gt;"Not in the game (anymore)",IF(A16&lt;&gt;"",CONCATENATE("[",A16,"] = {wayshrines={")&amp;IF(K16&lt;&gt;"",CONCATENATE(K16,","),"")&amp;IF(L16&lt;&gt;"",CONCATENATE(L16,","),"")&amp;IF(M16&lt;&gt;"",CONCATENATE(M16,","),"")&amp;CONCATENATE("}")&amp;IF(VALUE(N16)&gt;0,CONCATENATE(", traitsNeeded=",N16),"")&amp;CONCATENATE(", dlcId=",IF(Q16&lt;&gt;"",Q16,"DLC_BASE_GAME")),""),"")</f>
        <v>[32] = {wayshrines={-1,-1,-1,}, dlcId=DLC_BASE_GAME</v>
      </c>
      <c r="AV16" s="21" t="str">
        <f>IF(F16&lt;&gt;"Not in the game (anymore)",IF(A16&lt;&gt;"",IF(O16&lt;&gt;"",CONCATENATE(", zoneIds={",O16),"")&amp;IF(V16&lt;&gt;"",CONCATENATE(",",V16),"")&amp;IF(AA16&lt;&gt;"",CONCATENATE(",",AA16),"")&amp;IF(AF16&lt;&gt;"",CONCATENATE(",",AF16),"")&amp;IF(AK16&lt;&gt;"",CONCATENATE(",",AK16),"")&amp;IF(AP16&lt;&gt;"",CONCATENATE(",",AP16),"")&amp;IF(O16&lt;&gt;"",CONCATENATE("}",""),"")&amp;IF(OR(I16="true",I16="false",I16&lt;&gt;""), CONCATENATE(", veteran=", I16), ""),""),"")</f>
        <v>, zoneIds={635}, veteran=false</v>
      </c>
      <c r="AW16" s="21" t="str">
        <f>IF(F16&lt;&gt;"Not in the game (anymore)",IF(A16&lt;&gt;"",", setType="&amp;G16,"")&amp;IF(J16="true",", multiTrialSet=true",""),"")</f>
        <v>, setType=LIBSETS_SETTYPE_ARENA</v>
      </c>
      <c r="AX16" s="21" t="str">
        <f>IF(F16&lt;&gt;"Not in the game (anymore)",IF(S16&lt;&gt;"",", dropMechanic={"&amp;S16&amp;IF(X16&lt;&gt;"",","&amp;X16,"")&amp;IF(AC16&lt;&gt;"",","&amp;AC16,"")&amp;IF(AH16&lt;&gt;"",","&amp;AH16,"")&amp;IF(AM16&lt;&gt;"",","&amp;AM16,"")&amp;IF(AR16&lt;&gt;"",","&amp;AR16,"")&amp;"}"&amp;IF(S16="LIBSETS_DROP_MECHANIC_MONSTER_NAME",", dropMechanicNames={" &amp; IF(T16&lt;&gt;"","['en']='"&amp;T16&amp;"'","") &amp; IF(U16&lt;&gt;"",", ['de']='" &amp; U16&amp;"'","") &amp; "}",""),"")&amp;"},","")</f>
        <v>, dropMechanic={LIBSETS_DROP_MECHANIC_ARENA_STAGE_CHEST}},</v>
      </c>
      <c r="AY16" s="21" t="str">
        <f>IF(F16&lt;&gt;"Not in the game (anymore)",IF(C16&lt;&gt;"",CONCATENATE(" --",C16," / ",B16,"   [",IF(P16&lt;&gt;"",P16,""),IF(W16&lt;&gt;"",", "&amp;W16,""),IF(AB16&lt;&gt;"",", "&amp;AB16,""),IF(AG16&lt;&gt;"",", "&amp;AG16,""),IF(AL16&lt;&gt;"",", "&amp;AL16,""),IF(AQ16&lt;&gt;"",", "&amp;AQ16,""),"]")),"")</f>
        <v xml:space="preserve"> --Healer's Habit / Bräuche des Heilers   [Dragonstar Arena]</v>
      </c>
    </row>
    <row r="17" spans="1:51" x14ac:dyDescent="0.25">
      <c r="A17" s="12">
        <v>33</v>
      </c>
      <c r="B17" t="s">
        <v>766</v>
      </c>
      <c r="C17" t="s">
        <v>767</v>
      </c>
      <c r="D17" s="3">
        <f>A17</f>
        <v>33</v>
      </c>
      <c r="G17" s="8" t="s">
        <v>1653</v>
      </c>
      <c r="I17" t="s">
        <v>97</v>
      </c>
      <c r="J17" t="s">
        <v>97</v>
      </c>
      <c r="K17">
        <v>-1</v>
      </c>
      <c r="L17">
        <v>-1</v>
      </c>
      <c r="M17">
        <v>-1</v>
      </c>
      <c r="N17">
        <v>0</v>
      </c>
      <c r="O17" s="3">
        <f>IF(G17&lt;&gt;"LIBSETS_SETTYPE_BATTLEGROUND",IF(G17&lt;&gt;"LIBSETS_SETTYPE_SPECIAL",IF(P17&lt;&gt;"",VLOOKUP(P17,'ESO zone constants'!$D$2:$H$4950,5,FALSE),""),""),"")</f>
        <v>283</v>
      </c>
      <c r="P17" t="s">
        <v>51</v>
      </c>
      <c r="Q17" s="19" t="str">
        <f>IF(O17&lt;&gt;"",IF(NOT(ISERROR(VLOOKUP(O17,'ESO Dungeon constants'!$D$3:$H$9999,5,FALSE))),VLOOKUP(O17,'ESO Dungeon constants'!$D$3:$I$9999,6,FALSE),VLOOKUP(O17,'ESO zone constants'!$H$2:$K$9984,4,FALSE)),"")</f>
        <v>DLC_BASE_GAME</v>
      </c>
      <c r="R17" s="3" t="str">
        <f>VLOOKUP(Q17,'LibSets constants'!$B$4:$C$1000,2,FALSE)</f>
        <v>Included in base game</v>
      </c>
      <c r="T17" s="45" t="str">
        <f>IF(S17&lt;&gt;"",IF(S17&lt;&gt;"LIBSETS_DROP_MECHANIC_MONSTER_NAME",VLOOKUP(S17,'LibSets constants'!$I$4:$L$1000,3,FALSE),""),"")</f>
        <v/>
      </c>
      <c r="U17" s="45" t="str">
        <f>IF(S17&lt;&gt;"",IF(S17&lt;&gt;"LIBSETS_DROP_MECHANIC_MONSTER_NAME",VLOOKUP(S17,'LibSets constants'!$I$4:$L$1000,4,FALSE),""),"")</f>
        <v/>
      </c>
      <c r="V17" s="3">
        <f>IF(G17&lt;&gt;"LIBSETS_SETTYPE_BATTLEGROUND",IF(G17&lt;&gt;"LIBSETS_SETTYPE_SPECIAL",IF(W17&lt;&gt;"",VLOOKUP(W17,'ESO zone constants'!$D$2:$H$4950,5,FALSE),""),""),"")</f>
        <v>934</v>
      </c>
      <c r="W17" t="s">
        <v>63</v>
      </c>
      <c r="X17" s="46"/>
      <c r="Y17" s="45" t="str">
        <f>IF(X17&lt;&gt;"",IF(X17&lt;&gt;"LIBSETS_DROP_MECHANIC_MONSTER_NAME",VLOOKUP(X17,'LibSets constants'!$I$4:$L$1000,3,FALSE),""),"")</f>
        <v/>
      </c>
      <c r="Z17" s="45" t="str">
        <f>IF(X17&lt;&gt;"",IF(X17&lt;&gt;"LIBSETS_DROP_MECHANIC_MONSTER_NAME",VLOOKUP(X17,'LibSets constants'!$I$4:$L$1000,4,FALSE),""),"")</f>
        <v/>
      </c>
      <c r="AA17" s="3" t="str">
        <f>IF(G17&lt;&gt;"LIBSETS_SETTYPE_BATTLEGROUND",IF(G17&lt;&gt;"LIBSETS_SETTYPE_SPECIAL",IF(AB17&lt;&gt;"",VLOOKUP(AB17,'ESO zone constants'!$D$2:$H$4950,5,FALSE),""),""),"")</f>
        <v/>
      </c>
      <c r="AC17" s="46"/>
      <c r="AD17" s="45" t="str">
        <f>IF(AC17&lt;&gt;"",IF(AC17&lt;&gt;"LIBSETS_DROP_MECHANIC_MONSTER_NAME",VLOOKUP(AC17,'LibSets constants'!$I$4:$L$1000,3,FALSE),""),"")</f>
        <v/>
      </c>
      <c r="AE17" s="45" t="str">
        <f>IF(AC17&lt;&gt;"",IF(AC17&lt;&gt;"LIBSETS_DROP_MECHANIC_MONSTER_NAME",VLOOKUP(AC17,'LibSets constants'!$I$4:$L$1000,4,FALSE),""),"")</f>
        <v/>
      </c>
      <c r="AF17" s="3" t="str">
        <f>IF(G17&lt;&gt;"LIBSETS_SETTYPE_BATTLEGROUND",IF(G17&lt;&gt;"LIBSETS_SETTYPE_SPECIAL",IF(AG17&lt;&gt;"",VLOOKUP(AG17,'ESO zone constants'!$D$2:$H$4950,5,FALSE),""),""),"")</f>
        <v/>
      </c>
      <c r="AH17" s="46"/>
      <c r="AI17" s="45" t="str">
        <f>IF(AH17&lt;&gt;"",IF(AH17&lt;&gt;"LIBSETS_DROP_MECHANIC_MONSTER_NAME",VLOOKUP(AH17,'LibSets constants'!$I$4:$L$1000,3,FALSE),""),"")</f>
        <v/>
      </c>
      <c r="AJ17" s="45" t="str">
        <f>IF(AH17&lt;&gt;"",IF(AH17&lt;&gt;"LIBSETS_DROP_MECHANIC_MONSTER_NAME",VLOOKUP(AH17,'LibSets constants'!$I$4:$L$1000,4,FALSE),""),"")</f>
        <v/>
      </c>
      <c r="AK17" s="3" t="str">
        <f>IF(G17&lt;&gt;"LIBSETS_SETTYPE_BATTLEGROUND",IF(G17&lt;&gt;"LIBSETS_SETTYPE_SPECIAL",IF(AL17&lt;&gt;"",VLOOKUP(AL17,'ESO zone constants'!$D$2:$H$4950,5,FALSE),""),""),"")</f>
        <v/>
      </c>
      <c r="AM17" s="46"/>
      <c r="AN17" s="45" t="str">
        <f>IF(AM17&lt;&gt;"",IF(AM17&lt;&gt;"LIBSETS_DROP_MECHANIC_MONSTER_NAME",VLOOKUP(AM17,'LibSets constants'!$I$4:$L$1000,3,FALSE),""),"")</f>
        <v/>
      </c>
      <c r="AO17" s="45" t="str">
        <f>IF(AM17&lt;&gt;"",IF(AM17&lt;&gt;"LIBSETS_DROP_MECHANIC_MONSTER_NAME",VLOOKUP(AM17,'LibSets constants'!$I$4:$L$1000,4,FALSE),""),"")</f>
        <v/>
      </c>
      <c r="AP17" s="3" t="str">
        <f>IF(G17&lt;&gt;"LIBSETS_SETTYPE_BATTLEGROUND",IF(G17&lt;&gt;"LIBSETS_SETTYPE_SPECIAL",IF(AQ17&lt;&gt;"",VLOOKUP(AQ17,'ESO zone constants'!$D$2:$H$4950,5,FALSE),""),""),"")</f>
        <v/>
      </c>
      <c r="AR17" s="46"/>
      <c r="AS17" s="45" t="str">
        <f>IF(AR17&lt;&gt;"",IF(AR17&lt;&gt;"LIBSETS_DROP_MECHANIC_MONSTER_NAME",VLOOKUP(AR17,'LibSets constants'!$I$4:$L$1000,3,FALSE),""),"")</f>
        <v/>
      </c>
      <c r="AT17" s="45" t="str">
        <f>IF(AR17&lt;&gt;"",IF(AR17&lt;&gt;"LIBSETS_DROP_MECHANIC_MONSTER_NAME",VLOOKUP(AR17,'LibSets constants'!$I$4:$L$1000,4,FALSE),""),"")</f>
        <v/>
      </c>
      <c r="AU17" s="21" t="str">
        <f>IF(A17="???","--","")&amp;IF(F17&lt;&gt;"Not in the game (anymore)",IF(A17&lt;&gt;"",CONCATENATE("[",A17,"] = {wayshrines={")&amp;IF(K17&lt;&gt;"",CONCATENATE(K17,","),"")&amp;IF(L17&lt;&gt;"",CONCATENATE(L17,","),"")&amp;IF(M17&lt;&gt;"",CONCATENATE(M17,","),"")&amp;CONCATENATE("}")&amp;IF(VALUE(N17)&gt;0,CONCATENATE(", traitsNeeded=",N17),"")&amp;CONCATENATE(", dlcId=",IF(Q17&lt;&gt;"",Q17,"DLC_BASE_GAME")),""),"")</f>
        <v>[33] = {wayshrines={-1,-1,-1,}, dlcId=DLC_BASE_GAME</v>
      </c>
      <c r="AV17" s="21" t="str">
        <f>IF(F17&lt;&gt;"Not in the game (anymore)",IF(A17&lt;&gt;"",IF(O17&lt;&gt;"",CONCATENATE(", zoneIds={",O17),"")&amp;IF(V17&lt;&gt;"",CONCATENATE(",",V17),"")&amp;IF(AA17&lt;&gt;"",CONCATENATE(",",AA17),"")&amp;IF(AF17&lt;&gt;"",CONCATENATE(",",AF17),"")&amp;IF(AK17&lt;&gt;"",CONCATENATE(",",AK17),"")&amp;IF(AP17&lt;&gt;"",CONCATENATE(",",AP17),"")&amp;IF(O17&lt;&gt;"",CONCATENATE("}",""),"")&amp;IF(OR(I17="true",I17="false",I17&lt;&gt;""), CONCATENATE(", veteran=", I17), ""),""),"")</f>
        <v>, zoneIds={283,934}, veteran=false</v>
      </c>
      <c r="AW17" s="21" t="str">
        <f>IF(F17&lt;&gt;"Not in the game (anymore)",IF(A17&lt;&gt;"",", setType="&amp;G17,"")&amp;IF(J17="true",", multiTrialSet=true",""),"")</f>
        <v>, setType=LIBSETS_SETTYPE_DUNGEON</v>
      </c>
      <c r="AX17" s="21" t="str">
        <f>IF(F17&lt;&gt;"Not in the game (anymore)",IF(S17&lt;&gt;"",", dropMechanic={"&amp;S17&amp;IF(X17&lt;&gt;"",","&amp;X17,"")&amp;IF(AC17&lt;&gt;"",","&amp;AC17,"")&amp;IF(AH17&lt;&gt;"",","&amp;AH17,"")&amp;IF(AM17&lt;&gt;"",","&amp;AM17,"")&amp;IF(AR17&lt;&gt;"",","&amp;AR17,"")&amp;"}"&amp;IF(S17="LIBSETS_DROP_MECHANIC_MONSTER_NAME",", dropMechanicNames={" &amp; IF(T17&lt;&gt;"","['en']='"&amp;T17&amp;"'","") &amp; IF(U17&lt;&gt;"",", ['de']='" &amp; U17&amp;"'","") &amp; "}",""),"")&amp;"},","")</f>
        <v>},</v>
      </c>
      <c r="AY17" s="21" t="str">
        <f>IF(F17&lt;&gt;"Not in the game (anymore)",IF(C17&lt;&gt;"",CONCATENATE(" --",C17," / ",B17,"   [",IF(P17&lt;&gt;"",P17,""),IF(W17&lt;&gt;"",", "&amp;W17,""),IF(AB17&lt;&gt;"",", "&amp;AB17,""),IF(AG17&lt;&gt;"",", "&amp;AG17,""),IF(AL17&lt;&gt;"",", "&amp;AL17,""),IF(AQ17&lt;&gt;"",", "&amp;AQ17,""),"]")),"")</f>
        <v xml:space="preserve"> --Viper's Sting / Vipernbiss   [Fungal Grotto I, Fungal Grotto II]</v>
      </c>
    </row>
    <row r="18" spans="1:51" x14ac:dyDescent="0.25">
      <c r="A18" s="12">
        <v>34</v>
      </c>
      <c r="B18" t="s">
        <v>768</v>
      </c>
      <c r="C18" t="s">
        <v>769</v>
      </c>
      <c r="D18" s="3">
        <f>A18</f>
        <v>34</v>
      </c>
      <c r="G18" s="8" t="s">
        <v>1656</v>
      </c>
      <c r="I18" t="s">
        <v>97</v>
      </c>
      <c r="J18" t="s">
        <v>97</v>
      </c>
      <c r="K18">
        <v>-1</v>
      </c>
      <c r="L18">
        <v>-1</v>
      </c>
      <c r="M18">
        <v>-1</v>
      </c>
      <c r="N18">
        <v>0</v>
      </c>
      <c r="O18" s="3">
        <f>IF(G18&lt;&gt;"LIBSETS_SETTYPE_BATTLEGROUND",IF(G18&lt;&gt;"LIBSETS_SETTYPE_SPECIAL",IF(P18&lt;&gt;"",VLOOKUP(P18,'ESO zone constants'!$D$2:$H$4950,5,FALSE),""),""),"")</f>
        <v>57</v>
      </c>
      <c r="P18" t="s">
        <v>113</v>
      </c>
      <c r="Q18" s="19" t="str">
        <f>IF(O18&lt;&gt;"",IF(NOT(ISERROR(VLOOKUP(O18,'ESO Dungeon constants'!$D$3:$H$9999,5,FALSE))),VLOOKUP(O18,'ESO Dungeon constants'!$D$3:$I$9999,6,FALSE),VLOOKUP(O18,'ESO zone constants'!$H$2:$K$9984,4,FALSE)),"")</f>
        <v>DLC_BASE_GAME</v>
      </c>
      <c r="R18" s="3" t="str">
        <f>VLOOKUP(Q18,'LibSets constants'!$B$4:$C$1000,2,FALSE)</f>
        <v>Included in base game</v>
      </c>
      <c r="S18" s="33" t="s">
        <v>1743</v>
      </c>
      <c r="T18" s="45" t="str">
        <f>IF(S18&lt;&gt;"",IF(S18&lt;&gt;"LIBSETS_DROP_MECHANIC_MONSTER_NAME",VLOOKUP(S18,'LibSets constants'!$I$4:$L$1000,3,FALSE),""),"")</f>
        <v>Delve bosses have a chance to drop a waist or feet.</v>
      </c>
      <c r="U18" s="3" t="str">
        <f>IF(S18&lt;&gt;"",IF(S18&lt;&gt;"LIBSETS_DROP_MECHANIC_MONSTER_NAME",VLOOKUP(S18,'LibSets constants'!$I$4:$L$1000,4,FALSE),""),"")</f>
        <v>Bosse in Gewölben haben die Chance, eine Taille oder Füße fallen zu lassen.</v>
      </c>
      <c r="V18" s="3" t="str">
        <f>IF(G18&lt;&gt;"LIBSETS_SETTYPE_BATTLEGROUND",IF(G18&lt;&gt;"LIBSETS_SETTYPE_SPECIAL",IF(W18&lt;&gt;"",VLOOKUP(W18,'ESO zone constants'!$D$2:$H$4950,5,FALSE),""),""),"")</f>
        <v/>
      </c>
      <c r="X18" s="46" t="s">
        <v>1744</v>
      </c>
      <c r="Y18" s="45" t="str">
        <f>IF(X18&lt;&gt;"",IF(X18&lt;&gt;"LIBSETS_DROP_MECHANIC_MONSTER_NAME",VLOOKUP(X18,'LibSets constants'!$I$4:$L$1000,3,FALSE),""),"")</f>
        <v>Overland group bosses have a 100% chance to drop head, chest, legs, or weapon.</v>
      </c>
      <c r="Z18" s="45" t="str">
        <f>IF(X18&lt;&gt;"",IF(X18&lt;&gt;"LIBSETS_DROP_MECHANIC_MONSTER_NAME",VLOOKUP(X18,'LibSets constants'!$I$4:$L$1000,4,FALSE),""),"")</f>
        <v>Überland Gruppenbosse haben eine Chance von 100%, Kopf, Brust, Beine oder Waffen fallen zu lassen.</v>
      </c>
      <c r="AA18" s="3" t="str">
        <f>IF(G18&lt;&gt;"LIBSETS_SETTYPE_BATTLEGROUND",IF(G18&lt;&gt;"LIBSETS_SETTYPE_SPECIAL",IF(AB18&lt;&gt;"",VLOOKUP(AB18,'ESO zone constants'!$D$2:$H$4950,5,FALSE),""),""),"")</f>
        <v/>
      </c>
      <c r="AC18" s="46" t="s">
        <v>1745</v>
      </c>
      <c r="AD18" s="45" t="str">
        <f>IF(AC18&lt;&gt;"",IF(AC18&lt;&gt;"LIBSETS_DROP_MECHANIC_MONSTER_NAME",VLOOKUP(AC18,'LibSets constants'!$I$4:$L$1000,3,FALSE),""),"")</f>
        <v>Public dungeon bosses have a chance to drop a shoulder, hand, or weapon.</v>
      </c>
      <c r="AE18" s="45" t="str">
        <f>IF(AC18&lt;&gt;"",IF(AC18&lt;&gt;"LIBSETS_DROP_MECHANIC_MONSTER_NAME",VLOOKUP(AC18,'LibSets constants'!$I$4:$L$1000,4,FALSE),""),"")</f>
        <v>Öffentliche Dungeon-Bosse haben die Möglichkeit, eine Schulter, Handschuhe oder eine Waffe fallen zu lassen.</v>
      </c>
      <c r="AF18" s="3" t="str">
        <f>IF(G18&lt;&gt;"LIBSETS_SETTYPE_BATTLEGROUND",IF(G18&lt;&gt;"LIBSETS_SETTYPE_SPECIAL",IF(AG18&lt;&gt;"",VLOOKUP(AG18,'ESO zone constants'!$D$2:$H$4950,5,FALSE),""),""),"")</f>
        <v/>
      </c>
      <c r="AH18" s="46" t="s">
        <v>1746</v>
      </c>
      <c r="AI18" s="45" t="str">
        <f>IF(AH18&lt;&gt;"",IF(AH18&lt;&gt;"LIBSETS_DROP_MECHANIC_MONSTER_NAME",VLOOKUP(AH18,'LibSets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8" s="45" t="str">
        <f>IF(AH18&lt;&gt;"",IF(AH18&lt;&gt;"LIBSETS_DROP_MECHANIC_MONSTER_NAME",VLOOKUP(AH18,'LibSets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8" s="3" t="str">
        <f>IF(G18&lt;&gt;"LIBSETS_SETTYPE_BATTLEGROUND",IF(G18&lt;&gt;"LIBSETS_SETTYPE_SPECIAL",IF(AL18&lt;&gt;"",VLOOKUP(AL18,'ESO zone constants'!$D$2:$H$4950,5,FALSE),""),""),"")</f>
        <v/>
      </c>
      <c r="AM18" s="46"/>
      <c r="AN18" s="45" t="str">
        <f>IF(AM18&lt;&gt;"",IF(AM18&lt;&gt;"LIBSETS_DROP_MECHANIC_MONSTER_NAME",VLOOKUP(AM18,'LibSets constants'!$I$4:$L$1000,3,FALSE),""),"")</f>
        <v/>
      </c>
      <c r="AO18" s="45" t="str">
        <f>IF(AM18&lt;&gt;"",IF(AM18&lt;&gt;"LIBSETS_DROP_MECHANIC_MONSTER_NAME",VLOOKUP(AM18,'LibSets constants'!$I$4:$L$1000,4,FALSE),""),"")</f>
        <v/>
      </c>
      <c r="AP18" s="3" t="str">
        <f>IF(G18&lt;&gt;"LIBSETS_SETTYPE_BATTLEGROUND",IF(G18&lt;&gt;"LIBSETS_SETTYPE_SPECIAL",IF(AQ18&lt;&gt;"",VLOOKUP(AQ18,'ESO zone constants'!$D$2:$H$4950,5,FALSE),""),""),"")</f>
        <v/>
      </c>
      <c r="AR18" s="46"/>
      <c r="AS18" s="45" t="str">
        <f>IF(AR18&lt;&gt;"",IF(AR18&lt;&gt;"LIBSETS_DROP_MECHANIC_MONSTER_NAME",VLOOKUP(AR18,'LibSets constants'!$I$4:$L$1000,3,FALSE),""),"")</f>
        <v/>
      </c>
      <c r="AT18" s="45" t="str">
        <f>IF(AR18&lt;&gt;"",IF(AR18&lt;&gt;"LIBSETS_DROP_MECHANIC_MONSTER_NAME",VLOOKUP(AR18,'LibSets constants'!$I$4:$L$1000,4,FALSE),""),"")</f>
        <v/>
      </c>
      <c r="AU18" s="21" t="str">
        <f>IF(A18="???","--","")&amp;IF(F18&lt;&gt;"Not in the game (anymore)",IF(A18&lt;&gt;"",CONCATENATE("[",A18,"] = {wayshrines={")&amp;IF(K18&lt;&gt;"",CONCATENATE(K18,","),"")&amp;IF(L18&lt;&gt;"",CONCATENATE(L18,","),"")&amp;IF(M18&lt;&gt;"",CONCATENATE(M18,","),"")&amp;CONCATENATE("}")&amp;IF(VALUE(N18)&gt;0,CONCATENATE(", traitsNeeded=",N18),"")&amp;CONCATENATE(", dlcId=",IF(Q18&lt;&gt;"",Q18,"DLC_BASE_GAME")),""),"")</f>
        <v>[34] = {wayshrines={-1,-1,-1,}, dlcId=DLC_BASE_GAME</v>
      </c>
      <c r="AV18" s="21" t="str">
        <f>IF(F18&lt;&gt;"Not in the game (anymore)",IF(A18&lt;&gt;"",IF(O18&lt;&gt;"",CONCATENATE(", zoneIds={",O18),"")&amp;IF(V18&lt;&gt;"",CONCATENATE(",",V18),"")&amp;IF(AA18&lt;&gt;"",CONCATENATE(",",AA18),"")&amp;IF(AF18&lt;&gt;"",CONCATENATE(",",AF18),"")&amp;IF(AK18&lt;&gt;"",CONCATENATE(",",AK18),"")&amp;IF(AP18&lt;&gt;"",CONCATENATE(",",AP18),"")&amp;IF(O18&lt;&gt;"",CONCATENATE("}",""),"")&amp;IF(OR(I18="true",I18="false",I18&lt;&gt;""), CONCATENATE(", veteran=", I18), ""),""),"")</f>
        <v>, zoneIds={57}, veteran=false</v>
      </c>
      <c r="AW18" s="21" t="str">
        <f>IF(F18&lt;&gt;"Not in the game (anymore)",IF(A18&lt;&gt;"",", setType="&amp;G18,"")&amp;IF(J18="true",", multiTrialSet=true",""),"")</f>
        <v>, setType=LIBSETS_SETTYPE_OVERLAND</v>
      </c>
      <c r="AX18" s="21" t="str">
        <f>IF(F18&lt;&gt;"Not in the game (anymore)",IF(S18&lt;&gt;"",", dropMechanic={"&amp;S18&amp;IF(X18&lt;&gt;"",","&amp;X18,"")&amp;IF(AC18&lt;&gt;"",","&amp;AC18,"")&amp;IF(AH18&lt;&gt;"",","&amp;AH18,"")&amp;IF(AM18&lt;&gt;"",","&amp;AM18,"")&amp;IF(AR18&lt;&gt;"",","&amp;AR18,"")&amp;"}"&amp;IF(S18="LIBSETS_DROP_MECHANIC_MONSTER_NAME",", dropMechanicNames={" &amp; IF(T18&lt;&gt;"","['en']='"&amp;T18&amp;"'","") &amp; IF(U18&lt;&gt;"",", ['de']='" &amp; U18&amp;"'","") &amp; "}",""),"")&amp;"},","")</f>
        <v>, dropMechanic={LIBSETS_DROP_MECHANIC_OVERLAND_BOSS_DELVE,LIBSETS_DROP_MECHANIC_OVERLAND_WORLDBOSS,LIBSETS_DROP_MECHANIC_OVERLAND_BOSS_PUBLIC_DUNGEON,LIBSETS_DROP_MECHANIC_OVERLAND_CHEST}},</v>
      </c>
      <c r="AY18" s="21" t="str">
        <f>IF(F18&lt;&gt;"Not in the game (anymore)",IF(C18&lt;&gt;"",CONCATENATE(" --",C18," / ",B18,"   [",IF(P18&lt;&gt;"",P18,""),IF(W18&lt;&gt;"",", "&amp;W18,""),IF(AB18&lt;&gt;"",", "&amp;AB18,""),IF(AG18&lt;&gt;"",", "&amp;AG18,""),IF(AL18&lt;&gt;"",", "&amp;AL18,""),IF(AQ18&lt;&gt;"",", "&amp;AQ18,""),"]")),"")</f>
        <v xml:space="preserve"> --Night Mother's Embrace / Umarmung der Mutter der Nacht   [Deshaan]</v>
      </c>
    </row>
    <row r="19" spans="1:51" x14ac:dyDescent="0.25">
      <c r="A19" s="12">
        <v>35</v>
      </c>
      <c r="B19" t="s">
        <v>770</v>
      </c>
      <c r="C19" t="s">
        <v>771</v>
      </c>
      <c r="D19" s="3">
        <f>A19</f>
        <v>35</v>
      </c>
      <c r="G19" s="8" t="s">
        <v>1653</v>
      </c>
      <c r="I19" t="s">
        <v>97</v>
      </c>
      <c r="J19" t="s">
        <v>97</v>
      </c>
      <c r="K19">
        <v>-1</v>
      </c>
      <c r="L19">
        <v>-1</v>
      </c>
      <c r="M19">
        <v>-1</v>
      </c>
      <c r="N19">
        <v>0</v>
      </c>
      <c r="O19" s="3">
        <f>IF(G19&lt;&gt;"LIBSETS_SETTYPE_BATTLEGROUND",IF(G19&lt;&gt;"LIBSETS_SETTYPE_SPECIAL",IF(P19&lt;&gt;"",VLOOKUP(P19,'ESO zone constants'!$D$2:$H$4950,5,FALSE),""),""),"")</f>
        <v>144</v>
      </c>
      <c r="P19" t="s">
        <v>66</v>
      </c>
      <c r="Q19" s="19" t="str">
        <f>IF(O19&lt;&gt;"",IF(NOT(ISERROR(VLOOKUP(O19,'ESO Dungeon constants'!$D$3:$H$9999,5,FALSE))),VLOOKUP(O19,'ESO Dungeon constants'!$D$3:$I$9999,6,FALSE),VLOOKUP(O19,'ESO zone constants'!$H$2:$K$9984,4,FALSE)),"")</f>
        <v>DLC_BASE_GAME</v>
      </c>
      <c r="R19" s="3" t="str">
        <f>VLOOKUP(Q19,'LibSets constants'!$B$4:$C$1000,2,FALSE)</f>
        <v>Included in base game</v>
      </c>
      <c r="T19" s="3" t="str">
        <f>IF(S19&lt;&gt;"",IF(S19&lt;&gt;"LIBSETS_DROP_MECHANIC_MONSTER_NAME",VLOOKUP(S19,'LibSets constants'!$I$4:$L$1000,3,FALSE),""),"")</f>
        <v/>
      </c>
      <c r="U19" s="3" t="str">
        <f>IF(S19&lt;&gt;"",IF(S19&lt;&gt;"LIBSETS_DROP_MECHANIC_MONSTER_NAME",VLOOKUP(S19,'LibSets constants'!$I$4:$L$1000,4,FALSE),""),"")</f>
        <v/>
      </c>
      <c r="V19" s="3">
        <f>IF(G19&lt;&gt;"LIBSETS_SETTYPE_BATTLEGROUND",IF(G19&lt;&gt;"LIBSETS_SETTYPE_SPECIAL",IF(W19&lt;&gt;"",VLOOKUP(W19,'ESO zone constants'!$D$2:$H$4950,5,FALSE),""),""),"")</f>
        <v>936</v>
      </c>
      <c r="W19" t="s">
        <v>42</v>
      </c>
      <c r="Y19" s="3" t="str">
        <f>IF(X19&lt;&gt;"",IF(X19&lt;&gt;"LIBSETS_DROP_MECHANIC_MONSTER_NAME",VLOOKUP(X19,'LibSets constants'!$I$4:$L$1000,3,FALSE),""),"")</f>
        <v/>
      </c>
      <c r="Z19" s="3" t="str">
        <f>IF(X19&lt;&gt;"",IF(X19&lt;&gt;"LIBSETS_DROP_MECHANIC_MONSTER_NAME",VLOOKUP(X19,'LibSets constants'!$I$4:$L$1000,4,FALSE),""),"")</f>
        <v/>
      </c>
      <c r="AA19" s="3" t="str">
        <f>IF(G19&lt;&gt;"LIBSETS_SETTYPE_BATTLEGROUND",IF(G19&lt;&gt;"LIBSETS_SETTYPE_SPECIAL",IF(AB19&lt;&gt;"",VLOOKUP(AB19,'ESO zone constants'!$D$2:$H$4950,5,FALSE),""),""),"")</f>
        <v/>
      </c>
      <c r="AD19" s="3" t="str">
        <f>IF(AC19&lt;&gt;"",IF(AC19&lt;&gt;"LIBSETS_DROP_MECHANIC_MONSTER_NAME",VLOOKUP(AC19,'LibSets constants'!$I$4:$L$1000,3,FALSE),""),"")</f>
        <v/>
      </c>
      <c r="AE19" s="3" t="str">
        <f>IF(AC19&lt;&gt;"",IF(AC19&lt;&gt;"LIBSETS_DROP_MECHANIC_MONSTER_NAME",VLOOKUP(AC19,'LibSets constants'!$I$4:$L$1000,4,FALSE),""),"")</f>
        <v/>
      </c>
      <c r="AF19" s="3" t="str">
        <f>IF(G19&lt;&gt;"LIBSETS_SETTYPE_BATTLEGROUND",IF(G19&lt;&gt;"LIBSETS_SETTYPE_SPECIAL",IF(AG19&lt;&gt;"",VLOOKUP(AG19,'ESO zone constants'!$D$2:$H$4950,5,FALSE),""),""),"")</f>
        <v/>
      </c>
      <c r="AI19" s="3" t="str">
        <f>IF(AH19&lt;&gt;"",IF(AH19&lt;&gt;"LIBSETS_DROP_MECHANIC_MONSTER_NAME",VLOOKUP(AH19,'LibSets constants'!$I$4:$L$1000,3,FALSE),""),"")</f>
        <v/>
      </c>
      <c r="AJ19" s="3" t="str">
        <f>IF(AH19&lt;&gt;"",IF(AH19&lt;&gt;"LIBSETS_DROP_MECHANIC_MONSTER_NAME",VLOOKUP(AH19,'LibSets constants'!$I$4:$L$1000,4,FALSE),""),"")</f>
        <v/>
      </c>
      <c r="AK19" s="3" t="str">
        <f>IF(G19&lt;&gt;"LIBSETS_SETTYPE_BATTLEGROUND",IF(G19&lt;&gt;"LIBSETS_SETTYPE_SPECIAL",IF(AL19&lt;&gt;"",VLOOKUP(AL19,'ESO zone constants'!$D$2:$H$4950,5,FALSE),""),""),"")</f>
        <v/>
      </c>
      <c r="AN19" s="3" t="str">
        <f>IF(AM19&lt;&gt;"",IF(AM19&lt;&gt;"LIBSETS_DROP_MECHANIC_MONSTER_NAME",VLOOKUP(AM19,'LibSets constants'!$I$4:$L$1000,3,FALSE),""),"")</f>
        <v/>
      </c>
      <c r="AO19" s="3" t="str">
        <f>IF(AM19&lt;&gt;"",IF(AM19&lt;&gt;"LIBSETS_DROP_MECHANIC_MONSTER_NAME",VLOOKUP(AM19,'LibSets constants'!$I$4:$L$1000,4,FALSE),""),"")</f>
        <v/>
      </c>
      <c r="AP19" s="3" t="str">
        <f>IF(G19&lt;&gt;"LIBSETS_SETTYPE_BATTLEGROUND",IF(G19&lt;&gt;"LIBSETS_SETTYPE_SPECIAL",IF(AQ19&lt;&gt;"",VLOOKUP(AQ19,'ESO zone constants'!$D$2:$H$4950,5,FALSE),""),""),"")</f>
        <v/>
      </c>
      <c r="AS19" s="3" t="str">
        <f>IF(AR19&lt;&gt;"",IF(AR19&lt;&gt;"LIBSETS_DROP_MECHANIC_MONSTER_NAME",VLOOKUP(AR19,'LibSets constants'!$I$4:$L$1000,3,FALSE),""),"")</f>
        <v/>
      </c>
      <c r="AT19" s="3" t="str">
        <f>IF(AR19&lt;&gt;"",IF(AR19&lt;&gt;"LIBSETS_DROP_MECHANIC_MONSTER_NAME",VLOOKUP(AR19,'LibSets constants'!$I$4:$L$1000,4,FALSE),""),"")</f>
        <v/>
      </c>
      <c r="AU19" s="21" t="str">
        <f>IF(A19="???","--","")&amp;IF(F19&lt;&gt;"Not in the game (anymore)",IF(A19&lt;&gt;"",CONCATENATE("[",A19,"] = {wayshrines={")&amp;IF(K19&lt;&gt;"",CONCATENATE(K19,","),"")&amp;IF(L19&lt;&gt;"",CONCATENATE(L19,","),"")&amp;IF(M19&lt;&gt;"",CONCATENATE(M19,","),"")&amp;CONCATENATE("}")&amp;IF(VALUE(N19)&gt;0,CONCATENATE(", traitsNeeded=",N19),"")&amp;CONCATENATE(", dlcId=",IF(Q19&lt;&gt;"",Q19,"DLC_BASE_GAME")),""),"")</f>
        <v>[35] = {wayshrines={-1,-1,-1,}, dlcId=DLC_BASE_GAME</v>
      </c>
      <c r="AV19" s="21" t="str">
        <f>IF(F19&lt;&gt;"Not in the game (anymore)",IF(A19&lt;&gt;"",IF(O19&lt;&gt;"",CONCATENATE(", zoneIds={",O19),"")&amp;IF(V19&lt;&gt;"",CONCATENATE(",",V19),"")&amp;IF(AA19&lt;&gt;"",CONCATENATE(",",AA19),"")&amp;IF(AF19&lt;&gt;"",CONCATENATE(",",AF19),"")&amp;IF(AK19&lt;&gt;"",CONCATENATE(",",AK19),"")&amp;IF(AP19&lt;&gt;"",CONCATENATE(",",AP19),"")&amp;IF(O19&lt;&gt;"",CONCATENATE("}",""),"")&amp;IF(OR(I19="true",I19="false",I19&lt;&gt;""), CONCATENATE(", veteran=", I19), ""),""),"")</f>
        <v>, zoneIds={144,936}, veteran=false</v>
      </c>
      <c r="AW19" s="21" t="str">
        <f>IF(F19&lt;&gt;"Not in the game (anymore)",IF(A19&lt;&gt;"",", setType="&amp;G19,"")&amp;IF(J19="true",", multiTrialSet=true",""),"")</f>
        <v>, setType=LIBSETS_SETTYPE_DUNGEON</v>
      </c>
      <c r="AX19" s="21" t="str">
        <f>IF(F19&lt;&gt;"Not in the game (anymore)",IF(S19&lt;&gt;"",", dropMechanic={"&amp;S19&amp;IF(X19&lt;&gt;"",","&amp;X19,"")&amp;IF(AC19&lt;&gt;"",","&amp;AC19,"")&amp;IF(AH19&lt;&gt;"",","&amp;AH19,"")&amp;IF(AM19&lt;&gt;"",","&amp;AM19,"")&amp;IF(AR19&lt;&gt;"",","&amp;AR19,"")&amp;"}"&amp;IF(S19="LIBSETS_DROP_MECHANIC_MONSTER_NAME",", dropMechanicNames={" &amp; IF(T19&lt;&gt;"","['en']='"&amp;T19&amp;"'","") &amp; IF(U19&lt;&gt;"",", ['de']='" &amp; U19&amp;"'","") &amp; "}",""),"")&amp;"},","")</f>
        <v>},</v>
      </c>
      <c r="AY19" s="21" t="str">
        <f>IF(F19&lt;&gt;"Not in the game (anymore)",IF(C19&lt;&gt;"",CONCATENATE(" --",C19," / ",B19,"   [",IF(P19&lt;&gt;"",P19,""),IF(W19&lt;&gt;"",", "&amp;W19,""),IF(AB19&lt;&gt;"",", "&amp;AB19,""),IF(AG19&lt;&gt;"",", "&amp;AG19,""),IF(AL19&lt;&gt;"",", "&amp;AL19,""),IF(AQ19&lt;&gt;"",", "&amp;AQ19,""),"]")),"")</f>
        <v xml:space="preserve"> --Knightmare / Albtraumritter   [Spindleclutch I, Spindleclutch II]</v>
      </c>
    </row>
    <row r="20" spans="1:51" x14ac:dyDescent="0.25">
      <c r="A20" s="12">
        <v>36</v>
      </c>
      <c r="B20" t="s">
        <v>772</v>
      </c>
      <c r="C20" t="s">
        <v>773</v>
      </c>
      <c r="D20" s="3">
        <f>A20</f>
        <v>36</v>
      </c>
      <c r="G20" s="8" t="s">
        <v>1656</v>
      </c>
      <c r="I20" t="s">
        <v>97</v>
      </c>
      <c r="J20" t="s">
        <v>97</v>
      </c>
      <c r="K20">
        <v>-1</v>
      </c>
      <c r="L20">
        <v>-1</v>
      </c>
      <c r="M20">
        <v>-1</v>
      </c>
      <c r="N20">
        <v>0</v>
      </c>
      <c r="O20" s="3">
        <f>IF(G20&lt;&gt;"LIBSETS_SETTYPE_BATTLEGROUND",IF(G20&lt;&gt;"LIBSETS_SETTYPE_SPECIAL",IF(P20&lt;&gt;"",VLOOKUP(P20,'ESO zone constants'!$D$2:$H$4950,5,FALSE),""),""),"")</f>
        <v>381</v>
      </c>
      <c r="P20" t="s">
        <v>270</v>
      </c>
      <c r="Q20" s="19" t="str">
        <f>IF(O20&lt;&gt;"",IF(NOT(ISERROR(VLOOKUP(O20,'ESO Dungeon constants'!$D$3:$H$9999,5,FALSE))),VLOOKUP(O20,'ESO Dungeon constants'!$D$3:$I$9999,6,FALSE),VLOOKUP(O20,'ESO zone constants'!$H$2:$K$9984,4,FALSE)),"")</f>
        <v>DLC_BASE_GAME</v>
      </c>
      <c r="R20" s="3" t="str">
        <f>VLOOKUP(Q20,'LibSets constants'!$B$4:$C$1000,2,FALSE)</f>
        <v>Included in base game</v>
      </c>
      <c r="S20" s="33" t="s">
        <v>1743</v>
      </c>
      <c r="T20" s="3" t="str">
        <f>IF(S20&lt;&gt;"",IF(S20&lt;&gt;"LIBSETS_DROP_MECHANIC_MONSTER_NAME",VLOOKUP(S20,'LibSets constants'!$I$4:$L$1000,3,FALSE),""),"")</f>
        <v>Delve bosses have a chance to drop a waist or feet.</v>
      </c>
      <c r="U20" s="3" t="str">
        <f>IF(S20&lt;&gt;"",IF(S20&lt;&gt;"LIBSETS_DROP_MECHANIC_MONSTER_NAME",VLOOKUP(S20,'LibSets constants'!$I$4:$L$1000,4,FALSE),""),"")</f>
        <v>Bosse in Gewölben haben die Chance, eine Taille oder Füße fallen zu lassen.</v>
      </c>
      <c r="V20" s="3" t="str">
        <f>IF(G20&lt;&gt;"LIBSETS_SETTYPE_BATTLEGROUND",IF(G20&lt;&gt;"LIBSETS_SETTYPE_SPECIAL",IF(W20&lt;&gt;"",VLOOKUP(W20,'ESO zone constants'!$D$2:$H$4950,5,FALSE),""),""),"")</f>
        <v/>
      </c>
      <c r="X20" s="33" t="s">
        <v>1744</v>
      </c>
      <c r="Y20" s="3" t="str">
        <f>IF(X20&lt;&gt;"",IF(X20&lt;&gt;"LIBSETS_DROP_MECHANIC_MONSTER_NAME",VLOOKUP(X20,'LibSets constants'!$I$4:$L$1000,3,FALSE),""),"")</f>
        <v>Overland group bosses have a 100% chance to drop head, chest, legs, or weapon.</v>
      </c>
      <c r="Z20" s="3" t="str">
        <f>IF(X20&lt;&gt;"",IF(X20&lt;&gt;"LIBSETS_DROP_MECHANIC_MONSTER_NAME",VLOOKUP(X20,'LibSets constants'!$I$4:$L$1000,4,FALSE),""),"")</f>
        <v>Überland Gruppenbosse haben eine Chance von 100%, Kopf, Brust, Beine oder Waffen fallen zu lassen.</v>
      </c>
      <c r="AA20" s="3" t="str">
        <f>IF(G20&lt;&gt;"LIBSETS_SETTYPE_BATTLEGROUND",IF(G20&lt;&gt;"LIBSETS_SETTYPE_SPECIAL",IF(AB20&lt;&gt;"",VLOOKUP(AB20,'ESO zone constants'!$D$2:$H$4950,5,FALSE),""),""),"")</f>
        <v/>
      </c>
      <c r="AC20" s="33" t="s">
        <v>1745</v>
      </c>
      <c r="AD20" s="3" t="str">
        <f>IF(AC20&lt;&gt;"",IF(AC20&lt;&gt;"LIBSETS_DROP_MECHANIC_MONSTER_NAME",VLOOKUP(AC20,'LibSets constants'!$I$4:$L$1000,3,FALSE),""),"")</f>
        <v>Public dungeon bosses have a chance to drop a shoulder, hand, or weapon.</v>
      </c>
      <c r="AE20" s="3" t="str">
        <f>IF(AC20&lt;&gt;"",IF(AC20&lt;&gt;"LIBSETS_DROP_MECHANIC_MONSTER_NAME",VLOOKUP(AC20,'LibSets constants'!$I$4:$L$1000,4,FALSE),""),"")</f>
        <v>Öffentliche Dungeon-Bosse haben die Möglichkeit, eine Schulter, Handschuhe oder eine Waffe fallen zu lassen.</v>
      </c>
      <c r="AF20" s="3" t="str">
        <f>IF(G20&lt;&gt;"LIBSETS_SETTYPE_BATTLEGROUND",IF(G20&lt;&gt;"LIBSETS_SETTYPE_SPECIAL",IF(AG20&lt;&gt;"",VLOOKUP(AG20,'ESO zone constants'!$D$2:$H$4950,5,FALSE),""),""),"")</f>
        <v/>
      </c>
      <c r="AH20" s="33" t="s">
        <v>1746</v>
      </c>
      <c r="AI20" s="3" t="str">
        <f>IF(AH20&lt;&gt;"",IF(AH20&lt;&gt;"LIBSETS_DROP_MECHANIC_MONSTER_NAME",VLOOKUP(AH20,'LibSets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0" s="3" t="str">
        <f>IF(AH20&lt;&gt;"",IF(AH20&lt;&gt;"LIBSETS_DROP_MECHANIC_MONSTER_NAME",VLOOKUP(AH20,'LibSets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0" s="3" t="str">
        <f>IF(G20&lt;&gt;"LIBSETS_SETTYPE_BATTLEGROUND",IF(G20&lt;&gt;"LIBSETS_SETTYPE_SPECIAL",IF(AL20&lt;&gt;"",VLOOKUP(AL20,'ESO zone constants'!$D$2:$H$4950,5,FALSE),""),""),"")</f>
        <v/>
      </c>
      <c r="AN20" s="3" t="str">
        <f>IF(AM20&lt;&gt;"",IF(AM20&lt;&gt;"LIBSETS_DROP_MECHANIC_MONSTER_NAME",VLOOKUP(AM20,'LibSets constants'!$I$4:$L$1000,3,FALSE),""),"")</f>
        <v/>
      </c>
      <c r="AO20" s="3" t="str">
        <f>IF(AM20&lt;&gt;"",IF(AM20&lt;&gt;"LIBSETS_DROP_MECHANIC_MONSTER_NAME",VLOOKUP(AM20,'LibSets constants'!$I$4:$L$1000,4,FALSE),""),"")</f>
        <v/>
      </c>
      <c r="AP20" s="3" t="str">
        <f>IF(G20&lt;&gt;"LIBSETS_SETTYPE_BATTLEGROUND",IF(G20&lt;&gt;"LIBSETS_SETTYPE_SPECIAL",IF(AQ20&lt;&gt;"",VLOOKUP(AQ20,'ESO zone constants'!$D$2:$H$4950,5,FALSE),""),""),"")</f>
        <v/>
      </c>
      <c r="AS20" s="3" t="str">
        <f>IF(AR20&lt;&gt;"",IF(AR20&lt;&gt;"LIBSETS_DROP_MECHANIC_MONSTER_NAME",VLOOKUP(AR20,'LibSets constants'!$I$4:$L$1000,3,FALSE),""),"")</f>
        <v/>
      </c>
      <c r="AT20" s="3" t="str">
        <f>IF(AR20&lt;&gt;"",IF(AR20&lt;&gt;"LIBSETS_DROP_MECHANIC_MONSTER_NAME",VLOOKUP(AR20,'LibSets constants'!$I$4:$L$1000,4,FALSE),""),"")</f>
        <v/>
      </c>
      <c r="AU20" s="21" t="str">
        <f>IF(A20="???","--","")&amp;IF(F20&lt;&gt;"Not in the game (anymore)",IF(A20&lt;&gt;"",CONCATENATE("[",A20,"] = {wayshrines={")&amp;IF(K20&lt;&gt;"",CONCATENATE(K20,","),"")&amp;IF(L20&lt;&gt;"",CONCATENATE(L20,","),"")&amp;IF(M20&lt;&gt;"",CONCATENATE(M20,","),"")&amp;CONCATENATE("}")&amp;IF(VALUE(N20)&gt;0,CONCATENATE(", traitsNeeded=",N20),"")&amp;CONCATENATE(", dlcId=",IF(Q20&lt;&gt;"",Q20,"DLC_BASE_GAME")),""),"")</f>
        <v>[36] = {wayshrines={-1,-1,-1,}, dlcId=DLC_BASE_GAME</v>
      </c>
      <c r="AV20" s="21" t="str">
        <f>IF(F20&lt;&gt;"Not in the game (anymore)",IF(A20&lt;&gt;"",IF(O20&lt;&gt;"",CONCATENATE(", zoneIds={",O20),"")&amp;IF(V20&lt;&gt;"",CONCATENATE(",",V20),"")&amp;IF(AA20&lt;&gt;"",CONCATENATE(",",AA20),"")&amp;IF(AF20&lt;&gt;"",CONCATENATE(",",AF20),"")&amp;IF(AK20&lt;&gt;"",CONCATENATE(",",AK20),"")&amp;IF(AP20&lt;&gt;"",CONCATENATE(",",AP20),"")&amp;IF(O20&lt;&gt;"",CONCATENATE("}",""),"")&amp;IF(OR(I20="true",I20="false",I20&lt;&gt;""), CONCATENATE(", veteran=", I20), ""),""),"")</f>
        <v>, zoneIds={381}, veteran=false</v>
      </c>
      <c r="AW20" s="21" t="str">
        <f>IF(F20&lt;&gt;"Not in the game (anymore)",IF(A20&lt;&gt;"",", setType="&amp;G20,"")&amp;IF(J20="true",", multiTrialSet=true",""),"")</f>
        <v>, setType=LIBSETS_SETTYPE_OVERLAND</v>
      </c>
      <c r="AX20" s="21" t="str">
        <f>IF(F20&lt;&gt;"Not in the game (anymore)",IF(S20&lt;&gt;"",", dropMechanic={"&amp;S20&amp;IF(X20&lt;&gt;"",","&amp;X20,"")&amp;IF(AC20&lt;&gt;"",","&amp;AC20,"")&amp;IF(AH20&lt;&gt;"",","&amp;AH20,"")&amp;IF(AM20&lt;&gt;"",","&amp;AM20,"")&amp;IF(AR20&lt;&gt;"",","&amp;AR20,"")&amp;"}"&amp;IF(S20="LIBSETS_DROP_MECHANIC_MONSTER_NAME",", dropMechanicNames={" &amp; IF(T20&lt;&gt;"","['en']='"&amp;T20&amp;"'","") &amp; IF(U20&lt;&gt;"",", ['de']='" &amp; U20&amp;"'","") &amp; "}",""),"")&amp;"},","")</f>
        <v>, dropMechanic={LIBSETS_DROP_MECHANIC_OVERLAND_BOSS_DELVE,LIBSETS_DROP_MECHANIC_OVERLAND_WORLDBOSS,LIBSETS_DROP_MECHANIC_OVERLAND_BOSS_PUBLIC_DUNGEON,LIBSETS_DROP_MECHANIC_OVERLAND_CHEST}},</v>
      </c>
      <c r="AY20" s="21" t="str">
        <f>IF(F20&lt;&gt;"Not in the game (anymore)",IF(C20&lt;&gt;"",CONCATENATE(" --",C20," / ",B20,"   [",IF(P20&lt;&gt;"",P20,""),IF(W20&lt;&gt;"",", "&amp;W20,""),IF(AB20&lt;&gt;"",", "&amp;AB20,""),IF(AG20&lt;&gt;"",", "&amp;AG20,""),IF(AL20&lt;&gt;"",", "&amp;AL20,""),IF(AQ20&lt;&gt;"",", "&amp;AQ20,""),"]")),"")</f>
        <v xml:space="preserve"> --Armor of the Veiled Heritance / Rüstung des Schleiererbes   [Auridon]</v>
      </c>
    </row>
    <row r="21" spans="1:51" x14ac:dyDescent="0.25">
      <c r="A21" s="5">
        <v>37</v>
      </c>
      <c r="B21" t="s">
        <v>86</v>
      </c>
      <c r="C21" t="s">
        <v>774</v>
      </c>
      <c r="D21" s="3">
        <f>A21</f>
        <v>37</v>
      </c>
      <c r="G21" s="8" t="s">
        <v>1650</v>
      </c>
      <c r="I21" t="s">
        <v>97</v>
      </c>
      <c r="J21" t="s">
        <v>97</v>
      </c>
      <c r="K21">
        <v>1</v>
      </c>
      <c r="L21">
        <v>177</v>
      </c>
      <c r="M21">
        <v>71</v>
      </c>
      <c r="N21">
        <v>2</v>
      </c>
      <c r="O21" s="3">
        <f>IF(G21&lt;&gt;"LIBSETS_SETTYPE_BATTLEGROUND",IF(G21&lt;&gt;"LIBSETS_SETTYPE_SPECIAL",IF(P21&lt;&gt;"",VLOOKUP(P21,'ESO zone constants'!$D$2:$H$4950,5,FALSE),""),""),"")</f>
        <v>3</v>
      </c>
      <c r="P21" t="str">
        <f>VLOOKUP(K21,'ESO wayshrine node constants'!$A$3:$D$10003,4,FALSE)</f>
        <v>Glenumbra</v>
      </c>
      <c r="Q21" s="19" t="str">
        <f>IF(O21&lt;&gt;"",IF(NOT(ISERROR(VLOOKUP(O21,'ESO Dungeon constants'!$D$3:$H$9999,5,FALSE))),VLOOKUP(O21,'ESO Dungeon constants'!$D$3:$I$9999,6,FALSE),VLOOKUP(O21,'ESO zone constants'!$H$2:$K$9984,4,FALSE)),"")</f>
        <v>DLC_BASE_GAME</v>
      </c>
      <c r="R21" s="3" t="str">
        <f>VLOOKUP(Q21,'LibSets constants'!$B$4:$C$1000,2,FALSE)</f>
        <v>Included in base game</v>
      </c>
      <c r="T21" s="3" t="str">
        <f>IF(S21&lt;&gt;"",IF(S21&lt;&gt;"LIBSETS_DROP_MECHANIC_MONSTER_NAME",VLOOKUP(S21,'LibSets constants'!$I$4:$L$1000,3,FALSE),""),"")</f>
        <v/>
      </c>
      <c r="U21" s="3" t="str">
        <f>IF(S21&lt;&gt;"",IF(S21&lt;&gt;"LIBSETS_DROP_MECHANIC_MONSTER_NAME",VLOOKUP(S21,'LibSets constants'!$I$4:$L$1000,4,FALSE),""),"")</f>
        <v/>
      </c>
      <c r="V21" s="3">
        <f>IF(G21&lt;&gt;"LIBSETS_SETTYPE_BATTLEGROUND",IF(G21&lt;&gt;"LIBSETS_SETTYPE_SPECIAL",IF(W21&lt;&gt;"",VLOOKUP(W21,'ESO zone constants'!$D$2:$H$4950,5,FALSE),""),""),"")</f>
        <v>381</v>
      </c>
      <c r="W21" t="str">
        <f>VLOOKUP(L21,'ESO wayshrine node constants'!$A$3:$D$10003,4,FALSE)</f>
        <v>Auridon</v>
      </c>
      <c r="Y21" s="3" t="str">
        <f>IF(X21&lt;&gt;"",IF(X21&lt;&gt;"LIBSETS_DROP_MECHANIC_MONSTER_NAME",VLOOKUP(X21,'LibSets constants'!$I$4:$L$1000,3,FALSE),""),"")</f>
        <v/>
      </c>
      <c r="Z21" s="3" t="str">
        <f>IF(X21&lt;&gt;"",IF(X21&lt;&gt;"LIBSETS_DROP_MECHANIC_MONSTER_NAME",VLOOKUP(X21,'LibSets constants'!$I$4:$L$1000,4,FALSE),""),"")</f>
        <v/>
      </c>
      <c r="AA21" s="3">
        <f>IF(G21&lt;&gt;"LIBSETS_SETTYPE_BATTLEGROUND",IF(G21&lt;&gt;"LIBSETS_SETTYPE_SPECIAL",IF(AB21&lt;&gt;"",VLOOKUP(AB21,'ESO zone constants'!$D$2:$H$4950,5,FALSE),""),""),"")</f>
        <v>41</v>
      </c>
      <c r="AB21" t="str">
        <f>VLOOKUP(M21,'ESO wayshrine node constants'!$A$3:$D$10003,4,FALSE)</f>
        <v>Stonefalls</v>
      </c>
      <c r="AD21" s="3" t="str">
        <f>IF(AC21&lt;&gt;"",IF(AC21&lt;&gt;"LIBSETS_DROP_MECHANIC_MONSTER_NAME",VLOOKUP(AC21,'LibSets constants'!$I$4:$L$1000,3,FALSE),""),"")</f>
        <v/>
      </c>
      <c r="AE21" s="3" t="str">
        <f>IF(AC21&lt;&gt;"",IF(AC21&lt;&gt;"LIBSETS_DROP_MECHANIC_MONSTER_NAME",VLOOKUP(AC21,'LibSets constants'!$I$4:$L$1000,4,FALSE),""),"")</f>
        <v/>
      </c>
      <c r="AF21" s="3" t="str">
        <f>IF(G21&lt;&gt;"LIBSETS_SETTYPE_BATTLEGROUND",IF(G21&lt;&gt;"LIBSETS_SETTYPE_SPECIAL",IF(AG21&lt;&gt;"",VLOOKUP(AG21,'ESO zone constants'!$D$2:$H$4950,5,FALSE),""),""),"")</f>
        <v/>
      </c>
      <c r="AI21" s="3" t="str">
        <f>IF(AH21&lt;&gt;"",IF(AH21&lt;&gt;"LIBSETS_DROP_MECHANIC_MONSTER_NAME",VLOOKUP(AH21,'LibSets constants'!$I$4:$L$1000,3,FALSE),""),"")</f>
        <v/>
      </c>
      <c r="AJ21" s="3" t="str">
        <f>IF(AH21&lt;&gt;"",IF(AH21&lt;&gt;"LIBSETS_DROP_MECHANIC_MONSTER_NAME",VLOOKUP(AH21,'LibSets constants'!$I$4:$L$1000,4,FALSE),""),"")</f>
        <v/>
      </c>
      <c r="AK21" s="3" t="str">
        <f>IF(G21&lt;&gt;"LIBSETS_SETTYPE_BATTLEGROUND",IF(G21&lt;&gt;"LIBSETS_SETTYPE_SPECIAL",IF(AL21&lt;&gt;"",VLOOKUP(AL21,'ESO zone constants'!$D$2:$H$4950,5,FALSE),""),""),"")</f>
        <v/>
      </c>
      <c r="AN21" s="3" t="str">
        <f>IF(AM21&lt;&gt;"",IF(AM21&lt;&gt;"LIBSETS_DROP_MECHANIC_MONSTER_NAME",VLOOKUP(AM21,'LibSets constants'!$I$4:$L$1000,3,FALSE),""),"")</f>
        <v/>
      </c>
      <c r="AO21" s="3" t="str">
        <f>IF(AM21&lt;&gt;"",IF(AM21&lt;&gt;"LIBSETS_DROP_MECHANIC_MONSTER_NAME",VLOOKUP(AM21,'LibSets constants'!$I$4:$L$1000,4,FALSE),""),"")</f>
        <v/>
      </c>
      <c r="AP21" s="3" t="str">
        <f>IF(G21&lt;&gt;"LIBSETS_SETTYPE_BATTLEGROUND",IF(G21&lt;&gt;"LIBSETS_SETTYPE_SPECIAL",IF(AQ21&lt;&gt;"",VLOOKUP(AQ21,'ESO zone constants'!$D$2:$H$4950,5,FALSE),""),""),"")</f>
        <v/>
      </c>
      <c r="AS21" s="3" t="str">
        <f>IF(AR21&lt;&gt;"",IF(AR21&lt;&gt;"LIBSETS_DROP_MECHANIC_MONSTER_NAME",VLOOKUP(AR21,'LibSets constants'!$I$4:$L$1000,3,FALSE),""),"")</f>
        <v/>
      </c>
      <c r="AT21" s="3" t="str">
        <f>IF(AR21&lt;&gt;"",IF(AR21&lt;&gt;"LIBSETS_DROP_MECHANIC_MONSTER_NAME",VLOOKUP(AR21,'LibSets constants'!$I$4:$L$1000,4,FALSE),""),"")</f>
        <v/>
      </c>
      <c r="AU21" s="21" t="str">
        <f>IF(A21="???","--","")&amp;IF(F21&lt;&gt;"Not in the game (anymore)",IF(A21&lt;&gt;"",CONCATENATE("[",A21,"] = {wayshrines={")&amp;IF(K21&lt;&gt;"",CONCATENATE(K21,","),"")&amp;IF(L21&lt;&gt;"",CONCATENATE(L21,","),"")&amp;IF(M21&lt;&gt;"",CONCATENATE(M21,","),"")&amp;CONCATENATE("}")&amp;IF(VALUE(N21)&gt;0,CONCATENATE(", traitsNeeded=",N21),"")&amp;CONCATENATE(", dlcId=",IF(Q21&lt;&gt;"",Q21,"DLC_BASE_GAME")),""),"")</f>
        <v>[37] = {wayshrines={1,177,71,}, traitsNeeded=2, dlcId=DLC_BASE_GAME</v>
      </c>
      <c r="AV21" s="21" t="str">
        <f>IF(F21&lt;&gt;"Not in the game (anymore)",IF(A21&lt;&gt;"",IF(O21&lt;&gt;"",CONCATENATE(", zoneIds={",O21),"")&amp;IF(V21&lt;&gt;"",CONCATENATE(",",V21),"")&amp;IF(AA21&lt;&gt;"",CONCATENATE(",",AA21),"")&amp;IF(AF21&lt;&gt;"",CONCATENATE(",",AF21),"")&amp;IF(AK21&lt;&gt;"",CONCATENATE(",",AK21),"")&amp;IF(AP21&lt;&gt;"",CONCATENATE(",",AP21),"")&amp;IF(O21&lt;&gt;"",CONCATENATE("}",""),"")&amp;IF(OR(I21="true",I21="false",I21&lt;&gt;""), CONCATENATE(", veteran=", I21), ""),""),"")</f>
        <v>, zoneIds={3,381,41}, veteran=false</v>
      </c>
      <c r="AW21" s="21" t="str">
        <f>IF(F21&lt;&gt;"Not in the game (anymore)",IF(A21&lt;&gt;"",", setType="&amp;G21,"")&amp;IF(J21="true",", multiTrialSet=true",""),"")</f>
        <v>, setType=LIBSETS_SETTYPE_CRAFTED</v>
      </c>
      <c r="AX21" s="21" t="str">
        <f>IF(F21&lt;&gt;"Not in the game (anymore)",IF(S21&lt;&gt;"",", dropMechanic={"&amp;S21&amp;IF(X21&lt;&gt;"",","&amp;X21,"")&amp;IF(AC21&lt;&gt;"",","&amp;AC21,"")&amp;IF(AH21&lt;&gt;"",","&amp;AH21,"")&amp;IF(AM21&lt;&gt;"",","&amp;AM21,"")&amp;IF(AR21&lt;&gt;"",","&amp;AR21,"")&amp;"}"&amp;IF(S21="LIBSETS_DROP_MECHANIC_MONSTER_NAME",", dropMechanicNames={" &amp; IF(T21&lt;&gt;"","['en']='"&amp;T21&amp;"'","") &amp; IF(U21&lt;&gt;"",", ['de']='" &amp; U21&amp;"'","") &amp; "}",""),"")&amp;"},","")</f>
        <v>},</v>
      </c>
      <c r="AY21" s="21" t="str">
        <f>IF(F21&lt;&gt;"Not in the game (anymore)",IF(C21&lt;&gt;"",CONCATENATE(" --",C21," / ",B21,"   [",IF(P21&lt;&gt;"",P21,""),IF(W21&lt;&gt;"",", "&amp;W21,""),IF(AB21&lt;&gt;"",", "&amp;AB21,""),IF(AG21&lt;&gt;"",", "&amp;AG21,""),IF(AL21&lt;&gt;"",", "&amp;AL21,""),IF(AQ21&lt;&gt;"",", "&amp;AQ21,""),"]")),"")</f>
        <v xml:space="preserve"> --Death's Wind / Todeswind    [Glenumbra, Auridon, Stonefalls]</v>
      </c>
    </row>
    <row r="22" spans="1:51" x14ac:dyDescent="0.25">
      <c r="A22" s="5">
        <v>38</v>
      </c>
      <c r="B22" t="s">
        <v>88</v>
      </c>
      <c r="C22" t="s">
        <v>775</v>
      </c>
      <c r="D22" s="3">
        <f>A22</f>
        <v>38</v>
      </c>
      <c r="G22" s="8" t="s">
        <v>1650</v>
      </c>
      <c r="I22" t="s">
        <v>97</v>
      </c>
      <c r="J22" t="s">
        <v>97</v>
      </c>
      <c r="K22">
        <v>15</v>
      </c>
      <c r="L22">
        <v>169</v>
      </c>
      <c r="M22">
        <v>205</v>
      </c>
      <c r="N22">
        <v>3</v>
      </c>
      <c r="O22" s="3">
        <f>IF(G22&lt;&gt;"LIBSETS_SETTYPE_BATTLEGROUND",IF(G22&lt;&gt;"LIBSETS_SETTYPE_SPECIAL",IF(P22&lt;&gt;"",VLOOKUP(P22,'ESO zone constants'!$D$2:$H$4950,5,FALSE),""),""),"")</f>
        <v>19</v>
      </c>
      <c r="P22" t="str">
        <f>VLOOKUP(K22,'ESO wayshrine node constants'!$A$3:$D$10003,4,FALSE)</f>
        <v>Stormhaven</v>
      </c>
      <c r="Q22" s="19" t="str">
        <f>IF(O22&lt;&gt;"",IF(NOT(ISERROR(VLOOKUP(O22,'ESO Dungeon constants'!$D$3:$H$9999,5,FALSE))),VLOOKUP(O22,'ESO Dungeon constants'!$D$3:$I$9999,6,FALSE),VLOOKUP(O22,'ESO zone constants'!$H$2:$K$9984,4,FALSE)),"")</f>
        <v>DLC_BASE_GAME</v>
      </c>
      <c r="R22" s="3" t="str">
        <f>VLOOKUP(Q22,'LibSets constants'!$B$4:$C$1000,2,FALSE)</f>
        <v>Included in base game</v>
      </c>
      <c r="T22" s="45" t="str">
        <f>IF(S22&lt;&gt;"",IF(S22&lt;&gt;"LIBSETS_DROP_MECHANIC_MONSTER_NAME",VLOOKUP(S22,'LibSets constants'!$I$4:$L$1000,3,FALSE),""),"")</f>
        <v/>
      </c>
      <c r="U22" s="45" t="str">
        <f>IF(S22&lt;&gt;"",IF(S22&lt;&gt;"LIBSETS_DROP_MECHANIC_MONSTER_NAME",VLOOKUP(S22,'LibSets constants'!$I$4:$L$1000,4,FALSE),""),"")</f>
        <v/>
      </c>
      <c r="V22" s="3">
        <f>IF(G22&lt;&gt;"LIBSETS_SETTYPE_BATTLEGROUND",IF(G22&lt;&gt;"LIBSETS_SETTYPE_SPECIAL",IF(W22&lt;&gt;"",VLOOKUP(W22,'ESO zone constants'!$D$2:$H$4950,5,FALSE),""),""),"")</f>
        <v>383</v>
      </c>
      <c r="W22" t="str">
        <f>VLOOKUP(L22,'ESO wayshrine node constants'!$A$3:$D$10003,4,FALSE)</f>
        <v>Grahtwood</v>
      </c>
      <c r="X22" s="46"/>
      <c r="Y22" s="45" t="str">
        <f>IF(X22&lt;&gt;"",IF(X22&lt;&gt;"LIBSETS_DROP_MECHANIC_MONSTER_NAME",VLOOKUP(X22,'LibSets constants'!$I$4:$L$1000,3,FALSE),""),"")</f>
        <v/>
      </c>
      <c r="Z22" s="45" t="str">
        <f>IF(X22&lt;&gt;"",IF(X22&lt;&gt;"LIBSETS_DROP_MECHANIC_MONSTER_NAME",VLOOKUP(X22,'LibSets constants'!$I$4:$L$1000,4,FALSE),""),"")</f>
        <v/>
      </c>
      <c r="AA22" s="3">
        <f>IF(G22&lt;&gt;"LIBSETS_SETTYPE_BATTLEGROUND",IF(G22&lt;&gt;"LIBSETS_SETTYPE_SPECIAL",IF(AB22&lt;&gt;"",VLOOKUP(AB22,'ESO zone constants'!$D$2:$H$4950,5,FALSE),""),""),"")</f>
        <v>57</v>
      </c>
      <c r="AB22" t="str">
        <f>VLOOKUP(M22,'ESO wayshrine node constants'!$A$3:$D$10003,4,FALSE)</f>
        <v>Deshaan</v>
      </c>
      <c r="AC22" s="46"/>
      <c r="AD22" s="45" t="str">
        <f>IF(AC22&lt;&gt;"",IF(AC22&lt;&gt;"LIBSETS_DROP_MECHANIC_MONSTER_NAME",VLOOKUP(AC22,'LibSets constants'!$I$4:$L$1000,3,FALSE),""),"")</f>
        <v/>
      </c>
      <c r="AE22" s="45" t="str">
        <f>IF(AC22&lt;&gt;"",IF(AC22&lt;&gt;"LIBSETS_DROP_MECHANIC_MONSTER_NAME",VLOOKUP(AC22,'LibSets constants'!$I$4:$L$1000,4,FALSE),""),"")</f>
        <v/>
      </c>
      <c r="AF22" s="3" t="str">
        <f>IF(G22&lt;&gt;"LIBSETS_SETTYPE_BATTLEGROUND",IF(G22&lt;&gt;"LIBSETS_SETTYPE_SPECIAL",IF(AG22&lt;&gt;"",VLOOKUP(AG22,'ESO zone constants'!$D$2:$H$4950,5,FALSE),""),""),"")</f>
        <v/>
      </c>
      <c r="AH22" s="46"/>
      <c r="AI22" s="45" t="str">
        <f>IF(AH22&lt;&gt;"",IF(AH22&lt;&gt;"LIBSETS_DROP_MECHANIC_MONSTER_NAME",VLOOKUP(AH22,'LibSets constants'!$I$4:$L$1000,3,FALSE),""),"")</f>
        <v/>
      </c>
      <c r="AJ22" s="45" t="str">
        <f>IF(AH22&lt;&gt;"",IF(AH22&lt;&gt;"LIBSETS_DROP_MECHANIC_MONSTER_NAME",VLOOKUP(AH22,'LibSets constants'!$I$4:$L$1000,4,FALSE),""),"")</f>
        <v/>
      </c>
      <c r="AK22" s="3" t="str">
        <f>IF(G22&lt;&gt;"LIBSETS_SETTYPE_BATTLEGROUND",IF(G22&lt;&gt;"LIBSETS_SETTYPE_SPECIAL",IF(AL22&lt;&gt;"",VLOOKUP(AL22,'ESO zone constants'!$D$2:$H$4950,5,FALSE),""),""),"")</f>
        <v/>
      </c>
      <c r="AM22" s="46"/>
      <c r="AN22" s="45" t="str">
        <f>IF(AM22&lt;&gt;"",IF(AM22&lt;&gt;"LIBSETS_DROP_MECHANIC_MONSTER_NAME",VLOOKUP(AM22,'LibSets constants'!$I$4:$L$1000,3,FALSE),""),"")</f>
        <v/>
      </c>
      <c r="AO22" s="45" t="str">
        <f>IF(AM22&lt;&gt;"",IF(AM22&lt;&gt;"LIBSETS_DROP_MECHANIC_MONSTER_NAME",VLOOKUP(AM22,'LibSets constants'!$I$4:$L$1000,4,FALSE),""),"")</f>
        <v/>
      </c>
      <c r="AP22" s="3" t="str">
        <f>IF(G22&lt;&gt;"LIBSETS_SETTYPE_BATTLEGROUND",IF(G22&lt;&gt;"LIBSETS_SETTYPE_SPECIAL",IF(AQ22&lt;&gt;"",VLOOKUP(AQ22,'ESO zone constants'!$D$2:$H$4950,5,FALSE),""),""),"")</f>
        <v/>
      </c>
      <c r="AR22" s="46"/>
      <c r="AS22" s="45" t="str">
        <f>IF(AR22&lt;&gt;"",IF(AR22&lt;&gt;"LIBSETS_DROP_MECHANIC_MONSTER_NAME",VLOOKUP(AR22,'LibSets constants'!$I$4:$L$1000,3,FALSE),""),"")</f>
        <v/>
      </c>
      <c r="AT22" s="45" t="str">
        <f>IF(AR22&lt;&gt;"",IF(AR22&lt;&gt;"LIBSETS_DROP_MECHANIC_MONSTER_NAME",VLOOKUP(AR22,'LibSets constants'!$I$4:$L$1000,4,FALSE),""),"")</f>
        <v/>
      </c>
      <c r="AU22" s="21" t="str">
        <f>IF(A22="???","--","")&amp;IF(F22&lt;&gt;"Not in the game (anymore)",IF(A22&lt;&gt;"",CONCATENATE("[",A22,"] = {wayshrines={")&amp;IF(K22&lt;&gt;"",CONCATENATE(K22,","),"")&amp;IF(L22&lt;&gt;"",CONCATENATE(L22,","),"")&amp;IF(M22&lt;&gt;"",CONCATENATE(M22,","),"")&amp;CONCATENATE("}")&amp;IF(VALUE(N22)&gt;0,CONCATENATE(", traitsNeeded=",N22),"")&amp;CONCATENATE(", dlcId=",IF(Q22&lt;&gt;"",Q22,"DLC_BASE_GAME")),""),"")</f>
        <v>[38] = {wayshrines={15,169,205,}, traitsNeeded=3, dlcId=DLC_BASE_GAME</v>
      </c>
      <c r="AV22" s="21" t="str">
        <f>IF(F22&lt;&gt;"Not in the game (anymore)",IF(A22&lt;&gt;"",IF(O22&lt;&gt;"",CONCATENATE(", zoneIds={",O22),"")&amp;IF(V22&lt;&gt;"",CONCATENATE(",",V22),"")&amp;IF(AA22&lt;&gt;"",CONCATENATE(",",AA22),"")&amp;IF(AF22&lt;&gt;"",CONCATENATE(",",AF22),"")&amp;IF(AK22&lt;&gt;"",CONCATENATE(",",AK22),"")&amp;IF(AP22&lt;&gt;"",CONCATENATE(",",AP22),"")&amp;IF(O22&lt;&gt;"",CONCATENATE("}",""),"")&amp;IF(OR(I22="true",I22="false",I22&lt;&gt;""), CONCATENATE(", veteran=", I22), ""),""),"")</f>
        <v>, zoneIds={19,383,57}, veteran=false</v>
      </c>
      <c r="AW22" s="21" t="str">
        <f>IF(F22&lt;&gt;"Not in the game (anymore)",IF(A22&lt;&gt;"",", setType="&amp;G22,"")&amp;IF(J22="true",", multiTrialSet=true",""),"")</f>
        <v>, setType=LIBSETS_SETTYPE_CRAFTED</v>
      </c>
      <c r="AX22" s="21" t="str">
        <f>IF(F22&lt;&gt;"Not in the game (anymore)",IF(S22&lt;&gt;"",", dropMechanic={"&amp;S22&amp;IF(X22&lt;&gt;"",","&amp;X22,"")&amp;IF(AC22&lt;&gt;"",","&amp;AC22,"")&amp;IF(AH22&lt;&gt;"",","&amp;AH22,"")&amp;IF(AM22&lt;&gt;"",","&amp;AM22,"")&amp;IF(AR22&lt;&gt;"",","&amp;AR22,"")&amp;"}"&amp;IF(S22="LIBSETS_DROP_MECHANIC_MONSTER_NAME",", dropMechanicNames={" &amp; IF(T22&lt;&gt;"","['en']='"&amp;T22&amp;"'","") &amp; IF(U22&lt;&gt;"",", ['de']='" &amp; U22&amp;"'","") &amp; "}",""),"")&amp;"},","")</f>
        <v>},</v>
      </c>
      <c r="AY22" s="21" t="str">
        <f>IF(F22&lt;&gt;"Not in the game (anymore)",IF(C22&lt;&gt;"",CONCATENATE(" --",C22," / ",B22,"   [",IF(P22&lt;&gt;"",P22,""),IF(W22&lt;&gt;"",", "&amp;W22,""),IF(AB22&lt;&gt;"",", "&amp;AB22,""),IF(AG22&lt;&gt;"",", "&amp;AG22,""),IF(AL22&lt;&gt;"",", "&amp;AL22,""),IF(AQ22&lt;&gt;"",", "&amp;AQ22,""),"]")),"")</f>
        <v xml:space="preserve"> --Twilight's Embrace / Zwielichtkuss    [Stormhaven, Grahtwood, Deshaan]</v>
      </c>
    </row>
    <row r="23" spans="1:51" x14ac:dyDescent="0.25">
      <c r="A23" s="12">
        <v>39</v>
      </c>
      <c r="B23" t="s">
        <v>776</v>
      </c>
      <c r="C23" t="s">
        <v>777</v>
      </c>
      <c r="D23" s="3">
        <f>A23</f>
        <v>39</v>
      </c>
      <c r="G23" s="8" t="s">
        <v>1651</v>
      </c>
      <c r="I23" t="s">
        <v>97</v>
      </c>
      <c r="J23" t="s">
        <v>97</v>
      </c>
      <c r="K23">
        <v>-1</v>
      </c>
      <c r="L23">
        <v>-1</v>
      </c>
      <c r="M23">
        <v>-1</v>
      </c>
      <c r="N23">
        <v>0</v>
      </c>
      <c r="O23" s="3">
        <f>IF(G23&lt;&gt;"LIBSETS_SETTYPE_BATTLEGROUND",IF(G23&lt;&gt;"LIBSETS_SETTYPE_SPECIAL",IF(P23&lt;&gt;"",VLOOKUP(P23,'ESO zone constants'!$D$2:$H$4950,5,FALSE),""),""),"")</f>
        <v>181</v>
      </c>
      <c r="P23" t="s">
        <v>131</v>
      </c>
      <c r="Q23" s="19" t="str">
        <f>IF(O23&lt;&gt;"",IF(NOT(ISERROR(VLOOKUP(O23,'ESO Dungeon constants'!$D$3:$H$9999,5,FALSE))),VLOOKUP(O23,'ESO Dungeon constants'!$D$3:$I$9999,6,FALSE),VLOOKUP(O23,'ESO zone constants'!$H$2:$K$9984,4,FALSE)),"")</f>
        <v>DLC_BASE_GAME</v>
      </c>
      <c r="R23" s="3" t="str">
        <f>VLOOKUP(Q23,'LibSets constants'!$B$4:$C$1000,2,FALSE)</f>
        <v>Included in base game</v>
      </c>
      <c r="S23" s="33" t="s">
        <v>1724</v>
      </c>
      <c r="T23" s="3" t="str">
        <f>IF(S23&lt;&gt;"",IF(S23&lt;&gt;"LIBSETS_DROP_MECHANIC_MONSTER_NAME",VLOOKUP(S23,'LibSets constants'!$I$4:$L$1000,3,FALSE),""),"")</f>
        <v>Rewards for the worthy (Cyrodiil/Battleground mail)</v>
      </c>
      <c r="U23" s="3" t="str">
        <f>IF(S23&lt;&gt;"",IF(S23&lt;&gt;"LIBSETS_DROP_MECHANIC_MONSTER_NAME",VLOOKUP(S23,'LibSets constants'!$I$4:$L$1000,4,FALSE),""),"")</f>
        <v>Gerechter Lohn (Cyrodiil/Schlachtfeld Mail)</v>
      </c>
      <c r="V23" s="3">
        <f>IF(G23&lt;&gt;"LIBSETS_SETTYPE_BATTLEGROUND",IF(G23&lt;&gt;"LIBSETS_SETTYPE_SPECIAL",IF(W23&lt;&gt;"",VLOOKUP(W23,'ESO zone constants'!$D$2:$H$4950,5,FALSE),""),""),"")</f>
        <v>181</v>
      </c>
      <c r="W23" t="s">
        <v>131</v>
      </c>
      <c r="X23" s="33" t="s">
        <v>1717</v>
      </c>
      <c r="Y23" s="3" t="str">
        <f>IF(X23&lt;&gt;"",IF(X23&lt;&gt;"LIBSETS_DROP_MECHANIC_MONSTER_NAME",VLOOKUP(X23,'LibSets constants'!$I$4:$L$1000,3,FALSE),""),"")</f>
        <v>City Vlastarus (quartermaster)</v>
      </c>
      <c r="Z23" s="3" t="str">
        <f>IF(X23&lt;&gt;"",IF(X23&lt;&gt;"LIBSETS_DROP_MECHANIC_MONSTER_NAME",VLOOKUP(X23,'LibSets constants'!$I$4:$L$1000,4,FALSE),""),"")</f>
        <v>Stadt Vlastarus (Quartiermeister)</v>
      </c>
      <c r="AA23" s="3" t="str">
        <f>IF(G23&lt;&gt;"LIBSETS_SETTYPE_BATTLEGROUND",IF(G23&lt;&gt;"LIBSETS_SETTYPE_SPECIAL",IF(AB23&lt;&gt;"",VLOOKUP(AB23,'ESO zone constants'!$D$2:$H$4950,5,FALSE),""),""),"")</f>
        <v/>
      </c>
      <c r="AD23" s="3" t="str">
        <f>IF(AC23&lt;&gt;"",IF(AC23&lt;&gt;"LIBSETS_DROP_MECHANIC_MONSTER_NAME",VLOOKUP(AC23,'LibSets constants'!$I$4:$L$1000,3,FALSE),""),"")</f>
        <v/>
      </c>
      <c r="AE23" s="3" t="str">
        <f>IF(AC23&lt;&gt;"",IF(AC23&lt;&gt;"LIBSETS_DROP_MECHANIC_MONSTER_NAME",VLOOKUP(AC23,'LibSets constants'!$I$4:$L$1000,4,FALSE),""),"")</f>
        <v/>
      </c>
      <c r="AF23" s="3" t="str">
        <f>IF(G23&lt;&gt;"LIBSETS_SETTYPE_BATTLEGROUND",IF(G23&lt;&gt;"LIBSETS_SETTYPE_SPECIAL",IF(AG23&lt;&gt;"",VLOOKUP(AG23,'ESO zone constants'!$D$2:$H$4950,5,FALSE),""),""),"")</f>
        <v/>
      </c>
      <c r="AI23" s="3" t="str">
        <f>IF(AH23&lt;&gt;"",IF(AH23&lt;&gt;"LIBSETS_DROP_MECHANIC_MONSTER_NAME",VLOOKUP(AH23,'LibSets constants'!$I$4:$L$1000,3,FALSE),""),"")</f>
        <v/>
      </c>
      <c r="AJ23" s="3" t="str">
        <f>IF(AH23&lt;&gt;"",IF(AH23&lt;&gt;"LIBSETS_DROP_MECHANIC_MONSTER_NAME",VLOOKUP(AH23,'LibSets constants'!$I$4:$L$1000,4,FALSE),""),"")</f>
        <v/>
      </c>
      <c r="AK23" s="3" t="str">
        <f>IF(G23&lt;&gt;"LIBSETS_SETTYPE_BATTLEGROUND",IF(G23&lt;&gt;"LIBSETS_SETTYPE_SPECIAL",IF(AL23&lt;&gt;"",VLOOKUP(AL23,'ESO zone constants'!$D$2:$H$4950,5,FALSE),""),""),"")</f>
        <v/>
      </c>
      <c r="AN23" s="3" t="str">
        <f>IF(AM23&lt;&gt;"",IF(AM23&lt;&gt;"LIBSETS_DROP_MECHANIC_MONSTER_NAME",VLOOKUP(AM23,'LibSets constants'!$I$4:$L$1000,3,FALSE),""),"")</f>
        <v/>
      </c>
      <c r="AO23" s="3" t="str">
        <f>IF(AM23&lt;&gt;"",IF(AM23&lt;&gt;"LIBSETS_DROP_MECHANIC_MONSTER_NAME",VLOOKUP(AM23,'LibSets constants'!$I$4:$L$1000,4,FALSE),""),"")</f>
        <v/>
      </c>
      <c r="AP23" s="3" t="str">
        <f>IF(G23&lt;&gt;"LIBSETS_SETTYPE_BATTLEGROUND",IF(G23&lt;&gt;"LIBSETS_SETTYPE_SPECIAL",IF(AQ23&lt;&gt;"",VLOOKUP(AQ23,'ESO zone constants'!$D$2:$H$4950,5,FALSE),""),""),"")</f>
        <v/>
      </c>
      <c r="AS23" s="3" t="str">
        <f>IF(AR23&lt;&gt;"",IF(AR23&lt;&gt;"LIBSETS_DROP_MECHANIC_MONSTER_NAME",VLOOKUP(AR23,'LibSets constants'!$I$4:$L$1000,3,FALSE),""),"")</f>
        <v/>
      </c>
      <c r="AT23" s="3" t="str">
        <f>IF(AR23&lt;&gt;"",IF(AR23&lt;&gt;"LIBSETS_DROP_MECHANIC_MONSTER_NAME",VLOOKUP(AR23,'LibSets constants'!$I$4:$L$1000,4,FALSE),""),"")</f>
        <v/>
      </c>
      <c r="AU23" s="21" t="str">
        <f>IF(A23="???","--","")&amp;IF(F23&lt;&gt;"Not in the game (anymore)",IF(A23&lt;&gt;"",CONCATENATE("[",A23,"] = {wayshrines={")&amp;IF(K23&lt;&gt;"",CONCATENATE(K23,","),"")&amp;IF(L23&lt;&gt;"",CONCATENATE(L23,","),"")&amp;IF(M23&lt;&gt;"",CONCATENATE(M23,","),"")&amp;CONCATENATE("}")&amp;IF(VALUE(N23)&gt;0,CONCATENATE(", traitsNeeded=",N23),"")&amp;CONCATENATE(", dlcId=",IF(Q23&lt;&gt;"",Q23,"DLC_BASE_GAME")),""),"")</f>
        <v>[39] = {wayshrines={-1,-1,-1,}, dlcId=DLC_BASE_GAME</v>
      </c>
      <c r="AV23" s="21" t="str">
        <f>IF(F23&lt;&gt;"Not in the game (anymore)",IF(A23&lt;&gt;"",IF(O23&lt;&gt;"",CONCATENATE(", zoneIds={",O23),"")&amp;IF(V23&lt;&gt;"",CONCATENATE(",",V23),"")&amp;IF(AA23&lt;&gt;"",CONCATENATE(",",AA23),"")&amp;IF(AF23&lt;&gt;"",CONCATENATE(",",AF23),"")&amp;IF(AK23&lt;&gt;"",CONCATENATE(",",AK23),"")&amp;IF(AP23&lt;&gt;"",CONCATENATE(",",AP23),"")&amp;IF(O23&lt;&gt;"",CONCATENATE("}",""),"")&amp;IF(OR(I23="true",I23="false",I23&lt;&gt;""), CONCATENATE(", veteran=", I23), ""),""),"")</f>
        <v>, zoneIds={181,181}, veteran=false</v>
      </c>
      <c r="AW23" s="21" t="str">
        <f>IF(F23&lt;&gt;"Not in the game (anymore)",IF(A23&lt;&gt;"",", setType="&amp;G23,"")&amp;IF(J23="true",", multiTrialSet=true",""),"")</f>
        <v>, setType=LIBSETS_SETTYPE_CYRODIIL</v>
      </c>
      <c r="AX23" s="21" t="str">
        <f>IF(F23&lt;&gt;"Not in the game (anymore)",IF(S23&lt;&gt;"",", dropMechanic={"&amp;S23&amp;IF(X23&lt;&gt;"",","&amp;X23,"")&amp;IF(AC23&lt;&gt;"",","&amp;AC23,"")&amp;IF(AH23&lt;&gt;"",","&amp;AH23,"")&amp;IF(AM23&lt;&gt;"",","&amp;AM23,"")&amp;IF(AR23&lt;&gt;"",","&amp;AR23,"")&amp;"}"&amp;IF(S23="LIBSETS_DROP_MECHANIC_MONSTER_NAME",", dropMechanicNames={" &amp; IF(T23&lt;&gt;"","['en']='"&amp;T23&amp;"'","") &amp; IF(U23&lt;&gt;"",", ['de']='" &amp; U23&amp;"'","") &amp; "}",""),"")&amp;"},","")</f>
        <v>, dropMechanic={LIBSETS_DROP_MECHANIC_MAIL_PVP_REWARDS_FOR_THE_WORTHY,LIBSETS_DROP_MECHANIC_CITY_CYRODIIL_VLASTARUS}},</v>
      </c>
      <c r="AY23" s="21" t="str">
        <f>IF(F23&lt;&gt;"Not in the game (anymore)",IF(C23&lt;&gt;"",CONCATENATE(" --",C23," / ",B23,"   [",IF(P23&lt;&gt;"",P23,""),IF(W23&lt;&gt;"",", "&amp;W23,""),IF(AB23&lt;&gt;"",", "&amp;AB23,""),IF(AG23&lt;&gt;"",", "&amp;AG23,""),IF(AL23&lt;&gt;"",", "&amp;AL23,""),IF(AQ23&lt;&gt;"",", "&amp;AQ23,""),"]")),"")</f>
        <v xml:space="preserve"> --Alessian Order / Alessianischer Orden   [Cyrodiil, Cyrodiil]</v>
      </c>
    </row>
    <row r="24" spans="1:51" x14ac:dyDescent="0.25">
      <c r="A24" s="5">
        <v>40</v>
      </c>
      <c r="B24" t="s">
        <v>85</v>
      </c>
      <c r="C24" t="s">
        <v>778</v>
      </c>
      <c r="D24" s="3">
        <f>A24</f>
        <v>40</v>
      </c>
      <c r="G24" s="8" t="s">
        <v>1650</v>
      </c>
      <c r="I24" t="s">
        <v>97</v>
      </c>
      <c r="J24" t="s">
        <v>97</v>
      </c>
      <c r="K24">
        <v>216</v>
      </c>
      <c r="L24">
        <v>121</v>
      </c>
      <c r="M24">
        <v>65</v>
      </c>
      <c r="N24">
        <v>2</v>
      </c>
      <c r="O24" s="3">
        <f>IF(G24&lt;&gt;"LIBSETS_SETTYPE_BATTLEGROUND",IF(G24&lt;&gt;"LIBSETS_SETTYPE_SPECIAL",IF(P24&lt;&gt;"",VLOOKUP(P24,'ESO zone constants'!$D$2:$H$4950,5,FALSE),""),""),"")</f>
        <v>3</v>
      </c>
      <c r="P24" t="str">
        <f>VLOOKUP(K24,'ESO wayshrine node constants'!$A$3:$D$10003,4,FALSE)</f>
        <v>Glenumbra</v>
      </c>
      <c r="Q24" s="19" t="str">
        <f>IF(O24&lt;&gt;"",IF(NOT(ISERROR(VLOOKUP(O24,'ESO Dungeon constants'!$D$3:$H$9999,5,FALSE))),VLOOKUP(O24,'ESO Dungeon constants'!$D$3:$I$9999,6,FALSE),VLOOKUP(O24,'ESO zone constants'!$H$2:$K$9984,4,FALSE)),"")</f>
        <v>DLC_BASE_GAME</v>
      </c>
      <c r="R24" s="3" t="str">
        <f>VLOOKUP(Q24,'LibSets constants'!$B$4:$C$1000,2,FALSE)</f>
        <v>Included in base game</v>
      </c>
      <c r="T24" s="45" t="str">
        <f>IF(S24&lt;&gt;"",IF(S24&lt;&gt;"LIBSETS_DROP_MECHANIC_MONSTER_NAME",VLOOKUP(S24,'LibSets constants'!$I$4:$L$1000,3,FALSE),""),"")</f>
        <v/>
      </c>
      <c r="U24" s="3" t="str">
        <f>IF(S24&lt;&gt;"",IF(S24&lt;&gt;"LIBSETS_DROP_MECHANIC_MONSTER_NAME",VLOOKUP(S24,'LibSets constants'!$I$4:$L$1000,4,FALSE),""),"")</f>
        <v/>
      </c>
      <c r="V24" s="3">
        <f>IF(G24&lt;&gt;"LIBSETS_SETTYPE_BATTLEGROUND",IF(G24&lt;&gt;"LIBSETS_SETTYPE_SPECIAL",IF(W24&lt;&gt;"",VLOOKUP(W24,'ESO zone constants'!$D$2:$H$4950,5,FALSE),""),""),"")</f>
        <v>381</v>
      </c>
      <c r="W24" t="str">
        <f>VLOOKUP(L24,'ESO wayshrine node constants'!$A$3:$D$10003,4,FALSE)</f>
        <v>Auridon</v>
      </c>
      <c r="X24" s="46"/>
      <c r="Y24" s="45" t="str">
        <f>IF(X24&lt;&gt;"",IF(X24&lt;&gt;"LIBSETS_DROP_MECHANIC_MONSTER_NAME",VLOOKUP(X24,'LibSets constants'!$I$4:$L$1000,3,FALSE),""),"")</f>
        <v/>
      </c>
      <c r="Z24" s="45" t="str">
        <f>IF(X24&lt;&gt;"",IF(X24&lt;&gt;"LIBSETS_DROP_MECHANIC_MONSTER_NAME",VLOOKUP(X24,'LibSets constants'!$I$4:$L$1000,4,FALSE),""),"")</f>
        <v/>
      </c>
      <c r="AA24" s="3">
        <f>IF(G24&lt;&gt;"LIBSETS_SETTYPE_BATTLEGROUND",IF(G24&lt;&gt;"LIBSETS_SETTYPE_SPECIAL",IF(AB24&lt;&gt;"",VLOOKUP(AB24,'ESO zone constants'!$D$2:$H$4950,5,FALSE),""),""),"")</f>
        <v>41</v>
      </c>
      <c r="AB24" t="str">
        <f>VLOOKUP(M24,'ESO wayshrine node constants'!$A$3:$D$10003,4,FALSE)</f>
        <v>Stonefalls</v>
      </c>
      <c r="AC24" s="46"/>
      <c r="AD24" s="45" t="str">
        <f>IF(AC24&lt;&gt;"",IF(AC24&lt;&gt;"LIBSETS_DROP_MECHANIC_MONSTER_NAME",VLOOKUP(AC24,'LibSets constants'!$I$4:$L$1000,3,FALSE),""),"")</f>
        <v/>
      </c>
      <c r="AE24" s="45" t="str">
        <f>IF(AC24&lt;&gt;"",IF(AC24&lt;&gt;"LIBSETS_DROP_MECHANIC_MONSTER_NAME",VLOOKUP(AC24,'LibSets constants'!$I$4:$L$1000,4,FALSE),""),"")</f>
        <v/>
      </c>
      <c r="AF24" s="3" t="str">
        <f>IF(G24&lt;&gt;"LIBSETS_SETTYPE_BATTLEGROUND",IF(G24&lt;&gt;"LIBSETS_SETTYPE_SPECIAL",IF(AG24&lt;&gt;"",VLOOKUP(AG24,'ESO zone constants'!$D$2:$H$4950,5,FALSE),""),""),"")</f>
        <v/>
      </c>
      <c r="AH24" s="46"/>
      <c r="AI24" s="45" t="str">
        <f>IF(AH24&lt;&gt;"",IF(AH24&lt;&gt;"LIBSETS_DROP_MECHANIC_MONSTER_NAME",VLOOKUP(AH24,'LibSets constants'!$I$4:$L$1000,3,FALSE),""),"")</f>
        <v/>
      </c>
      <c r="AJ24" s="45" t="str">
        <f>IF(AH24&lt;&gt;"",IF(AH24&lt;&gt;"LIBSETS_DROP_MECHANIC_MONSTER_NAME",VLOOKUP(AH24,'LibSets constants'!$I$4:$L$1000,4,FALSE),""),"")</f>
        <v/>
      </c>
      <c r="AK24" s="3" t="str">
        <f>IF(G24&lt;&gt;"LIBSETS_SETTYPE_BATTLEGROUND",IF(G24&lt;&gt;"LIBSETS_SETTYPE_SPECIAL",IF(AL24&lt;&gt;"",VLOOKUP(AL24,'ESO zone constants'!$D$2:$H$4950,5,FALSE),""),""),"")</f>
        <v/>
      </c>
      <c r="AM24" s="46"/>
      <c r="AN24" s="45" t="str">
        <f>IF(AM24&lt;&gt;"",IF(AM24&lt;&gt;"LIBSETS_DROP_MECHANIC_MONSTER_NAME",VLOOKUP(AM24,'LibSets constants'!$I$4:$L$1000,3,FALSE),""),"")</f>
        <v/>
      </c>
      <c r="AO24" s="45" t="str">
        <f>IF(AM24&lt;&gt;"",IF(AM24&lt;&gt;"LIBSETS_DROP_MECHANIC_MONSTER_NAME",VLOOKUP(AM24,'LibSets constants'!$I$4:$L$1000,4,FALSE),""),"")</f>
        <v/>
      </c>
      <c r="AP24" s="3" t="str">
        <f>IF(G24&lt;&gt;"LIBSETS_SETTYPE_BATTLEGROUND",IF(G24&lt;&gt;"LIBSETS_SETTYPE_SPECIAL",IF(AQ24&lt;&gt;"",VLOOKUP(AQ24,'ESO zone constants'!$D$2:$H$4950,5,FALSE),""),""),"")</f>
        <v/>
      </c>
      <c r="AR24" s="46"/>
      <c r="AS24" s="45" t="str">
        <f>IF(AR24&lt;&gt;"",IF(AR24&lt;&gt;"LIBSETS_DROP_MECHANIC_MONSTER_NAME",VLOOKUP(AR24,'LibSets constants'!$I$4:$L$1000,3,FALSE),""),"")</f>
        <v/>
      </c>
      <c r="AT24" s="45" t="str">
        <f>IF(AR24&lt;&gt;"",IF(AR24&lt;&gt;"LIBSETS_DROP_MECHANIC_MONSTER_NAME",VLOOKUP(AR24,'LibSets constants'!$I$4:$L$1000,4,FALSE),""),"")</f>
        <v/>
      </c>
      <c r="AU24" s="21" t="str">
        <f>IF(A24="???","--","")&amp;IF(F24&lt;&gt;"Not in the game (anymore)",IF(A24&lt;&gt;"",CONCATENATE("[",A24,"] = {wayshrines={")&amp;IF(K24&lt;&gt;"",CONCATENATE(K24,","),"")&amp;IF(L24&lt;&gt;"",CONCATENATE(L24,","),"")&amp;IF(M24&lt;&gt;"",CONCATENATE(M24,","),"")&amp;CONCATENATE("}")&amp;IF(VALUE(N24)&gt;0,CONCATENATE(", traitsNeeded=",N24),"")&amp;CONCATENATE(", dlcId=",IF(Q24&lt;&gt;"",Q24,"DLC_BASE_GAME")),""),"")</f>
        <v>[40] = {wayshrines={216,121,65,}, traitsNeeded=2, dlcId=DLC_BASE_GAME</v>
      </c>
      <c r="AV24" s="21" t="str">
        <f>IF(F24&lt;&gt;"Not in the game (anymore)",IF(A24&lt;&gt;"",IF(O24&lt;&gt;"",CONCATENATE(", zoneIds={",O24),"")&amp;IF(V24&lt;&gt;"",CONCATENATE(",",V24),"")&amp;IF(AA24&lt;&gt;"",CONCATENATE(",",AA24),"")&amp;IF(AF24&lt;&gt;"",CONCATENATE(",",AF24),"")&amp;IF(AK24&lt;&gt;"",CONCATENATE(",",AK24),"")&amp;IF(AP24&lt;&gt;"",CONCATENATE(",",AP24),"")&amp;IF(O24&lt;&gt;"",CONCATENATE("}",""),"")&amp;IF(OR(I24="true",I24="false",I24&lt;&gt;""), CONCATENATE(", veteran=", I24), ""),""),"")</f>
        <v>, zoneIds={3,381,41}, veteran=false</v>
      </c>
      <c r="AW24" s="21" t="str">
        <f>IF(F24&lt;&gt;"Not in the game (anymore)",IF(A24&lt;&gt;"",", setType="&amp;G24,"")&amp;IF(J24="true",", multiTrialSet=true",""),"")</f>
        <v>, setType=LIBSETS_SETTYPE_CRAFTED</v>
      </c>
      <c r="AX24" s="21" t="str">
        <f>IF(F24&lt;&gt;"Not in the game (anymore)",IF(S24&lt;&gt;"",", dropMechanic={"&amp;S24&amp;IF(X24&lt;&gt;"",","&amp;X24,"")&amp;IF(AC24&lt;&gt;"",","&amp;AC24,"")&amp;IF(AH24&lt;&gt;"",","&amp;AH24,"")&amp;IF(AM24&lt;&gt;"",","&amp;AM24,"")&amp;IF(AR24&lt;&gt;"",","&amp;AR24,"")&amp;"}"&amp;IF(S24="LIBSETS_DROP_MECHANIC_MONSTER_NAME",", dropMechanicNames={" &amp; IF(T24&lt;&gt;"","['en']='"&amp;T24&amp;"'","") &amp; IF(U24&lt;&gt;"",", ['de']='" &amp; U24&amp;"'","") &amp; "}",""),"")&amp;"},","")</f>
        <v>},</v>
      </c>
      <c r="AY24" s="21" t="str">
        <f>IF(F24&lt;&gt;"Not in the game (anymore)",IF(C24&lt;&gt;"",CONCATENATE(" --",C24," / ",B24,"   [",IF(P24&lt;&gt;"",P24,""),IF(W24&lt;&gt;"",", "&amp;W24,""),IF(AB24&lt;&gt;"",", "&amp;AB24,""),IF(AG24&lt;&gt;"",", "&amp;AG24,""),IF(AL24&lt;&gt;"",", "&amp;AL24,""),IF(AQ24&lt;&gt;"",", "&amp;AQ24,""),"]")),"")</f>
        <v xml:space="preserve"> --Night's Silence / Stille der Nacht    [Glenumbra, Auridon, Stonefalls]</v>
      </c>
    </row>
    <row r="25" spans="1:51" x14ac:dyDescent="0.25">
      <c r="A25" s="5">
        <v>41</v>
      </c>
      <c r="B25" t="s">
        <v>87</v>
      </c>
      <c r="C25" t="s">
        <v>779</v>
      </c>
      <c r="D25" s="3">
        <f>A25</f>
        <v>41</v>
      </c>
      <c r="G25" s="8" t="s">
        <v>1650</v>
      </c>
      <c r="I25" t="s">
        <v>97</v>
      </c>
      <c r="J25" t="s">
        <v>97</v>
      </c>
      <c r="K25">
        <v>82</v>
      </c>
      <c r="L25">
        <v>151</v>
      </c>
      <c r="M25">
        <v>78</v>
      </c>
      <c r="N25">
        <v>4</v>
      </c>
      <c r="O25" s="3">
        <f>IF(G25&lt;&gt;"LIBSETS_SETTYPE_BATTLEGROUND",IF(G25&lt;&gt;"LIBSETS_SETTYPE_SPECIAL",IF(P25&lt;&gt;"",VLOOKUP(P25,'ESO zone constants'!$D$2:$H$4950,5,FALSE),""),""),"")</f>
        <v>20</v>
      </c>
      <c r="P25" t="str">
        <f>VLOOKUP(K25,'ESO wayshrine node constants'!$A$3:$D$10003,4,FALSE)</f>
        <v>Rivenspire</v>
      </c>
      <c r="Q25" s="19" t="str">
        <f>IF(O25&lt;&gt;"",IF(NOT(ISERROR(VLOOKUP(O25,'ESO Dungeon constants'!$D$3:$H$9999,5,FALSE))),VLOOKUP(O25,'ESO Dungeon constants'!$D$3:$I$9999,6,FALSE),VLOOKUP(O25,'ESO zone constants'!$H$2:$K$9984,4,FALSE)),"")</f>
        <v>DLC_BASE_GAME</v>
      </c>
      <c r="R25" s="3" t="str">
        <f>VLOOKUP(Q25,'LibSets constants'!$B$4:$C$1000,2,FALSE)</f>
        <v>Included in base game</v>
      </c>
      <c r="T25" s="45" t="str">
        <f>IF(S25&lt;&gt;"",IF(S25&lt;&gt;"LIBSETS_DROP_MECHANIC_MONSTER_NAME",VLOOKUP(S25,'LibSets constants'!$I$4:$L$1000,3,FALSE),""),"")</f>
        <v/>
      </c>
      <c r="U25" s="45" t="str">
        <f>IF(S25&lt;&gt;"",IF(S25&lt;&gt;"LIBSETS_DROP_MECHANIC_MONSTER_NAME",VLOOKUP(S25,'LibSets constants'!$I$4:$L$1000,4,FALSE),""),"")</f>
        <v/>
      </c>
      <c r="V25" s="3">
        <f>IF(G25&lt;&gt;"LIBSETS_SETTYPE_BATTLEGROUND",IF(G25&lt;&gt;"LIBSETS_SETTYPE_SPECIAL",IF(W25&lt;&gt;"",VLOOKUP(W25,'ESO zone constants'!$D$2:$H$4950,5,FALSE),""),""),"")</f>
        <v>108</v>
      </c>
      <c r="W25" t="str">
        <f>VLOOKUP(L25,'ESO wayshrine node constants'!$A$3:$D$10003,4,FALSE)</f>
        <v>Greenshade</v>
      </c>
      <c r="X25" s="46"/>
      <c r="Y25" s="45" t="str">
        <f>IF(X25&lt;&gt;"",IF(X25&lt;&gt;"LIBSETS_DROP_MECHANIC_MONSTER_NAME",VLOOKUP(X25,'LibSets constants'!$I$4:$L$1000,3,FALSE),""),"")</f>
        <v/>
      </c>
      <c r="Z25" s="45" t="str">
        <f>IF(X25&lt;&gt;"",IF(X25&lt;&gt;"LIBSETS_DROP_MECHANIC_MONSTER_NAME",VLOOKUP(X25,'LibSets constants'!$I$4:$L$1000,4,FALSE),""),"")</f>
        <v/>
      </c>
      <c r="AA25" s="3">
        <f>IF(G25&lt;&gt;"LIBSETS_SETTYPE_BATTLEGROUND",IF(G25&lt;&gt;"LIBSETS_SETTYPE_SPECIAL",IF(AB25&lt;&gt;"",VLOOKUP(AB25,'ESO zone constants'!$D$2:$H$4950,5,FALSE),""),""),"")</f>
        <v>117</v>
      </c>
      <c r="AB25" t="str">
        <f>VLOOKUP(M25,'ESO wayshrine node constants'!$A$3:$D$10003,4,FALSE)</f>
        <v>Shadowfen</v>
      </c>
      <c r="AC25" s="46"/>
      <c r="AD25" s="45" t="str">
        <f>IF(AC25&lt;&gt;"",IF(AC25&lt;&gt;"LIBSETS_DROP_MECHANIC_MONSTER_NAME",VLOOKUP(AC25,'LibSets constants'!$I$4:$L$1000,3,FALSE),""),"")</f>
        <v/>
      </c>
      <c r="AE25" s="45" t="str">
        <f>IF(AC25&lt;&gt;"",IF(AC25&lt;&gt;"LIBSETS_DROP_MECHANIC_MONSTER_NAME",VLOOKUP(AC25,'LibSets constants'!$I$4:$L$1000,4,FALSE),""),"")</f>
        <v/>
      </c>
      <c r="AF25" s="3" t="str">
        <f>IF(G25&lt;&gt;"LIBSETS_SETTYPE_BATTLEGROUND",IF(G25&lt;&gt;"LIBSETS_SETTYPE_SPECIAL",IF(AG25&lt;&gt;"",VLOOKUP(AG25,'ESO zone constants'!$D$2:$H$4950,5,FALSE),""),""),"")</f>
        <v/>
      </c>
      <c r="AH25" s="46"/>
      <c r="AI25" s="45" t="str">
        <f>IF(AH25&lt;&gt;"",IF(AH25&lt;&gt;"LIBSETS_DROP_MECHANIC_MONSTER_NAME",VLOOKUP(AH25,'LibSets constants'!$I$4:$L$1000,3,FALSE),""),"")</f>
        <v/>
      </c>
      <c r="AJ25" s="45" t="str">
        <f>IF(AH25&lt;&gt;"",IF(AH25&lt;&gt;"LIBSETS_DROP_MECHANIC_MONSTER_NAME",VLOOKUP(AH25,'LibSets constants'!$I$4:$L$1000,4,FALSE),""),"")</f>
        <v/>
      </c>
      <c r="AK25" s="3" t="str">
        <f>IF(G25&lt;&gt;"LIBSETS_SETTYPE_BATTLEGROUND",IF(G25&lt;&gt;"LIBSETS_SETTYPE_SPECIAL",IF(AL25&lt;&gt;"",VLOOKUP(AL25,'ESO zone constants'!$D$2:$H$4950,5,FALSE),""),""),"")</f>
        <v/>
      </c>
      <c r="AM25" s="46"/>
      <c r="AN25" s="45" t="str">
        <f>IF(AM25&lt;&gt;"",IF(AM25&lt;&gt;"LIBSETS_DROP_MECHANIC_MONSTER_NAME",VLOOKUP(AM25,'LibSets constants'!$I$4:$L$1000,3,FALSE),""),"")</f>
        <v/>
      </c>
      <c r="AO25" s="45" t="str">
        <f>IF(AM25&lt;&gt;"",IF(AM25&lt;&gt;"LIBSETS_DROP_MECHANIC_MONSTER_NAME",VLOOKUP(AM25,'LibSets constants'!$I$4:$L$1000,4,FALSE),""),"")</f>
        <v/>
      </c>
      <c r="AP25" s="3" t="str">
        <f>IF(G25&lt;&gt;"LIBSETS_SETTYPE_BATTLEGROUND",IF(G25&lt;&gt;"LIBSETS_SETTYPE_SPECIAL",IF(AQ25&lt;&gt;"",VLOOKUP(AQ25,'ESO zone constants'!$D$2:$H$4950,5,FALSE),""),""),"")</f>
        <v/>
      </c>
      <c r="AR25" s="46"/>
      <c r="AS25" s="45" t="str">
        <f>IF(AR25&lt;&gt;"",IF(AR25&lt;&gt;"LIBSETS_DROP_MECHANIC_MONSTER_NAME",VLOOKUP(AR25,'LibSets constants'!$I$4:$L$1000,3,FALSE),""),"")</f>
        <v/>
      </c>
      <c r="AT25" s="45" t="str">
        <f>IF(AR25&lt;&gt;"",IF(AR25&lt;&gt;"LIBSETS_DROP_MECHANIC_MONSTER_NAME",VLOOKUP(AR25,'LibSets constants'!$I$4:$L$1000,4,FALSE),""),"")</f>
        <v/>
      </c>
      <c r="AU25" s="21" t="str">
        <f>IF(A25="???","--","")&amp;IF(F25&lt;&gt;"Not in the game (anymore)",IF(A25&lt;&gt;"",CONCATENATE("[",A25,"] = {wayshrines={")&amp;IF(K25&lt;&gt;"",CONCATENATE(K25,","),"")&amp;IF(L25&lt;&gt;"",CONCATENATE(L25,","),"")&amp;IF(M25&lt;&gt;"",CONCATENATE(M25,","),"")&amp;CONCATENATE("}")&amp;IF(VALUE(N25)&gt;0,CONCATENATE(", traitsNeeded=",N25),"")&amp;CONCATENATE(", dlcId=",IF(Q25&lt;&gt;"",Q25,"DLC_BASE_GAME")),""),"")</f>
        <v>[41] = {wayshrines={82,151,78,}, traitsNeeded=4, dlcId=DLC_BASE_GAME</v>
      </c>
      <c r="AV25" s="21" t="str">
        <f>IF(F25&lt;&gt;"Not in the game (anymore)",IF(A25&lt;&gt;"",IF(O25&lt;&gt;"",CONCATENATE(", zoneIds={",O25),"")&amp;IF(V25&lt;&gt;"",CONCATENATE(",",V25),"")&amp;IF(AA25&lt;&gt;"",CONCATENATE(",",AA25),"")&amp;IF(AF25&lt;&gt;"",CONCATENATE(",",AF25),"")&amp;IF(AK25&lt;&gt;"",CONCATENATE(",",AK25),"")&amp;IF(AP25&lt;&gt;"",CONCATENATE(",",AP25),"")&amp;IF(O25&lt;&gt;"",CONCATENATE("}",""),"")&amp;IF(OR(I25="true",I25="false",I25&lt;&gt;""), CONCATENATE(", veteran=", I25), ""),""),"")</f>
        <v>, zoneIds={20,108,117}, veteran=false</v>
      </c>
      <c r="AW25" s="21" t="str">
        <f>IF(F25&lt;&gt;"Not in the game (anymore)",IF(A25&lt;&gt;"",", setType="&amp;G25,"")&amp;IF(J25="true",", multiTrialSet=true",""),"")</f>
        <v>, setType=LIBSETS_SETTYPE_CRAFTED</v>
      </c>
      <c r="AX25" s="21" t="str">
        <f>IF(F25&lt;&gt;"Not in the game (anymore)",IF(S25&lt;&gt;"",", dropMechanic={"&amp;S25&amp;IF(X25&lt;&gt;"",","&amp;X25,"")&amp;IF(AC25&lt;&gt;"",","&amp;AC25,"")&amp;IF(AH25&lt;&gt;"",","&amp;AH25,"")&amp;IF(AM25&lt;&gt;"",","&amp;AM25,"")&amp;IF(AR25&lt;&gt;"",","&amp;AR25,"")&amp;"}"&amp;IF(S25="LIBSETS_DROP_MECHANIC_MONSTER_NAME",", dropMechanicNames={" &amp; IF(T25&lt;&gt;"","['en']='"&amp;T25&amp;"'","") &amp; IF(U25&lt;&gt;"",", ['de']='" &amp; U25&amp;"'","") &amp; "}",""),"")&amp;"},","")</f>
        <v>},</v>
      </c>
      <c r="AY25" s="21" t="str">
        <f>IF(F25&lt;&gt;"Not in the game (anymore)",IF(C25&lt;&gt;"",CONCATENATE(" --",C25," / ",B25,"   [",IF(P25&lt;&gt;"",P25,""),IF(W25&lt;&gt;"",", "&amp;W25,""),IF(AB25&lt;&gt;"",", "&amp;AB25,""),IF(AG25&lt;&gt;"",", "&amp;AG25,""),IF(AL25&lt;&gt;"",", "&amp;AL25,""),IF(AQ25&lt;&gt;"",", "&amp;AQ25,""),"]")),"")</f>
        <v xml:space="preserve"> --Whitestrake's Retribution / Weißplankes Vergeltung    [Rivenspire, Greenshade, Shadowfen]</v>
      </c>
    </row>
    <row r="26" spans="1:51" x14ac:dyDescent="0.25">
      <c r="A26" s="5">
        <v>43</v>
      </c>
      <c r="B26" t="s">
        <v>84</v>
      </c>
      <c r="C26" t="s">
        <v>780</v>
      </c>
      <c r="D26" s="3">
        <f>A26</f>
        <v>43</v>
      </c>
      <c r="G26" s="8" t="s">
        <v>1650</v>
      </c>
      <c r="I26" t="s">
        <v>97</v>
      </c>
      <c r="J26" t="s">
        <v>97</v>
      </c>
      <c r="K26">
        <v>23</v>
      </c>
      <c r="L26">
        <v>164</v>
      </c>
      <c r="M26">
        <v>32</v>
      </c>
      <c r="N26">
        <v>3</v>
      </c>
      <c r="O26" s="3">
        <f>IF(G26&lt;&gt;"LIBSETS_SETTYPE_BATTLEGROUND",IF(G26&lt;&gt;"LIBSETS_SETTYPE_SPECIAL",IF(P26&lt;&gt;"",VLOOKUP(P26,'ESO zone constants'!$D$2:$H$4950,5,FALSE),""),""),"")</f>
        <v>19</v>
      </c>
      <c r="P26" t="str">
        <f>VLOOKUP(K26,'ESO wayshrine node constants'!$A$3:$D$10003,4,FALSE)</f>
        <v>Stormhaven</v>
      </c>
      <c r="Q26" s="19" t="str">
        <f>IF(O26&lt;&gt;"",IF(NOT(ISERROR(VLOOKUP(O26,'ESO Dungeon constants'!$D$3:$H$9999,5,FALSE))),VLOOKUP(O26,'ESO Dungeon constants'!$D$3:$I$9999,6,FALSE),VLOOKUP(O26,'ESO zone constants'!$H$2:$K$9984,4,FALSE)),"")</f>
        <v>DLC_BASE_GAME</v>
      </c>
      <c r="R26" s="3" t="str">
        <f>VLOOKUP(Q26,'LibSets constants'!$B$4:$C$1000,2,FALSE)</f>
        <v>Included in base game</v>
      </c>
      <c r="T26" s="3" t="str">
        <f>IF(S26&lt;&gt;"",IF(S26&lt;&gt;"LIBSETS_DROP_MECHANIC_MONSTER_NAME",VLOOKUP(S26,'LibSets constants'!$I$4:$L$1000,3,FALSE),""),"")</f>
        <v/>
      </c>
      <c r="U26" s="3" t="str">
        <f>IF(S26&lt;&gt;"",IF(S26&lt;&gt;"LIBSETS_DROP_MECHANIC_MONSTER_NAME",VLOOKUP(S26,'LibSets constants'!$I$4:$L$1000,4,FALSE),""),"")</f>
        <v/>
      </c>
      <c r="V26" s="3">
        <f>IF(G26&lt;&gt;"LIBSETS_SETTYPE_BATTLEGROUND",IF(G26&lt;&gt;"LIBSETS_SETTYPE_SPECIAL",IF(W26&lt;&gt;"",VLOOKUP(W26,'ESO zone constants'!$D$2:$H$4950,5,FALSE),""),""),"")</f>
        <v>383</v>
      </c>
      <c r="W26" t="str">
        <f>VLOOKUP(L26,'ESO wayshrine node constants'!$A$3:$D$10003,4,FALSE)</f>
        <v>Grahtwood</v>
      </c>
      <c r="Y26" s="3" t="str">
        <f>IF(X26&lt;&gt;"",IF(X26&lt;&gt;"LIBSETS_DROP_MECHANIC_MONSTER_NAME",VLOOKUP(X26,'LibSets constants'!$I$4:$L$1000,3,FALSE),""),"")</f>
        <v/>
      </c>
      <c r="Z26" s="3" t="str">
        <f>IF(X26&lt;&gt;"",IF(X26&lt;&gt;"LIBSETS_DROP_MECHANIC_MONSTER_NAME",VLOOKUP(X26,'LibSets constants'!$I$4:$L$1000,4,FALSE),""),"")</f>
        <v/>
      </c>
      <c r="AA26" s="3">
        <f>IF(G26&lt;&gt;"LIBSETS_SETTYPE_BATTLEGROUND",IF(G26&lt;&gt;"LIBSETS_SETTYPE_SPECIAL",IF(AB26&lt;&gt;"",VLOOKUP(AB26,'ESO zone constants'!$D$2:$H$4950,5,FALSE),""),""),"")</f>
        <v>57</v>
      </c>
      <c r="AB26" t="str">
        <f>VLOOKUP(M26,'ESO wayshrine node constants'!$A$3:$D$10003,4,FALSE)</f>
        <v>Deshaan</v>
      </c>
      <c r="AD26" s="3" t="str">
        <f>IF(AC26&lt;&gt;"",IF(AC26&lt;&gt;"LIBSETS_DROP_MECHANIC_MONSTER_NAME",VLOOKUP(AC26,'LibSets constants'!$I$4:$L$1000,3,FALSE),""),"")</f>
        <v/>
      </c>
      <c r="AE26" s="3" t="str">
        <f>IF(AC26&lt;&gt;"",IF(AC26&lt;&gt;"LIBSETS_DROP_MECHANIC_MONSTER_NAME",VLOOKUP(AC26,'LibSets constants'!$I$4:$L$1000,4,FALSE),""),"")</f>
        <v/>
      </c>
      <c r="AF26" s="3" t="str">
        <f>IF(G26&lt;&gt;"LIBSETS_SETTYPE_BATTLEGROUND",IF(G26&lt;&gt;"LIBSETS_SETTYPE_SPECIAL",IF(AG26&lt;&gt;"",VLOOKUP(AG26,'ESO zone constants'!$D$2:$H$4950,5,FALSE),""),""),"")</f>
        <v/>
      </c>
      <c r="AI26" s="3" t="str">
        <f>IF(AH26&lt;&gt;"",IF(AH26&lt;&gt;"LIBSETS_DROP_MECHANIC_MONSTER_NAME",VLOOKUP(AH26,'LibSets constants'!$I$4:$L$1000,3,FALSE),""),"")</f>
        <v/>
      </c>
      <c r="AJ26" s="3" t="str">
        <f>IF(AH26&lt;&gt;"",IF(AH26&lt;&gt;"LIBSETS_DROP_MECHANIC_MONSTER_NAME",VLOOKUP(AH26,'LibSets constants'!$I$4:$L$1000,4,FALSE),""),"")</f>
        <v/>
      </c>
      <c r="AK26" s="3" t="str">
        <f>IF(G26&lt;&gt;"LIBSETS_SETTYPE_BATTLEGROUND",IF(G26&lt;&gt;"LIBSETS_SETTYPE_SPECIAL",IF(AL26&lt;&gt;"",VLOOKUP(AL26,'ESO zone constants'!$D$2:$H$4950,5,FALSE),""),""),"")</f>
        <v/>
      </c>
      <c r="AN26" s="3" t="str">
        <f>IF(AM26&lt;&gt;"",IF(AM26&lt;&gt;"LIBSETS_DROP_MECHANIC_MONSTER_NAME",VLOOKUP(AM26,'LibSets constants'!$I$4:$L$1000,3,FALSE),""),"")</f>
        <v/>
      </c>
      <c r="AO26" s="3" t="str">
        <f>IF(AM26&lt;&gt;"",IF(AM26&lt;&gt;"LIBSETS_DROP_MECHANIC_MONSTER_NAME",VLOOKUP(AM26,'LibSets constants'!$I$4:$L$1000,4,FALSE),""),"")</f>
        <v/>
      </c>
      <c r="AP26" s="3" t="str">
        <f>IF(G26&lt;&gt;"LIBSETS_SETTYPE_BATTLEGROUND",IF(G26&lt;&gt;"LIBSETS_SETTYPE_SPECIAL",IF(AQ26&lt;&gt;"",VLOOKUP(AQ26,'ESO zone constants'!$D$2:$H$4950,5,FALSE),""),""),"")</f>
        <v/>
      </c>
      <c r="AS26" s="3" t="str">
        <f>IF(AR26&lt;&gt;"",IF(AR26&lt;&gt;"LIBSETS_DROP_MECHANIC_MONSTER_NAME",VLOOKUP(AR26,'LibSets constants'!$I$4:$L$1000,3,FALSE),""),"")</f>
        <v/>
      </c>
      <c r="AT26" s="3" t="str">
        <f>IF(AR26&lt;&gt;"",IF(AR26&lt;&gt;"LIBSETS_DROP_MECHANIC_MONSTER_NAME",VLOOKUP(AR26,'LibSets constants'!$I$4:$L$1000,4,FALSE),""),"")</f>
        <v/>
      </c>
      <c r="AU26" s="21" t="str">
        <f>IF(A26="???","--","")&amp;IF(F26&lt;&gt;"Not in the game (anymore)",IF(A26&lt;&gt;"",CONCATENATE("[",A26,"] = {wayshrines={")&amp;IF(K26&lt;&gt;"",CONCATENATE(K26,","),"")&amp;IF(L26&lt;&gt;"",CONCATENATE(L26,","),"")&amp;IF(M26&lt;&gt;"",CONCATENATE(M26,","),"")&amp;CONCATENATE("}")&amp;IF(VALUE(N26)&gt;0,CONCATENATE(", traitsNeeded=",N26),"")&amp;CONCATENATE(", dlcId=",IF(Q26&lt;&gt;"",Q26,"DLC_BASE_GAME")),""),"")</f>
        <v>[43] = {wayshrines={23,164,32,}, traitsNeeded=3, dlcId=DLC_BASE_GAME</v>
      </c>
      <c r="AV26" s="21" t="str">
        <f>IF(F26&lt;&gt;"Not in the game (anymore)",IF(A26&lt;&gt;"",IF(O26&lt;&gt;"",CONCATENATE(", zoneIds={",O26),"")&amp;IF(V26&lt;&gt;"",CONCATENATE(",",V26),"")&amp;IF(AA26&lt;&gt;"",CONCATENATE(",",AA26),"")&amp;IF(AF26&lt;&gt;"",CONCATENATE(",",AF26),"")&amp;IF(AK26&lt;&gt;"",CONCATENATE(",",AK26),"")&amp;IF(AP26&lt;&gt;"",CONCATENATE(",",AP26),"")&amp;IF(O26&lt;&gt;"",CONCATENATE("}",""),"")&amp;IF(OR(I26="true",I26="false",I26&lt;&gt;""), CONCATENATE(", veteran=", I26), ""),""),"")</f>
        <v>, zoneIds={19,383,57}, veteran=false</v>
      </c>
      <c r="AW26" s="21" t="str">
        <f>IF(F26&lt;&gt;"Not in the game (anymore)",IF(A26&lt;&gt;"",", setType="&amp;G26,"")&amp;IF(J26="true",", multiTrialSet=true",""),"")</f>
        <v>, setType=LIBSETS_SETTYPE_CRAFTED</v>
      </c>
      <c r="AX26" s="21" t="str">
        <f>IF(F26&lt;&gt;"Not in the game (anymore)",IF(S26&lt;&gt;"",", dropMechanic={"&amp;S26&amp;IF(X26&lt;&gt;"",","&amp;X26,"")&amp;IF(AC26&lt;&gt;"",","&amp;AC26,"")&amp;IF(AH26&lt;&gt;"",","&amp;AH26,"")&amp;IF(AM26&lt;&gt;"",","&amp;AM26,"")&amp;IF(AR26&lt;&gt;"",","&amp;AR26,"")&amp;"}"&amp;IF(S26="LIBSETS_DROP_MECHANIC_MONSTER_NAME",", dropMechanicNames={" &amp; IF(T26&lt;&gt;"","['en']='"&amp;T26&amp;"'","") &amp; IF(U26&lt;&gt;"",", ['de']='" &amp; U26&amp;"'","") &amp; "}",""),"")&amp;"},","")</f>
        <v>},</v>
      </c>
      <c r="AY26" s="21" t="str">
        <f>IF(F26&lt;&gt;"Not in the game (anymore)",IF(C26&lt;&gt;"",CONCATENATE(" --",C26," / ",B26,"   [",IF(P26&lt;&gt;"",P26,""),IF(W26&lt;&gt;"",", "&amp;W26,""),IF(AB26&lt;&gt;"",", "&amp;AB26,""),IF(AG26&lt;&gt;"",", "&amp;AG26,""),IF(AL26&lt;&gt;"",", "&amp;AL26,""),IF(AQ26&lt;&gt;"",", "&amp;AQ26,""),"]")),"")</f>
        <v xml:space="preserve"> --Armor of the Seducer / Rüstung der Verführung    [Stormhaven, Grahtwood, Deshaan]</v>
      </c>
    </row>
    <row r="27" spans="1:51" x14ac:dyDescent="0.25">
      <c r="A27" s="5">
        <v>44</v>
      </c>
      <c r="B27" t="s">
        <v>83</v>
      </c>
      <c r="C27" t="s">
        <v>781</v>
      </c>
      <c r="D27" s="3">
        <f>A27</f>
        <v>44</v>
      </c>
      <c r="G27" s="8" t="s">
        <v>1650</v>
      </c>
      <c r="I27" t="s">
        <v>97</v>
      </c>
      <c r="J27" t="s">
        <v>97</v>
      </c>
      <c r="K27">
        <v>58</v>
      </c>
      <c r="L27">
        <v>101</v>
      </c>
      <c r="M27">
        <v>93</v>
      </c>
      <c r="N27">
        <v>5</v>
      </c>
      <c r="O27" s="3">
        <f>IF(G27&lt;&gt;"LIBSETS_SETTYPE_BATTLEGROUND",IF(G27&lt;&gt;"LIBSETS_SETTYPE_SPECIAL",IF(P27&lt;&gt;"",VLOOKUP(P27,'ESO zone constants'!$D$2:$H$4950,5,FALSE),""),""),"")</f>
        <v>104</v>
      </c>
      <c r="P27" t="str">
        <f>VLOOKUP(K27,'ESO wayshrine node constants'!$A$3:$D$10003,4,FALSE)</f>
        <v>Alik'r Desert</v>
      </c>
      <c r="Q27" s="19" t="str">
        <f>IF(O27&lt;&gt;"",IF(NOT(ISERROR(VLOOKUP(O27,'ESO Dungeon constants'!$D$3:$H$9999,5,FALSE))),VLOOKUP(O27,'ESO Dungeon constants'!$D$3:$I$9999,6,FALSE),VLOOKUP(O27,'ESO zone constants'!$H$2:$K$9984,4,FALSE)),"")</f>
        <v>DLC_BASE_GAME</v>
      </c>
      <c r="R27" s="3" t="str">
        <f>VLOOKUP(Q27,'LibSets constants'!$B$4:$C$1000,2,FALSE)</f>
        <v>Included in base game</v>
      </c>
      <c r="T27" s="45" t="str">
        <f>IF(S27&lt;&gt;"",IF(S27&lt;&gt;"LIBSETS_DROP_MECHANIC_MONSTER_NAME",VLOOKUP(S27,'LibSets constants'!$I$4:$L$1000,3,FALSE),""),"")</f>
        <v/>
      </c>
      <c r="U27" s="45" t="str">
        <f>IF(S27&lt;&gt;"",IF(S27&lt;&gt;"LIBSETS_DROP_MECHANIC_MONSTER_NAME",VLOOKUP(S27,'LibSets constants'!$I$4:$L$1000,4,FALSE),""),"")</f>
        <v/>
      </c>
      <c r="V27" s="3">
        <f>IF(G27&lt;&gt;"LIBSETS_SETTYPE_BATTLEGROUND",IF(G27&lt;&gt;"LIBSETS_SETTYPE_SPECIAL",IF(W27&lt;&gt;"",VLOOKUP(W27,'ESO zone constants'!$D$2:$H$4950,5,FALSE),""),""),"")</f>
        <v>58</v>
      </c>
      <c r="W27" t="str">
        <f>VLOOKUP(L27,'ESO wayshrine node constants'!$A$3:$D$10003,4,FALSE)</f>
        <v>Malabal Tor</v>
      </c>
      <c r="X27" s="46"/>
      <c r="Y27" s="45" t="str">
        <f>IF(X27&lt;&gt;"",IF(X27&lt;&gt;"LIBSETS_DROP_MECHANIC_MONSTER_NAME",VLOOKUP(X27,'LibSets constants'!$I$4:$L$1000,3,FALSE),""),"")</f>
        <v/>
      </c>
      <c r="Z27" s="45" t="str">
        <f>IF(X27&lt;&gt;"",IF(X27&lt;&gt;"LIBSETS_DROP_MECHANIC_MONSTER_NAME",VLOOKUP(X27,'LibSets constants'!$I$4:$L$1000,4,FALSE),""),"")</f>
        <v/>
      </c>
      <c r="AA27" s="3">
        <f>IF(G27&lt;&gt;"LIBSETS_SETTYPE_BATTLEGROUND",IF(G27&lt;&gt;"LIBSETS_SETTYPE_SPECIAL",IF(AB27&lt;&gt;"",VLOOKUP(AB27,'ESO zone constants'!$D$2:$H$4950,5,FALSE),""),""),"")</f>
        <v>101</v>
      </c>
      <c r="AB27" t="str">
        <f>VLOOKUP(M27,'ESO wayshrine node constants'!$A$3:$D$10003,4,FALSE)</f>
        <v>Eastmarch</v>
      </c>
      <c r="AC27" s="46"/>
      <c r="AD27" s="45" t="str">
        <f>IF(AC27&lt;&gt;"",IF(AC27&lt;&gt;"LIBSETS_DROP_MECHANIC_MONSTER_NAME",VLOOKUP(AC27,'LibSets constants'!$I$4:$L$1000,3,FALSE),""),"")</f>
        <v/>
      </c>
      <c r="AE27" s="45" t="str">
        <f>IF(AC27&lt;&gt;"",IF(AC27&lt;&gt;"LIBSETS_DROP_MECHANIC_MONSTER_NAME",VLOOKUP(AC27,'LibSets constants'!$I$4:$L$1000,4,FALSE),""),"")</f>
        <v/>
      </c>
      <c r="AF27" s="3" t="str">
        <f>IF(G27&lt;&gt;"LIBSETS_SETTYPE_BATTLEGROUND",IF(G27&lt;&gt;"LIBSETS_SETTYPE_SPECIAL",IF(AG27&lt;&gt;"",VLOOKUP(AG27,'ESO zone constants'!$D$2:$H$4950,5,FALSE),""),""),"")</f>
        <v/>
      </c>
      <c r="AH27" s="46"/>
      <c r="AI27" s="45" t="str">
        <f>IF(AH27&lt;&gt;"",IF(AH27&lt;&gt;"LIBSETS_DROP_MECHANIC_MONSTER_NAME",VLOOKUP(AH27,'LibSets constants'!$I$4:$L$1000,3,FALSE),""),"")</f>
        <v/>
      </c>
      <c r="AJ27" s="45" t="str">
        <f>IF(AH27&lt;&gt;"",IF(AH27&lt;&gt;"LIBSETS_DROP_MECHANIC_MONSTER_NAME",VLOOKUP(AH27,'LibSets constants'!$I$4:$L$1000,4,FALSE),""),"")</f>
        <v/>
      </c>
      <c r="AK27" s="3" t="str">
        <f>IF(G27&lt;&gt;"LIBSETS_SETTYPE_BATTLEGROUND",IF(G27&lt;&gt;"LIBSETS_SETTYPE_SPECIAL",IF(AL27&lt;&gt;"",VLOOKUP(AL27,'ESO zone constants'!$D$2:$H$4950,5,FALSE),""),""),"")</f>
        <v/>
      </c>
      <c r="AM27" s="46"/>
      <c r="AN27" s="45" t="str">
        <f>IF(AM27&lt;&gt;"",IF(AM27&lt;&gt;"LIBSETS_DROP_MECHANIC_MONSTER_NAME",VLOOKUP(AM27,'LibSets constants'!$I$4:$L$1000,3,FALSE),""),"")</f>
        <v/>
      </c>
      <c r="AO27" s="45" t="str">
        <f>IF(AM27&lt;&gt;"",IF(AM27&lt;&gt;"LIBSETS_DROP_MECHANIC_MONSTER_NAME",VLOOKUP(AM27,'LibSets constants'!$I$4:$L$1000,4,FALSE),""),"")</f>
        <v/>
      </c>
      <c r="AP27" s="3" t="str">
        <f>IF(G27&lt;&gt;"LIBSETS_SETTYPE_BATTLEGROUND",IF(G27&lt;&gt;"LIBSETS_SETTYPE_SPECIAL",IF(AQ27&lt;&gt;"",VLOOKUP(AQ27,'ESO zone constants'!$D$2:$H$4950,5,FALSE),""),""),"")</f>
        <v/>
      </c>
      <c r="AR27" s="46"/>
      <c r="AS27" s="45" t="str">
        <f>IF(AR27&lt;&gt;"",IF(AR27&lt;&gt;"LIBSETS_DROP_MECHANIC_MONSTER_NAME",VLOOKUP(AR27,'LibSets constants'!$I$4:$L$1000,3,FALSE),""),"")</f>
        <v/>
      </c>
      <c r="AT27" s="45" t="str">
        <f>IF(AR27&lt;&gt;"",IF(AR27&lt;&gt;"LIBSETS_DROP_MECHANIC_MONSTER_NAME",VLOOKUP(AR27,'LibSets constants'!$I$4:$L$1000,4,FALSE),""),"")</f>
        <v/>
      </c>
      <c r="AU27" s="21" t="str">
        <f>IF(A27="???","--","")&amp;IF(F27&lt;&gt;"Not in the game (anymore)",IF(A27&lt;&gt;"",CONCATENATE("[",A27,"] = {wayshrines={")&amp;IF(K27&lt;&gt;"",CONCATENATE(K27,","),"")&amp;IF(L27&lt;&gt;"",CONCATENATE(L27,","),"")&amp;IF(M27&lt;&gt;"",CONCATENATE(M27,","),"")&amp;CONCATENATE("}")&amp;IF(VALUE(N27)&gt;0,CONCATENATE(", traitsNeeded=",N27),"")&amp;CONCATENATE(", dlcId=",IF(Q27&lt;&gt;"",Q27,"DLC_BASE_GAME")),""),"")</f>
        <v>[44] = {wayshrines={58,101,93,}, traitsNeeded=5, dlcId=DLC_BASE_GAME</v>
      </c>
      <c r="AV27" s="21" t="str">
        <f>IF(F27&lt;&gt;"Not in the game (anymore)",IF(A27&lt;&gt;"",IF(O27&lt;&gt;"",CONCATENATE(", zoneIds={",O27),"")&amp;IF(V27&lt;&gt;"",CONCATENATE(",",V27),"")&amp;IF(AA27&lt;&gt;"",CONCATENATE(",",AA27),"")&amp;IF(AF27&lt;&gt;"",CONCATENATE(",",AF27),"")&amp;IF(AK27&lt;&gt;"",CONCATENATE(",",AK27),"")&amp;IF(AP27&lt;&gt;"",CONCATENATE(",",AP27),"")&amp;IF(O27&lt;&gt;"",CONCATENATE("}",""),"")&amp;IF(OR(I27="true",I27="false",I27&lt;&gt;""), CONCATENATE(", veteran=", I27), ""),""),"")</f>
        <v>, zoneIds={104,58,101}, veteran=false</v>
      </c>
      <c r="AW27" s="21" t="str">
        <f>IF(F27&lt;&gt;"Not in the game (anymore)",IF(A27&lt;&gt;"",", setType="&amp;G27,"")&amp;IF(J27="true",", multiTrialSet=true",""),"")</f>
        <v>, setType=LIBSETS_SETTYPE_CRAFTED</v>
      </c>
      <c r="AX27" s="21" t="str">
        <f>IF(F27&lt;&gt;"Not in the game (anymore)",IF(S27&lt;&gt;"",", dropMechanic={"&amp;S27&amp;IF(X27&lt;&gt;"",","&amp;X27,"")&amp;IF(AC27&lt;&gt;"",","&amp;AC27,"")&amp;IF(AH27&lt;&gt;"",","&amp;AH27,"")&amp;IF(AM27&lt;&gt;"",","&amp;AM27,"")&amp;IF(AR27&lt;&gt;"",","&amp;AR27,"")&amp;"}"&amp;IF(S27="LIBSETS_DROP_MECHANIC_MONSTER_NAME",", dropMechanicNames={" &amp; IF(T27&lt;&gt;"","['en']='"&amp;T27&amp;"'","") &amp; IF(U27&lt;&gt;"",", ['de']='" &amp; U27&amp;"'","") &amp; "}",""),"")&amp;"},","")</f>
        <v>},</v>
      </c>
      <c r="AY27" s="21" t="str">
        <f>IF(F27&lt;&gt;"Not in the game (anymore)",IF(C27&lt;&gt;"",CONCATENATE(" --",C27," / ",B27,"   [",IF(P27&lt;&gt;"",P27,""),IF(W27&lt;&gt;"",", "&amp;W27,""),IF(AB27&lt;&gt;"",", "&amp;AB27,""),IF(AG27&lt;&gt;"",", "&amp;AG27,""),IF(AL27&lt;&gt;"",", "&amp;AL27,""),IF(AQ27&lt;&gt;"",", "&amp;AQ27,""),"]")),"")</f>
        <v xml:space="preserve"> --Vampire's Kiss / Kuss des Vampirs    [Alik'r Desert, Malabal Tor, Eastmarch]</v>
      </c>
    </row>
    <row r="28" spans="1:51" x14ac:dyDescent="0.25">
      <c r="A28" s="12">
        <v>46</v>
      </c>
      <c r="B28" t="s">
        <v>782</v>
      </c>
      <c r="C28" t="s">
        <v>783</v>
      </c>
      <c r="D28" s="3">
        <f>A28</f>
        <v>46</v>
      </c>
      <c r="G28" s="8" t="s">
        <v>1653</v>
      </c>
      <c r="I28" t="s">
        <v>97</v>
      </c>
      <c r="J28" t="s">
        <v>97</v>
      </c>
      <c r="K28">
        <v>-1</v>
      </c>
      <c r="L28">
        <v>-1</v>
      </c>
      <c r="M28">
        <v>-1</v>
      </c>
      <c r="N28">
        <v>0</v>
      </c>
      <c r="O28" s="3">
        <f>IF(G28&lt;&gt;"LIBSETS_SETTYPE_BATTLEGROUND",IF(G28&lt;&gt;"LIBSETS_SETTYPE_SPECIAL",IF(P28&lt;&gt;"",VLOOKUP(P28,'ESO zone constants'!$D$2:$H$4950,5,FALSE),""),""),"")</f>
        <v>64</v>
      </c>
      <c r="P28" t="s">
        <v>70</v>
      </c>
      <c r="Q28" s="19" t="str">
        <f>IF(O28&lt;&gt;"",IF(NOT(ISERROR(VLOOKUP(O28,'ESO Dungeon constants'!$D$3:$H$9999,5,FALSE))),VLOOKUP(O28,'ESO Dungeon constants'!$D$3:$I$9999,6,FALSE),VLOOKUP(O28,'ESO zone constants'!$H$2:$K$9984,4,FALSE)),"")</f>
        <v>DLC_BASE_GAME</v>
      </c>
      <c r="R28" s="3" t="str">
        <f>VLOOKUP(Q28,'LibSets constants'!$B$4:$C$1000,2,FALSE)</f>
        <v>Included in base game</v>
      </c>
      <c r="T28" s="45" t="str">
        <f>IF(S28&lt;&gt;"",IF(S28&lt;&gt;"LIBSETS_DROP_MECHANIC_MONSTER_NAME",VLOOKUP(S28,'LibSets constants'!$I$4:$L$1000,3,FALSE),""),"")</f>
        <v/>
      </c>
      <c r="U28" s="3" t="str">
        <f>IF(S28&lt;&gt;"",IF(S28&lt;&gt;"LIBSETS_DROP_MECHANIC_MONSTER_NAME",VLOOKUP(S28,'LibSets constants'!$I$4:$L$1000,4,FALSE),""),"")</f>
        <v/>
      </c>
      <c r="V28" s="3" t="str">
        <f>IF(G28&lt;&gt;"LIBSETS_SETTYPE_BATTLEGROUND",IF(G28&lt;&gt;"LIBSETS_SETTYPE_SPECIAL",IF(W28&lt;&gt;"",VLOOKUP(W28,'ESO zone constants'!$D$2:$H$4950,5,FALSE),""),""),"")</f>
        <v/>
      </c>
      <c r="X28" s="46"/>
      <c r="Y28" s="45" t="str">
        <f>IF(X28&lt;&gt;"",IF(X28&lt;&gt;"LIBSETS_DROP_MECHANIC_MONSTER_NAME",VLOOKUP(X28,'LibSets constants'!$I$4:$L$1000,3,FALSE),""),"")</f>
        <v/>
      </c>
      <c r="Z28" s="45" t="str">
        <f>IF(X28&lt;&gt;"",IF(X28&lt;&gt;"LIBSETS_DROP_MECHANIC_MONSTER_NAME",VLOOKUP(X28,'LibSets constants'!$I$4:$L$1000,4,FALSE),""),"")</f>
        <v/>
      </c>
      <c r="AA28" s="3" t="str">
        <f>IF(G28&lt;&gt;"LIBSETS_SETTYPE_BATTLEGROUND",IF(G28&lt;&gt;"LIBSETS_SETTYPE_SPECIAL",IF(AB28&lt;&gt;"",VLOOKUP(AB28,'ESO zone constants'!$D$2:$H$4950,5,FALSE),""),""),"")</f>
        <v/>
      </c>
      <c r="AC28" s="46"/>
      <c r="AD28" s="45" t="str">
        <f>IF(AC28&lt;&gt;"",IF(AC28&lt;&gt;"LIBSETS_DROP_MECHANIC_MONSTER_NAME",VLOOKUP(AC28,'LibSets constants'!$I$4:$L$1000,3,FALSE),""),"")</f>
        <v/>
      </c>
      <c r="AE28" s="45" t="str">
        <f>IF(AC28&lt;&gt;"",IF(AC28&lt;&gt;"LIBSETS_DROP_MECHANIC_MONSTER_NAME",VLOOKUP(AC28,'LibSets constants'!$I$4:$L$1000,4,FALSE),""),"")</f>
        <v/>
      </c>
      <c r="AF28" s="3" t="str">
        <f>IF(G28&lt;&gt;"LIBSETS_SETTYPE_BATTLEGROUND",IF(G28&lt;&gt;"LIBSETS_SETTYPE_SPECIAL",IF(AG28&lt;&gt;"",VLOOKUP(AG28,'ESO zone constants'!$D$2:$H$4950,5,FALSE),""),""),"")</f>
        <v/>
      </c>
      <c r="AH28" s="46"/>
      <c r="AI28" s="45" t="str">
        <f>IF(AH28&lt;&gt;"",IF(AH28&lt;&gt;"LIBSETS_DROP_MECHANIC_MONSTER_NAME",VLOOKUP(AH28,'LibSets constants'!$I$4:$L$1000,3,FALSE),""),"")</f>
        <v/>
      </c>
      <c r="AJ28" s="45" t="str">
        <f>IF(AH28&lt;&gt;"",IF(AH28&lt;&gt;"LIBSETS_DROP_MECHANIC_MONSTER_NAME",VLOOKUP(AH28,'LibSets constants'!$I$4:$L$1000,4,FALSE),""),"")</f>
        <v/>
      </c>
      <c r="AK28" s="3" t="str">
        <f>IF(G28&lt;&gt;"LIBSETS_SETTYPE_BATTLEGROUND",IF(G28&lt;&gt;"LIBSETS_SETTYPE_SPECIAL",IF(AL28&lt;&gt;"",VLOOKUP(AL28,'ESO zone constants'!$D$2:$H$4950,5,FALSE),""),""),"")</f>
        <v/>
      </c>
      <c r="AM28" s="46"/>
      <c r="AN28" s="45" t="str">
        <f>IF(AM28&lt;&gt;"",IF(AM28&lt;&gt;"LIBSETS_DROP_MECHANIC_MONSTER_NAME",VLOOKUP(AM28,'LibSets constants'!$I$4:$L$1000,3,FALSE),""),"")</f>
        <v/>
      </c>
      <c r="AO28" s="45" t="str">
        <f>IF(AM28&lt;&gt;"",IF(AM28&lt;&gt;"LIBSETS_DROP_MECHANIC_MONSTER_NAME",VLOOKUP(AM28,'LibSets constants'!$I$4:$L$1000,4,FALSE),""),"")</f>
        <v/>
      </c>
      <c r="AP28" s="3" t="str">
        <f>IF(G28&lt;&gt;"LIBSETS_SETTYPE_BATTLEGROUND",IF(G28&lt;&gt;"LIBSETS_SETTYPE_SPECIAL",IF(AQ28&lt;&gt;"",VLOOKUP(AQ28,'ESO zone constants'!$D$2:$H$4950,5,FALSE),""),""),"")</f>
        <v/>
      </c>
      <c r="AR28" s="46"/>
      <c r="AS28" s="45" t="str">
        <f>IF(AR28&lt;&gt;"",IF(AR28&lt;&gt;"LIBSETS_DROP_MECHANIC_MONSTER_NAME",VLOOKUP(AR28,'LibSets constants'!$I$4:$L$1000,3,FALSE),""),"")</f>
        <v/>
      </c>
      <c r="AT28" s="45" t="str">
        <f>IF(AR28&lt;&gt;"",IF(AR28&lt;&gt;"LIBSETS_DROP_MECHANIC_MONSTER_NAME",VLOOKUP(AR28,'LibSets constants'!$I$4:$L$1000,4,FALSE),""),"")</f>
        <v/>
      </c>
      <c r="AU28" s="21" t="str">
        <f>IF(A28="???","--","")&amp;IF(F28&lt;&gt;"Not in the game (anymore)",IF(A28&lt;&gt;"",CONCATENATE("[",A28,"] = {wayshrines={")&amp;IF(K28&lt;&gt;"",CONCATENATE(K28,","),"")&amp;IF(L28&lt;&gt;"",CONCATENATE(L28,","),"")&amp;IF(M28&lt;&gt;"",CONCATENATE(M28,","),"")&amp;CONCATENATE("}")&amp;IF(VALUE(N28)&gt;0,CONCATENATE(", traitsNeeded=",N28),"")&amp;CONCATENATE(", dlcId=",IF(Q28&lt;&gt;"",Q28,"DLC_BASE_GAME")),""),"")</f>
        <v>[46] = {wayshrines={-1,-1,-1,}, dlcId=DLC_BASE_GAME</v>
      </c>
      <c r="AV28" s="21" t="str">
        <f>IF(F28&lt;&gt;"Not in the game (anymore)",IF(A28&lt;&gt;"",IF(O28&lt;&gt;"",CONCATENATE(", zoneIds={",O28),"")&amp;IF(V28&lt;&gt;"",CONCATENATE(",",V28),"")&amp;IF(AA28&lt;&gt;"",CONCATENATE(",",AA28),"")&amp;IF(AF28&lt;&gt;"",CONCATENATE(",",AF28),"")&amp;IF(AK28&lt;&gt;"",CONCATENATE(",",AK28),"")&amp;IF(AP28&lt;&gt;"",CONCATENATE(",",AP28),"")&amp;IF(O28&lt;&gt;"",CONCATENATE("}",""),"")&amp;IF(OR(I28="true",I28="false",I28&lt;&gt;""), CONCATENATE(", veteran=", I28), ""),""),"")</f>
        <v>, zoneIds={64}, veteran=false</v>
      </c>
      <c r="AW28" s="21" t="str">
        <f>IF(F28&lt;&gt;"Not in the game (anymore)",IF(A28&lt;&gt;"",", setType="&amp;G28,"")&amp;IF(J28="true",", multiTrialSet=true",""),"")</f>
        <v>, setType=LIBSETS_SETTYPE_DUNGEON</v>
      </c>
      <c r="AX28" s="21" t="str">
        <f>IF(F28&lt;&gt;"Not in the game (anymore)",IF(S28&lt;&gt;"",", dropMechanic={"&amp;S28&amp;IF(X28&lt;&gt;"",","&amp;X28,"")&amp;IF(AC28&lt;&gt;"",","&amp;AC28,"")&amp;IF(AH28&lt;&gt;"",","&amp;AH28,"")&amp;IF(AM28&lt;&gt;"",","&amp;AM28,"")&amp;IF(AR28&lt;&gt;"",","&amp;AR28,"")&amp;"}"&amp;IF(S28="LIBSETS_DROP_MECHANIC_MONSTER_NAME",", dropMechanicNames={" &amp; IF(T28&lt;&gt;"","['en']='"&amp;T28&amp;"'","") &amp; IF(U28&lt;&gt;"",", ['de']='" &amp; U28&amp;"'","") &amp; "}",""),"")&amp;"},","")</f>
        <v>},</v>
      </c>
      <c r="AY28" s="21" t="str">
        <f>IF(F28&lt;&gt;"Not in the game (anymore)",IF(C28&lt;&gt;"",CONCATENATE(" --",C28," / ",B28,"   [",IF(P28&lt;&gt;"",P28,""),IF(W28&lt;&gt;"",", "&amp;W28,""),IF(AB28&lt;&gt;"",", "&amp;AB28,""),IF(AG28&lt;&gt;"",", "&amp;AG28,""),IF(AL28&lt;&gt;"",", "&amp;AL28,""),IF(AQ28&lt;&gt;"",", "&amp;AQ28,""),"]")),"")</f>
        <v xml:space="preserve"> --Noble Duelist's Silks / Seide des edlen Duellanten   [Blessed Crucible]</v>
      </c>
    </row>
    <row r="29" spans="1:51" x14ac:dyDescent="0.25">
      <c r="A29" s="12">
        <v>47</v>
      </c>
      <c r="B29" t="s">
        <v>784</v>
      </c>
      <c r="C29" t="s">
        <v>785</v>
      </c>
      <c r="D29" s="3">
        <f>A29</f>
        <v>47</v>
      </c>
      <c r="G29" s="8" t="s">
        <v>1656</v>
      </c>
      <c r="I29" t="s">
        <v>97</v>
      </c>
      <c r="J29" t="s">
        <v>97</v>
      </c>
      <c r="K29">
        <v>-1</v>
      </c>
      <c r="L29">
        <v>-1</v>
      </c>
      <c r="M29">
        <v>-1</v>
      </c>
      <c r="N29">
        <v>0</v>
      </c>
      <c r="O29" s="3">
        <f>IF(G29&lt;&gt;"LIBSETS_SETTYPE_BATTLEGROUND",IF(G29&lt;&gt;"LIBSETS_SETTYPE_SPECIAL",IF(P29&lt;&gt;"",VLOOKUP(P29,'ESO zone constants'!$D$2:$H$4950,5,FALSE),""),""),"")</f>
        <v>104</v>
      </c>
      <c r="P29" t="s">
        <v>118</v>
      </c>
      <c r="Q29" s="19" t="str">
        <f>IF(O29&lt;&gt;"",IF(NOT(ISERROR(VLOOKUP(O29,'ESO Dungeon constants'!$D$3:$H$9999,5,FALSE))),VLOOKUP(O29,'ESO Dungeon constants'!$D$3:$I$9999,6,FALSE),VLOOKUP(O29,'ESO zone constants'!$H$2:$K$9984,4,FALSE)),"")</f>
        <v>DLC_BASE_GAME</v>
      </c>
      <c r="R29" s="3" t="str">
        <f>VLOOKUP(Q29,'LibSets constants'!$B$4:$C$1000,2,FALSE)</f>
        <v>Included in base game</v>
      </c>
      <c r="S29" s="33" t="s">
        <v>1743</v>
      </c>
      <c r="T29" s="3" t="str">
        <f>IF(S29&lt;&gt;"",IF(S29&lt;&gt;"LIBSETS_DROP_MECHANIC_MONSTER_NAME",VLOOKUP(S29,'LibSets constants'!$I$4:$L$1000,3,FALSE),""),"")</f>
        <v>Delve bosses have a chance to drop a waist or feet.</v>
      </c>
      <c r="U29" s="3" t="str">
        <f>IF(S29&lt;&gt;"",IF(S29&lt;&gt;"LIBSETS_DROP_MECHANIC_MONSTER_NAME",VLOOKUP(S29,'LibSets constants'!$I$4:$L$1000,4,FALSE),""),"")</f>
        <v>Bosse in Gewölben haben die Chance, eine Taille oder Füße fallen zu lassen.</v>
      </c>
      <c r="V29" s="3" t="str">
        <f>IF(G29&lt;&gt;"LIBSETS_SETTYPE_BATTLEGROUND",IF(G29&lt;&gt;"LIBSETS_SETTYPE_SPECIAL",IF(W29&lt;&gt;"",VLOOKUP(W29,'ESO zone constants'!$D$2:$H$4950,5,FALSE),""),""),"")</f>
        <v/>
      </c>
      <c r="X29" s="33" t="s">
        <v>1744</v>
      </c>
      <c r="Y29" s="3" t="str">
        <f>IF(X29&lt;&gt;"",IF(X29&lt;&gt;"LIBSETS_DROP_MECHANIC_MONSTER_NAME",VLOOKUP(X29,'LibSets constants'!$I$4:$L$1000,3,FALSE),""),"")</f>
        <v>Overland group bosses have a 100% chance to drop head, chest, legs, or weapon.</v>
      </c>
      <c r="Z29" s="3" t="str">
        <f>IF(X29&lt;&gt;"",IF(X29&lt;&gt;"LIBSETS_DROP_MECHANIC_MONSTER_NAME",VLOOKUP(X29,'LibSets constants'!$I$4:$L$1000,4,FALSE),""),"")</f>
        <v>Überland Gruppenbosse haben eine Chance von 100%, Kopf, Brust, Beine oder Waffen fallen zu lassen.</v>
      </c>
      <c r="AA29" s="3" t="str">
        <f>IF(G29&lt;&gt;"LIBSETS_SETTYPE_BATTLEGROUND",IF(G29&lt;&gt;"LIBSETS_SETTYPE_SPECIAL",IF(AB29&lt;&gt;"",VLOOKUP(AB29,'ESO zone constants'!$D$2:$H$4950,5,FALSE),""),""),"")</f>
        <v/>
      </c>
      <c r="AC29" s="33" t="s">
        <v>1745</v>
      </c>
      <c r="AD29" s="3" t="str">
        <f>IF(AC29&lt;&gt;"",IF(AC29&lt;&gt;"LIBSETS_DROP_MECHANIC_MONSTER_NAME",VLOOKUP(AC29,'LibSets constants'!$I$4:$L$1000,3,FALSE),""),"")</f>
        <v>Public dungeon bosses have a chance to drop a shoulder, hand, or weapon.</v>
      </c>
      <c r="AE29" s="3" t="str">
        <f>IF(AC29&lt;&gt;"",IF(AC29&lt;&gt;"LIBSETS_DROP_MECHANIC_MONSTER_NAME",VLOOKUP(AC29,'LibSets constants'!$I$4:$L$1000,4,FALSE),""),"")</f>
        <v>Öffentliche Dungeon-Bosse haben die Möglichkeit, eine Schulter, Handschuhe oder eine Waffe fallen zu lassen.</v>
      </c>
      <c r="AF29" s="3" t="str">
        <f>IF(G29&lt;&gt;"LIBSETS_SETTYPE_BATTLEGROUND",IF(G29&lt;&gt;"LIBSETS_SETTYPE_SPECIAL",IF(AG29&lt;&gt;"",VLOOKUP(AG29,'ESO zone constants'!$D$2:$H$4950,5,FALSE),""),""),"")</f>
        <v/>
      </c>
      <c r="AH29" s="33" t="s">
        <v>1746</v>
      </c>
      <c r="AI29" s="3" t="str">
        <f>IF(AH29&lt;&gt;"",IF(AH29&lt;&gt;"LIBSETS_DROP_MECHANIC_MONSTER_NAME",VLOOKUP(AH29,'LibSets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9" s="3" t="str">
        <f>IF(AH29&lt;&gt;"",IF(AH29&lt;&gt;"LIBSETS_DROP_MECHANIC_MONSTER_NAME",VLOOKUP(AH29,'LibSets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9" s="3" t="str">
        <f>IF(G29&lt;&gt;"LIBSETS_SETTYPE_BATTLEGROUND",IF(G29&lt;&gt;"LIBSETS_SETTYPE_SPECIAL",IF(AL29&lt;&gt;"",VLOOKUP(AL29,'ESO zone constants'!$D$2:$H$4950,5,FALSE),""),""),"")</f>
        <v/>
      </c>
      <c r="AN29" s="3" t="str">
        <f>IF(AM29&lt;&gt;"",IF(AM29&lt;&gt;"LIBSETS_DROP_MECHANIC_MONSTER_NAME",VLOOKUP(AM29,'LibSets constants'!$I$4:$L$1000,3,FALSE),""),"")</f>
        <v/>
      </c>
      <c r="AO29" s="3" t="str">
        <f>IF(AM29&lt;&gt;"",IF(AM29&lt;&gt;"LIBSETS_DROP_MECHANIC_MONSTER_NAME",VLOOKUP(AM29,'LibSets constants'!$I$4:$L$1000,4,FALSE),""),"")</f>
        <v/>
      </c>
      <c r="AP29" s="3" t="str">
        <f>IF(G29&lt;&gt;"LIBSETS_SETTYPE_BATTLEGROUND",IF(G29&lt;&gt;"LIBSETS_SETTYPE_SPECIAL",IF(AQ29&lt;&gt;"",VLOOKUP(AQ29,'ESO zone constants'!$D$2:$H$4950,5,FALSE),""),""),"")</f>
        <v/>
      </c>
      <c r="AS29" s="3" t="str">
        <f>IF(AR29&lt;&gt;"",IF(AR29&lt;&gt;"LIBSETS_DROP_MECHANIC_MONSTER_NAME",VLOOKUP(AR29,'LibSets constants'!$I$4:$L$1000,3,FALSE),""),"")</f>
        <v/>
      </c>
      <c r="AT29" s="3" t="str">
        <f>IF(AR29&lt;&gt;"",IF(AR29&lt;&gt;"LIBSETS_DROP_MECHANIC_MONSTER_NAME",VLOOKUP(AR29,'LibSets constants'!$I$4:$L$1000,4,FALSE),""),"")</f>
        <v/>
      </c>
      <c r="AU29" s="21" t="str">
        <f>IF(A29="???","--","")&amp;IF(F29&lt;&gt;"Not in the game (anymore)",IF(A29&lt;&gt;"",CONCATENATE("[",A29,"] = {wayshrines={")&amp;IF(K29&lt;&gt;"",CONCATENATE(K29,","),"")&amp;IF(L29&lt;&gt;"",CONCATENATE(L29,","),"")&amp;IF(M29&lt;&gt;"",CONCATENATE(M29,","),"")&amp;CONCATENATE("}")&amp;IF(VALUE(N29)&gt;0,CONCATENATE(", traitsNeeded=",N29),"")&amp;CONCATENATE(", dlcId=",IF(Q29&lt;&gt;"",Q29,"DLC_BASE_GAME")),""),"")</f>
        <v>[47] = {wayshrines={-1,-1,-1,}, dlcId=DLC_BASE_GAME</v>
      </c>
      <c r="AV29" s="21" t="str">
        <f>IF(F29&lt;&gt;"Not in the game (anymore)",IF(A29&lt;&gt;"",IF(O29&lt;&gt;"",CONCATENATE(", zoneIds={",O29),"")&amp;IF(V29&lt;&gt;"",CONCATENATE(",",V29),"")&amp;IF(AA29&lt;&gt;"",CONCATENATE(",",AA29),"")&amp;IF(AF29&lt;&gt;"",CONCATENATE(",",AF29),"")&amp;IF(AK29&lt;&gt;"",CONCATENATE(",",AK29),"")&amp;IF(AP29&lt;&gt;"",CONCATENATE(",",AP29),"")&amp;IF(O29&lt;&gt;"",CONCATENATE("}",""),"")&amp;IF(OR(I29="true",I29="false",I29&lt;&gt;""), CONCATENATE(", veteran=", I29), ""),""),"")</f>
        <v>, zoneIds={104}, veteran=false</v>
      </c>
      <c r="AW29" s="21" t="str">
        <f>IF(F29&lt;&gt;"Not in the game (anymore)",IF(A29&lt;&gt;"",", setType="&amp;G29,"")&amp;IF(J29="true",", multiTrialSet=true",""),"")</f>
        <v>, setType=LIBSETS_SETTYPE_OVERLAND</v>
      </c>
      <c r="AX29" s="21" t="str">
        <f>IF(F29&lt;&gt;"Not in the game (anymore)",IF(S29&lt;&gt;"",", dropMechanic={"&amp;S29&amp;IF(X29&lt;&gt;"",","&amp;X29,"")&amp;IF(AC29&lt;&gt;"",","&amp;AC29,"")&amp;IF(AH29&lt;&gt;"",","&amp;AH29,"")&amp;IF(AM29&lt;&gt;"",","&amp;AM29,"")&amp;IF(AR29&lt;&gt;"",","&amp;AR29,"")&amp;"}"&amp;IF(S29="LIBSETS_DROP_MECHANIC_MONSTER_NAME",", dropMechanicNames={" &amp; IF(T29&lt;&gt;"","['en']='"&amp;T29&amp;"'","") &amp; IF(U29&lt;&gt;"",", ['de']='" &amp; U29&amp;"'","") &amp; "}",""),"")&amp;"},","")</f>
        <v>, dropMechanic={LIBSETS_DROP_MECHANIC_OVERLAND_BOSS_DELVE,LIBSETS_DROP_MECHANIC_OVERLAND_WORLDBOSS,LIBSETS_DROP_MECHANIC_OVERLAND_BOSS_PUBLIC_DUNGEON,LIBSETS_DROP_MECHANIC_OVERLAND_CHEST}},</v>
      </c>
      <c r="AY29" s="21" t="str">
        <f>IF(F29&lt;&gt;"Not in the game (anymore)",IF(C29&lt;&gt;"",CONCATENATE(" --",C29," / ",B29,"   [",IF(P29&lt;&gt;"",P29,""),IF(W29&lt;&gt;"",", "&amp;W29,""),IF(AB29&lt;&gt;"",", "&amp;AB29,""),IF(AG29&lt;&gt;"",", "&amp;AG29,""),IF(AL29&lt;&gt;"",", "&amp;AL29,""),IF(AQ29&lt;&gt;"",", "&amp;AQ29,""),"]")),"")</f>
        <v xml:space="preserve"> --Robes of the Withered Hand / Roben der Verdorrten Hand   [Alik'r Desert]</v>
      </c>
    </row>
    <row r="30" spans="1:51" x14ac:dyDescent="0.25">
      <c r="A30" s="5">
        <v>48</v>
      </c>
      <c r="B30" t="s">
        <v>786</v>
      </c>
      <c r="C30" t="s">
        <v>787</v>
      </c>
      <c r="D30" s="3">
        <f>A30</f>
        <v>48</v>
      </c>
      <c r="G30" s="8" t="s">
        <v>1650</v>
      </c>
      <c r="I30" t="s">
        <v>97</v>
      </c>
      <c r="J30" t="s">
        <v>97</v>
      </c>
      <c r="K30">
        <v>13</v>
      </c>
      <c r="L30">
        <v>148</v>
      </c>
      <c r="M30">
        <v>48</v>
      </c>
      <c r="N30">
        <v>4</v>
      </c>
      <c r="O30" s="3">
        <f>IF(G30&lt;&gt;"LIBSETS_SETTYPE_BATTLEGROUND",IF(G30&lt;&gt;"LIBSETS_SETTYPE_SPECIAL",IF(P30&lt;&gt;"",VLOOKUP(P30,'ESO zone constants'!$D$2:$H$4950,5,FALSE),""),""),"")</f>
        <v>20</v>
      </c>
      <c r="P30" t="str">
        <f>VLOOKUP(K30,'ESO wayshrine node constants'!$A$3:$D$10003,4,FALSE)</f>
        <v>Rivenspire</v>
      </c>
      <c r="Q30" s="19" t="str">
        <f>IF(O30&lt;&gt;"",IF(NOT(ISERROR(VLOOKUP(O30,'ESO Dungeon constants'!$D$3:$H$9999,5,FALSE))),VLOOKUP(O30,'ESO Dungeon constants'!$D$3:$I$9999,6,FALSE),VLOOKUP(O30,'ESO zone constants'!$H$2:$K$9984,4,FALSE)),"")</f>
        <v>DLC_BASE_GAME</v>
      </c>
      <c r="R30" s="3" t="str">
        <f>VLOOKUP(Q30,'LibSets constants'!$B$4:$C$1000,2,FALSE)</f>
        <v>Included in base game</v>
      </c>
      <c r="T30" s="3" t="str">
        <f>IF(S30&lt;&gt;"",IF(S30&lt;&gt;"LIBSETS_DROP_MECHANIC_MONSTER_NAME",VLOOKUP(S30,'LibSets constants'!$I$4:$L$1000,3,FALSE),""),"")</f>
        <v/>
      </c>
      <c r="U30" s="3" t="str">
        <f>IF(S30&lt;&gt;"",IF(S30&lt;&gt;"LIBSETS_DROP_MECHANIC_MONSTER_NAME",VLOOKUP(S30,'LibSets constants'!$I$4:$L$1000,4,FALSE),""),"")</f>
        <v/>
      </c>
      <c r="V30" s="3">
        <f>IF(G30&lt;&gt;"LIBSETS_SETTYPE_BATTLEGROUND",IF(G30&lt;&gt;"LIBSETS_SETTYPE_SPECIAL",IF(W30&lt;&gt;"",VLOOKUP(W30,'ESO zone constants'!$D$2:$H$4950,5,FALSE),""),""),"")</f>
        <v>108</v>
      </c>
      <c r="W30" t="str">
        <f>VLOOKUP(L30,'ESO wayshrine node constants'!$A$3:$D$10003,4,FALSE)</f>
        <v>Greenshade</v>
      </c>
      <c r="Y30" s="3" t="str">
        <f>IF(X30&lt;&gt;"",IF(X30&lt;&gt;"LIBSETS_DROP_MECHANIC_MONSTER_NAME",VLOOKUP(X30,'LibSets constants'!$I$4:$L$1000,3,FALSE),""),"")</f>
        <v/>
      </c>
      <c r="Z30" s="3" t="str">
        <f>IF(X30&lt;&gt;"",IF(X30&lt;&gt;"LIBSETS_DROP_MECHANIC_MONSTER_NAME",VLOOKUP(X30,'LibSets constants'!$I$4:$L$1000,4,FALSE),""),"")</f>
        <v/>
      </c>
      <c r="AA30" s="3">
        <f>IF(G30&lt;&gt;"LIBSETS_SETTYPE_BATTLEGROUND",IF(G30&lt;&gt;"LIBSETS_SETTYPE_SPECIAL",IF(AB30&lt;&gt;"",VLOOKUP(AB30,'ESO zone constants'!$D$2:$H$4950,5,FALSE),""),""),"")</f>
        <v>117</v>
      </c>
      <c r="AB30" t="str">
        <f>VLOOKUP(M30,'ESO wayshrine node constants'!$A$3:$D$10003,4,FALSE)</f>
        <v>Shadowfen</v>
      </c>
      <c r="AD30" s="3" t="str">
        <f>IF(AC30&lt;&gt;"",IF(AC30&lt;&gt;"LIBSETS_DROP_MECHANIC_MONSTER_NAME",VLOOKUP(AC30,'LibSets constants'!$I$4:$L$1000,3,FALSE),""),"")</f>
        <v/>
      </c>
      <c r="AE30" s="3" t="str">
        <f>IF(AC30&lt;&gt;"",IF(AC30&lt;&gt;"LIBSETS_DROP_MECHANIC_MONSTER_NAME",VLOOKUP(AC30,'LibSets constants'!$I$4:$L$1000,4,FALSE),""),"")</f>
        <v/>
      </c>
      <c r="AF30" s="3" t="str">
        <f>IF(G30&lt;&gt;"LIBSETS_SETTYPE_BATTLEGROUND",IF(G30&lt;&gt;"LIBSETS_SETTYPE_SPECIAL",IF(AG30&lt;&gt;"",VLOOKUP(AG30,'ESO zone constants'!$D$2:$H$4950,5,FALSE),""),""),"")</f>
        <v/>
      </c>
      <c r="AI30" s="3" t="str">
        <f>IF(AH30&lt;&gt;"",IF(AH30&lt;&gt;"LIBSETS_DROP_MECHANIC_MONSTER_NAME",VLOOKUP(AH30,'LibSets constants'!$I$4:$L$1000,3,FALSE),""),"")</f>
        <v/>
      </c>
      <c r="AJ30" s="3" t="str">
        <f>IF(AH30&lt;&gt;"",IF(AH30&lt;&gt;"LIBSETS_DROP_MECHANIC_MONSTER_NAME",VLOOKUP(AH30,'LibSets constants'!$I$4:$L$1000,4,FALSE),""),"")</f>
        <v/>
      </c>
      <c r="AK30" s="3" t="str">
        <f>IF(G30&lt;&gt;"LIBSETS_SETTYPE_BATTLEGROUND",IF(G30&lt;&gt;"LIBSETS_SETTYPE_SPECIAL",IF(AL30&lt;&gt;"",VLOOKUP(AL30,'ESO zone constants'!$D$2:$H$4950,5,FALSE),""),""),"")</f>
        <v/>
      </c>
      <c r="AN30" s="3" t="str">
        <f>IF(AM30&lt;&gt;"",IF(AM30&lt;&gt;"LIBSETS_DROP_MECHANIC_MONSTER_NAME",VLOOKUP(AM30,'LibSets constants'!$I$4:$L$1000,3,FALSE),""),"")</f>
        <v/>
      </c>
      <c r="AO30" s="3" t="str">
        <f>IF(AM30&lt;&gt;"",IF(AM30&lt;&gt;"LIBSETS_DROP_MECHANIC_MONSTER_NAME",VLOOKUP(AM30,'LibSets constants'!$I$4:$L$1000,4,FALSE),""),"")</f>
        <v/>
      </c>
      <c r="AP30" s="3" t="str">
        <f>IF(G30&lt;&gt;"LIBSETS_SETTYPE_BATTLEGROUND",IF(G30&lt;&gt;"LIBSETS_SETTYPE_SPECIAL",IF(AQ30&lt;&gt;"",VLOOKUP(AQ30,'ESO zone constants'!$D$2:$H$4950,5,FALSE),""),""),"")</f>
        <v/>
      </c>
      <c r="AS30" s="3" t="str">
        <f>IF(AR30&lt;&gt;"",IF(AR30&lt;&gt;"LIBSETS_DROP_MECHANIC_MONSTER_NAME",VLOOKUP(AR30,'LibSets constants'!$I$4:$L$1000,3,FALSE),""),"")</f>
        <v/>
      </c>
      <c r="AT30" s="3" t="str">
        <f>IF(AR30&lt;&gt;"",IF(AR30&lt;&gt;"LIBSETS_DROP_MECHANIC_MONSTER_NAME",VLOOKUP(AR30,'LibSets constants'!$I$4:$L$1000,4,FALSE),""),"")</f>
        <v/>
      </c>
      <c r="AU30" s="21" t="str">
        <f>IF(A30="???","--","")&amp;IF(F30&lt;&gt;"Not in the game (anymore)",IF(A30&lt;&gt;"",CONCATENATE("[",A30,"] = {wayshrines={")&amp;IF(K30&lt;&gt;"",CONCATENATE(K30,","),"")&amp;IF(L30&lt;&gt;"",CONCATENATE(L30,","),"")&amp;IF(M30&lt;&gt;"",CONCATENATE(M30,","),"")&amp;CONCATENATE("}")&amp;IF(VALUE(N30)&gt;0,CONCATENATE(", traitsNeeded=",N30),"")&amp;CONCATENATE(", dlcId=",IF(Q30&lt;&gt;"",Q30,"DLC_BASE_GAME")),""),"")</f>
        <v>[48] = {wayshrines={13,148,48,}, traitsNeeded=4, dlcId=DLC_BASE_GAME</v>
      </c>
      <c r="AV30" s="21" t="str">
        <f>IF(F30&lt;&gt;"Not in the game (anymore)",IF(A30&lt;&gt;"",IF(O30&lt;&gt;"",CONCATENATE(", zoneIds={",O30),"")&amp;IF(V30&lt;&gt;"",CONCATENATE(",",V30),"")&amp;IF(AA30&lt;&gt;"",CONCATENATE(",",AA30),"")&amp;IF(AF30&lt;&gt;"",CONCATENATE(",",AF30),"")&amp;IF(AK30&lt;&gt;"",CONCATENATE(",",AK30),"")&amp;IF(AP30&lt;&gt;"",CONCATENATE(",",AP30),"")&amp;IF(O30&lt;&gt;"",CONCATENATE("}",""),"")&amp;IF(OR(I30="true",I30="false",I30&lt;&gt;""), CONCATENATE(", veteran=", I30), ""),""),"")</f>
        <v>, zoneIds={20,108,117}, veteran=false</v>
      </c>
      <c r="AW30" s="21" t="str">
        <f>IF(F30&lt;&gt;"Not in the game (anymore)",IF(A30&lt;&gt;"",", setType="&amp;G30,"")&amp;IF(J30="true",", multiTrialSet=true",""),"")</f>
        <v>, setType=LIBSETS_SETTYPE_CRAFTED</v>
      </c>
      <c r="AX30" s="21" t="str">
        <f>IF(F30&lt;&gt;"Not in the game (anymore)",IF(S30&lt;&gt;"",", dropMechanic={"&amp;S30&amp;IF(X30&lt;&gt;"",","&amp;X30,"")&amp;IF(AC30&lt;&gt;"",","&amp;AC30,"")&amp;IF(AH30&lt;&gt;"",","&amp;AH30,"")&amp;IF(AM30&lt;&gt;"",","&amp;AM30,"")&amp;IF(AR30&lt;&gt;"",","&amp;AR30,"")&amp;"}"&amp;IF(S30="LIBSETS_DROP_MECHANIC_MONSTER_NAME",", dropMechanicNames={" &amp; IF(T30&lt;&gt;"","['en']='"&amp;T30&amp;"'","") &amp; IF(U30&lt;&gt;"",", ['de']='" &amp; U30&amp;"'","") &amp; "}",""),"")&amp;"},","")</f>
        <v>},</v>
      </c>
      <c r="AY30" s="21" t="str">
        <f>IF(F30&lt;&gt;"Not in the game (anymore)",IF(C30&lt;&gt;"",CONCATENATE(" --",C30," / ",B30,"   [",IF(P30&lt;&gt;"",P30,""),IF(W30&lt;&gt;"",", "&amp;W30,""),IF(AB30&lt;&gt;"",", "&amp;AB30,""),IF(AG30&lt;&gt;"",", "&amp;AG30,""),IF(AL30&lt;&gt;"",", "&amp;AL30,""),IF(AQ30&lt;&gt;"",", "&amp;AQ30,""),"]")),"")</f>
        <v xml:space="preserve"> --Magnus' Gift / Magnus' Gabe   [Rivenspire, Greenshade, Shadowfen]</v>
      </c>
    </row>
    <row r="31" spans="1:51" x14ac:dyDescent="0.25">
      <c r="A31" s="12">
        <v>49</v>
      </c>
      <c r="B31" t="s">
        <v>788</v>
      </c>
      <c r="C31" t="s">
        <v>789</v>
      </c>
      <c r="D31" s="3">
        <f>A31</f>
        <v>49</v>
      </c>
      <c r="G31" s="8" t="s">
        <v>1656</v>
      </c>
      <c r="I31" t="s">
        <v>97</v>
      </c>
      <c r="J31" t="s">
        <v>97</v>
      </c>
      <c r="K31">
        <v>-1</v>
      </c>
      <c r="L31">
        <v>-1</v>
      </c>
      <c r="M31">
        <v>-1</v>
      </c>
      <c r="N31">
        <v>0</v>
      </c>
      <c r="O31" s="3">
        <f>IF(G31&lt;&gt;"LIBSETS_SETTYPE_BATTLEGROUND",IF(G31&lt;&gt;"LIBSETS_SETTYPE_SPECIAL",IF(P31&lt;&gt;"",VLOOKUP(P31,'ESO zone constants'!$D$2:$H$4950,5,FALSE),""),""),"")</f>
        <v>41</v>
      </c>
      <c r="P31" t="s">
        <v>112</v>
      </c>
      <c r="Q31" s="19" t="str">
        <f>IF(O31&lt;&gt;"",IF(NOT(ISERROR(VLOOKUP(O31,'ESO Dungeon constants'!$D$3:$H$9999,5,FALSE))),VLOOKUP(O31,'ESO Dungeon constants'!$D$3:$I$9999,6,FALSE),VLOOKUP(O31,'ESO zone constants'!$H$2:$K$9984,4,FALSE)),"")</f>
        <v>DLC_BASE_GAME</v>
      </c>
      <c r="R31" s="3" t="str">
        <f>VLOOKUP(Q31,'LibSets constants'!$B$4:$C$1000,2,FALSE)</f>
        <v>Included in base game</v>
      </c>
      <c r="S31" s="33" t="s">
        <v>1743</v>
      </c>
      <c r="T31" s="3" t="str">
        <f>IF(S31&lt;&gt;"",IF(S31&lt;&gt;"LIBSETS_DROP_MECHANIC_MONSTER_NAME",VLOOKUP(S31,'LibSets constants'!$I$4:$L$1000,3,FALSE),""),"")</f>
        <v>Delve bosses have a chance to drop a waist or feet.</v>
      </c>
      <c r="U31" s="3" t="str">
        <f>IF(S31&lt;&gt;"",IF(S31&lt;&gt;"LIBSETS_DROP_MECHANIC_MONSTER_NAME",VLOOKUP(S31,'LibSets constants'!$I$4:$L$1000,4,FALSE),""),"")</f>
        <v>Bosse in Gewölben haben die Chance, eine Taille oder Füße fallen zu lassen.</v>
      </c>
      <c r="V31" s="3" t="str">
        <f>IF(G31&lt;&gt;"LIBSETS_SETTYPE_BATTLEGROUND",IF(G31&lt;&gt;"LIBSETS_SETTYPE_SPECIAL",IF(W31&lt;&gt;"",VLOOKUP(W31,'ESO zone constants'!$D$2:$H$4950,5,FALSE),""),""),"")</f>
        <v/>
      </c>
      <c r="X31" s="33" t="s">
        <v>1744</v>
      </c>
      <c r="Y31" s="3" t="str">
        <f>IF(X31&lt;&gt;"",IF(X31&lt;&gt;"LIBSETS_DROP_MECHANIC_MONSTER_NAME",VLOOKUP(X31,'LibSets constants'!$I$4:$L$1000,3,FALSE),""),"")</f>
        <v>Overland group bosses have a 100% chance to drop head, chest, legs, or weapon.</v>
      </c>
      <c r="Z31" s="3" t="str">
        <f>IF(X31&lt;&gt;"",IF(X31&lt;&gt;"LIBSETS_DROP_MECHANIC_MONSTER_NAME",VLOOKUP(X31,'LibSets constants'!$I$4:$L$1000,4,FALSE),""),"")</f>
        <v>Überland Gruppenbosse haben eine Chance von 100%, Kopf, Brust, Beine oder Waffen fallen zu lassen.</v>
      </c>
      <c r="AA31" s="3" t="str">
        <f>IF(G31&lt;&gt;"LIBSETS_SETTYPE_BATTLEGROUND",IF(G31&lt;&gt;"LIBSETS_SETTYPE_SPECIAL",IF(AB31&lt;&gt;"",VLOOKUP(AB31,'ESO zone constants'!$D$2:$H$4950,5,FALSE),""),""),"")</f>
        <v/>
      </c>
      <c r="AC31" s="33" t="s">
        <v>1745</v>
      </c>
      <c r="AD31" s="3" t="str">
        <f>IF(AC31&lt;&gt;"",IF(AC31&lt;&gt;"LIBSETS_DROP_MECHANIC_MONSTER_NAME",VLOOKUP(AC31,'LibSets constants'!$I$4:$L$1000,3,FALSE),""),"")</f>
        <v>Public dungeon bosses have a chance to drop a shoulder, hand, or weapon.</v>
      </c>
      <c r="AE31" s="3" t="str">
        <f>IF(AC31&lt;&gt;"",IF(AC31&lt;&gt;"LIBSETS_DROP_MECHANIC_MONSTER_NAME",VLOOKUP(AC31,'LibSets constants'!$I$4:$L$1000,4,FALSE),""),"")</f>
        <v>Öffentliche Dungeon-Bosse haben die Möglichkeit, eine Schulter, Handschuhe oder eine Waffe fallen zu lassen.</v>
      </c>
      <c r="AF31" s="3" t="str">
        <f>IF(G31&lt;&gt;"LIBSETS_SETTYPE_BATTLEGROUND",IF(G31&lt;&gt;"LIBSETS_SETTYPE_SPECIAL",IF(AG31&lt;&gt;"",VLOOKUP(AG31,'ESO zone constants'!$D$2:$H$4950,5,FALSE),""),""),"")</f>
        <v/>
      </c>
      <c r="AH31" s="33" t="s">
        <v>1746</v>
      </c>
      <c r="AI31" s="3" t="str">
        <f>IF(AH31&lt;&gt;"",IF(AH31&lt;&gt;"LIBSETS_DROP_MECHANIC_MONSTER_NAME",VLOOKUP(AH31,'LibSets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1" s="3" t="str">
        <f>IF(AH31&lt;&gt;"",IF(AH31&lt;&gt;"LIBSETS_DROP_MECHANIC_MONSTER_NAME",VLOOKUP(AH31,'LibSets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1" s="3" t="str">
        <f>IF(G31&lt;&gt;"LIBSETS_SETTYPE_BATTLEGROUND",IF(G31&lt;&gt;"LIBSETS_SETTYPE_SPECIAL",IF(AL31&lt;&gt;"",VLOOKUP(AL31,'ESO zone constants'!$D$2:$H$4950,5,FALSE),""),""),"")</f>
        <v/>
      </c>
      <c r="AN31" s="3" t="str">
        <f>IF(AM31&lt;&gt;"",IF(AM31&lt;&gt;"LIBSETS_DROP_MECHANIC_MONSTER_NAME",VLOOKUP(AM31,'LibSets constants'!$I$4:$L$1000,3,FALSE),""),"")</f>
        <v/>
      </c>
      <c r="AO31" s="3" t="str">
        <f>IF(AM31&lt;&gt;"",IF(AM31&lt;&gt;"LIBSETS_DROP_MECHANIC_MONSTER_NAME",VLOOKUP(AM31,'LibSets constants'!$I$4:$L$1000,4,FALSE),""),"")</f>
        <v/>
      </c>
      <c r="AP31" s="3" t="str">
        <f>IF(G31&lt;&gt;"LIBSETS_SETTYPE_BATTLEGROUND",IF(G31&lt;&gt;"LIBSETS_SETTYPE_SPECIAL",IF(AQ31&lt;&gt;"",VLOOKUP(AQ31,'ESO zone constants'!$D$2:$H$4950,5,FALSE),""),""),"")</f>
        <v/>
      </c>
      <c r="AS31" s="3" t="str">
        <f>IF(AR31&lt;&gt;"",IF(AR31&lt;&gt;"LIBSETS_DROP_MECHANIC_MONSTER_NAME",VLOOKUP(AR31,'LibSets constants'!$I$4:$L$1000,3,FALSE),""),"")</f>
        <v/>
      </c>
      <c r="AT31" s="3" t="str">
        <f>IF(AR31&lt;&gt;"",IF(AR31&lt;&gt;"LIBSETS_DROP_MECHANIC_MONSTER_NAME",VLOOKUP(AR31,'LibSets constants'!$I$4:$L$1000,4,FALSE),""),"")</f>
        <v/>
      </c>
      <c r="AU31" s="21" t="str">
        <f>IF(A31="???","--","")&amp;IF(F31&lt;&gt;"Not in the game (anymore)",IF(A31&lt;&gt;"",CONCATENATE("[",A31,"] = {wayshrines={")&amp;IF(K31&lt;&gt;"",CONCATENATE(K31,","),"")&amp;IF(L31&lt;&gt;"",CONCATENATE(L31,","),"")&amp;IF(M31&lt;&gt;"",CONCATENATE(M31,","),"")&amp;CONCATENATE("}")&amp;IF(VALUE(N31)&gt;0,CONCATENATE(", traitsNeeded=",N31),"")&amp;CONCATENATE(", dlcId=",IF(Q31&lt;&gt;"",Q31,"DLC_BASE_GAME")),""),"")</f>
        <v>[49] = {wayshrines={-1,-1,-1,}, dlcId=DLC_BASE_GAME</v>
      </c>
      <c r="AV31" s="21" t="str">
        <f>IF(F31&lt;&gt;"Not in the game (anymore)",IF(A31&lt;&gt;"",IF(O31&lt;&gt;"",CONCATENATE(", zoneIds={",O31),"")&amp;IF(V31&lt;&gt;"",CONCATENATE(",",V31),"")&amp;IF(AA31&lt;&gt;"",CONCATENATE(",",AA31),"")&amp;IF(AF31&lt;&gt;"",CONCATENATE(",",AF31),"")&amp;IF(AK31&lt;&gt;"",CONCATENATE(",",AK31),"")&amp;IF(AP31&lt;&gt;"",CONCATENATE(",",AP31),"")&amp;IF(O31&lt;&gt;"",CONCATENATE("}",""),"")&amp;IF(OR(I31="true",I31="false",I31&lt;&gt;""), CONCATENATE(", veteran=", I31), ""),""),"")</f>
        <v>, zoneIds={41}, veteran=false</v>
      </c>
      <c r="AW31" s="21" t="str">
        <f>IF(F31&lt;&gt;"Not in the game (anymore)",IF(A31&lt;&gt;"",", setType="&amp;G31,"")&amp;IF(J31="true",", multiTrialSet=true",""),"")</f>
        <v>, setType=LIBSETS_SETTYPE_OVERLAND</v>
      </c>
      <c r="AX31" s="21" t="str">
        <f>IF(F31&lt;&gt;"Not in the game (anymore)",IF(S31&lt;&gt;"",", dropMechanic={"&amp;S31&amp;IF(X31&lt;&gt;"",","&amp;X31,"")&amp;IF(AC31&lt;&gt;"",","&amp;AC31,"")&amp;IF(AH31&lt;&gt;"",","&amp;AH31,"")&amp;IF(AM31&lt;&gt;"",","&amp;AM31,"")&amp;IF(AR31&lt;&gt;"",","&amp;AR31,"")&amp;"}"&amp;IF(S31="LIBSETS_DROP_MECHANIC_MONSTER_NAME",", dropMechanicNames={" &amp; IF(T31&lt;&gt;"","['en']='"&amp;T31&amp;"'","") &amp; IF(U31&lt;&gt;"",", ['de']='" &amp; U31&amp;"'","") &amp; "}",""),"")&amp;"},","")</f>
        <v>, dropMechanic={LIBSETS_DROP_MECHANIC_OVERLAND_BOSS_DELVE,LIBSETS_DROP_MECHANIC_OVERLAND_WORLDBOSS,LIBSETS_DROP_MECHANIC_OVERLAND_BOSS_PUBLIC_DUNGEON,LIBSETS_DROP_MECHANIC_OVERLAND_CHEST}},</v>
      </c>
      <c r="AY31" s="21" t="str">
        <f>IF(F31&lt;&gt;"Not in the game (anymore)",IF(C31&lt;&gt;"",CONCATENATE(" --",C31," / ",B31,"   [",IF(P31&lt;&gt;"",P31,""),IF(W31&lt;&gt;"",", "&amp;W31,""),IF(AB31&lt;&gt;"",", "&amp;AB31,""),IF(AG31&lt;&gt;"",", "&amp;AG31,""),IF(AL31&lt;&gt;"",", "&amp;AL31,""),IF(AQ31&lt;&gt;"",", "&amp;AQ31,""),"]")),"")</f>
        <v xml:space="preserve"> --Shadow of the Red Mountain / Schatten des Roten Berges   [Stonefalls]</v>
      </c>
    </row>
    <row r="32" spans="1:51" x14ac:dyDescent="0.25">
      <c r="A32" s="12">
        <v>50</v>
      </c>
      <c r="B32" t="s">
        <v>790</v>
      </c>
      <c r="C32" t="s">
        <v>791</v>
      </c>
      <c r="D32" s="3">
        <f>A32</f>
        <v>50</v>
      </c>
      <c r="G32" s="8" t="s">
        <v>1651</v>
      </c>
      <c r="I32" t="s">
        <v>97</v>
      </c>
      <c r="J32" t="s">
        <v>97</v>
      </c>
      <c r="K32">
        <v>-1</v>
      </c>
      <c r="L32">
        <v>-1</v>
      </c>
      <c r="M32">
        <v>-1</v>
      </c>
      <c r="N32">
        <v>0</v>
      </c>
      <c r="O32" s="3">
        <f>IF(G32&lt;&gt;"LIBSETS_SETTYPE_BATTLEGROUND",IF(G32&lt;&gt;"LIBSETS_SETTYPE_SPECIAL",IF(P32&lt;&gt;"",VLOOKUP(P32,'ESO zone constants'!$D$2:$H$4950,5,FALSE),""),""),"")</f>
        <v>181</v>
      </c>
      <c r="P32" t="s">
        <v>131</v>
      </c>
      <c r="Q32" s="19" t="str">
        <f>IF(O32&lt;&gt;"",IF(NOT(ISERROR(VLOOKUP(O32,'ESO Dungeon constants'!$D$3:$H$9999,5,FALSE))),VLOOKUP(O32,'ESO Dungeon constants'!$D$3:$I$9999,6,FALSE),VLOOKUP(O32,'ESO zone constants'!$H$2:$K$9984,4,FALSE)),"")</f>
        <v>DLC_BASE_GAME</v>
      </c>
      <c r="R32" s="3" t="str">
        <f>VLOOKUP(Q32,'LibSets constants'!$B$4:$C$1000,2,FALSE)</f>
        <v>Included in base game</v>
      </c>
      <c r="S32" s="33" t="s">
        <v>1724</v>
      </c>
      <c r="T32" s="3" t="str">
        <f>IF(S32&lt;&gt;"",IF(S32&lt;&gt;"LIBSETS_DROP_MECHANIC_MONSTER_NAME",VLOOKUP(S32,'LibSets constants'!$I$4:$L$1000,3,FALSE),""),"")</f>
        <v>Rewards for the worthy (Cyrodiil/Battleground mail)</v>
      </c>
      <c r="U32" s="3" t="str">
        <f>IF(S32&lt;&gt;"",IF(S32&lt;&gt;"LIBSETS_DROP_MECHANIC_MONSTER_NAME",VLOOKUP(S32,'LibSets constants'!$I$4:$L$1000,4,FALSE),""),"")</f>
        <v>Gerechter Lohn (Cyrodiil/Schlachtfeld Mail)</v>
      </c>
      <c r="V32" s="3">
        <f>IF(G32&lt;&gt;"LIBSETS_SETTYPE_BATTLEGROUND",IF(G32&lt;&gt;"LIBSETS_SETTYPE_SPECIAL",IF(W32&lt;&gt;"",VLOOKUP(W32,'ESO zone constants'!$D$2:$H$4950,5,FALSE),""),""),"")</f>
        <v>181</v>
      </c>
      <c r="W32" t="s">
        <v>131</v>
      </c>
      <c r="X32" s="33" t="s">
        <v>1715</v>
      </c>
      <c r="Y32" s="3" t="str">
        <f>IF(X32&lt;&gt;"",IF(X32&lt;&gt;"LIBSETS_DROP_MECHANIC_MONSTER_NAME",VLOOKUP(X32,'LibSets constants'!$I$4:$L$1000,3,FALSE),""),"")</f>
        <v>City Bruma (quartermaster)</v>
      </c>
      <c r="Z32" s="3" t="str">
        <f>IF(X32&lt;&gt;"",IF(X32&lt;&gt;"LIBSETS_DROP_MECHANIC_MONSTER_NAME",VLOOKUP(X32,'LibSets constants'!$I$4:$L$1000,4,FALSE),""),"")</f>
        <v>Stadt Bruma (Quartiermeister)</v>
      </c>
      <c r="AA32" s="3" t="str">
        <f>IF(G32&lt;&gt;"LIBSETS_SETTYPE_BATTLEGROUND",IF(G32&lt;&gt;"LIBSETS_SETTYPE_SPECIAL",IF(AB32&lt;&gt;"",VLOOKUP(AB32,'ESO zone constants'!$D$2:$H$4950,5,FALSE),""),""),"")</f>
        <v/>
      </c>
      <c r="AD32" s="3" t="str">
        <f>IF(AC32&lt;&gt;"",IF(AC32&lt;&gt;"LIBSETS_DROP_MECHANIC_MONSTER_NAME",VLOOKUP(AC32,'LibSets constants'!$I$4:$L$1000,3,FALSE),""),"")</f>
        <v/>
      </c>
      <c r="AE32" s="3" t="str">
        <f>IF(AC32&lt;&gt;"",IF(AC32&lt;&gt;"LIBSETS_DROP_MECHANIC_MONSTER_NAME",VLOOKUP(AC32,'LibSets constants'!$I$4:$L$1000,4,FALSE),""),"")</f>
        <v/>
      </c>
      <c r="AF32" s="3" t="str">
        <f>IF(G32&lt;&gt;"LIBSETS_SETTYPE_BATTLEGROUND",IF(G32&lt;&gt;"LIBSETS_SETTYPE_SPECIAL",IF(AG32&lt;&gt;"",VLOOKUP(AG32,'ESO zone constants'!$D$2:$H$4950,5,FALSE),""),""),"")</f>
        <v/>
      </c>
      <c r="AI32" s="3" t="str">
        <f>IF(AH32&lt;&gt;"",IF(AH32&lt;&gt;"LIBSETS_DROP_MECHANIC_MONSTER_NAME",VLOOKUP(AH32,'LibSets constants'!$I$4:$L$1000,3,FALSE),""),"")</f>
        <v/>
      </c>
      <c r="AJ32" s="3" t="str">
        <f>IF(AH32&lt;&gt;"",IF(AH32&lt;&gt;"LIBSETS_DROP_MECHANIC_MONSTER_NAME",VLOOKUP(AH32,'LibSets constants'!$I$4:$L$1000,4,FALSE),""),"")</f>
        <v/>
      </c>
      <c r="AK32" s="3" t="str">
        <f>IF(G32&lt;&gt;"LIBSETS_SETTYPE_BATTLEGROUND",IF(G32&lt;&gt;"LIBSETS_SETTYPE_SPECIAL",IF(AL32&lt;&gt;"",VLOOKUP(AL32,'ESO zone constants'!$D$2:$H$4950,5,FALSE),""),""),"")</f>
        <v/>
      </c>
      <c r="AN32" s="3" t="str">
        <f>IF(AM32&lt;&gt;"",IF(AM32&lt;&gt;"LIBSETS_DROP_MECHANIC_MONSTER_NAME",VLOOKUP(AM32,'LibSets constants'!$I$4:$L$1000,3,FALSE),""),"")</f>
        <v/>
      </c>
      <c r="AO32" s="3" t="str">
        <f>IF(AM32&lt;&gt;"",IF(AM32&lt;&gt;"LIBSETS_DROP_MECHANIC_MONSTER_NAME",VLOOKUP(AM32,'LibSets constants'!$I$4:$L$1000,4,FALSE),""),"")</f>
        <v/>
      </c>
      <c r="AP32" s="3" t="str">
        <f>IF(G32&lt;&gt;"LIBSETS_SETTYPE_BATTLEGROUND",IF(G32&lt;&gt;"LIBSETS_SETTYPE_SPECIAL",IF(AQ32&lt;&gt;"",VLOOKUP(AQ32,'ESO zone constants'!$D$2:$H$4950,5,FALSE),""),""),"")</f>
        <v/>
      </c>
      <c r="AS32" s="3" t="str">
        <f>IF(AR32&lt;&gt;"",IF(AR32&lt;&gt;"LIBSETS_DROP_MECHANIC_MONSTER_NAME",VLOOKUP(AR32,'LibSets constants'!$I$4:$L$1000,3,FALSE),""),"")</f>
        <v/>
      </c>
      <c r="AT32" s="3" t="str">
        <f>IF(AR32&lt;&gt;"",IF(AR32&lt;&gt;"LIBSETS_DROP_MECHANIC_MONSTER_NAME",VLOOKUP(AR32,'LibSets constants'!$I$4:$L$1000,4,FALSE),""),"")</f>
        <v/>
      </c>
      <c r="AU32" s="21" t="str">
        <f>IF(A32="???","--","")&amp;IF(F32&lt;&gt;"Not in the game (anymore)",IF(A32&lt;&gt;"",CONCATENATE("[",A32,"] = {wayshrines={")&amp;IF(K32&lt;&gt;"",CONCATENATE(K32,","),"")&amp;IF(L32&lt;&gt;"",CONCATENATE(L32,","),"")&amp;IF(M32&lt;&gt;"",CONCATENATE(M32,","),"")&amp;CONCATENATE("}")&amp;IF(VALUE(N32)&gt;0,CONCATENATE(", traitsNeeded=",N32),"")&amp;CONCATENATE(", dlcId=",IF(Q32&lt;&gt;"",Q32,"DLC_BASE_GAME")),""),"")</f>
        <v>[50] = {wayshrines={-1,-1,-1,}, dlcId=DLC_BASE_GAME</v>
      </c>
      <c r="AV32" s="21" t="str">
        <f>IF(F32&lt;&gt;"Not in the game (anymore)",IF(A32&lt;&gt;"",IF(O32&lt;&gt;"",CONCATENATE(", zoneIds={",O32),"")&amp;IF(V32&lt;&gt;"",CONCATENATE(",",V32),"")&amp;IF(AA32&lt;&gt;"",CONCATENATE(",",AA32),"")&amp;IF(AF32&lt;&gt;"",CONCATENATE(",",AF32),"")&amp;IF(AK32&lt;&gt;"",CONCATENATE(",",AK32),"")&amp;IF(AP32&lt;&gt;"",CONCATENATE(",",AP32),"")&amp;IF(O32&lt;&gt;"",CONCATENATE("}",""),"")&amp;IF(OR(I32="true",I32="false",I32&lt;&gt;""), CONCATENATE(", veteran=", I32), ""),""),"")</f>
        <v>, zoneIds={181,181}, veteran=false</v>
      </c>
      <c r="AW32" s="21" t="str">
        <f>IF(F32&lt;&gt;"Not in the game (anymore)",IF(A32&lt;&gt;"",", setType="&amp;G32,"")&amp;IF(J32="true",", multiTrialSet=true",""),"")</f>
        <v>, setType=LIBSETS_SETTYPE_CYRODIIL</v>
      </c>
      <c r="AX32" s="21" t="str">
        <f>IF(F32&lt;&gt;"Not in the game (anymore)",IF(S32&lt;&gt;"",", dropMechanic={"&amp;S32&amp;IF(X32&lt;&gt;"",","&amp;X32,"")&amp;IF(AC32&lt;&gt;"",","&amp;AC32,"")&amp;IF(AH32&lt;&gt;"",","&amp;AH32,"")&amp;IF(AM32&lt;&gt;"",","&amp;AM32,"")&amp;IF(AR32&lt;&gt;"",","&amp;AR32,"")&amp;"}"&amp;IF(S32="LIBSETS_DROP_MECHANIC_MONSTER_NAME",", dropMechanicNames={" &amp; IF(T32&lt;&gt;"","['en']='"&amp;T32&amp;"'","") &amp; IF(U32&lt;&gt;"",", ['de']='" &amp; U32&amp;"'","") &amp; "}",""),"")&amp;"},","")</f>
        <v>, dropMechanic={LIBSETS_DROP_MECHANIC_MAIL_PVP_REWARDS_FOR_THE_WORTHY,LIBSETS_DROP_MECHANIC_CITY_CYRODIIL_BRUMA}},</v>
      </c>
      <c r="AY32" s="21" t="str">
        <f>IF(F32&lt;&gt;"Not in the game (anymore)",IF(C32&lt;&gt;"",CONCATENATE(" --",C32," / ",B32,"   [",IF(P32&lt;&gt;"",P32,""),IF(W32&lt;&gt;"",", "&amp;W32,""),IF(AB32&lt;&gt;"",", "&amp;AB32,""),IF(AG32&lt;&gt;"",", "&amp;AG32,""),IF(AL32&lt;&gt;"",", "&amp;AL32,""),IF(AQ32&lt;&gt;"",", "&amp;AQ32,""),"]")),"")</f>
        <v xml:space="preserve"> --The Morag Tong / Morag Tong   [Cyrodiil, Cyrodiil]</v>
      </c>
    </row>
    <row r="33" spans="1:51" x14ac:dyDescent="0.25">
      <c r="A33" s="5">
        <v>51</v>
      </c>
      <c r="B33" t="s">
        <v>792</v>
      </c>
      <c r="C33" t="s">
        <v>793</v>
      </c>
      <c r="D33" s="3">
        <f>A33</f>
        <v>51</v>
      </c>
      <c r="G33" s="8" t="s">
        <v>1650</v>
      </c>
      <c r="I33" t="s">
        <v>97</v>
      </c>
      <c r="J33" t="s">
        <v>97</v>
      </c>
      <c r="K33">
        <v>34</v>
      </c>
      <c r="L33">
        <v>156</v>
      </c>
      <c r="M33">
        <v>118</v>
      </c>
      <c r="N33">
        <v>6</v>
      </c>
      <c r="O33" s="3">
        <f>IF(G33&lt;&gt;"LIBSETS_SETTYPE_BATTLEGROUND",IF(G33&lt;&gt;"LIBSETS_SETTYPE_SPECIAL",IF(P33&lt;&gt;"",VLOOKUP(P33,'ESO zone constants'!$D$2:$H$4950,5,FALSE),""),""),"")</f>
        <v>92</v>
      </c>
      <c r="P33" t="str">
        <f>VLOOKUP(K33,'ESO wayshrine node constants'!$A$3:$D$10003,4,FALSE)</f>
        <v>Bangkorai</v>
      </c>
      <c r="Q33" s="19" t="str">
        <f>IF(O33&lt;&gt;"",IF(NOT(ISERROR(VLOOKUP(O33,'ESO Dungeon constants'!$D$3:$H$9999,5,FALSE))),VLOOKUP(O33,'ESO Dungeon constants'!$D$3:$I$9999,6,FALSE),VLOOKUP(O33,'ESO zone constants'!$H$2:$K$9984,4,FALSE)),"")</f>
        <v>DLC_BASE_GAME</v>
      </c>
      <c r="R33" s="3" t="str">
        <f>VLOOKUP(Q33,'LibSets constants'!$B$4:$C$1000,2,FALSE)</f>
        <v>Included in base game</v>
      </c>
      <c r="T33" s="45" t="str">
        <f>IF(S33&lt;&gt;"",IF(S33&lt;&gt;"LIBSETS_DROP_MECHANIC_MONSTER_NAME",VLOOKUP(S33,'LibSets constants'!$I$4:$L$1000,3,FALSE),""),"")</f>
        <v/>
      </c>
      <c r="U33" s="3" t="str">
        <f>IF(S33&lt;&gt;"",IF(S33&lt;&gt;"LIBSETS_DROP_MECHANIC_MONSTER_NAME",VLOOKUP(S33,'LibSets constants'!$I$4:$L$1000,4,FALSE),""),"")</f>
        <v/>
      </c>
      <c r="V33" s="3">
        <f>IF(G33&lt;&gt;"LIBSETS_SETTYPE_BATTLEGROUND",IF(G33&lt;&gt;"LIBSETS_SETTYPE_SPECIAL",IF(W33&lt;&gt;"",VLOOKUP(W33,'ESO zone constants'!$D$2:$H$4950,5,FALSE),""),""),"")</f>
        <v>382</v>
      </c>
      <c r="W33" t="str">
        <f>VLOOKUP(L33,'ESO wayshrine node constants'!$A$3:$D$10003,4,FALSE)</f>
        <v>Reaper's March</v>
      </c>
      <c r="X33" s="46"/>
      <c r="Y33" s="45" t="str">
        <f>IF(X33&lt;&gt;"",IF(X33&lt;&gt;"LIBSETS_DROP_MECHANIC_MONSTER_NAME",VLOOKUP(X33,'LibSets constants'!$I$4:$L$1000,3,FALSE),""),"")</f>
        <v/>
      </c>
      <c r="Z33" s="45" t="str">
        <f>IF(X33&lt;&gt;"",IF(X33&lt;&gt;"LIBSETS_DROP_MECHANIC_MONSTER_NAME",VLOOKUP(X33,'LibSets constants'!$I$4:$L$1000,4,FALSE),""),"")</f>
        <v/>
      </c>
      <c r="AA33" s="3">
        <f>IF(G33&lt;&gt;"LIBSETS_SETTYPE_BATTLEGROUND",IF(G33&lt;&gt;"LIBSETS_SETTYPE_SPECIAL",IF(AB33&lt;&gt;"",VLOOKUP(AB33,'ESO zone constants'!$D$2:$H$4950,5,FALSE),""),""),"")</f>
        <v>103</v>
      </c>
      <c r="AB33" t="str">
        <f>VLOOKUP(M33,'ESO wayshrine node constants'!$A$3:$D$10003,4,FALSE)</f>
        <v>The Rift</v>
      </c>
      <c r="AC33" s="46"/>
      <c r="AD33" s="45" t="str">
        <f>IF(AC33&lt;&gt;"",IF(AC33&lt;&gt;"LIBSETS_DROP_MECHANIC_MONSTER_NAME",VLOOKUP(AC33,'LibSets constants'!$I$4:$L$1000,3,FALSE),""),"")</f>
        <v/>
      </c>
      <c r="AE33" s="45" t="str">
        <f>IF(AC33&lt;&gt;"",IF(AC33&lt;&gt;"LIBSETS_DROP_MECHANIC_MONSTER_NAME",VLOOKUP(AC33,'LibSets constants'!$I$4:$L$1000,4,FALSE),""),"")</f>
        <v/>
      </c>
      <c r="AF33" s="3" t="str">
        <f>IF(G33&lt;&gt;"LIBSETS_SETTYPE_BATTLEGROUND",IF(G33&lt;&gt;"LIBSETS_SETTYPE_SPECIAL",IF(AG33&lt;&gt;"",VLOOKUP(AG33,'ESO zone constants'!$D$2:$H$4950,5,FALSE),""),""),"")</f>
        <v/>
      </c>
      <c r="AH33" s="46"/>
      <c r="AI33" s="45" t="str">
        <f>IF(AH33&lt;&gt;"",IF(AH33&lt;&gt;"LIBSETS_DROP_MECHANIC_MONSTER_NAME",VLOOKUP(AH33,'LibSets constants'!$I$4:$L$1000,3,FALSE),""),"")</f>
        <v/>
      </c>
      <c r="AJ33" s="45" t="str">
        <f>IF(AH33&lt;&gt;"",IF(AH33&lt;&gt;"LIBSETS_DROP_MECHANIC_MONSTER_NAME",VLOOKUP(AH33,'LibSets constants'!$I$4:$L$1000,4,FALSE),""),"")</f>
        <v/>
      </c>
      <c r="AK33" s="3" t="str">
        <f>IF(G33&lt;&gt;"LIBSETS_SETTYPE_BATTLEGROUND",IF(G33&lt;&gt;"LIBSETS_SETTYPE_SPECIAL",IF(AL33&lt;&gt;"",VLOOKUP(AL33,'ESO zone constants'!$D$2:$H$4950,5,FALSE),""),""),"")</f>
        <v/>
      </c>
      <c r="AM33" s="46"/>
      <c r="AN33" s="45" t="str">
        <f>IF(AM33&lt;&gt;"",IF(AM33&lt;&gt;"LIBSETS_DROP_MECHANIC_MONSTER_NAME",VLOOKUP(AM33,'LibSets constants'!$I$4:$L$1000,3,FALSE),""),"")</f>
        <v/>
      </c>
      <c r="AO33" s="45" t="str">
        <f>IF(AM33&lt;&gt;"",IF(AM33&lt;&gt;"LIBSETS_DROP_MECHANIC_MONSTER_NAME",VLOOKUP(AM33,'LibSets constants'!$I$4:$L$1000,4,FALSE),""),"")</f>
        <v/>
      </c>
      <c r="AP33" s="3" t="str">
        <f>IF(G33&lt;&gt;"LIBSETS_SETTYPE_BATTLEGROUND",IF(G33&lt;&gt;"LIBSETS_SETTYPE_SPECIAL",IF(AQ33&lt;&gt;"",VLOOKUP(AQ33,'ESO zone constants'!$D$2:$H$4950,5,FALSE),""),""),"")</f>
        <v/>
      </c>
      <c r="AR33" s="46"/>
      <c r="AS33" s="45" t="str">
        <f>IF(AR33&lt;&gt;"",IF(AR33&lt;&gt;"LIBSETS_DROP_MECHANIC_MONSTER_NAME",VLOOKUP(AR33,'LibSets constants'!$I$4:$L$1000,3,FALSE),""),"")</f>
        <v/>
      </c>
      <c r="AT33" s="45" t="str">
        <f>IF(AR33&lt;&gt;"",IF(AR33&lt;&gt;"LIBSETS_DROP_MECHANIC_MONSTER_NAME",VLOOKUP(AR33,'LibSets constants'!$I$4:$L$1000,4,FALSE),""),"")</f>
        <v/>
      </c>
      <c r="AU33" s="21" t="str">
        <f>IF(A33="???","--","")&amp;IF(F33&lt;&gt;"Not in the game (anymore)",IF(A33&lt;&gt;"",CONCATENATE("[",A33,"] = {wayshrines={")&amp;IF(K33&lt;&gt;"",CONCATENATE(K33,","),"")&amp;IF(L33&lt;&gt;"",CONCATENATE(L33,","),"")&amp;IF(M33&lt;&gt;"",CONCATENATE(M33,","),"")&amp;CONCATENATE("}")&amp;IF(VALUE(N33)&gt;0,CONCATENATE(", traitsNeeded=",N33),"")&amp;CONCATENATE(", dlcId=",IF(Q33&lt;&gt;"",Q33,"DLC_BASE_GAME")),""),"")</f>
        <v>[51] = {wayshrines={34,156,118,}, traitsNeeded=6, dlcId=DLC_BASE_GAME</v>
      </c>
      <c r="AV33" s="21" t="str">
        <f>IF(F33&lt;&gt;"Not in the game (anymore)",IF(A33&lt;&gt;"",IF(O33&lt;&gt;"",CONCATENATE(", zoneIds={",O33),"")&amp;IF(V33&lt;&gt;"",CONCATENATE(",",V33),"")&amp;IF(AA33&lt;&gt;"",CONCATENATE(",",AA33),"")&amp;IF(AF33&lt;&gt;"",CONCATENATE(",",AF33),"")&amp;IF(AK33&lt;&gt;"",CONCATENATE(",",AK33),"")&amp;IF(AP33&lt;&gt;"",CONCATENATE(",",AP33),"")&amp;IF(O33&lt;&gt;"",CONCATENATE("}",""),"")&amp;IF(OR(I33="true",I33="false",I33&lt;&gt;""), CONCATENATE(", veteran=", I33), ""),""),"")</f>
        <v>, zoneIds={92,382,103}, veteran=false</v>
      </c>
      <c r="AW33" s="21" t="str">
        <f>IF(F33&lt;&gt;"Not in the game (anymore)",IF(A33&lt;&gt;"",", setType="&amp;G33,"")&amp;IF(J33="true",", multiTrialSet=true",""),"")</f>
        <v>, setType=LIBSETS_SETTYPE_CRAFTED</v>
      </c>
      <c r="AX33" s="21" t="str">
        <f>IF(F33&lt;&gt;"Not in the game (anymore)",IF(S33&lt;&gt;"",", dropMechanic={"&amp;S33&amp;IF(X33&lt;&gt;"",","&amp;X33,"")&amp;IF(AC33&lt;&gt;"",","&amp;AC33,"")&amp;IF(AH33&lt;&gt;"",","&amp;AH33,"")&amp;IF(AM33&lt;&gt;"",","&amp;AM33,"")&amp;IF(AR33&lt;&gt;"",","&amp;AR33,"")&amp;"}"&amp;IF(S33="LIBSETS_DROP_MECHANIC_MONSTER_NAME",", dropMechanicNames={" &amp; IF(T33&lt;&gt;"","['en']='"&amp;T33&amp;"'","") &amp; IF(U33&lt;&gt;"",", ['de']='" &amp; U33&amp;"'","") &amp; "}",""),"")&amp;"},","")</f>
        <v>},</v>
      </c>
      <c r="AY33" s="21" t="str">
        <f>IF(F33&lt;&gt;"Not in the game (anymore)",IF(C33&lt;&gt;"",CONCATENATE(" --",C33," / ",B33,"   [",IF(P33&lt;&gt;"",P33,""),IF(W33&lt;&gt;"",", "&amp;W33,""),IF(AB33&lt;&gt;"",", "&amp;AB33,""),IF(AG33&lt;&gt;"",", "&amp;AG33,""),IF(AL33&lt;&gt;"",", "&amp;AL33,""),IF(AQ33&lt;&gt;"",", "&amp;AQ33,""),"]")),"")</f>
        <v xml:space="preserve"> --Night Mother's Gaze / Blick der Mutter der Nacht   [Bangkorai, Reaper's March, The Rift]</v>
      </c>
    </row>
    <row r="34" spans="1:51" x14ac:dyDescent="0.25">
      <c r="A34" s="12">
        <v>52</v>
      </c>
      <c r="B34" t="s">
        <v>794</v>
      </c>
      <c r="C34" t="s">
        <v>795</v>
      </c>
      <c r="D34" s="3">
        <f>A34</f>
        <v>52</v>
      </c>
      <c r="G34" s="8" t="s">
        <v>1651</v>
      </c>
      <c r="I34" t="s">
        <v>97</v>
      </c>
      <c r="J34" t="s">
        <v>97</v>
      </c>
      <c r="K34">
        <v>-1</v>
      </c>
      <c r="L34">
        <v>-1</v>
      </c>
      <c r="M34">
        <v>-1</v>
      </c>
      <c r="N34">
        <v>0</v>
      </c>
      <c r="O34" s="3">
        <f>IF(G34&lt;&gt;"LIBSETS_SETTYPE_BATTLEGROUND",IF(G34&lt;&gt;"LIBSETS_SETTYPE_SPECIAL",IF(P34&lt;&gt;"",VLOOKUP(P34,'ESO zone constants'!$D$2:$H$4950,5,FALSE),""),""),"")</f>
        <v>181</v>
      </c>
      <c r="P34" t="s">
        <v>131</v>
      </c>
      <c r="Q34" s="19" t="str">
        <f>IF(O34&lt;&gt;"",IF(NOT(ISERROR(VLOOKUP(O34,'ESO Dungeon constants'!$D$3:$H$9999,5,FALSE))),VLOOKUP(O34,'ESO Dungeon constants'!$D$3:$I$9999,6,FALSE),VLOOKUP(O34,'ESO zone constants'!$H$2:$K$9984,4,FALSE)),"")</f>
        <v>DLC_BASE_GAME</v>
      </c>
      <c r="R34" s="3" t="str">
        <f>VLOOKUP(Q34,'LibSets constants'!$B$4:$C$1000,2,FALSE)</f>
        <v>Included in base game</v>
      </c>
      <c r="S34" s="33" t="s">
        <v>1724</v>
      </c>
      <c r="T34" s="3" t="str">
        <f>IF(S34&lt;&gt;"",IF(S34&lt;&gt;"LIBSETS_DROP_MECHANIC_MONSTER_NAME",VLOOKUP(S34,'LibSets constants'!$I$4:$L$1000,3,FALSE),""),"")</f>
        <v>Rewards for the worthy (Cyrodiil/Battleground mail)</v>
      </c>
      <c r="U34" s="3" t="str">
        <f>IF(S34&lt;&gt;"",IF(S34&lt;&gt;"LIBSETS_DROP_MECHANIC_MONSTER_NAME",VLOOKUP(S34,'LibSets constants'!$I$4:$L$1000,4,FALSE),""),"")</f>
        <v>Gerechter Lohn (Cyrodiil/Schlachtfeld Mail)</v>
      </c>
      <c r="V34" s="3">
        <f>IF(G34&lt;&gt;"LIBSETS_SETTYPE_BATTLEGROUND",IF(G34&lt;&gt;"LIBSETS_SETTYPE_SPECIAL",IF(W34&lt;&gt;"",VLOOKUP(W34,'ESO zone constants'!$D$2:$H$4950,5,FALSE),""),""),"")</f>
        <v>181</v>
      </c>
      <c r="W34" t="s">
        <v>131</v>
      </c>
      <c r="X34" s="33" t="s">
        <v>1717</v>
      </c>
      <c r="Y34" s="3" t="str">
        <f>IF(X34&lt;&gt;"",IF(X34&lt;&gt;"LIBSETS_DROP_MECHANIC_MONSTER_NAME",VLOOKUP(X34,'LibSets constants'!$I$4:$L$1000,3,FALSE),""),"")</f>
        <v>City Vlastarus (quartermaster)</v>
      </c>
      <c r="Z34" s="3" t="str">
        <f>IF(X34&lt;&gt;"",IF(X34&lt;&gt;"LIBSETS_DROP_MECHANIC_MONSTER_NAME",VLOOKUP(X34,'LibSets constants'!$I$4:$L$1000,4,FALSE),""),"")</f>
        <v>Stadt Vlastarus (Quartiermeister)</v>
      </c>
      <c r="AA34" s="3" t="str">
        <f>IF(G34&lt;&gt;"LIBSETS_SETTYPE_BATTLEGROUND",IF(G34&lt;&gt;"LIBSETS_SETTYPE_SPECIAL",IF(AB34&lt;&gt;"",VLOOKUP(AB34,'ESO zone constants'!$D$2:$H$4950,5,FALSE),""),""),"")</f>
        <v/>
      </c>
      <c r="AD34" s="3" t="str">
        <f>IF(AC34&lt;&gt;"",IF(AC34&lt;&gt;"LIBSETS_DROP_MECHANIC_MONSTER_NAME",VLOOKUP(AC34,'LibSets constants'!$I$4:$L$1000,3,FALSE),""),"")</f>
        <v/>
      </c>
      <c r="AE34" s="3" t="str">
        <f>IF(AC34&lt;&gt;"",IF(AC34&lt;&gt;"LIBSETS_DROP_MECHANIC_MONSTER_NAME",VLOOKUP(AC34,'LibSets constants'!$I$4:$L$1000,4,FALSE),""),"")</f>
        <v/>
      </c>
      <c r="AF34" s="3" t="str">
        <f>IF(G34&lt;&gt;"LIBSETS_SETTYPE_BATTLEGROUND",IF(G34&lt;&gt;"LIBSETS_SETTYPE_SPECIAL",IF(AG34&lt;&gt;"",VLOOKUP(AG34,'ESO zone constants'!$D$2:$H$4950,5,FALSE),""),""),"")</f>
        <v/>
      </c>
      <c r="AI34" s="3" t="str">
        <f>IF(AH34&lt;&gt;"",IF(AH34&lt;&gt;"LIBSETS_DROP_MECHANIC_MONSTER_NAME",VLOOKUP(AH34,'LibSets constants'!$I$4:$L$1000,3,FALSE),""),"")</f>
        <v/>
      </c>
      <c r="AJ34" s="3" t="str">
        <f>IF(AH34&lt;&gt;"",IF(AH34&lt;&gt;"LIBSETS_DROP_MECHANIC_MONSTER_NAME",VLOOKUP(AH34,'LibSets constants'!$I$4:$L$1000,4,FALSE),""),"")</f>
        <v/>
      </c>
      <c r="AK34" s="3" t="str">
        <f>IF(G34&lt;&gt;"LIBSETS_SETTYPE_BATTLEGROUND",IF(G34&lt;&gt;"LIBSETS_SETTYPE_SPECIAL",IF(AL34&lt;&gt;"",VLOOKUP(AL34,'ESO zone constants'!$D$2:$H$4950,5,FALSE),""),""),"")</f>
        <v/>
      </c>
      <c r="AN34" s="3" t="str">
        <f>IF(AM34&lt;&gt;"",IF(AM34&lt;&gt;"LIBSETS_DROP_MECHANIC_MONSTER_NAME",VLOOKUP(AM34,'LibSets constants'!$I$4:$L$1000,3,FALSE),""),"")</f>
        <v/>
      </c>
      <c r="AO34" s="3" t="str">
        <f>IF(AM34&lt;&gt;"",IF(AM34&lt;&gt;"LIBSETS_DROP_MECHANIC_MONSTER_NAME",VLOOKUP(AM34,'LibSets constants'!$I$4:$L$1000,4,FALSE),""),"")</f>
        <v/>
      </c>
      <c r="AP34" s="3" t="str">
        <f>IF(G34&lt;&gt;"LIBSETS_SETTYPE_BATTLEGROUND",IF(G34&lt;&gt;"LIBSETS_SETTYPE_SPECIAL",IF(AQ34&lt;&gt;"",VLOOKUP(AQ34,'ESO zone constants'!$D$2:$H$4950,5,FALSE),""),""),"")</f>
        <v/>
      </c>
      <c r="AS34" s="3" t="str">
        <f>IF(AR34&lt;&gt;"",IF(AR34&lt;&gt;"LIBSETS_DROP_MECHANIC_MONSTER_NAME",VLOOKUP(AR34,'LibSets constants'!$I$4:$L$1000,3,FALSE),""),"")</f>
        <v/>
      </c>
      <c r="AT34" s="3" t="str">
        <f>IF(AR34&lt;&gt;"",IF(AR34&lt;&gt;"LIBSETS_DROP_MECHANIC_MONSTER_NAME",VLOOKUP(AR34,'LibSets constants'!$I$4:$L$1000,4,FALSE),""),"")</f>
        <v/>
      </c>
      <c r="AU34" s="21" t="str">
        <f>IF(A34="???","--","")&amp;IF(F34&lt;&gt;"Not in the game (anymore)",IF(A34&lt;&gt;"",CONCATENATE("[",A34,"] = {wayshrines={")&amp;IF(K34&lt;&gt;"",CONCATENATE(K34,","),"")&amp;IF(L34&lt;&gt;"",CONCATENATE(L34,","),"")&amp;IF(M34&lt;&gt;"",CONCATENATE(M34,","),"")&amp;CONCATENATE("}")&amp;IF(VALUE(N34)&gt;0,CONCATENATE(", traitsNeeded=",N34),"")&amp;CONCATENATE(", dlcId=",IF(Q34&lt;&gt;"",Q34,"DLC_BASE_GAME")),""),"")</f>
        <v>[52] = {wayshrines={-1,-1,-1,}, dlcId=DLC_BASE_GAME</v>
      </c>
      <c r="AV34" s="21" t="str">
        <f>IF(F34&lt;&gt;"Not in the game (anymore)",IF(A34&lt;&gt;"",IF(O34&lt;&gt;"",CONCATENATE(", zoneIds={",O34),"")&amp;IF(V34&lt;&gt;"",CONCATENATE(",",V34),"")&amp;IF(AA34&lt;&gt;"",CONCATENATE(",",AA34),"")&amp;IF(AF34&lt;&gt;"",CONCATENATE(",",AF34),"")&amp;IF(AK34&lt;&gt;"",CONCATENATE(",",AK34),"")&amp;IF(AP34&lt;&gt;"",CONCATENATE(",",AP34),"")&amp;IF(O34&lt;&gt;"",CONCATENATE("}",""),"")&amp;IF(OR(I34="true",I34="false",I34&lt;&gt;""), CONCATENATE(", veteran=", I34), ""),""),"")</f>
        <v>, zoneIds={181,181}, veteran=false</v>
      </c>
      <c r="AW34" s="21" t="str">
        <f>IF(F34&lt;&gt;"Not in the game (anymore)",IF(A34&lt;&gt;"",", setType="&amp;G34,"")&amp;IF(J34="true",", multiTrialSet=true",""),"")</f>
        <v>, setType=LIBSETS_SETTYPE_CYRODIIL</v>
      </c>
      <c r="AX34" s="21" t="str">
        <f>IF(F34&lt;&gt;"Not in the game (anymore)",IF(S34&lt;&gt;"",", dropMechanic={"&amp;S34&amp;IF(X34&lt;&gt;"",","&amp;X34,"")&amp;IF(AC34&lt;&gt;"",","&amp;AC34,"")&amp;IF(AH34&lt;&gt;"",","&amp;AH34,"")&amp;IF(AM34&lt;&gt;"",","&amp;AM34,"")&amp;IF(AR34&lt;&gt;"",","&amp;AR34,"")&amp;"}"&amp;IF(S34="LIBSETS_DROP_MECHANIC_MONSTER_NAME",", dropMechanicNames={" &amp; IF(T34&lt;&gt;"","['en']='"&amp;T34&amp;"'","") &amp; IF(U34&lt;&gt;"",", ['de']='" &amp; U34&amp;"'","") &amp; "}",""),"")&amp;"},","")</f>
        <v>, dropMechanic={LIBSETS_DROP_MECHANIC_MAIL_PVP_REWARDS_FOR_THE_WORTHY,LIBSETS_DROP_MECHANIC_CITY_CYRODIIL_VLASTARUS}},</v>
      </c>
      <c r="AY34" s="21" t="str">
        <f>IF(F34&lt;&gt;"Not in the game (anymore)",IF(C34&lt;&gt;"",CONCATENATE(" --",C34," / ",B34,"   [",IF(P34&lt;&gt;"",P34,""),IF(W34&lt;&gt;"",", "&amp;W34,""),IF(AB34&lt;&gt;"",", "&amp;AB34,""),IF(AG34&lt;&gt;"",", "&amp;AG34,""),IF(AL34&lt;&gt;"",", "&amp;AL34,""),IF(AQ34&lt;&gt;"",", "&amp;AQ34,""),"]")),"")</f>
        <v xml:space="preserve"> --Beckoning Steel / Klingender Stahl   [Cyrodiil, Cyrodiil]</v>
      </c>
    </row>
    <row r="35" spans="1:51" x14ac:dyDescent="0.25">
      <c r="A35" s="12">
        <v>53</v>
      </c>
      <c r="B35" t="s">
        <v>796</v>
      </c>
      <c r="C35" t="s">
        <v>797</v>
      </c>
      <c r="D35" s="3">
        <f>A35</f>
        <v>53</v>
      </c>
      <c r="G35" s="8" t="s">
        <v>1653</v>
      </c>
      <c r="I35" t="s">
        <v>97</v>
      </c>
      <c r="J35" t="s">
        <v>97</v>
      </c>
      <c r="K35">
        <v>-1</v>
      </c>
      <c r="L35">
        <v>-1</v>
      </c>
      <c r="M35">
        <v>-1</v>
      </c>
      <c r="N35">
        <v>0</v>
      </c>
      <c r="O35" s="3">
        <f>IF(G35&lt;&gt;"LIBSETS_SETTYPE_BATTLEGROUND",IF(G35&lt;&gt;"LIBSETS_SETTYPE_SPECIAL",IF(P35&lt;&gt;"",VLOOKUP(P35,'ESO zone constants'!$D$2:$H$4950,5,FALSE),""),""),"")</f>
        <v>449</v>
      </c>
      <c r="P35" t="s">
        <v>48</v>
      </c>
      <c r="Q35" s="19" t="str">
        <f>IF(O35&lt;&gt;"",IF(NOT(ISERROR(VLOOKUP(O35,'ESO Dungeon constants'!$D$3:$H$9999,5,FALSE))),VLOOKUP(O35,'ESO Dungeon constants'!$D$3:$I$9999,6,FALSE),VLOOKUP(O35,'ESO zone constants'!$H$2:$K$9984,4,FALSE)),"")</f>
        <v>DLC_BASE_GAME</v>
      </c>
      <c r="R35" s="3" t="str">
        <f>VLOOKUP(Q35,'LibSets constants'!$B$4:$C$1000,2,FALSE)</f>
        <v>Included in base game</v>
      </c>
      <c r="T35" s="3" t="str">
        <f>IF(S35&lt;&gt;"",IF(S35&lt;&gt;"LIBSETS_DROP_MECHANIC_MONSTER_NAME",VLOOKUP(S35,'LibSets constants'!$I$4:$L$1000,3,FALSE),""),"")</f>
        <v/>
      </c>
      <c r="U35" s="3" t="str">
        <f>IF(S35&lt;&gt;"",IF(S35&lt;&gt;"LIBSETS_DROP_MECHANIC_MONSTER_NAME",VLOOKUP(S35,'LibSets constants'!$I$4:$L$1000,4,FALSE),""),"")</f>
        <v/>
      </c>
      <c r="V35" s="3" t="str">
        <f>IF(G35&lt;&gt;"LIBSETS_SETTYPE_BATTLEGROUND",IF(G35&lt;&gt;"LIBSETS_SETTYPE_SPECIAL",IF(W35&lt;&gt;"",VLOOKUP(W35,'ESO zone constants'!$D$2:$H$4950,5,FALSE),""),""),"")</f>
        <v/>
      </c>
      <c r="Y35" s="3" t="str">
        <f>IF(X35&lt;&gt;"",IF(X35&lt;&gt;"LIBSETS_DROP_MECHANIC_MONSTER_NAME",VLOOKUP(X35,'LibSets constants'!$I$4:$L$1000,3,FALSE),""),"")</f>
        <v/>
      </c>
      <c r="Z35" s="3" t="str">
        <f>IF(X35&lt;&gt;"",IF(X35&lt;&gt;"LIBSETS_DROP_MECHANIC_MONSTER_NAME",VLOOKUP(X35,'LibSets constants'!$I$4:$L$1000,4,FALSE),""),"")</f>
        <v/>
      </c>
      <c r="AA35" s="3" t="str">
        <f>IF(G35&lt;&gt;"LIBSETS_SETTYPE_BATTLEGROUND",IF(G35&lt;&gt;"LIBSETS_SETTYPE_SPECIAL",IF(AB35&lt;&gt;"",VLOOKUP(AB35,'ESO zone constants'!$D$2:$H$4950,5,FALSE),""),""),"")</f>
        <v/>
      </c>
      <c r="AD35" s="3" t="str">
        <f>IF(AC35&lt;&gt;"",IF(AC35&lt;&gt;"LIBSETS_DROP_MECHANIC_MONSTER_NAME",VLOOKUP(AC35,'LibSets constants'!$I$4:$L$1000,3,FALSE),""),"")</f>
        <v/>
      </c>
      <c r="AE35" s="3" t="str">
        <f>IF(AC35&lt;&gt;"",IF(AC35&lt;&gt;"LIBSETS_DROP_MECHANIC_MONSTER_NAME",VLOOKUP(AC35,'LibSets constants'!$I$4:$L$1000,4,FALSE),""),"")</f>
        <v/>
      </c>
      <c r="AF35" s="3" t="str">
        <f>IF(G35&lt;&gt;"LIBSETS_SETTYPE_BATTLEGROUND",IF(G35&lt;&gt;"LIBSETS_SETTYPE_SPECIAL",IF(AG35&lt;&gt;"",VLOOKUP(AG35,'ESO zone constants'!$D$2:$H$4950,5,FALSE),""),""),"")</f>
        <v/>
      </c>
      <c r="AI35" s="3" t="str">
        <f>IF(AH35&lt;&gt;"",IF(AH35&lt;&gt;"LIBSETS_DROP_MECHANIC_MONSTER_NAME",VLOOKUP(AH35,'LibSets constants'!$I$4:$L$1000,3,FALSE),""),"")</f>
        <v/>
      </c>
      <c r="AJ35" s="3" t="str">
        <f>IF(AH35&lt;&gt;"",IF(AH35&lt;&gt;"LIBSETS_DROP_MECHANIC_MONSTER_NAME",VLOOKUP(AH35,'LibSets constants'!$I$4:$L$1000,4,FALSE),""),"")</f>
        <v/>
      </c>
      <c r="AK35" s="3" t="str">
        <f>IF(G35&lt;&gt;"LIBSETS_SETTYPE_BATTLEGROUND",IF(G35&lt;&gt;"LIBSETS_SETTYPE_SPECIAL",IF(AL35&lt;&gt;"",VLOOKUP(AL35,'ESO zone constants'!$D$2:$H$4950,5,FALSE),""),""),"")</f>
        <v/>
      </c>
      <c r="AN35" s="3" t="str">
        <f>IF(AM35&lt;&gt;"",IF(AM35&lt;&gt;"LIBSETS_DROP_MECHANIC_MONSTER_NAME",VLOOKUP(AM35,'LibSets constants'!$I$4:$L$1000,3,FALSE),""),"")</f>
        <v/>
      </c>
      <c r="AO35" s="3" t="str">
        <f>IF(AM35&lt;&gt;"",IF(AM35&lt;&gt;"LIBSETS_DROP_MECHANIC_MONSTER_NAME",VLOOKUP(AM35,'LibSets constants'!$I$4:$L$1000,4,FALSE),""),"")</f>
        <v/>
      </c>
      <c r="AP35" s="3" t="str">
        <f>IF(G35&lt;&gt;"LIBSETS_SETTYPE_BATTLEGROUND",IF(G35&lt;&gt;"LIBSETS_SETTYPE_SPECIAL",IF(AQ35&lt;&gt;"",VLOOKUP(AQ35,'ESO zone constants'!$D$2:$H$4950,5,FALSE),""),""),"")</f>
        <v/>
      </c>
      <c r="AS35" s="3" t="str">
        <f>IF(AR35&lt;&gt;"",IF(AR35&lt;&gt;"LIBSETS_DROP_MECHANIC_MONSTER_NAME",VLOOKUP(AR35,'LibSets constants'!$I$4:$L$1000,3,FALSE),""),"")</f>
        <v/>
      </c>
      <c r="AT35" s="3" t="str">
        <f>IF(AR35&lt;&gt;"",IF(AR35&lt;&gt;"LIBSETS_DROP_MECHANIC_MONSTER_NAME",VLOOKUP(AR35,'LibSets constants'!$I$4:$L$1000,4,FALSE),""),"")</f>
        <v/>
      </c>
      <c r="AU35" s="21" t="str">
        <f>IF(A35="???","--","")&amp;IF(F35&lt;&gt;"Not in the game (anymore)",IF(A35&lt;&gt;"",CONCATENATE("[",A35,"] = {wayshrines={")&amp;IF(K35&lt;&gt;"",CONCATENATE(K35,","),"")&amp;IF(L35&lt;&gt;"",CONCATENATE(L35,","),"")&amp;IF(M35&lt;&gt;"",CONCATENATE(M35,","),"")&amp;CONCATENATE("}")&amp;IF(VALUE(N35)&gt;0,CONCATENATE(", traitsNeeded=",N35),"")&amp;CONCATENATE(", dlcId=",IF(Q35&lt;&gt;"",Q35,"DLC_BASE_GAME")),""),"")</f>
        <v>[53] = {wayshrines={-1,-1,-1,}, dlcId=DLC_BASE_GAME</v>
      </c>
      <c r="AV35" s="21" t="str">
        <f>IF(F35&lt;&gt;"Not in the game (anymore)",IF(A35&lt;&gt;"",IF(O35&lt;&gt;"",CONCATENATE(", zoneIds={",O35),"")&amp;IF(V35&lt;&gt;"",CONCATENATE(",",V35),"")&amp;IF(AA35&lt;&gt;"",CONCATENATE(",",AA35),"")&amp;IF(AF35&lt;&gt;"",CONCATENATE(",",AF35),"")&amp;IF(AK35&lt;&gt;"",CONCATENATE(",",AK35),"")&amp;IF(AP35&lt;&gt;"",CONCATENATE(",",AP35),"")&amp;IF(O35&lt;&gt;"",CONCATENATE("}",""),"")&amp;IF(OR(I35="true",I35="false",I35&lt;&gt;""), CONCATENATE(", veteran=", I35), ""),""),"")</f>
        <v>, zoneIds={449}, veteran=false</v>
      </c>
      <c r="AW35" s="21" t="str">
        <f>IF(F35&lt;&gt;"Not in the game (anymore)",IF(A35&lt;&gt;"",", setType="&amp;G35,"")&amp;IF(J35="true",", multiTrialSet=true",""),"")</f>
        <v>, setType=LIBSETS_SETTYPE_DUNGEON</v>
      </c>
      <c r="AX35" s="21" t="str">
        <f>IF(F35&lt;&gt;"Not in the game (anymore)",IF(S35&lt;&gt;"",", dropMechanic={"&amp;S35&amp;IF(X35&lt;&gt;"",","&amp;X35,"")&amp;IF(AC35&lt;&gt;"",","&amp;AC35,"")&amp;IF(AH35&lt;&gt;"",","&amp;AH35,"")&amp;IF(AM35&lt;&gt;"",","&amp;AM35,"")&amp;IF(AR35&lt;&gt;"",","&amp;AR35,"")&amp;"}"&amp;IF(S35="LIBSETS_DROP_MECHANIC_MONSTER_NAME",", dropMechanicNames={" &amp; IF(T35&lt;&gt;"","['en']='"&amp;T35&amp;"'","") &amp; IF(U35&lt;&gt;"",", ['de']='" &amp; U35&amp;"'","") &amp; "}",""),"")&amp;"},","")</f>
        <v>},</v>
      </c>
      <c r="AY35" s="21" t="str">
        <f>IF(F35&lt;&gt;"Not in the game (anymore)",IF(C35&lt;&gt;"",CONCATENATE(" --",C35," / ",B35,"   [",IF(P35&lt;&gt;"",P35,""),IF(W35&lt;&gt;"",", "&amp;W35,""),IF(AB35&lt;&gt;"",", "&amp;AB35,""),IF(AG35&lt;&gt;"",", "&amp;AG35,""),IF(AL35&lt;&gt;"",", "&amp;AL35,""),IF(AQ35&lt;&gt;"",", "&amp;AQ35,""),"]")),"")</f>
        <v xml:space="preserve"> --The Ice Furnace / Eisschmiede   [Direfrost Keep]</v>
      </c>
    </row>
    <row r="36" spans="1:51" x14ac:dyDescent="0.25">
      <c r="A36" s="5">
        <v>54</v>
      </c>
      <c r="B36" t="s">
        <v>798</v>
      </c>
      <c r="C36" t="s">
        <v>799</v>
      </c>
      <c r="D36" s="3">
        <f>A36</f>
        <v>54</v>
      </c>
      <c r="G36" s="8" t="s">
        <v>1650</v>
      </c>
      <c r="I36" t="s">
        <v>97</v>
      </c>
      <c r="J36" t="s">
        <v>97</v>
      </c>
      <c r="K36">
        <v>7</v>
      </c>
      <c r="L36">
        <v>175</v>
      </c>
      <c r="M36">
        <v>77</v>
      </c>
      <c r="N36">
        <v>2</v>
      </c>
      <c r="O36" s="3">
        <f>IF(G36&lt;&gt;"LIBSETS_SETTYPE_BATTLEGROUND",IF(G36&lt;&gt;"LIBSETS_SETTYPE_SPECIAL",IF(P36&lt;&gt;"",VLOOKUP(P36,'ESO zone constants'!$D$2:$H$4950,5,FALSE),""),""),"")</f>
        <v>3</v>
      </c>
      <c r="P36" t="str">
        <f>VLOOKUP(K36,'ESO wayshrine node constants'!$A$3:$D$10003,4,FALSE)</f>
        <v>Glenumbra</v>
      </c>
      <c r="Q36" s="19" t="str">
        <f>IF(O36&lt;&gt;"",IF(NOT(ISERROR(VLOOKUP(O36,'ESO Dungeon constants'!$D$3:$H$9999,5,FALSE))),VLOOKUP(O36,'ESO Dungeon constants'!$D$3:$I$9999,6,FALSE),VLOOKUP(O36,'ESO zone constants'!$H$2:$K$9984,4,FALSE)),"")</f>
        <v>DLC_BASE_GAME</v>
      </c>
      <c r="R36" s="3" t="str">
        <f>VLOOKUP(Q36,'LibSets constants'!$B$4:$C$1000,2,FALSE)</f>
        <v>Included in base game</v>
      </c>
      <c r="T36" s="3" t="str">
        <f>IF(S36&lt;&gt;"",IF(S36&lt;&gt;"LIBSETS_DROP_MECHANIC_MONSTER_NAME",VLOOKUP(S36,'LibSets constants'!$I$4:$L$1000,3,FALSE),""),"")</f>
        <v/>
      </c>
      <c r="U36" s="3" t="str">
        <f>IF(S36&lt;&gt;"",IF(S36&lt;&gt;"LIBSETS_DROP_MECHANIC_MONSTER_NAME",VLOOKUP(S36,'LibSets constants'!$I$4:$L$1000,4,FALSE),""),"")</f>
        <v/>
      </c>
      <c r="V36" s="3">
        <f>IF(G36&lt;&gt;"LIBSETS_SETTYPE_BATTLEGROUND",IF(G36&lt;&gt;"LIBSETS_SETTYPE_SPECIAL",IF(W36&lt;&gt;"",VLOOKUP(W36,'ESO zone constants'!$D$2:$H$4950,5,FALSE),""),""),"")</f>
        <v>381</v>
      </c>
      <c r="W36" t="str">
        <f>VLOOKUP(L36,'ESO wayshrine node constants'!$A$3:$D$10003,4,FALSE)</f>
        <v>Auridon</v>
      </c>
      <c r="Y36" s="3" t="str">
        <f>IF(X36&lt;&gt;"",IF(X36&lt;&gt;"LIBSETS_DROP_MECHANIC_MONSTER_NAME",VLOOKUP(X36,'LibSets constants'!$I$4:$L$1000,3,FALSE),""),"")</f>
        <v/>
      </c>
      <c r="Z36" s="3" t="str">
        <f>IF(X36&lt;&gt;"",IF(X36&lt;&gt;"LIBSETS_DROP_MECHANIC_MONSTER_NAME",VLOOKUP(X36,'LibSets constants'!$I$4:$L$1000,4,FALSE),""),"")</f>
        <v/>
      </c>
      <c r="AA36" s="3">
        <f>IF(G36&lt;&gt;"LIBSETS_SETTYPE_BATTLEGROUND",IF(G36&lt;&gt;"LIBSETS_SETTYPE_SPECIAL",IF(AB36&lt;&gt;"",VLOOKUP(AB36,'ESO zone constants'!$D$2:$H$4950,5,FALSE),""),""),"")</f>
        <v>41</v>
      </c>
      <c r="AB36" t="str">
        <f>VLOOKUP(M36,'ESO wayshrine node constants'!$A$3:$D$10003,4,FALSE)</f>
        <v>Stonefalls</v>
      </c>
      <c r="AD36" s="3" t="str">
        <f>IF(AC36&lt;&gt;"",IF(AC36&lt;&gt;"LIBSETS_DROP_MECHANIC_MONSTER_NAME",VLOOKUP(AC36,'LibSets constants'!$I$4:$L$1000,3,FALSE),""),"")</f>
        <v/>
      </c>
      <c r="AE36" s="3" t="str">
        <f>IF(AC36&lt;&gt;"",IF(AC36&lt;&gt;"LIBSETS_DROP_MECHANIC_MONSTER_NAME",VLOOKUP(AC36,'LibSets constants'!$I$4:$L$1000,4,FALSE),""),"")</f>
        <v/>
      </c>
      <c r="AF36" s="3" t="str">
        <f>IF(G36&lt;&gt;"LIBSETS_SETTYPE_BATTLEGROUND",IF(G36&lt;&gt;"LIBSETS_SETTYPE_SPECIAL",IF(AG36&lt;&gt;"",VLOOKUP(AG36,'ESO zone constants'!$D$2:$H$4950,5,FALSE),""),""),"")</f>
        <v/>
      </c>
      <c r="AI36" s="3" t="str">
        <f>IF(AH36&lt;&gt;"",IF(AH36&lt;&gt;"LIBSETS_DROP_MECHANIC_MONSTER_NAME",VLOOKUP(AH36,'LibSets constants'!$I$4:$L$1000,3,FALSE),""),"")</f>
        <v/>
      </c>
      <c r="AJ36" s="3" t="str">
        <f>IF(AH36&lt;&gt;"",IF(AH36&lt;&gt;"LIBSETS_DROP_MECHANIC_MONSTER_NAME",VLOOKUP(AH36,'LibSets constants'!$I$4:$L$1000,4,FALSE),""),"")</f>
        <v/>
      </c>
      <c r="AK36" s="3" t="str">
        <f>IF(G36&lt;&gt;"LIBSETS_SETTYPE_BATTLEGROUND",IF(G36&lt;&gt;"LIBSETS_SETTYPE_SPECIAL",IF(AL36&lt;&gt;"",VLOOKUP(AL36,'ESO zone constants'!$D$2:$H$4950,5,FALSE),""),""),"")</f>
        <v/>
      </c>
      <c r="AN36" s="3" t="str">
        <f>IF(AM36&lt;&gt;"",IF(AM36&lt;&gt;"LIBSETS_DROP_MECHANIC_MONSTER_NAME",VLOOKUP(AM36,'LibSets constants'!$I$4:$L$1000,3,FALSE),""),"")</f>
        <v/>
      </c>
      <c r="AO36" s="3" t="str">
        <f>IF(AM36&lt;&gt;"",IF(AM36&lt;&gt;"LIBSETS_DROP_MECHANIC_MONSTER_NAME",VLOOKUP(AM36,'LibSets constants'!$I$4:$L$1000,4,FALSE),""),"")</f>
        <v/>
      </c>
      <c r="AP36" s="3" t="str">
        <f>IF(G36&lt;&gt;"LIBSETS_SETTYPE_BATTLEGROUND",IF(G36&lt;&gt;"LIBSETS_SETTYPE_SPECIAL",IF(AQ36&lt;&gt;"",VLOOKUP(AQ36,'ESO zone constants'!$D$2:$H$4950,5,FALSE),""),""),"")</f>
        <v/>
      </c>
      <c r="AS36" s="3" t="str">
        <f>IF(AR36&lt;&gt;"",IF(AR36&lt;&gt;"LIBSETS_DROP_MECHANIC_MONSTER_NAME",VLOOKUP(AR36,'LibSets constants'!$I$4:$L$1000,3,FALSE),""),"")</f>
        <v/>
      </c>
      <c r="AT36" s="3" t="str">
        <f>IF(AR36&lt;&gt;"",IF(AR36&lt;&gt;"LIBSETS_DROP_MECHANIC_MONSTER_NAME",VLOOKUP(AR36,'LibSets constants'!$I$4:$L$1000,4,FALSE),""),"")</f>
        <v/>
      </c>
      <c r="AU36" s="21" t="str">
        <f>IF(A36="???","--","")&amp;IF(F36&lt;&gt;"Not in the game (anymore)",IF(A36&lt;&gt;"",CONCATENATE("[",A36,"] = {wayshrines={")&amp;IF(K36&lt;&gt;"",CONCATENATE(K36,","),"")&amp;IF(L36&lt;&gt;"",CONCATENATE(L36,","),"")&amp;IF(M36&lt;&gt;"",CONCATENATE(M36,","),"")&amp;CONCATENATE("}")&amp;IF(VALUE(N36)&gt;0,CONCATENATE(", traitsNeeded=",N36),"")&amp;CONCATENATE(", dlcId=",IF(Q36&lt;&gt;"",Q36,"DLC_BASE_GAME")),""),"")</f>
        <v>[54] = {wayshrines={7,175,77,}, traitsNeeded=2, dlcId=DLC_BASE_GAME</v>
      </c>
      <c r="AV36" s="21" t="str">
        <f>IF(F36&lt;&gt;"Not in the game (anymore)",IF(A36&lt;&gt;"",IF(O36&lt;&gt;"",CONCATENATE(", zoneIds={",O36),"")&amp;IF(V36&lt;&gt;"",CONCATENATE(",",V36),"")&amp;IF(AA36&lt;&gt;"",CONCATENATE(",",AA36),"")&amp;IF(AF36&lt;&gt;"",CONCATENATE(",",AF36),"")&amp;IF(AK36&lt;&gt;"",CONCATENATE(",",AK36),"")&amp;IF(AP36&lt;&gt;"",CONCATENATE(",",AP36),"")&amp;IF(O36&lt;&gt;"",CONCATENATE("}",""),"")&amp;IF(OR(I36="true",I36="false",I36&lt;&gt;""), CONCATENATE(", veteran=", I36), ""),""),"")</f>
        <v>, zoneIds={3,381,41}, veteran=false</v>
      </c>
      <c r="AW36" s="21" t="str">
        <f>IF(F36&lt;&gt;"Not in the game (anymore)",IF(A36&lt;&gt;"",", setType="&amp;G36,"")&amp;IF(J36="true",", multiTrialSet=true",""),"")</f>
        <v>, setType=LIBSETS_SETTYPE_CRAFTED</v>
      </c>
      <c r="AX36" s="21" t="str">
        <f>IF(F36&lt;&gt;"Not in the game (anymore)",IF(S36&lt;&gt;"",", dropMechanic={"&amp;S36&amp;IF(X36&lt;&gt;"",","&amp;X36,"")&amp;IF(AC36&lt;&gt;"",","&amp;AC36,"")&amp;IF(AH36&lt;&gt;"",","&amp;AH36,"")&amp;IF(AM36&lt;&gt;"",","&amp;AM36,"")&amp;IF(AR36&lt;&gt;"",","&amp;AR36,"")&amp;"}"&amp;IF(S36="LIBSETS_DROP_MECHANIC_MONSTER_NAME",", dropMechanicNames={" &amp; IF(T36&lt;&gt;"","['en']='"&amp;T36&amp;"'","") &amp; IF(U36&lt;&gt;"",", ['de']='" &amp; U36&amp;"'","") &amp; "}",""),"")&amp;"},","")</f>
        <v>},</v>
      </c>
      <c r="AY36" s="21" t="str">
        <f>IF(F36&lt;&gt;"Not in the game (anymore)",IF(C36&lt;&gt;"",CONCATENATE(" --",C36," / ",B36,"   [",IF(P36&lt;&gt;"",P36,""),IF(W36&lt;&gt;"",", "&amp;W36,""),IF(AB36&lt;&gt;"",", "&amp;AB36,""),IF(AG36&lt;&gt;"",", "&amp;AG36,""),IF(AL36&lt;&gt;"",", "&amp;AL36,""),IF(AQ36&lt;&gt;"",", "&amp;AQ36,""),"]")),"")</f>
        <v xml:space="preserve"> --Ashen Grip / Aschengriff   [Glenumbra, Auridon, Stonefalls]</v>
      </c>
    </row>
    <row r="37" spans="1:51" x14ac:dyDescent="0.25">
      <c r="A37" s="12">
        <v>55</v>
      </c>
      <c r="B37" t="s">
        <v>800</v>
      </c>
      <c r="C37" t="s">
        <v>801</v>
      </c>
      <c r="D37" s="3">
        <f>A37</f>
        <v>55</v>
      </c>
      <c r="E37" s="73"/>
      <c r="G37" s="8" t="s">
        <v>1653</v>
      </c>
      <c r="I37" t="s">
        <v>97</v>
      </c>
      <c r="J37" t="s">
        <v>97</v>
      </c>
      <c r="K37">
        <v>-1</v>
      </c>
      <c r="L37">
        <v>-1</v>
      </c>
      <c r="M37">
        <v>-1</v>
      </c>
      <c r="N37">
        <v>0</v>
      </c>
      <c r="O37" s="3">
        <f>IF(G37&lt;&gt;"LIBSETS_SETTYPE_BATTLEGROUND",IF(G37&lt;&gt;"LIBSETS_SETTYPE_SPECIAL",IF(P37&lt;&gt;"",VLOOKUP(P37,'ESO zone constants'!$D$2:$H$4950,5,FALSE),""),""),"")</f>
        <v>144</v>
      </c>
      <c r="P37" t="s">
        <v>66</v>
      </c>
      <c r="Q37" s="19" t="str">
        <f>IF(O37&lt;&gt;"",IF(NOT(ISERROR(VLOOKUP(O37,'ESO Dungeon constants'!$D$3:$H$9999,5,FALSE))),VLOOKUP(O37,'ESO Dungeon constants'!$D$3:$I$9999,6,FALSE),VLOOKUP(O37,'ESO zone constants'!$H$2:$K$9984,4,FALSE)),"")</f>
        <v>DLC_BASE_GAME</v>
      </c>
      <c r="R37" s="3" t="str">
        <f>VLOOKUP(Q37,'LibSets constants'!$B$4:$C$1000,2,FALSE)</f>
        <v>Included in base game</v>
      </c>
      <c r="T37" s="3" t="str">
        <f>IF(S37&lt;&gt;"",IF(S37&lt;&gt;"LIBSETS_DROP_MECHANIC_MONSTER_NAME",VLOOKUP(S37,'LibSets constants'!$I$4:$L$1000,3,FALSE),""),"")</f>
        <v/>
      </c>
      <c r="U37" s="3" t="str">
        <f>IF(S37&lt;&gt;"",IF(S37&lt;&gt;"LIBSETS_DROP_MECHANIC_MONSTER_NAME",VLOOKUP(S37,'LibSets constants'!$I$4:$L$1000,4,FALSE),""),"")</f>
        <v/>
      </c>
      <c r="V37" s="3">
        <f>IF(G37&lt;&gt;"LIBSETS_SETTYPE_BATTLEGROUND",IF(G37&lt;&gt;"LIBSETS_SETTYPE_SPECIAL",IF(W37&lt;&gt;"",VLOOKUP(W37,'ESO zone constants'!$D$2:$H$4950,5,FALSE),""),""),"")</f>
        <v>936</v>
      </c>
      <c r="W37" t="s">
        <v>42</v>
      </c>
      <c r="Y37" s="3" t="str">
        <f>IF(X37&lt;&gt;"",IF(X37&lt;&gt;"LIBSETS_DROP_MECHANIC_MONSTER_NAME",VLOOKUP(X37,'LibSets constants'!$I$4:$L$1000,3,FALSE),""),"")</f>
        <v/>
      </c>
      <c r="Z37" s="3" t="str">
        <f>IF(X37&lt;&gt;"",IF(X37&lt;&gt;"LIBSETS_DROP_MECHANIC_MONSTER_NAME",VLOOKUP(X37,'LibSets constants'!$I$4:$L$1000,4,FALSE),""),"")</f>
        <v/>
      </c>
      <c r="AA37" s="3" t="str">
        <f>IF(G37&lt;&gt;"LIBSETS_SETTYPE_BATTLEGROUND",IF(G37&lt;&gt;"LIBSETS_SETTYPE_SPECIAL",IF(AB37&lt;&gt;"",VLOOKUP(AB37,'ESO zone constants'!$D$2:$H$4950,5,FALSE),""),""),"")</f>
        <v/>
      </c>
      <c r="AD37" s="3" t="str">
        <f>IF(AC37&lt;&gt;"",IF(AC37&lt;&gt;"LIBSETS_DROP_MECHANIC_MONSTER_NAME",VLOOKUP(AC37,'LibSets constants'!$I$4:$L$1000,3,FALSE),""),"")</f>
        <v/>
      </c>
      <c r="AE37" s="3" t="str">
        <f>IF(AC37&lt;&gt;"",IF(AC37&lt;&gt;"LIBSETS_DROP_MECHANIC_MONSTER_NAME",VLOOKUP(AC37,'LibSets constants'!$I$4:$L$1000,4,FALSE),""),"")</f>
        <v/>
      </c>
      <c r="AF37" s="3" t="str">
        <f>IF(G37&lt;&gt;"LIBSETS_SETTYPE_BATTLEGROUND",IF(G37&lt;&gt;"LIBSETS_SETTYPE_SPECIAL",IF(AG37&lt;&gt;"",VLOOKUP(AG37,'ESO zone constants'!$D$2:$H$4950,5,FALSE),""),""),"")</f>
        <v/>
      </c>
      <c r="AI37" s="3" t="str">
        <f>IF(AH37&lt;&gt;"",IF(AH37&lt;&gt;"LIBSETS_DROP_MECHANIC_MONSTER_NAME",VLOOKUP(AH37,'LibSets constants'!$I$4:$L$1000,3,FALSE),""),"")</f>
        <v/>
      </c>
      <c r="AJ37" s="3" t="str">
        <f>IF(AH37&lt;&gt;"",IF(AH37&lt;&gt;"LIBSETS_DROP_MECHANIC_MONSTER_NAME",VLOOKUP(AH37,'LibSets constants'!$I$4:$L$1000,4,FALSE),""),"")</f>
        <v/>
      </c>
      <c r="AK37" s="3" t="str">
        <f>IF(G37&lt;&gt;"LIBSETS_SETTYPE_BATTLEGROUND",IF(G37&lt;&gt;"LIBSETS_SETTYPE_SPECIAL",IF(AL37&lt;&gt;"",VLOOKUP(AL37,'ESO zone constants'!$D$2:$H$4950,5,FALSE),""),""),"")</f>
        <v/>
      </c>
      <c r="AN37" s="3" t="str">
        <f>IF(AM37&lt;&gt;"",IF(AM37&lt;&gt;"LIBSETS_DROP_MECHANIC_MONSTER_NAME",VLOOKUP(AM37,'LibSets constants'!$I$4:$L$1000,3,FALSE),""),"")</f>
        <v/>
      </c>
      <c r="AO37" s="3" t="str">
        <f>IF(AM37&lt;&gt;"",IF(AM37&lt;&gt;"LIBSETS_DROP_MECHANIC_MONSTER_NAME",VLOOKUP(AM37,'LibSets constants'!$I$4:$L$1000,4,FALSE),""),"")</f>
        <v/>
      </c>
      <c r="AP37" s="3" t="str">
        <f>IF(G37&lt;&gt;"LIBSETS_SETTYPE_BATTLEGROUND",IF(G37&lt;&gt;"LIBSETS_SETTYPE_SPECIAL",IF(AQ37&lt;&gt;"",VLOOKUP(AQ37,'ESO zone constants'!$D$2:$H$4950,5,FALSE),""),""),"")</f>
        <v/>
      </c>
      <c r="AS37" s="3" t="str">
        <f>IF(AR37&lt;&gt;"",IF(AR37&lt;&gt;"LIBSETS_DROP_MECHANIC_MONSTER_NAME",VLOOKUP(AR37,'LibSets constants'!$I$4:$L$1000,3,FALSE),""),"")</f>
        <v/>
      </c>
      <c r="AT37" s="3" t="str">
        <f>IF(AR37&lt;&gt;"",IF(AR37&lt;&gt;"LIBSETS_DROP_MECHANIC_MONSTER_NAME",VLOOKUP(AR37,'LibSets constants'!$I$4:$L$1000,4,FALSE),""),"")</f>
        <v/>
      </c>
      <c r="AU37" s="21" t="str">
        <f>IF(A37="???","--","")&amp;IF(F37&lt;&gt;"Not in the game (anymore)",IF(A37&lt;&gt;"",CONCATENATE("[",A37,"] = {wayshrines={")&amp;IF(K37&lt;&gt;"",CONCATENATE(K37,","),"")&amp;IF(L37&lt;&gt;"",CONCATENATE(L37,","),"")&amp;IF(M37&lt;&gt;"",CONCATENATE(M37,","),"")&amp;CONCATENATE("}")&amp;IF(VALUE(N37)&gt;0,CONCATENATE(", traitsNeeded=",N37),"")&amp;CONCATENATE(", dlcId=",IF(Q37&lt;&gt;"",Q37,"DLC_BASE_GAME")),""),"")</f>
        <v>[55] = {wayshrines={-1,-1,-1,}, dlcId=DLC_BASE_GAME</v>
      </c>
      <c r="AV37" s="21" t="str">
        <f>IF(F37&lt;&gt;"Not in the game (anymore)",IF(A37&lt;&gt;"",IF(O37&lt;&gt;"",CONCATENATE(", zoneIds={",O37),"")&amp;IF(V37&lt;&gt;"",CONCATENATE(",",V37),"")&amp;IF(AA37&lt;&gt;"",CONCATENATE(",",AA37),"")&amp;IF(AF37&lt;&gt;"",CONCATENATE(",",AF37),"")&amp;IF(AK37&lt;&gt;"",CONCATENATE(",",AK37),"")&amp;IF(AP37&lt;&gt;"",CONCATENATE(",",AP37),"")&amp;IF(O37&lt;&gt;"",CONCATENATE("}",""),"")&amp;IF(OR(I37="true",I37="false",I37&lt;&gt;""), CONCATENATE(", veteran=", I37), ""),""),"")</f>
        <v>, zoneIds={144,936}, veteran=false</v>
      </c>
      <c r="AW37" s="21" t="str">
        <f>IF(F37&lt;&gt;"Not in the game (anymore)",IF(A37&lt;&gt;"",", setType="&amp;G37,"")&amp;IF(J37="true",", multiTrialSet=true",""),"")</f>
        <v>, setType=LIBSETS_SETTYPE_DUNGEON</v>
      </c>
      <c r="AX37" s="21" t="str">
        <f>IF(F37&lt;&gt;"Not in the game (anymore)",IF(S37&lt;&gt;"",", dropMechanic={"&amp;S37&amp;IF(X37&lt;&gt;"",","&amp;X37,"")&amp;IF(AC37&lt;&gt;"",","&amp;AC37,"")&amp;IF(AH37&lt;&gt;"",","&amp;AH37,"")&amp;IF(AM37&lt;&gt;"",","&amp;AM37,"")&amp;IF(AR37&lt;&gt;"",","&amp;AR37,"")&amp;"}"&amp;IF(S37="LIBSETS_DROP_MECHANIC_MONSTER_NAME",", dropMechanicNames={" &amp; IF(T37&lt;&gt;"","['en']='"&amp;T37&amp;"'","") &amp; IF(U37&lt;&gt;"",", ['de']='" &amp; U37&amp;"'","") &amp; "}",""),"")&amp;"},","")</f>
        <v>},</v>
      </c>
      <c r="AY37" s="21" t="str">
        <f>IF(F37&lt;&gt;"Not in the game (anymore)",IF(C37&lt;&gt;"",CONCATENATE(" --",C37," / ",B37,"   [",IF(P37&lt;&gt;"",P37,""),IF(W37&lt;&gt;"",", "&amp;W37,""),IF(AB37&lt;&gt;"",", "&amp;AB37,""),IF(AG37&lt;&gt;"",", "&amp;AG37,""),IF(AL37&lt;&gt;"",", "&amp;AL37,""),IF(AQ37&lt;&gt;"",", "&amp;AQ37,""),"]")),"")</f>
        <v xml:space="preserve"> --Prayer Shawl / Gebetstuch   [Spindleclutch I, Spindleclutch II]</v>
      </c>
    </row>
    <row r="38" spans="1:51" x14ac:dyDescent="0.25">
      <c r="A38" s="12">
        <v>56</v>
      </c>
      <c r="B38" t="s">
        <v>802</v>
      </c>
      <c r="C38" t="s">
        <v>803</v>
      </c>
      <c r="D38" s="3">
        <f>A38</f>
        <v>56</v>
      </c>
      <c r="E38" s="73"/>
      <c r="G38" s="8" t="s">
        <v>1656</v>
      </c>
      <c r="I38" t="s">
        <v>97</v>
      </c>
      <c r="J38" t="s">
        <v>97</v>
      </c>
      <c r="K38">
        <v>-1</v>
      </c>
      <c r="L38">
        <v>-1</v>
      </c>
      <c r="M38">
        <v>-1</v>
      </c>
      <c r="N38">
        <v>0</v>
      </c>
      <c r="O38" s="3">
        <f>IF(G38&lt;&gt;"LIBSETS_SETTYPE_BATTLEGROUND",IF(G38&lt;&gt;"LIBSETS_SETTYPE_SPECIAL",IF(P38&lt;&gt;"",VLOOKUP(P38,'ESO zone constants'!$D$2:$H$4950,5,FALSE),""),""),"")</f>
        <v>101</v>
      </c>
      <c r="P38" t="s">
        <v>116</v>
      </c>
      <c r="Q38" s="19" t="str">
        <f>IF(O38&lt;&gt;"",IF(NOT(ISERROR(VLOOKUP(O38,'ESO Dungeon constants'!$D$3:$H$9999,5,FALSE))),VLOOKUP(O38,'ESO Dungeon constants'!$D$3:$I$9999,6,FALSE),VLOOKUP(O38,'ESO zone constants'!$H$2:$K$9984,4,FALSE)),"")</f>
        <v>DLC_BASE_GAME</v>
      </c>
      <c r="R38" s="3" t="str">
        <f>VLOOKUP(Q38,'LibSets constants'!$B$4:$C$1000,2,FALSE)</f>
        <v>Included in base game</v>
      </c>
      <c r="S38" s="33" t="s">
        <v>1743</v>
      </c>
      <c r="T38" s="3" t="str">
        <f>IF(S38&lt;&gt;"",IF(S38&lt;&gt;"LIBSETS_DROP_MECHANIC_MONSTER_NAME",VLOOKUP(S38,'LibSets constants'!$I$4:$L$1000,3,FALSE),""),"")</f>
        <v>Delve bosses have a chance to drop a waist or feet.</v>
      </c>
      <c r="U38" s="3" t="str">
        <f>IF(S38&lt;&gt;"",IF(S38&lt;&gt;"LIBSETS_DROP_MECHANIC_MONSTER_NAME",VLOOKUP(S38,'LibSets constants'!$I$4:$L$1000,4,FALSE),""),"")</f>
        <v>Bosse in Gewölben haben die Chance, eine Taille oder Füße fallen zu lassen.</v>
      </c>
      <c r="V38" s="3" t="str">
        <f>IF(G38&lt;&gt;"LIBSETS_SETTYPE_BATTLEGROUND",IF(G38&lt;&gt;"LIBSETS_SETTYPE_SPECIAL",IF(W38&lt;&gt;"",VLOOKUP(W38,'ESO zone constants'!$D$2:$H$4950,5,FALSE),""),""),"")</f>
        <v/>
      </c>
      <c r="X38" s="33" t="s">
        <v>1744</v>
      </c>
      <c r="Y38" s="3" t="str">
        <f>IF(X38&lt;&gt;"",IF(X38&lt;&gt;"LIBSETS_DROP_MECHANIC_MONSTER_NAME",VLOOKUP(X38,'LibSets constants'!$I$4:$L$1000,3,FALSE),""),"")</f>
        <v>Overland group bosses have a 100% chance to drop head, chest, legs, or weapon.</v>
      </c>
      <c r="Z38" s="3" t="str">
        <f>IF(X38&lt;&gt;"",IF(X38&lt;&gt;"LIBSETS_DROP_MECHANIC_MONSTER_NAME",VLOOKUP(X38,'LibSets constants'!$I$4:$L$1000,4,FALSE),""),"")</f>
        <v>Überland Gruppenbosse haben eine Chance von 100%, Kopf, Brust, Beine oder Waffen fallen zu lassen.</v>
      </c>
      <c r="AA38" s="3" t="str">
        <f>IF(G38&lt;&gt;"LIBSETS_SETTYPE_BATTLEGROUND",IF(G38&lt;&gt;"LIBSETS_SETTYPE_SPECIAL",IF(AB38&lt;&gt;"",VLOOKUP(AB38,'ESO zone constants'!$D$2:$H$4950,5,FALSE),""),""),"")</f>
        <v/>
      </c>
      <c r="AC38" s="33" t="s">
        <v>1745</v>
      </c>
      <c r="AD38" s="3" t="str">
        <f>IF(AC38&lt;&gt;"",IF(AC38&lt;&gt;"LIBSETS_DROP_MECHANIC_MONSTER_NAME",VLOOKUP(AC38,'LibSets constants'!$I$4:$L$1000,3,FALSE),""),"")</f>
        <v>Public dungeon bosses have a chance to drop a shoulder, hand, or weapon.</v>
      </c>
      <c r="AE38" s="3" t="str">
        <f>IF(AC38&lt;&gt;"",IF(AC38&lt;&gt;"LIBSETS_DROP_MECHANIC_MONSTER_NAME",VLOOKUP(AC38,'LibSets constants'!$I$4:$L$1000,4,FALSE),""),"")</f>
        <v>Öffentliche Dungeon-Bosse haben die Möglichkeit, eine Schulter, Handschuhe oder eine Waffe fallen zu lassen.</v>
      </c>
      <c r="AF38" s="3" t="str">
        <f>IF(G38&lt;&gt;"LIBSETS_SETTYPE_BATTLEGROUND",IF(G38&lt;&gt;"LIBSETS_SETTYPE_SPECIAL",IF(AG38&lt;&gt;"",VLOOKUP(AG38,'ESO zone constants'!$D$2:$H$4950,5,FALSE),""),""),"")</f>
        <v/>
      </c>
      <c r="AH38" s="33" t="s">
        <v>1746</v>
      </c>
      <c r="AI38" s="3" t="str">
        <f>IF(AH38&lt;&gt;"",IF(AH38&lt;&gt;"LIBSETS_DROP_MECHANIC_MONSTER_NAME",VLOOKUP(AH38,'LibSets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8" s="3" t="str">
        <f>IF(AH38&lt;&gt;"",IF(AH38&lt;&gt;"LIBSETS_DROP_MECHANIC_MONSTER_NAME",VLOOKUP(AH38,'LibSets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8" s="3" t="str">
        <f>IF(G38&lt;&gt;"LIBSETS_SETTYPE_BATTLEGROUND",IF(G38&lt;&gt;"LIBSETS_SETTYPE_SPECIAL",IF(AL38&lt;&gt;"",VLOOKUP(AL38,'ESO zone constants'!$D$2:$H$4950,5,FALSE),""),""),"")</f>
        <v/>
      </c>
      <c r="AN38" s="3" t="str">
        <f>IF(AM38&lt;&gt;"",IF(AM38&lt;&gt;"LIBSETS_DROP_MECHANIC_MONSTER_NAME",VLOOKUP(AM38,'LibSets constants'!$I$4:$L$1000,3,FALSE),""),"")</f>
        <v/>
      </c>
      <c r="AO38" s="3" t="str">
        <f>IF(AM38&lt;&gt;"",IF(AM38&lt;&gt;"LIBSETS_DROP_MECHANIC_MONSTER_NAME",VLOOKUP(AM38,'LibSets constants'!$I$4:$L$1000,4,FALSE),""),"")</f>
        <v/>
      </c>
      <c r="AP38" s="3" t="str">
        <f>IF(G38&lt;&gt;"LIBSETS_SETTYPE_BATTLEGROUND",IF(G38&lt;&gt;"LIBSETS_SETTYPE_SPECIAL",IF(AQ38&lt;&gt;"",VLOOKUP(AQ38,'ESO zone constants'!$D$2:$H$4950,5,FALSE),""),""),"")</f>
        <v/>
      </c>
      <c r="AS38" s="3" t="str">
        <f>IF(AR38&lt;&gt;"",IF(AR38&lt;&gt;"LIBSETS_DROP_MECHANIC_MONSTER_NAME",VLOOKUP(AR38,'LibSets constants'!$I$4:$L$1000,3,FALSE),""),"")</f>
        <v/>
      </c>
      <c r="AT38" s="3" t="str">
        <f>IF(AR38&lt;&gt;"",IF(AR38&lt;&gt;"LIBSETS_DROP_MECHANIC_MONSTER_NAME",VLOOKUP(AR38,'LibSets constants'!$I$4:$L$1000,4,FALSE),""),"")</f>
        <v/>
      </c>
      <c r="AU38" s="21" t="str">
        <f>IF(A38="???","--","")&amp;IF(F38&lt;&gt;"Not in the game (anymore)",IF(A38&lt;&gt;"",CONCATENATE("[",A38,"] = {wayshrines={")&amp;IF(K38&lt;&gt;"",CONCATENATE(K38,","),"")&amp;IF(L38&lt;&gt;"",CONCATENATE(L38,","),"")&amp;IF(M38&lt;&gt;"",CONCATENATE(M38,","),"")&amp;CONCATENATE("}")&amp;IF(VALUE(N38)&gt;0,CONCATENATE(", traitsNeeded=",N38),"")&amp;CONCATENATE(", dlcId=",IF(Q38&lt;&gt;"",Q38,"DLC_BASE_GAME")),""),"")</f>
        <v>[56] = {wayshrines={-1,-1,-1,}, dlcId=DLC_BASE_GAME</v>
      </c>
      <c r="AV38" s="21" t="str">
        <f>IF(F38&lt;&gt;"Not in the game (anymore)",IF(A38&lt;&gt;"",IF(O38&lt;&gt;"",CONCATENATE(", zoneIds={",O38),"")&amp;IF(V38&lt;&gt;"",CONCATENATE(",",V38),"")&amp;IF(AA38&lt;&gt;"",CONCATENATE(",",AA38),"")&amp;IF(AF38&lt;&gt;"",CONCATENATE(",",AF38),"")&amp;IF(AK38&lt;&gt;"",CONCATENATE(",",AK38),"")&amp;IF(AP38&lt;&gt;"",CONCATENATE(",",AP38),"")&amp;IF(O38&lt;&gt;"",CONCATENATE("}",""),"")&amp;IF(OR(I38="true",I38="false",I38&lt;&gt;""), CONCATENATE(", veteran=", I38), ""),""),"")</f>
        <v>, zoneIds={101}, veteran=false</v>
      </c>
      <c r="AW38" s="21" t="str">
        <f>IF(F38&lt;&gt;"Not in the game (anymore)",IF(A38&lt;&gt;"",", setType="&amp;G38,"")&amp;IF(J38="true",", multiTrialSet=true",""),"")</f>
        <v>, setType=LIBSETS_SETTYPE_OVERLAND</v>
      </c>
      <c r="AX38" s="21" t="str">
        <f>IF(F38&lt;&gt;"Not in the game (anymore)",IF(S38&lt;&gt;"",", dropMechanic={"&amp;S38&amp;IF(X38&lt;&gt;"",","&amp;X38,"")&amp;IF(AC38&lt;&gt;"",","&amp;AC38,"")&amp;IF(AH38&lt;&gt;"",","&amp;AH38,"")&amp;IF(AM38&lt;&gt;"",","&amp;AM38,"")&amp;IF(AR38&lt;&gt;"",","&amp;AR38,"")&amp;"}"&amp;IF(S38="LIBSETS_DROP_MECHANIC_MONSTER_NAME",", dropMechanicNames={" &amp; IF(T38&lt;&gt;"","['en']='"&amp;T38&amp;"'","") &amp; IF(U38&lt;&gt;"",", ['de']='" &amp; U38&amp;"'","") &amp; "}",""),"")&amp;"},","")</f>
        <v>, dropMechanic={LIBSETS_DROP_MECHANIC_OVERLAND_BOSS_DELVE,LIBSETS_DROP_MECHANIC_OVERLAND_WORLDBOSS,LIBSETS_DROP_MECHANIC_OVERLAND_BOSS_PUBLIC_DUNGEON,LIBSETS_DROP_MECHANIC_OVERLAND_CHEST}},</v>
      </c>
      <c r="AY38" s="21" t="str">
        <f>IF(F38&lt;&gt;"Not in the game (anymore)",IF(C38&lt;&gt;"",CONCATENATE(" --",C38," / ",B38,"   [",IF(P38&lt;&gt;"",P38,""),IF(W38&lt;&gt;"",", "&amp;W38,""),IF(AB38&lt;&gt;"",", "&amp;AB38,""),IF(AG38&lt;&gt;"",", "&amp;AG38,""),IF(AL38&lt;&gt;"",", "&amp;AL38,""),IF(AQ38&lt;&gt;"",", "&amp;AQ38,""),"]")),"")</f>
        <v xml:space="preserve"> --Stendarr's Embrace / Stendarrs Umarmung   [Eastmarch]</v>
      </c>
    </row>
    <row r="39" spans="1:51" x14ac:dyDescent="0.25">
      <c r="A39" s="12">
        <v>57</v>
      </c>
      <c r="B39" t="s">
        <v>804</v>
      </c>
      <c r="C39" t="s">
        <v>805</v>
      </c>
      <c r="D39" s="3">
        <f>A39</f>
        <v>57</v>
      </c>
      <c r="E39" s="73"/>
      <c r="G39" s="8" t="s">
        <v>1656</v>
      </c>
      <c r="I39" t="s">
        <v>97</v>
      </c>
      <c r="J39" t="s">
        <v>97</v>
      </c>
      <c r="K39">
        <v>-1</v>
      </c>
      <c r="L39">
        <v>-1</v>
      </c>
      <c r="M39">
        <v>-1</v>
      </c>
      <c r="N39">
        <v>0</v>
      </c>
      <c r="O39" s="3">
        <f>IF(G39&lt;&gt;"LIBSETS_SETTYPE_BATTLEGROUND",IF(G39&lt;&gt;"LIBSETS_SETTYPE_SPECIAL",IF(P39&lt;&gt;"",VLOOKUP(P39,'ESO zone constants'!$D$2:$H$4950,5,FALSE),""),""),"")</f>
        <v>383</v>
      </c>
      <c r="P39" t="s">
        <v>272</v>
      </c>
      <c r="Q39" s="19" t="str">
        <f>IF(O39&lt;&gt;"",IF(NOT(ISERROR(VLOOKUP(O39,'ESO Dungeon constants'!$D$3:$H$9999,5,FALSE))),VLOOKUP(O39,'ESO Dungeon constants'!$D$3:$I$9999,6,FALSE),VLOOKUP(O39,'ESO zone constants'!$H$2:$K$9984,4,FALSE)),"")</f>
        <v>DLC_BASE_GAME</v>
      </c>
      <c r="R39" s="3" t="str">
        <f>VLOOKUP(Q39,'LibSets constants'!$B$4:$C$1000,2,FALSE)</f>
        <v>Included in base game</v>
      </c>
      <c r="S39" s="33" t="s">
        <v>1743</v>
      </c>
      <c r="T39" s="3" t="str">
        <f>IF(S39&lt;&gt;"",IF(S39&lt;&gt;"LIBSETS_DROP_MECHANIC_MONSTER_NAME",VLOOKUP(S39,'LibSets constants'!$I$4:$L$1000,3,FALSE),""),"")</f>
        <v>Delve bosses have a chance to drop a waist or feet.</v>
      </c>
      <c r="U39" s="3" t="str">
        <f>IF(S39&lt;&gt;"",IF(S39&lt;&gt;"LIBSETS_DROP_MECHANIC_MONSTER_NAME",VLOOKUP(S39,'LibSets constants'!$I$4:$L$1000,4,FALSE),""),"")</f>
        <v>Bosse in Gewölben haben die Chance, eine Taille oder Füße fallen zu lassen.</v>
      </c>
      <c r="V39" s="3" t="str">
        <f>IF(G39&lt;&gt;"LIBSETS_SETTYPE_BATTLEGROUND",IF(G39&lt;&gt;"LIBSETS_SETTYPE_SPECIAL",IF(W39&lt;&gt;"",VLOOKUP(W39,'ESO zone constants'!$D$2:$H$4950,5,FALSE),""),""),"")</f>
        <v/>
      </c>
      <c r="X39" s="33" t="s">
        <v>1744</v>
      </c>
      <c r="Y39" s="3" t="str">
        <f>IF(X39&lt;&gt;"",IF(X39&lt;&gt;"LIBSETS_DROP_MECHANIC_MONSTER_NAME",VLOOKUP(X39,'LibSets constants'!$I$4:$L$1000,3,FALSE),""),"")</f>
        <v>Overland group bosses have a 100% chance to drop head, chest, legs, or weapon.</v>
      </c>
      <c r="Z39" s="3" t="str">
        <f>IF(X39&lt;&gt;"",IF(X39&lt;&gt;"LIBSETS_DROP_MECHANIC_MONSTER_NAME",VLOOKUP(X39,'LibSets constants'!$I$4:$L$1000,4,FALSE),""),"")</f>
        <v>Überland Gruppenbosse haben eine Chance von 100%, Kopf, Brust, Beine oder Waffen fallen zu lassen.</v>
      </c>
      <c r="AA39" s="3" t="str">
        <f>IF(G39&lt;&gt;"LIBSETS_SETTYPE_BATTLEGROUND",IF(G39&lt;&gt;"LIBSETS_SETTYPE_SPECIAL",IF(AB39&lt;&gt;"",VLOOKUP(AB39,'ESO zone constants'!$D$2:$H$4950,5,FALSE),""),""),"")</f>
        <v/>
      </c>
      <c r="AC39" s="33" t="s">
        <v>1745</v>
      </c>
      <c r="AD39" s="3" t="str">
        <f>IF(AC39&lt;&gt;"",IF(AC39&lt;&gt;"LIBSETS_DROP_MECHANIC_MONSTER_NAME",VLOOKUP(AC39,'LibSets constants'!$I$4:$L$1000,3,FALSE),""),"")</f>
        <v>Public dungeon bosses have a chance to drop a shoulder, hand, or weapon.</v>
      </c>
      <c r="AE39" s="3" t="str">
        <f>IF(AC39&lt;&gt;"",IF(AC39&lt;&gt;"LIBSETS_DROP_MECHANIC_MONSTER_NAME",VLOOKUP(AC39,'LibSets constants'!$I$4:$L$1000,4,FALSE),""),"")</f>
        <v>Öffentliche Dungeon-Bosse haben die Möglichkeit, eine Schulter, Handschuhe oder eine Waffe fallen zu lassen.</v>
      </c>
      <c r="AF39" s="3" t="str">
        <f>IF(G39&lt;&gt;"LIBSETS_SETTYPE_BATTLEGROUND",IF(G39&lt;&gt;"LIBSETS_SETTYPE_SPECIAL",IF(AG39&lt;&gt;"",VLOOKUP(AG39,'ESO zone constants'!$D$2:$H$4950,5,FALSE),""),""),"")</f>
        <v/>
      </c>
      <c r="AH39" s="33" t="s">
        <v>1746</v>
      </c>
      <c r="AI39" s="3" t="str">
        <f>IF(AH39&lt;&gt;"",IF(AH39&lt;&gt;"LIBSETS_DROP_MECHANIC_MONSTER_NAME",VLOOKUP(AH39,'LibSets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9" s="3" t="str">
        <f>IF(AH39&lt;&gt;"",IF(AH39&lt;&gt;"LIBSETS_DROP_MECHANIC_MONSTER_NAME",VLOOKUP(AH39,'LibSets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9" s="3" t="str">
        <f>IF(G39&lt;&gt;"LIBSETS_SETTYPE_BATTLEGROUND",IF(G39&lt;&gt;"LIBSETS_SETTYPE_SPECIAL",IF(AL39&lt;&gt;"",VLOOKUP(AL39,'ESO zone constants'!$D$2:$H$4950,5,FALSE),""),""),"")</f>
        <v/>
      </c>
      <c r="AN39" s="3" t="str">
        <f>IF(AM39&lt;&gt;"",IF(AM39&lt;&gt;"LIBSETS_DROP_MECHANIC_MONSTER_NAME",VLOOKUP(AM39,'LibSets constants'!$I$4:$L$1000,3,FALSE),""),"")</f>
        <v/>
      </c>
      <c r="AO39" s="3" t="str">
        <f>IF(AM39&lt;&gt;"",IF(AM39&lt;&gt;"LIBSETS_DROP_MECHANIC_MONSTER_NAME",VLOOKUP(AM39,'LibSets constants'!$I$4:$L$1000,4,FALSE),""),"")</f>
        <v/>
      </c>
      <c r="AP39" s="3" t="str">
        <f>IF(G39&lt;&gt;"LIBSETS_SETTYPE_BATTLEGROUND",IF(G39&lt;&gt;"LIBSETS_SETTYPE_SPECIAL",IF(AQ39&lt;&gt;"",VLOOKUP(AQ39,'ESO zone constants'!$D$2:$H$4950,5,FALSE),""),""),"")</f>
        <v/>
      </c>
      <c r="AS39" s="3" t="str">
        <f>IF(AR39&lt;&gt;"",IF(AR39&lt;&gt;"LIBSETS_DROP_MECHANIC_MONSTER_NAME",VLOOKUP(AR39,'LibSets constants'!$I$4:$L$1000,3,FALSE),""),"")</f>
        <v/>
      </c>
      <c r="AT39" s="3" t="str">
        <f>IF(AR39&lt;&gt;"",IF(AR39&lt;&gt;"LIBSETS_DROP_MECHANIC_MONSTER_NAME",VLOOKUP(AR39,'LibSets constants'!$I$4:$L$1000,4,FALSE),""),"")</f>
        <v/>
      </c>
      <c r="AU39" s="21" t="str">
        <f>IF(A39="???","--","")&amp;IF(F39&lt;&gt;"Not in the game (anymore)",IF(A39&lt;&gt;"",CONCATENATE("[",A39,"] = {wayshrines={")&amp;IF(K39&lt;&gt;"",CONCATENATE(K39,","),"")&amp;IF(L39&lt;&gt;"",CONCATENATE(L39,","),"")&amp;IF(M39&lt;&gt;"",CONCATENATE(M39,","),"")&amp;CONCATENATE("}")&amp;IF(VALUE(N39)&gt;0,CONCATENATE(", traitsNeeded=",N39),"")&amp;CONCATENATE(", dlcId=",IF(Q39&lt;&gt;"",Q39,"DLC_BASE_GAME")),""),"")</f>
        <v>[57] = {wayshrines={-1,-1,-1,}, dlcId=DLC_BASE_GAME</v>
      </c>
      <c r="AV39" s="21" t="str">
        <f>IF(F39&lt;&gt;"Not in the game (anymore)",IF(A39&lt;&gt;"",IF(O39&lt;&gt;"",CONCATENATE(", zoneIds={",O39),"")&amp;IF(V39&lt;&gt;"",CONCATENATE(",",V39),"")&amp;IF(AA39&lt;&gt;"",CONCATENATE(",",AA39),"")&amp;IF(AF39&lt;&gt;"",CONCATENATE(",",AF39),"")&amp;IF(AK39&lt;&gt;"",CONCATENATE(",",AK39),"")&amp;IF(AP39&lt;&gt;"",CONCATENATE(",",AP39),"")&amp;IF(O39&lt;&gt;"",CONCATENATE("}",""),"")&amp;IF(OR(I39="true",I39="false",I39&lt;&gt;""), CONCATENATE(", veteran=", I39), ""),""),"")</f>
        <v>, zoneIds={383}, veteran=false</v>
      </c>
      <c r="AW39" s="21" t="str">
        <f>IF(F39&lt;&gt;"Not in the game (anymore)",IF(A39&lt;&gt;"",", setType="&amp;G39,"")&amp;IF(J39="true",", multiTrialSet=true",""),"")</f>
        <v>, setType=LIBSETS_SETTYPE_OVERLAND</v>
      </c>
      <c r="AX39" s="21" t="str">
        <f>IF(F39&lt;&gt;"Not in the game (anymore)",IF(S39&lt;&gt;"",", dropMechanic={"&amp;S39&amp;IF(X39&lt;&gt;"",","&amp;X39,"")&amp;IF(AC39&lt;&gt;"",","&amp;AC39,"")&amp;IF(AH39&lt;&gt;"",","&amp;AH39,"")&amp;IF(AM39&lt;&gt;"",","&amp;AM39,"")&amp;IF(AR39&lt;&gt;"",","&amp;AR39,"")&amp;"}"&amp;IF(S39="LIBSETS_DROP_MECHANIC_MONSTER_NAME",", dropMechanicNames={" &amp; IF(T39&lt;&gt;"","['en']='"&amp;T39&amp;"'","") &amp; IF(U39&lt;&gt;"",", ['de']='" &amp; U39&amp;"'","") &amp; "}",""),"")&amp;"},","")</f>
        <v>, dropMechanic={LIBSETS_DROP_MECHANIC_OVERLAND_BOSS_DELVE,LIBSETS_DROP_MECHANIC_OVERLAND_WORLDBOSS,LIBSETS_DROP_MECHANIC_OVERLAND_BOSS_PUBLIC_DUNGEON,LIBSETS_DROP_MECHANIC_OVERLAND_CHEST}},</v>
      </c>
      <c r="AY39" s="21" t="str">
        <f>IF(F39&lt;&gt;"Not in the game (anymore)",IF(C39&lt;&gt;"",CONCATENATE(" --",C39," / ",B39,"   [",IF(P39&lt;&gt;"",P39,""),IF(W39&lt;&gt;"",", "&amp;W39,""),IF(AB39&lt;&gt;"",", "&amp;AB39,""),IF(AG39&lt;&gt;"",", "&amp;AG39,""),IF(AL39&lt;&gt;"",", "&amp;AL39,""),IF(AQ39&lt;&gt;"",", "&amp;AQ39,""),"]")),"")</f>
        <v xml:space="preserve"> --Syrabane's Grip / Syrabanns Griff   [Grahtwood]</v>
      </c>
    </row>
    <row r="40" spans="1:51" x14ac:dyDescent="0.25">
      <c r="A40" s="12">
        <v>58</v>
      </c>
      <c r="B40" t="s">
        <v>806</v>
      </c>
      <c r="C40" t="s">
        <v>807</v>
      </c>
      <c r="D40" s="3">
        <f>A40</f>
        <v>58</v>
      </c>
      <c r="E40" s="73"/>
      <c r="G40" s="8" t="s">
        <v>1656</v>
      </c>
      <c r="I40" t="s">
        <v>97</v>
      </c>
      <c r="J40" t="s">
        <v>97</v>
      </c>
      <c r="K40">
        <v>-1</v>
      </c>
      <c r="L40">
        <v>-1</v>
      </c>
      <c r="M40">
        <v>-1</v>
      </c>
      <c r="N40">
        <v>0</v>
      </c>
      <c r="O40" s="3">
        <f>IF(G40&lt;&gt;"LIBSETS_SETTYPE_BATTLEGROUND",IF(G40&lt;&gt;"LIBSETS_SETTYPE_SPECIAL",IF(P40&lt;&gt;"",VLOOKUP(P40,'ESO zone constants'!$D$2:$H$4950,5,FALSE),""),""),"")</f>
        <v>3</v>
      </c>
      <c r="P40" t="s">
        <v>109</v>
      </c>
      <c r="Q40" s="19" t="str">
        <f>IF(O40&lt;&gt;"",IF(NOT(ISERROR(VLOOKUP(O40,'ESO Dungeon constants'!$D$3:$H$9999,5,FALSE))),VLOOKUP(O40,'ESO Dungeon constants'!$D$3:$I$9999,6,FALSE),VLOOKUP(O40,'ESO zone constants'!$H$2:$K$9984,4,FALSE)),"")</f>
        <v>DLC_BASE_GAME</v>
      </c>
      <c r="R40" s="3" t="str">
        <f>VLOOKUP(Q40,'LibSets constants'!$B$4:$C$1000,2,FALSE)</f>
        <v>Included in base game</v>
      </c>
      <c r="S40" s="33" t="s">
        <v>1743</v>
      </c>
      <c r="T40" s="3" t="str">
        <f>IF(S40&lt;&gt;"",IF(S40&lt;&gt;"LIBSETS_DROP_MECHANIC_MONSTER_NAME",VLOOKUP(S40,'LibSets constants'!$I$4:$L$1000,3,FALSE),""),"")</f>
        <v>Delve bosses have a chance to drop a waist or feet.</v>
      </c>
      <c r="U40" s="3" t="str">
        <f>IF(S40&lt;&gt;"",IF(S40&lt;&gt;"LIBSETS_DROP_MECHANIC_MONSTER_NAME",VLOOKUP(S40,'LibSets constants'!$I$4:$L$1000,4,FALSE),""),"")</f>
        <v>Bosse in Gewölben haben die Chance, eine Taille oder Füße fallen zu lassen.</v>
      </c>
      <c r="V40" s="3" t="str">
        <f>IF(G40&lt;&gt;"LIBSETS_SETTYPE_BATTLEGROUND",IF(G40&lt;&gt;"LIBSETS_SETTYPE_SPECIAL",IF(W40&lt;&gt;"",VLOOKUP(W40,'ESO zone constants'!$D$2:$H$4950,5,FALSE),""),""),"")</f>
        <v/>
      </c>
      <c r="X40" s="33" t="s">
        <v>1744</v>
      </c>
      <c r="Y40" s="3" t="str">
        <f>IF(X40&lt;&gt;"",IF(X40&lt;&gt;"LIBSETS_DROP_MECHANIC_MONSTER_NAME",VLOOKUP(X40,'LibSets constants'!$I$4:$L$1000,3,FALSE),""),"")</f>
        <v>Overland group bosses have a 100% chance to drop head, chest, legs, or weapon.</v>
      </c>
      <c r="Z40" s="3" t="str">
        <f>IF(X40&lt;&gt;"",IF(X40&lt;&gt;"LIBSETS_DROP_MECHANIC_MONSTER_NAME",VLOOKUP(X40,'LibSets constants'!$I$4:$L$1000,4,FALSE),""),"")</f>
        <v>Überland Gruppenbosse haben eine Chance von 100%, Kopf, Brust, Beine oder Waffen fallen zu lassen.</v>
      </c>
      <c r="AA40" s="3" t="str">
        <f>IF(G40&lt;&gt;"LIBSETS_SETTYPE_BATTLEGROUND",IF(G40&lt;&gt;"LIBSETS_SETTYPE_SPECIAL",IF(AB40&lt;&gt;"",VLOOKUP(AB40,'ESO zone constants'!$D$2:$H$4950,5,FALSE),""),""),"")</f>
        <v/>
      </c>
      <c r="AC40" s="33" t="s">
        <v>1745</v>
      </c>
      <c r="AD40" s="3" t="str">
        <f>IF(AC40&lt;&gt;"",IF(AC40&lt;&gt;"LIBSETS_DROP_MECHANIC_MONSTER_NAME",VLOOKUP(AC40,'LibSets constants'!$I$4:$L$1000,3,FALSE),""),"")</f>
        <v>Public dungeon bosses have a chance to drop a shoulder, hand, or weapon.</v>
      </c>
      <c r="AE40" s="3" t="str">
        <f>IF(AC40&lt;&gt;"",IF(AC40&lt;&gt;"LIBSETS_DROP_MECHANIC_MONSTER_NAME",VLOOKUP(AC40,'LibSets constants'!$I$4:$L$1000,4,FALSE),""),"")</f>
        <v>Öffentliche Dungeon-Bosse haben die Möglichkeit, eine Schulter, Handschuhe oder eine Waffe fallen zu lassen.</v>
      </c>
      <c r="AF40" s="3" t="str">
        <f>IF(G40&lt;&gt;"LIBSETS_SETTYPE_BATTLEGROUND",IF(G40&lt;&gt;"LIBSETS_SETTYPE_SPECIAL",IF(AG40&lt;&gt;"",VLOOKUP(AG40,'ESO zone constants'!$D$2:$H$4950,5,FALSE),""),""),"")</f>
        <v/>
      </c>
      <c r="AH40" s="33" t="s">
        <v>1746</v>
      </c>
      <c r="AI40" s="3" t="str">
        <f>IF(AH40&lt;&gt;"",IF(AH40&lt;&gt;"LIBSETS_DROP_MECHANIC_MONSTER_NAME",VLOOKUP(AH40,'LibSets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0" s="3" t="str">
        <f>IF(AH40&lt;&gt;"",IF(AH40&lt;&gt;"LIBSETS_DROP_MECHANIC_MONSTER_NAME",VLOOKUP(AH40,'LibSets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0" s="3" t="str">
        <f>IF(G40&lt;&gt;"LIBSETS_SETTYPE_BATTLEGROUND",IF(G40&lt;&gt;"LIBSETS_SETTYPE_SPECIAL",IF(AL40&lt;&gt;"",VLOOKUP(AL40,'ESO zone constants'!$D$2:$H$4950,5,FALSE),""),""),"")</f>
        <v/>
      </c>
      <c r="AN40" s="3" t="str">
        <f>IF(AM40&lt;&gt;"",IF(AM40&lt;&gt;"LIBSETS_DROP_MECHANIC_MONSTER_NAME",VLOOKUP(AM40,'LibSets constants'!$I$4:$L$1000,3,FALSE),""),"")</f>
        <v/>
      </c>
      <c r="AO40" s="3" t="str">
        <f>IF(AM40&lt;&gt;"",IF(AM40&lt;&gt;"LIBSETS_DROP_MECHANIC_MONSTER_NAME",VLOOKUP(AM40,'LibSets constants'!$I$4:$L$1000,4,FALSE),""),"")</f>
        <v/>
      </c>
      <c r="AP40" s="3" t="str">
        <f>IF(G40&lt;&gt;"LIBSETS_SETTYPE_BATTLEGROUND",IF(G40&lt;&gt;"LIBSETS_SETTYPE_SPECIAL",IF(AQ40&lt;&gt;"",VLOOKUP(AQ40,'ESO zone constants'!$D$2:$H$4950,5,FALSE),""),""),"")</f>
        <v/>
      </c>
      <c r="AS40" s="3" t="str">
        <f>IF(AR40&lt;&gt;"",IF(AR40&lt;&gt;"LIBSETS_DROP_MECHANIC_MONSTER_NAME",VLOOKUP(AR40,'LibSets constants'!$I$4:$L$1000,3,FALSE),""),"")</f>
        <v/>
      </c>
      <c r="AT40" s="3" t="str">
        <f>IF(AR40&lt;&gt;"",IF(AR40&lt;&gt;"LIBSETS_DROP_MECHANIC_MONSTER_NAME",VLOOKUP(AR40,'LibSets constants'!$I$4:$L$1000,4,FALSE),""),"")</f>
        <v/>
      </c>
      <c r="AU40" s="21" t="str">
        <f>IF(A40="???","--","")&amp;IF(F40&lt;&gt;"Not in the game (anymore)",IF(A40&lt;&gt;"",CONCATENATE("[",A40,"] = {wayshrines={")&amp;IF(K40&lt;&gt;"",CONCATENATE(K40,","),"")&amp;IF(L40&lt;&gt;"",CONCATENATE(L40,","),"")&amp;IF(M40&lt;&gt;"",CONCATENATE(M40,","),"")&amp;CONCATENATE("}")&amp;IF(VALUE(N40)&gt;0,CONCATENATE(", traitsNeeded=",N40),"")&amp;CONCATENATE(", dlcId=",IF(Q40&lt;&gt;"",Q40,"DLC_BASE_GAME")),""),"")</f>
        <v>[58] = {wayshrines={-1,-1,-1,}, dlcId=DLC_BASE_GAME</v>
      </c>
      <c r="AV40" s="21" t="str">
        <f>IF(F40&lt;&gt;"Not in the game (anymore)",IF(A40&lt;&gt;"",IF(O40&lt;&gt;"",CONCATENATE(", zoneIds={",O40),"")&amp;IF(V40&lt;&gt;"",CONCATENATE(",",V40),"")&amp;IF(AA40&lt;&gt;"",CONCATENATE(",",AA40),"")&amp;IF(AF40&lt;&gt;"",CONCATENATE(",",AF40),"")&amp;IF(AK40&lt;&gt;"",CONCATENATE(",",AK40),"")&amp;IF(AP40&lt;&gt;"",CONCATENATE(",",AP40),"")&amp;IF(O40&lt;&gt;"",CONCATENATE("}",""),"")&amp;IF(OR(I40="true",I40="false",I40&lt;&gt;""), CONCATENATE(", veteran=", I40), ""),""),"")</f>
        <v>, zoneIds={3}, veteran=false</v>
      </c>
      <c r="AW40" s="21" t="str">
        <f>IF(F40&lt;&gt;"Not in the game (anymore)",IF(A40&lt;&gt;"",", setType="&amp;G40,"")&amp;IF(J40="true",", multiTrialSet=true",""),"")</f>
        <v>, setType=LIBSETS_SETTYPE_OVERLAND</v>
      </c>
      <c r="AX40" s="21" t="str">
        <f>IF(F40&lt;&gt;"Not in the game (anymore)",IF(S40&lt;&gt;"",", dropMechanic={"&amp;S40&amp;IF(X40&lt;&gt;"",","&amp;X40,"")&amp;IF(AC40&lt;&gt;"",","&amp;AC40,"")&amp;IF(AH40&lt;&gt;"",","&amp;AH40,"")&amp;IF(AM40&lt;&gt;"",","&amp;AM40,"")&amp;IF(AR40&lt;&gt;"",","&amp;AR40,"")&amp;"}"&amp;IF(S40="LIBSETS_DROP_MECHANIC_MONSTER_NAME",", dropMechanicNames={" &amp; IF(T40&lt;&gt;"","['en']='"&amp;T40&amp;"'","") &amp; IF(U40&lt;&gt;"",", ['de']='" &amp; U40&amp;"'","") &amp; "}",""),"")&amp;"},","")</f>
        <v>, dropMechanic={LIBSETS_DROP_MECHANIC_OVERLAND_BOSS_DELVE,LIBSETS_DROP_MECHANIC_OVERLAND_WORLDBOSS,LIBSETS_DROP_MECHANIC_OVERLAND_BOSS_PUBLIC_DUNGEON,LIBSETS_DROP_MECHANIC_OVERLAND_CHEST}},</v>
      </c>
      <c r="AY40" s="21" t="str">
        <f>IF(F40&lt;&gt;"Not in the game (anymore)",IF(C40&lt;&gt;"",CONCATENATE(" --",C40," / ",B40,"   [",IF(P40&lt;&gt;"",P40,""),IF(W40&lt;&gt;"",", "&amp;W40,""),IF(AB40&lt;&gt;"",", "&amp;AB40,""),IF(AG40&lt;&gt;"",", "&amp;AG40,""),IF(AL40&lt;&gt;"",", "&amp;AL40,""),IF(AQ40&lt;&gt;"",", "&amp;AQ40,""),"]")),"")</f>
        <v xml:space="preserve"> --Hide of the Werewolf / Fell des Werwolfs   [Glenumbra]</v>
      </c>
    </row>
    <row r="41" spans="1:51" x14ac:dyDescent="0.25">
      <c r="A41" s="12">
        <v>59</v>
      </c>
      <c r="B41" t="s">
        <v>808</v>
      </c>
      <c r="C41" t="s">
        <v>809</v>
      </c>
      <c r="D41" s="3">
        <f>A41</f>
        <v>59</v>
      </c>
      <c r="E41" s="73"/>
      <c r="G41" s="8" t="s">
        <v>1651</v>
      </c>
      <c r="I41" t="s">
        <v>97</v>
      </c>
      <c r="J41" t="s">
        <v>97</v>
      </c>
      <c r="K41">
        <v>-1</v>
      </c>
      <c r="L41">
        <v>-1</v>
      </c>
      <c r="M41">
        <v>-1</v>
      </c>
      <c r="N41">
        <v>0</v>
      </c>
      <c r="O41" s="3">
        <f>IF(G41&lt;&gt;"LIBSETS_SETTYPE_BATTLEGROUND",IF(G41&lt;&gt;"LIBSETS_SETTYPE_SPECIAL",IF(P41&lt;&gt;"",VLOOKUP(P41,'ESO zone constants'!$D$2:$H$4950,5,FALSE),""),""),"")</f>
        <v>181</v>
      </c>
      <c r="P41" t="s">
        <v>131</v>
      </c>
      <c r="Q41" s="19" t="str">
        <f>IF(O41&lt;&gt;"",IF(NOT(ISERROR(VLOOKUP(O41,'ESO Dungeon constants'!$D$3:$H$9999,5,FALSE))),VLOOKUP(O41,'ESO Dungeon constants'!$D$3:$I$9999,6,FALSE),VLOOKUP(O41,'ESO zone constants'!$H$2:$K$9984,4,FALSE)),"")</f>
        <v>DLC_BASE_GAME</v>
      </c>
      <c r="R41" s="3" t="str">
        <f>VLOOKUP(Q41,'LibSets constants'!$B$4:$C$1000,2,FALSE)</f>
        <v>Included in base game</v>
      </c>
      <c r="S41" s="33" t="s">
        <v>1724</v>
      </c>
      <c r="T41" s="3" t="str">
        <f>IF(S41&lt;&gt;"",IF(S41&lt;&gt;"LIBSETS_DROP_MECHANIC_MONSTER_NAME",VLOOKUP(S41,'LibSets constants'!$I$4:$L$1000,3,FALSE),""),"")</f>
        <v>Rewards for the worthy (Cyrodiil/Battleground mail)</v>
      </c>
      <c r="U41" s="3" t="str">
        <f>IF(S41&lt;&gt;"",IF(S41&lt;&gt;"LIBSETS_DROP_MECHANIC_MONSTER_NAME",VLOOKUP(S41,'LibSets constants'!$I$4:$L$1000,4,FALSE),""),"")</f>
        <v>Gerechter Lohn (Cyrodiil/Schlachtfeld Mail)</v>
      </c>
      <c r="V41" s="3">
        <f>IF(G41&lt;&gt;"LIBSETS_SETTYPE_BATTLEGROUND",IF(G41&lt;&gt;"LIBSETS_SETTYPE_SPECIAL",IF(W41&lt;&gt;"",VLOOKUP(W41,'ESO zone constants'!$D$2:$H$4950,5,FALSE),""),""),"")</f>
        <v>181</v>
      </c>
      <c r="W41" t="s">
        <v>131</v>
      </c>
      <c r="X41" s="33" t="s">
        <v>1715</v>
      </c>
      <c r="Y41" s="3" t="str">
        <f>IF(X41&lt;&gt;"",IF(X41&lt;&gt;"LIBSETS_DROP_MECHANIC_MONSTER_NAME",VLOOKUP(X41,'LibSets constants'!$I$4:$L$1000,3,FALSE),""),"")</f>
        <v>City Bruma (quartermaster)</v>
      </c>
      <c r="Z41" s="3" t="str">
        <f>IF(X41&lt;&gt;"",IF(X41&lt;&gt;"LIBSETS_DROP_MECHANIC_MONSTER_NAME",VLOOKUP(X41,'LibSets constants'!$I$4:$L$1000,4,FALSE),""),"")</f>
        <v>Stadt Bruma (Quartiermeister)</v>
      </c>
      <c r="AA41" s="3" t="str">
        <f>IF(G41&lt;&gt;"LIBSETS_SETTYPE_BATTLEGROUND",IF(G41&lt;&gt;"LIBSETS_SETTYPE_SPECIAL",IF(AB41&lt;&gt;"",VLOOKUP(AB41,'ESO zone constants'!$D$2:$H$4950,5,FALSE),""),""),"")</f>
        <v/>
      </c>
      <c r="AD41" s="3" t="str">
        <f>IF(AC41&lt;&gt;"",IF(AC41&lt;&gt;"LIBSETS_DROP_MECHANIC_MONSTER_NAME",VLOOKUP(AC41,'LibSets constants'!$I$4:$L$1000,3,FALSE),""),"")</f>
        <v/>
      </c>
      <c r="AE41" s="3" t="str">
        <f>IF(AC41&lt;&gt;"",IF(AC41&lt;&gt;"LIBSETS_DROP_MECHANIC_MONSTER_NAME",VLOOKUP(AC41,'LibSets constants'!$I$4:$L$1000,4,FALSE),""),"")</f>
        <v/>
      </c>
      <c r="AF41" s="3" t="str">
        <f>IF(G41&lt;&gt;"LIBSETS_SETTYPE_BATTLEGROUND",IF(G41&lt;&gt;"LIBSETS_SETTYPE_SPECIAL",IF(AG41&lt;&gt;"",VLOOKUP(AG41,'ESO zone constants'!$D$2:$H$4950,5,FALSE),""),""),"")</f>
        <v/>
      </c>
      <c r="AI41" s="3" t="str">
        <f>IF(AH41&lt;&gt;"",IF(AH41&lt;&gt;"LIBSETS_DROP_MECHANIC_MONSTER_NAME",VLOOKUP(AH41,'LibSets constants'!$I$4:$L$1000,3,FALSE),""),"")</f>
        <v/>
      </c>
      <c r="AJ41" s="3" t="str">
        <f>IF(AH41&lt;&gt;"",IF(AH41&lt;&gt;"LIBSETS_DROP_MECHANIC_MONSTER_NAME",VLOOKUP(AH41,'LibSets constants'!$I$4:$L$1000,4,FALSE),""),"")</f>
        <v/>
      </c>
      <c r="AK41" s="3" t="str">
        <f>IF(G41&lt;&gt;"LIBSETS_SETTYPE_BATTLEGROUND",IF(G41&lt;&gt;"LIBSETS_SETTYPE_SPECIAL",IF(AL41&lt;&gt;"",VLOOKUP(AL41,'ESO zone constants'!$D$2:$H$4950,5,FALSE),""),""),"")</f>
        <v/>
      </c>
      <c r="AN41" s="3" t="str">
        <f>IF(AM41&lt;&gt;"",IF(AM41&lt;&gt;"LIBSETS_DROP_MECHANIC_MONSTER_NAME",VLOOKUP(AM41,'LibSets constants'!$I$4:$L$1000,3,FALSE),""),"")</f>
        <v/>
      </c>
      <c r="AO41" s="3" t="str">
        <f>IF(AM41&lt;&gt;"",IF(AM41&lt;&gt;"LIBSETS_DROP_MECHANIC_MONSTER_NAME",VLOOKUP(AM41,'LibSets constants'!$I$4:$L$1000,4,FALSE),""),"")</f>
        <v/>
      </c>
      <c r="AP41" s="3" t="str">
        <f>IF(G41&lt;&gt;"LIBSETS_SETTYPE_BATTLEGROUND",IF(G41&lt;&gt;"LIBSETS_SETTYPE_SPECIAL",IF(AQ41&lt;&gt;"",VLOOKUP(AQ41,'ESO zone constants'!$D$2:$H$4950,5,FALSE),""),""),"")</f>
        <v/>
      </c>
      <c r="AS41" s="3" t="str">
        <f>IF(AR41&lt;&gt;"",IF(AR41&lt;&gt;"LIBSETS_DROP_MECHANIC_MONSTER_NAME",VLOOKUP(AR41,'LibSets constants'!$I$4:$L$1000,3,FALSE),""),"")</f>
        <v/>
      </c>
      <c r="AT41" s="3" t="str">
        <f>IF(AR41&lt;&gt;"",IF(AR41&lt;&gt;"LIBSETS_DROP_MECHANIC_MONSTER_NAME",VLOOKUP(AR41,'LibSets constants'!$I$4:$L$1000,4,FALSE),""),"")</f>
        <v/>
      </c>
      <c r="AU41" s="21" t="str">
        <f>IF(A41="???","--","")&amp;IF(F41&lt;&gt;"Not in the game (anymore)",IF(A41&lt;&gt;"",CONCATENATE("[",A41,"] = {wayshrines={")&amp;IF(K41&lt;&gt;"",CONCATENATE(K41,","),"")&amp;IF(L41&lt;&gt;"",CONCATENATE(L41,","),"")&amp;IF(M41&lt;&gt;"",CONCATENATE(M41,","),"")&amp;CONCATENATE("}")&amp;IF(VALUE(N41)&gt;0,CONCATENATE(", traitsNeeded=",N41),"")&amp;CONCATENATE(", dlcId=",IF(Q41&lt;&gt;"",Q41,"DLC_BASE_GAME")),""),"")</f>
        <v>[59] = {wayshrines={-1,-1,-1,}, dlcId=DLC_BASE_GAME</v>
      </c>
      <c r="AV41" s="21" t="str">
        <f>IF(F41&lt;&gt;"Not in the game (anymore)",IF(A41&lt;&gt;"",IF(O41&lt;&gt;"",CONCATENATE(", zoneIds={",O41),"")&amp;IF(V41&lt;&gt;"",CONCATENATE(",",V41),"")&amp;IF(AA41&lt;&gt;"",CONCATENATE(",",AA41),"")&amp;IF(AF41&lt;&gt;"",CONCATENATE(",",AF41),"")&amp;IF(AK41&lt;&gt;"",CONCATENATE(",",AK41),"")&amp;IF(AP41&lt;&gt;"",CONCATENATE(",",AP41),"")&amp;IF(O41&lt;&gt;"",CONCATENATE("}",""),"")&amp;IF(OR(I41="true",I41="false",I41&lt;&gt;""), CONCATENATE(", veteran=", I41), ""),""),"")</f>
        <v>, zoneIds={181,181}, veteran=false</v>
      </c>
      <c r="AW41" s="21" t="str">
        <f>IF(F41&lt;&gt;"Not in the game (anymore)",IF(A41&lt;&gt;"",", setType="&amp;G41,"")&amp;IF(J41="true",", multiTrialSet=true",""),"")</f>
        <v>, setType=LIBSETS_SETTYPE_CYRODIIL</v>
      </c>
      <c r="AX41" s="21" t="str">
        <f>IF(F41&lt;&gt;"Not in the game (anymore)",IF(S41&lt;&gt;"",", dropMechanic={"&amp;S41&amp;IF(X41&lt;&gt;"",","&amp;X41,"")&amp;IF(AC41&lt;&gt;"",","&amp;AC41,"")&amp;IF(AH41&lt;&gt;"",","&amp;AH41,"")&amp;IF(AM41&lt;&gt;"",","&amp;AM41,"")&amp;IF(AR41&lt;&gt;"",","&amp;AR41,"")&amp;"}"&amp;IF(S41="LIBSETS_DROP_MECHANIC_MONSTER_NAME",", dropMechanicNames={" &amp; IF(T41&lt;&gt;"","['en']='"&amp;T41&amp;"'","") &amp; IF(U41&lt;&gt;"",", ['de']='" &amp; U41&amp;"'","") &amp; "}",""),"")&amp;"},","")</f>
        <v>, dropMechanic={LIBSETS_DROP_MECHANIC_MAIL_PVP_REWARDS_FOR_THE_WORTHY,LIBSETS_DROP_MECHANIC_CITY_CYRODIIL_BRUMA}},</v>
      </c>
      <c r="AY41" s="21" t="str">
        <f>IF(F41&lt;&gt;"Not in the game (anymore)",IF(C41&lt;&gt;"",CONCATENATE(" --",C41," / ",B41,"   [",IF(P41&lt;&gt;"",P41,""),IF(W41&lt;&gt;"",", "&amp;W41,""),IF(AB41&lt;&gt;"",", "&amp;AB41,""),IF(AG41&lt;&gt;"",", "&amp;AG41,""),IF(AL41&lt;&gt;"",", "&amp;AL41,""),IF(AQ41&lt;&gt;"",", "&amp;AQ41,""),"]")),"")</f>
        <v xml:space="preserve"> --Kyne's Kiss / Kynes Kuss   [Cyrodiil, Cyrodiil]</v>
      </c>
    </row>
    <row r="42" spans="1:51" x14ac:dyDescent="0.25">
      <c r="A42" s="12">
        <v>60</v>
      </c>
      <c r="B42" t="s">
        <v>810</v>
      </c>
      <c r="C42" t="s">
        <v>811</v>
      </c>
      <c r="D42" s="3">
        <f>A42</f>
        <v>60</v>
      </c>
      <c r="E42" s="73"/>
      <c r="G42" s="8" t="s">
        <v>1656</v>
      </c>
      <c r="I42" t="s">
        <v>97</v>
      </c>
      <c r="J42" t="s">
        <v>97</v>
      </c>
      <c r="K42">
        <v>-1</v>
      </c>
      <c r="L42">
        <v>-1</v>
      </c>
      <c r="M42">
        <v>-1</v>
      </c>
      <c r="N42">
        <v>0</v>
      </c>
      <c r="O42" s="3">
        <f>IF(G42&lt;&gt;"LIBSETS_SETTYPE_BATTLEGROUND",IF(G42&lt;&gt;"LIBSETS_SETTYPE_SPECIAL",IF(P42&lt;&gt;"",VLOOKUP(P42,'ESO zone constants'!$D$2:$H$4950,5,FALSE),""),""),"")</f>
        <v>20</v>
      </c>
      <c r="P42" t="s">
        <v>111</v>
      </c>
      <c r="Q42" s="19" t="str">
        <f>IF(O42&lt;&gt;"",IF(NOT(ISERROR(VLOOKUP(O42,'ESO Dungeon constants'!$D$3:$H$9999,5,FALSE))),VLOOKUP(O42,'ESO Dungeon constants'!$D$3:$I$9999,6,FALSE),VLOOKUP(O42,'ESO zone constants'!$H$2:$K$9984,4,FALSE)),"")</f>
        <v>DLC_BASE_GAME</v>
      </c>
      <c r="R42" s="3" t="str">
        <f>VLOOKUP(Q42,'LibSets constants'!$B$4:$C$1000,2,FALSE)</f>
        <v>Included in base game</v>
      </c>
      <c r="S42" s="33" t="s">
        <v>1743</v>
      </c>
      <c r="T42" s="3" t="str">
        <f>IF(S42&lt;&gt;"",IF(S42&lt;&gt;"LIBSETS_DROP_MECHANIC_MONSTER_NAME",VLOOKUP(S42,'LibSets constants'!$I$4:$L$1000,3,FALSE),""),"")</f>
        <v>Delve bosses have a chance to drop a waist or feet.</v>
      </c>
      <c r="U42" s="3" t="str">
        <f>IF(S42&lt;&gt;"",IF(S42&lt;&gt;"LIBSETS_DROP_MECHANIC_MONSTER_NAME",VLOOKUP(S42,'LibSets constants'!$I$4:$L$1000,4,FALSE),""),"")</f>
        <v>Bosse in Gewölben haben die Chance, eine Taille oder Füße fallen zu lassen.</v>
      </c>
      <c r="V42" s="3" t="str">
        <f>IF(G42&lt;&gt;"LIBSETS_SETTYPE_BATTLEGROUND",IF(G42&lt;&gt;"LIBSETS_SETTYPE_SPECIAL",IF(W42&lt;&gt;"",VLOOKUP(W42,'ESO zone constants'!$D$2:$H$4950,5,FALSE),""),""),"")</f>
        <v/>
      </c>
      <c r="X42" s="33" t="s">
        <v>1744</v>
      </c>
      <c r="Y42" s="3" t="str">
        <f>IF(X42&lt;&gt;"",IF(X42&lt;&gt;"LIBSETS_DROP_MECHANIC_MONSTER_NAME",VLOOKUP(X42,'LibSets constants'!$I$4:$L$1000,3,FALSE),""),"")</f>
        <v>Overland group bosses have a 100% chance to drop head, chest, legs, or weapon.</v>
      </c>
      <c r="Z42" s="3" t="str">
        <f>IF(X42&lt;&gt;"",IF(X42&lt;&gt;"LIBSETS_DROP_MECHANIC_MONSTER_NAME",VLOOKUP(X42,'LibSets constants'!$I$4:$L$1000,4,FALSE),""),"")</f>
        <v>Überland Gruppenbosse haben eine Chance von 100%, Kopf, Brust, Beine oder Waffen fallen zu lassen.</v>
      </c>
      <c r="AA42" s="3" t="str">
        <f>IF(G42&lt;&gt;"LIBSETS_SETTYPE_BATTLEGROUND",IF(G42&lt;&gt;"LIBSETS_SETTYPE_SPECIAL",IF(AB42&lt;&gt;"",VLOOKUP(AB42,'ESO zone constants'!$D$2:$H$4950,5,FALSE),""),""),"")</f>
        <v/>
      </c>
      <c r="AC42" s="33" t="s">
        <v>1745</v>
      </c>
      <c r="AD42" s="3" t="str">
        <f>IF(AC42&lt;&gt;"",IF(AC42&lt;&gt;"LIBSETS_DROP_MECHANIC_MONSTER_NAME",VLOOKUP(AC42,'LibSets constants'!$I$4:$L$1000,3,FALSE),""),"")</f>
        <v>Public dungeon bosses have a chance to drop a shoulder, hand, or weapon.</v>
      </c>
      <c r="AE42" s="3" t="str">
        <f>IF(AC42&lt;&gt;"",IF(AC42&lt;&gt;"LIBSETS_DROP_MECHANIC_MONSTER_NAME",VLOOKUP(AC42,'LibSets constants'!$I$4:$L$1000,4,FALSE),""),"")</f>
        <v>Öffentliche Dungeon-Bosse haben die Möglichkeit, eine Schulter, Handschuhe oder eine Waffe fallen zu lassen.</v>
      </c>
      <c r="AF42" s="3" t="str">
        <f>IF(G42&lt;&gt;"LIBSETS_SETTYPE_BATTLEGROUND",IF(G42&lt;&gt;"LIBSETS_SETTYPE_SPECIAL",IF(AG42&lt;&gt;"",VLOOKUP(AG42,'ESO zone constants'!$D$2:$H$4950,5,FALSE),""),""),"")</f>
        <v/>
      </c>
      <c r="AH42" s="33" t="s">
        <v>1746</v>
      </c>
      <c r="AI42" s="3" t="str">
        <f>IF(AH42&lt;&gt;"",IF(AH42&lt;&gt;"LIBSETS_DROP_MECHANIC_MONSTER_NAME",VLOOKUP(AH42,'LibSets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2" s="3" t="str">
        <f>IF(AH42&lt;&gt;"",IF(AH42&lt;&gt;"LIBSETS_DROP_MECHANIC_MONSTER_NAME",VLOOKUP(AH42,'LibSets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2" s="3" t="str">
        <f>IF(G42&lt;&gt;"LIBSETS_SETTYPE_BATTLEGROUND",IF(G42&lt;&gt;"LIBSETS_SETTYPE_SPECIAL",IF(AL42&lt;&gt;"",VLOOKUP(AL42,'ESO zone constants'!$D$2:$H$4950,5,FALSE),""),""),"")</f>
        <v/>
      </c>
      <c r="AN42" s="3" t="str">
        <f>IF(AM42&lt;&gt;"",IF(AM42&lt;&gt;"LIBSETS_DROP_MECHANIC_MONSTER_NAME",VLOOKUP(AM42,'LibSets constants'!$I$4:$L$1000,3,FALSE),""),"")</f>
        <v/>
      </c>
      <c r="AO42" s="3" t="str">
        <f>IF(AM42&lt;&gt;"",IF(AM42&lt;&gt;"LIBSETS_DROP_MECHANIC_MONSTER_NAME",VLOOKUP(AM42,'LibSets constants'!$I$4:$L$1000,4,FALSE),""),"")</f>
        <v/>
      </c>
      <c r="AP42" s="3" t="str">
        <f>IF(G42&lt;&gt;"LIBSETS_SETTYPE_BATTLEGROUND",IF(G42&lt;&gt;"LIBSETS_SETTYPE_SPECIAL",IF(AQ42&lt;&gt;"",VLOOKUP(AQ42,'ESO zone constants'!$D$2:$H$4950,5,FALSE),""),""),"")</f>
        <v/>
      </c>
      <c r="AS42" s="3" t="str">
        <f>IF(AR42&lt;&gt;"",IF(AR42&lt;&gt;"LIBSETS_DROP_MECHANIC_MONSTER_NAME",VLOOKUP(AR42,'LibSets constants'!$I$4:$L$1000,3,FALSE),""),"")</f>
        <v/>
      </c>
      <c r="AT42" s="3" t="str">
        <f>IF(AR42&lt;&gt;"",IF(AR42&lt;&gt;"LIBSETS_DROP_MECHANIC_MONSTER_NAME",VLOOKUP(AR42,'LibSets constants'!$I$4:$L$1000,4,FALSE),""),"")</f>
        <v/>
      </c>
      <c r="AU42" s="21" t="str">
        <f>IF(A42="???","--","")&amp;IF(F42&lt;&gt;"Not in the game (anymore)",IF(A42&lt;&gt;"",CONCATENATE("[",A42,"] = {wayshrines={")&amp;IF(K42&lt;&gt;"",CONCATENATE(K42,","),"")&amp;IF(L42&lt;&gt;"",CONCATENATE(L42,","),"")&amp;IF(M42&lt;&gt;"",CONCATENATE(M42,","),"")&amp;CONCATENATE("}")&amp;IF(VALUE(N42)&gt;0,CONCATENATE(", traitsNeeded=",N42),"")&amp;CONCATENATE(", dlcId=",IF(Q42&lt;&gt;"",Q42,"DLC_BASE_GAME")),""),"")</f>
        <v>[60] = {wayshrines={-1,-1,-1,}, dlcId=DLC_BASE_GAME</v>
      </c>
      <c r="AV42" s="21" t="str">
        <f>IF(F42&lt;&gt;"Not in the game (anymore)",IF(A42&lt;&gt;"",IF(O42&lt;&gt;"",CONCATENATE(", zoneIds={",O42),"")&amp;IF(V42&lt;&gt;"",CONCATENATE(",",V42),"")&amp;IF(AA42&lt;&gt;"",CONCATENATE(",",AA42),"")&amp;IF(AF42&lt;&gt;"",CONCATENATE(",",AF42),"")&amp;IF(AK42&lt;&gt;"",CONCATENATE(",",AK42),"")&amp;IF(AP42&lt;&gt;"",CONCATENATE(",",AP42),"")&amp;IF(O42&lt;&gt;"",CONCATENATE("}",""),"")&amp;IF(OR(I42="true",I42="false",I42&lt;&gt;""), CONCATENATE(", veteran=", I42), ""),""),"")</f>
        <v>, zoneIds={20}, veteran=false</v>
      </c>
      <c r="AW42" s="21" t="str">
        <f>IF(F42&lt;&gt;"Not in the game (anymore)",IF(A42&lt;&gt;"",", setType="&amp;G42,"")&amp;IF(J42="true",", multiTrialSet=true",""),"")</f>
        <v>, setType=LIBSETS_SETTYPE_OVERLAND</v>
      </c>
      <c r="AX42" s="21" t="str">
        <f>IF(F42&lt;&gt;"Not in the game (anymore)",IF(S42&lt;&gt;"",", dropMechanic={"&amp;S42&amp;IF(X42&lt;&gt;"",","&amp;X42,"")&amp;IF(AC42&lt;&gt;"",","&amp;AC42,"")&amp;IF(AH42&lt;&gt;"",","&amp;AH42,"")&amp;IF(AM42&lt;&gt;"",","&amp;AM42,"")&amp;IF(AR42&lt;&gt;"",","&amp;AR42,"")&amp;"}"&amp;IF(S42="LIBSETS_DROP_MECHANIC_MONSTER_NAME",", dropMechanicNames={" &amp; IF(T42&lt;&gt;"","['en']='"&amp;T42&amp;"'","") &amp; IF(U42&lt;&gt;"",", ['de']='" &amp; U42&amp;"'","") &amp; "}",""),"")&amp;"},","")</f>
        <v>, dropMechanic={LIBSETS_DROP_MECHANIC_OVERLAND_BOSS_DELVE,LIBSETS_DROP_MECHANIC_OVERLAND_WORLDBOSS,LIBSETS_DROP_MECHANIC_OVERLAND_BOSS_PUBLIC_DUNGEON,LIBSETS_DROP_MECHANIC_OVERLAND_CHEST}},</v>
      </c>
      <c r="AY42" s="21" t="str">
        <f>IF(F42&lt;&gt;"Not in the game (anymore)",IF(C42&lt;&gt;"",CONCATENATE(" --",C42," / ",B42,"   [",IF(P42&lt;&gt;"",P42,""),IF(W42&lt;&gt;"",", "&amp;W42,""),IF(AB42&lt;&gt;"",", "&amp;AB42,""),IF(AG42&lt;&gt;"",", "&amp;AG42,""),IF(AL42&lt;&gt;"",", "&amp;AL42,""),IF(AQ42&lt;&gt;"",", "&amp;AQ42,""),"]")),"")</f>
        <v xml:space="preserve"> --Darkstride / Dunkelschritt   [Rivenspire]</v>
      </c>
    </row>
    <row r="43" spans="1:51" x14ac:dyDescent="0.25">
      <c r="A43" s="12">
        <v>61</v>
      </c>
      <c r="B43" t="s">
        <v>812</v>
      </c>
      <c r="C43" t="s">
        <v>813</v>
      </c>
      <c r="D43" s="3">
        <f>A43</f>
        <v>61</v>
      </c>
      <c r="E43" s="73"/>
      <c r="G43" s="8" t="s">
        <v>1653</v>
      </c>
      <c r="I43" t="s">
        <v>97</v>
      </c>
      <c r="J43" t="s">
        <v>97</v>
      </c>
      <c r="K43">
        <v>-1</v>
      </c>
      <c r="L43">
        <v>-1</v>
      </c>
      <c r="M43">
        <v>-1</v>
      </c>
      <c r="N43">
        <v>0</v>
      </c>
      <c r="O43" s="3">
        <f>IF(G43&lt;&gt;"LIBSETS_SETTYPE_BATTLEGROUND",IF(G43&lt;&gt;"LIBSETS_SETTYPE_SPECIAL",IF(P43&lt;&gt;"",VLOOKUP(P43,'ESO zone constants'!$D$2:$H$4950,5,FALSE),""),""),"")</f>
        <v>283</v>
      </c>
      <c r="P43" t="s">
        <v>51</v>
      </c>
      <c r="Q43" s="19" t="str">
        <f>IF(O43&lt;&gt;"",IF(NOT(ISERROR(VLOOKUP(O43,'ESO Dungeon constants'!$D$3:$H$9999,5,FALSE))),VLOOKUP(O43,'ESO Dungeon constants'!$D$3:$I$9999,6,FALSE),VLOOKUP(O43,'ESO zone constants'!$H$2:$K$9984,4,FALSE)),"")</f>
        <v>DLC_BASE_GAME</v>
      </c>
      <c r="R43" s="3" t="str">
        <f>VLOOKUP(Q43,'LibSets constants'!$B$4:$C$1000,2,FALSE)</f>
        <v>Included in base game</v>
      </c>
      <c r="T43" s="3" t="str">
        <f>IF(S43&lt;&gt;"",IF(S43&lt;&gt;"LIBSETS_DROP_MECHANIC_MONSTER_NAME",VLOOKUP(S43,'LibSets constants'!$I$4:$L$1000,3,FALSE),""),"")</f>
        <v/>
      </c>
      <c r="U43" s="3" t="str">
        <f>IF(S43&lt;&gt;"",IF(S43&lt;&gt;"LIBSETS_DROP_MECHANIC_MONSTER_NAME",VLOOKUP(S43,'LibSets constants'!$I$4:$L$1000,4,FALSE),""),"")</f>
        <v/>
      </c>
      <c r="V43" s="3">
        <f>IF(G43&lt;&gt;"LIBSETS_SETTYPE_BATTLEGROUND",IF(G43&lt;&gt;"LIBSETS_SETTYPE_SPECIAL",IF(W43&lt;&gt;"",VLOOKUP(W43,'ESO zone constants'!$D$2:$H$4950,5,FALSE),""),""),"")</f>
        <v>934</v>
      </c>
      <c r="W43" t="s">
        <v>63</v>
      </c>
      <c r="Y43" s="3" t="str">
        <f>IF(X43&lt;&gt;"",IF(X43&lt;&gt;"LIBSETS_DROP_MECHANIC_MONSTER_NAME",VLOOKUP(X43,'LibSets constants'!$I$4:$L$1000,3,FALSE),""),"")</f>
        <v/>
      </c>
      <c r="Z43" s="3" t="str">
        <f>IF(X43&lt;&gt;"",IF(X43&lt;&gt;"LIBSETS_DROP_MECHANIC_MONSTER_NAME",VLOOKUP(X43,'LibSets constants'!$I$4:$L$1000,4,FALSE),""),"")</f>
        <v/>
      </c>
      <c r="AA43" s="3" t="str">
        <f>IF(G43&lt;&gt;"LIBSETS_SETTYPE_BATTLEGROUND",IF(G43&lt;&gt;"LIBSETS_SETTYPE_SPECIAL",IF(AB43&lt;&gt;"",VLOOKUP(AB43,'ESO zone constants'!$D$2:$H$4950,5,FALSE),""),""),"")</f>
        <v/>
      </c>
      <c r="AD43" s="3" t="str">
        <f>IF(AC43&lt;&gt;"",IF(AC43&lt;&gt;"LIBSETS_DROP_MECHANIC_MONSTER_NAME",VLOOKUP(AC43,'LibSets constants'!$I$4:$L$1000,3,FALSE),""),"")</f>
        <v/>
      </c>
      <c r="AE43" s="3" t="str">
        <f>IF(AC43&lt;&gt;"",IF(AC43&lt;&gt;"LIBSETS_DROP_MECHANIC_MONSTER_NAME",VLOOKUP(AC43,'LibSets constants'!$I$4:$L$1000,4,FALSE),""),"")</f>
        <v/>
      </c>
      <c r="AF43" s="3" t="str">
        <f>IF(G43&lt;&gt;"LIBSETS_SETTYPE_BATTLEGROUND",IF(G43&lt;&gt;"LIBSETS_SETTYPE_SPECIAL",IF(AG43&lt;&gt;"",VLOOKUP(AG43,'ESO zone constants'!$D$2:$H$4950,5,FALSE),""),""),"")</f>
        <v/>
      </c>
      <c r="AI43" s="3" t="str">
        <f>IF(AH43&lt;&gt;"",IF(AH43&lt;&gt;"LIBSETS_DROP_MECHANIC_MONSTER_NAME",VLOOKUP(AH43,'LibSets constants'!$I$4:$L$1000,3,FALSE),""),"")</f>
        <v/>
      </c>
      <c r="AJ43" s="3" t="str">
        <f>IF(AH43&lt;&gt;"",IF(AH43&lt;&gt;"LIBSETS_DROP_MECHANIC_MONSTER_NAME",VLOOKUP(AH43,'LibSets constants'!$I$4:$L$1000,4,FALSE),""),"")</f>
        <v/>
      </c>
      <c r="AK43" s="3" t="str">
        <f>IF(G43&lt;&gt;"LIBSETS_SETTYPE_BATTLEGROUND",IF(G43&lt;&gt;"LIBSETS_SETTYPE_SPECIAL",IF(AL43&lt;&gt;"",VLOOKUP(AL43,'ESO zone constants'!$D$2:$H$4950,5,FALSE),""),""),"")</f>
        <v/>
      </c>
      <c r="AN43" s="3" t="str">
        <f>IF(AM43&lt;&gt;"",IF(AM43&lt;&gt;"LIBSETS_DROP_MECHANIC_MONSTER_NAME",VLOOKUP(AM43,'LibSets constants'!$I$4:$L$1000,3,FALSE),""),"")</f>
        <v/>
      </c>
      <c r="AO43" s="3" t="str">
        <f>IF(AM43&lt;&gt;"",IF(AM43&lt;&gt;"LIBSETS_DROP_MECHANIC_MONSTER_NAME",VLOOKUP(AM43,'LibSets constants'!$I$4:$L$1000,4,FALSE),""),"")</f>
        <v/>
      </c>
      <c r="AP43" s="3" t="str">
        <f>IF(G43&lt;&gt;"LIBSETS_SETTYPE_BATTLEGROUND",IF(G43&lt;&gt;"LIBSETS_SETTYPE_SPECIAL",IF(AQ43&lt;&gt;"",VLOOKUP(AQ43,'ESO zone constants'!$D$2:$H$4950,5,FALSE),""),""),"")</f>
        <v/>
      </c>
      <c r="AS43" s="3" t="str">
        <f>IF(AR43&lt;&gt;"",IF(AR43&lt;&gt;"LIBSETS_DROP_MECHANIC_MONSTER_NAME",VLOOKUP(AR43,'LibSets constants'!$I$4:$L$1000,3,FALSE),""),"")</f>
        <v/>
      </c>
      <c r="AT43" s="3" t="str">
        <f>IF(AR43&lt;&gt;"",IF(AR43&lt;&gt;"LIBSETS_DROP_MECHANIC_MONSTER_NAME",VLOOKUP(AR43,'LibSets constants'!$I$4:$L$1000,4,FALSE),""),"")</f>
        <v/>
      </c>
      <c r="AU43" s="21" t="str">
        <f>IF(A43="???","--","")&amp;IF(F43&lt;&gt;"Not in the game (anymore)",IF(A43&lt;&gt;"",CONCATENATE("[",A43,"] = {wayshrines={")&amp;IF(K43&lt;&gt;"",CONCATENATE(K43,","),"")&amp;IF(L43&lt;&gt;"",CONCATENATE(L43,","),"")&amp;IF(M43&lt;&gt;"",CONCATENATE(M43,","),"")&amp;CONCATENATE("}")&amp;IF(VALUE(N43)&gt;0,CONCATENATE(", traitsNeeded=",N43),"")&amp;CONCATENATE(", dlcId=",IF(Q43&lt;&gt;"",Q43,"DLC_BASE_GAME")),""),"")</f>
        <v>[61] = {wayshrines={-1,-1,-1,}, dlcId=DLC_BASE_GAME</v>
      </c>
      <c r="AV43" s="21" t="str">
        <f>IF(F43&lt;&gt;"Not in the game (anymore)",IF(A43&lt;&gt;"",IF(O43&lt;&gt;"",CONCATENATE(", zoneIds={",O43),"")&amp;IF(V43&lt;&gt;"",CONCATENATE(",",V43),"")&amp;IF(AA43&lt;&gt;"",CONCATENATE(",",AA43),"")&amp;IF(AF43&lt;&gt;"",CONCATENATE(",",AF43),"")&amp;IF(AK43&lt;&gt;"",CONCATENATE(",",AK43),"")&amp;IF(AP43&lt;&gt;"",CONCATENATE(",",AP43),"")&amp;IF(O43&lt;&gt;"",CONCATENATE("}",""),"")&amp;IF(OR(I43="true",I43="false",I43&lt;&gt;""), CONCATENATE(", veteran=", I43), ""),""),"")</f>
        <v>, zoneIds={283,934}, veteran=false</v>
      </c>
      <c r="AW43" s="21" t="str">
        <f>IF(F43&lt;&gt;"Not in the game (anymore)",IF(A43&lt;&gt;"",", setType="&amp;G43,"")&amp;IF(J43="true",", multiTrialSet=true",""),"")</f>
        <v>, setType=LIBSETS_SETTYPE_DUNGEON</v>
      </c>
      <c r="AX43" s="21" t="str">
        <f>IF(F43&lt;&gt;"Not in the game (anymore)",IF(S43&lt;&gt;"",", dropMechanic={"&amp;S43&amp;IF(X43&lt;&gt;"",","&amp;X43,"")&amp;IF(AC43&lt;&gt;"",","&amp;AC43,"")&amp;IF(AH43&lt;&gt;"",","&amp;AH43,"")&amp;IF(AM43&lt;&gt;"",","&amp;AM43,"")&amp;IF(AR43&lt;&gt;"",","&amp;AR43,"")&amp;"}"&amp;IF(S43="LIBSETS_DROP_MECHANIC_MONSTER_NAME",", dropMechanicNames={" &amp; IF(T43&lt;&gt;"","['en']='"&amp;T43&amp;"'","") &amp; IF(U43&lt;&gt;"",", ['de']='" &amp; U43&amp;"'","") &amp; "}",""),"")&amp;"},","")</f>
        <v>},</v>
      </c>
      <c r="AY43" s="21" t="str">
        <f>IF(F43&lt;&gt;"Not in the game (anymore)",IF(C43&lt;&gt;"",CONCATENATE(" --",C43," / ",B43,"   [",IF(P43&lt;&gt;"",P43,""),IF(W43&lt;&gt;"",", "&amp;W43,""),IF(AB43&lt;&gt;"",", "&amp;AB43,""),IF(AG43&lt;&gt;"",", "&amp;AG43,""),IF(AL43&lt;&gt;"",", "&amp;AL43,""),IF(AQ43&lt;&gt;"",", "&amp;AQ43,""),"]")),"")</f>
        <v xml:space="preserve"> --Dreugh King Slayer / Dreughkönigsschlächter   [Fungal Grotto I, Fungal Grotto II]</v>
      </c>
    </row>
    <row r="44" spans="1:51" x14ac:dyDescent="0.25">
      <c r="A44" s="12">
        <v>62</v>
      </c>
      <c r="B44" t="s">
        <v>814</v>
      </c>
      <c r="C44" t="s">
        <v>815</v>
      </c>
      <c r="D44" s="3">
        <f>A44</f>
        <v>62</v>
      </c>
      <c r="E44" s="73"/>
      <c r="G44" s="8" t="s">
        <v>1656</v>
      </c>
      <c r="I44" t="s">
        <v>97</v>
      </c>
      <c r="J44" t="s">
        <v>97</v>
      </c>
      <c r="K44">
        <v>-1</v>
      </c>
      <c r="L44">
        <v>-1</v>
      </c>
      <c r="M44">
        <v>-1</v>
      </c>
      <c r="N44">
        <v>0</v>
      </c>
      <c r="O44" s="3">
        <f>IF(G44&lt;&gt;"LIBSETS_SETTYPE_BATTLEGROUND",IF(G44&lt;&gt;"LIBSETS_SETTYPE_SPECIAL",IF(P44&lt;&gt;"",VLOOKUP(P44,'ESO zone constants'!$D$2:$H$4950,5,FALSE),""),""),"")</f>
        <v>117</v>
      </c>
      <c r="P44" t="s">
        <v>120</v>
      </c>
      <c r="Q44" s="19" t="str">
        <f>IF(O44&lt;&gt;"",IF(NOT(ISERROR(VLOOKUP(O44,'ESO Dungeon constants'!$D$3:$H$9999,5,FALSE))),VLOOKUP(O44,'ESO Dungeon constants'!$D$3:$I$9999,6,FALSE),VLOOKUP(O44,'ESO zone constants'!$H$2:$K$9984,4,FALSE)),"")</f>
        <v>DLC_BASE_GAME</v>
      </c>
      <c r="R44" s="3" t="str">
        <f>VLOOKUP(Q44,'LibSets constants'!$B$4:$C$1000,2,FALSE)</f>
        <v>Included in base game</v>
      </c>
      <c r="S44" s="33" t="s">
        <v>1743</v>
      </c>
      <c r="T44" s="3" t="str">
        <f>IF(S44&lt;&gt;"",IF(S44&lt;&gt;"LIBSETS_DROP_MECHANIC_MONSTER_NAME",VLOOKUP(S44,'LibSets constants'!$I$4:$L$1000,3,FALSE),""),"")</f>
        <v>Delve bosses have a chance to drop a waist or feet.</v>
      </c>
      <c r="U44" s="3" t="str">
        <f>IF(S44&lt;&gt;"",IF(S44&lt;&gt;"LIBSETS_DROP_MECHANIC_MONSTER_NAME",VLOOKUP(S44,'LibSets constants'!$I$4:$L$1000,4,FALSE),""),"")</f>
        <v>Bosse in Gewölben haben die Chance, eine Taille oder Füße fallen zu lassen.</v>
      </c>
      <c r="V44" s="3" t="str">
        <f>IF(G44&lt;&gt;"LIBSETS_SETTYPE_BATTLEGROUND",IF(G44&lt;&gt;"LIBSETS_SETTYPE_SPECIAL",IF(W44&lt;&gt;"",VLOOKUP(W44,'ESO zone constants'!$D$2:$H$4950,5,FALSE),""),""),"")</f>
        <v/>
      </c>
      <c r="X44" s="33" t="s">
        <v>1744</v>
      </c>
      <c r="Y44" s="3" t="str">
        <f>IF(X44&lt;&gt;"",IF(X44&lt;&gt;"LIBSETS_DROP_MECHANIC_MONSTER_NAME",VLOOKUP(X44,'LibSets constants'!$I$4:$L$1000,3,FALSE),""),"")</f>
        <v>Overland group bosses have a 100% chance to drop head, chest, legs, or weapon.</v>
      </c>
      <c r="Z44" s="3" t="str">
        <f>IF(X44&lt;&gt;"",IF(X44&lt;&gt;"LIBSETS_DROP_MECHANIC_MONSTER_NAME",VLOOKUP(X44,'LibSets constants'!$I$4:$L$1000,4,FALSE),""),"")</f>
        <v>Überland Gruppenbosse haben eine Chance von 100%, Kopf, Brust, Beine oder Waffen fallen zu lassen.</v>
      </c>
      <c r="AA44" s="3" t="str">
        <f>IF(G44&lt;&gt;"LIBSETS_SETTYPE_BATTLEGROUND",IF(G44&lt;&gt;"LIBSETS_SETTYPE_SPECIAL",IF(AB44&lt;&gt;"",VLOOKUP(AB44,'ESO zone constants'!$D$2:$H$4950,5,FALSE),""),""),"")</f>
        <v/>
      </c>
      <c r="AC44" s="33" t="s">
        <v>1745</v>
      </c>
      <c r="AD44" s="3" t="str">
        <f>IF(AC44&lt;&gt;"",IF(AC44&lt;&gt;"LIBSETS_DROP_MECHANIC_MONSTER_NAME",VLOOKUP(AC44,'LibSets constants'!$I$4:$L$1000,3,FALSE),""),"")</f>
        <v>Public dungeon bosses have a chance to drop a shoulder, hand, or weapon.</v>
      </c>
      <c r="AE44" s="3" t="str">
        <f>IF(AC44&lt;&gt;"",IF(AC44&lt;&gt;"LIBSETS_DROP_MECHANIC_MONSTER_NAME",VLOOKUP(AC44,'LibSets constants'!$I$4:$L$1000,4,FALSE),""),"")</f>
        <v>Öffentliche Dungeon-Bosse haben die Möglichkeit, eine Schulter, Handschuhe oder eine Waffe fallen zu lassen.</v>
      </c>
      <c r="AF44" s="3" t="str">
        <f>IF(G44&lt;&gt;"LIBSETS_SETTYPE_BATTLEGROUND",IF(G44&lt;&gt;"LIBSETS_SETTYPE_SPECIAL",IF(AG44&lt;&gt;"",VLOOKUP(AG44,'ESO zone constants'!$D$2:$H$4950,5,FALSE),""),""),"")</f>
        <v/>
      </c>
      <c r="AH44" s="33" t="s">
        <v>1746</v>
      </c>
      <c r="AI44" s="3" t="str">
        <f>IF(AH44&lt;&gt;"",IF(AH44&lt;&gt;"LIBSETS_DROP_MECHANIC_MONSTER_NAME",VLOOKUP(AH44,'LibSets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4" s="3" t="str">
        <f>IF(AH44&lt;&gt;"",IF(AH44&lt;&gt;"LIBSETS_DROP_MECHANIC_MONSTER_NAME",VLOOKUP(AH44,'LibSets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4" s="3" t="str">
        <f>IF(G44&lt;&gt;"LIBSETS_SETTYPE_BATTLEGROUND",IF(G44&lt;&gt;"LIBSETS_SETTYPE_SPECIAL",IF(AL44&lt;&gt;"",VLOOKUP(AL44,'ESO zone constants'!$D$2:$H$4950,5,FALSE),""),""),"")</f>
        <v/>
      </c>
      <c r="AN44" s="3" t="str">
        <f>IF(AM44&lt;&gt;"",IF(AM44&lt;&gt;"LIBSETS_DROP_MECHANIC_MONSTER_NAME",VLOOKUP(AM44,'LibSets constants'!$I$4:$L$1000,3,FALSE),""),"")</f>
        <v/>
      </c>
      <c r="AO44" s="3" t="str">
        <f>IF(AM44&lt;&gt;"",IF(AM44&lt;&gt;"LIBSETS_DROP_MECHANIC_MONSTER_NAME",VLOOKUP(AM44,'LibSets constants'!$I$4:$L$1000,4,FALSE),""),"")</f>
        <v/>
      </c>
      <c r="AP44" s="3" t="str">
        <f>IF(G44&lt;&gt;"LIBSETS_SETTYPE_BATTLEGROUND",IF(G44&lt;&gt;"LIBSETS_SETTYPE_SPECIAL",IF(AQ44&lt;&gt;"",VLOOKUP(AQ44,'ESO zone constants'!$D$2:$H$4950,5,FALSE),""),""),"")</f>
        <v/>
      </c>
      <c r="AS44" s="3" t="str">
        <f>IF(AR44&lt;&gt;"",IF(AR44&lt;&gt;"LIBSETS_DROP_MECHANIC_MONSTER_NAME",VLOOKUP(AR44,'LibSets constants'!$I$4:$L$1000,3,FALSE),""),"")</f>
        <v/>
      </c>
      <c r="AT44" s="3" t="str">
        <f>IF(AR44&lt;&gt;"",IF(AR44&lt;&gt;"LIBSETS_DROP_MECHANIC_MONSTER_NAME",VLOOKUP(AR44,'LibSets constants'!$I$4:$L$1000,4,FALSE),""),"")</f>
        <v/>
      </c>
      <c r="AU44" s="21" t="str">
        <f>IF(A44="???","--","")&amp;IF(F44&lt;&gt;"Not in the game (anymore)",IF(A44&lt;&gt;"",CONCATENATE("[",A44,"] = {wayshrines={")&amp;IF(K44&lt;&gt;"",CONCATENATE(K44,","),"")&amp;IF(L44&lt;&gt;"",CONCATENATE(L44,","),"")&amp;IF(M44&lt;&gt;"",CONCATENATE(M44,","),"")&amp;CONCATENATE("}")&amp;IF(VALUE(N44)&gt;0,CONCATENATE(", traitsNeeded=",N44),"")&amp;CONCATENATE(", dlcId=",IF(Q44&lt;&gt;"",Q44,"DLC_BASE_GAME")),""),"")</f>
        <v>[62] = {wayshrines={-1,-1,-1,}, dlcId=DLC_BASE_GAME</v>
      </c>
      <c r="AV44" s="21" t="str">
        <f>IF(F44&lt;&gt;"Not in the game (anymore)",IF(A44&lt;&gt;"",IF(O44&lt;&gt;"",CONCATENATE(", zoneIds={",O44),"")&amp;IF(V44&lt;&gt;"",CONCATENATE(",",V44),"")&amp;IF(AA44&lt;&gt;"",CONCATENATE(",",AA44),"")&amp;IF(AF44&lt;&gt;"",CONCATENATE(",",AF44),"")&amp;IF(AK44&lt;&gt;"",CONCATENATE(",",AK44),"")&amp;IF(AP44&lt;&gt;"",CONCATENATE(",",AP44),"")&amp;IF(O44&lt;&gt;"",CONCATENATE("}",""),"")&amp;IF(OR(I44="true",I44="false",I44&lt;&gt;""), CONCATENATE(", veteran=", I44), ""),""),"")</f>
        <v>, zoneIds={117}, veteran=false</v>
      </c>
      <c r="AW44" s="21" t="str">
        <f>IF(F44&lt;&gt;"Not in the game (anymore)",IF(A44&lt;&gt;"",", setType="&amp;G44,"")&amp;IF(J44="true",", multiTrialSet=true",""),"")</f>
        <v>, setType=LIBSETS_SETTYPE_OVERLAND</v>
      </c>
      <c r="AX44" s="21" t="str">
        <f>IF(F44&lt;&gt;"Not in the game (anymore)",IF(S44&lt;&gt;"",", dropMechanic={"&amp;S44&amp;IF(X44&lt;&gt;"",","&amp;X44,"")&amp;IF(AC44&lt;&gt;"",","&amp;AC44,"")&amp;IF(AH44&lt;&gt;"",","&amp;AH44,"")&amp;IF(AM44&lt;&gt;"",","&amp;AM44,"")&amp;IF(AR44&lt;&gt;"",","&amp;AR44,"")&amp;"}"&amp;IF(S44="LIBSETS_DROP_MECHANIC_MONSTER_NAME",", dropMechanicNames={" &amp; IF(T44&lt;&gt;"","['en']='"&amp;T44&amp;"'","") &amp; IF(U44&lt;&gt;"",", ['de']='" &amp; U44&amp;"'","") &amp; "}",""),"")&amp;"},","")</f>
        <v>, dropMechanic={LIBSETS_DROP_MECHANIC_OVERLAND_BOSS_DELVE,LIBSETS_DROP_MECHANIC_OVERLAND_WORLDBOSS,LIBSETS_DROP_MECHANIC_OVERLAND_BOSS_PUBLIC_DUNGEON,LIBSETS_DROP_MECHANIC_OVERLAND_CHEST}},</v>
      </c>
      <c r="AY44" s="21" t="str">
        <f>IF(F44&lt;&gt;"Not in the game (anymore)",IF(C44&lt;&gt;"",CONCATENATE(" --",C44," / ",B44,"   [",IF(P44&lt;&gt;"",P44,""),IF(W44&lt;&gt;"",", "&amp;W44,""),IF(AB44&lt;&gt;"",", "&amp;AB44,""),IF(AG44&lt;&gt;"",", "&amp;AG44,""),IF(AL44&lt;&gt;"",", "&amp;AL44,""),IF(AQ44&lt;&gt;"",", "&amp;AQ44,""),"]")),"")</f>
        <v xml:space="preserve"> --Hatchling's Shell / Schlüpflingspanzer   [Shadowfen]</v>
      </c>
    </row>
    <row r="45" spans="1:51" x14ac:dyDescent="0.25">
      <c r="A45" s="12">
        <v>63</v>
      </c>
      <c r="B45" t="s">
        <v>816</v>
      </c>
      <c r="C45" t="s">
        <v>817</v>
      </c>
      <c r="D45" s="3">
        <f>A45</f>
        <v>63</v>
      </c>
      <c r="E45" s="73"/>
      <c r="G45" s="8" t="s">
        <v>1651</v>
      </c>
      <c r="I45" t="s">
        <v>97</v>
      </c>
      <c r="J45" t="s">
        <v>97</v>
      </c>
      <c r="K45">
        <v>-1</v>
      </c>
      <c r="L45">
        <v>-1</v>
      </c>
      <c r="M45">
        <v>-1</v>
      </c>
      <c r="N45">
        <v>0</v>
      </c>
      <c r="O45" s="3">
        <f>IF(G45&lt;&gt;"LIBSETS_SETTYPE_BATTLEGROUND",IF(G45&lt;&gt;"LIBSETS_SETTYPE_SPECIAL",IF(P45&lt;&gt;"",VLOOKUP(P45,'ESO zone constants'!$D$2:$H$4950,5,FALSE),""),""),"")</f>
        <v>181</v>
      </c>
      <c r="P45" t="s">
        <v>131</v>
      </c>
      <c r="Q45" s="19" t="str">
        <f>IF(O45&lt;&gt;"",IF(NOT(ISERROR(VLOOKUP(O45,'ESO Dungeon constants'!$D$3:$H$9999,5,FALSE))),VLOOKUP(O45,'ESO Dungeon constants'!$D$3:$I$9999,6,FALSE),VLOOKUP(O45,'ESO zone constants'!$H$2:$K$9984,4,FALSE)),"")</f>
        <v>DLC_BASE_GAME</v>
      </c>
      <c r="R45" s="3" t="str">
        <f>VLOOKUP(Q45,'LibSets constants'!$B$4:$C$1000,2,FALSE)</f>
        <v>Included in base game</v>
      </c>
      <c r="S45" s="33" t="s">
        <v>1724</v>
      </c>
      <c r="T45" s="3" t="str">
        <f>IF(S45&lt;&gt;"",IF(S45&lt;&gt;"LIBSETS_DROP_MECHANIC_MONSTER_NAME",VLOOKUP(S45,'LibSets constants'!$I$4:$L$1000,3,FALSE),""),"")</f>
        <v>Rewards for the worthy (Cyrodiil/Battleground mail)</v>
      </c>
      <c r="U45" s="3" t="str">
        <f>IF(S45&lt;&gt;"",IF(S45&lt;&gt;"LIBSETS_DROP_MECHANIC_MONSTER_NAME",VLOOKUP(S45,'LibSets constants'!$I$4:$L$1000,4,FALSE),""),"")</f>
        <v>Gerechter Lohn (Cyrodiil/Schlachtfeld Mail)</v>
      </c>
      <c r="V45" s="3">
        <f>IF(G45&lt;&gt;"LIBSETS_SETTYPE_BATTLEGROUND",IF(G45&lt;&gt;"LIBSETS_SETTYPE_SPECIAL",IF(W45&lt;&gt;"",VLOOKUP(W45,'ESO zone constants'!$D$2:$H$4950,5,FALSE),""),""),"")</f>
        <v>181</v>
      </c>
      <c r="W45" t="s">
        <v>131</v>
      </c>
      <c r="X45" s="33" t="s">
        <v>1714</v>
      </c>
      <c r="Y45" s="3" t="str">
        <f>IF(X45&lt;&gt;"",IF(X45&lt;&gt;"LIBSETS_DROP_MECHANIC_MONSTER_NAME",VLOOKUP(X45,'LibSets constants'!$I$4:$L$1000,3,FALSE),""),"")</f>
        <v>City Erntefurt (quartermaster)</v>
      </c>
      <c r="Z45" s="3" t="str">
        <f>IF(X45&lt;&gt;"",IF(X45&lt;&gt;"LIBSETS_DROP_MECHANIC_MONSTER_NAME",VLOOKUP(X45,'LibSets constants'!$I$4:$L$1000,4,FALSE),""),"")</f>
        <v>Stadt Erntefurt (Quartiermeister)</v>
      </c>
      <c r="AA45" s="3" t="str">
        <f>IF(G45&lt;&gt;"LIBSETS_SETTYPE_BATTLEGROUND",IF(G45&lt;&gt;"LIBSETS_SETTYPE_SPECIAL",IF(AB45&lt;&gt;"",VLOOKUP(AB45,'ESO zone constants'!$D$2:$H$4950,5,FALSE),""),""),"")</f>
        <v/>
      </c>
      <c r="AD45" s="3" t="str">
        <f>IF(AC45&lt;&gt;"",IF(AC45&lt;&gt;"LIBSETS_DROP_MECHANIC_MONSTER_NAME",VLOOKUP(AC45,'LibSets constants'!$I$4:$L$1000,3,FALSE),""),"")</f>
        <v/>
      </c>
      <c r="AE45" s="3" t="str">
        <f>IF(AC45&lt;&gt;"",IF(AC45&lt;&gt;"LIBSETS_DROP_MECHANIC_MONSTER_NAME",VLOOKUP(AC45,'LibSets constants'!$I$4:$L$1000,4,FALSE),""),"")</f>
        <v/>
      </c>
      <c r="AF45" s="3" t="str">
        <f>IF(G45&lt;&gt;"LIBSETS_SETTYPE_BATTLEGROUND",IF(G45&lt;&gt;"LIBSETS_SETTYPE_SPECIAL",IF(AG45&lt;&gt;"",VLOOKUP(AG45,'ESO zone constants'!$D$2:$H$4950,5,FALSE),""),""),"")</f>
        <v/>
      </c>
      <c r="AI45" s="3" t="str">
        <f>IF(AH45&lt;&gt;"",IF(AH45&lt;&gt;"LIBSETS_DROP_MECHANIC_MONSTER_NAME",VLOOKUP(AH45,'LibSets constants'!$I$4:$L$1000,3,FALSE),""),"")</f>
        <v/>
      </c>
      <c r="AJ45" s="3" t="str">
        <f>IF(AH45&lt;&gt;"",IF(AH45&lt;&gt;"LIBSETS_DROP_MECHANIC_MONSTER_NAME",VLOOKUP(AH45,'LibSets constants'!$I$4:$L$1000,4,FALSE),""),"")</f>
        <v/>
      </c>
      <c r="AK45" s="3" t="str">
        <f>IF(G45&lt;&gt;"LIBSETS_SETTYPE_BATTLEGROUND",IF(G45&lt;&gt;"LIBSETS_SETTYPE_SPECIAL",IF(AL45&lt;&gt;"",VLOOKUP(AL45,'ESO zone constants'!$D$2:$H$4950,5,FALSE),""),""),"")</f>
        <v/>
      </c>
      <c r="AN45" s="3" t="str">
        <f>IF(AM45&lt;&gt;"",IF(AM45&lt;&gt;"LIBSETS_DROP_MECHANIC_MONSTER_NAME",VLOOKUP(AM45,'LibSets constants'!$I$4:$L$1000,3,FALSE),""),"")</f>
        <v/>
      </c>
      <c r="AO45" s="3" t="str">
        <f>IF(AM45&lt;&gt;"",IF(AM45&lt;&gt;"LIBSETS_DROP_MECHANIC_MONSTER_NAME",VLOOKUP(AM45,'LibSets constants'!$I$4:$L$1000,4,FALSE),""),"")</f>
        <v/>
      </c>
      <c r="AP45" s="3" t="str">
        <f>IF(G45&lt;&gt;"LIBSETS_SETTYPE_BATTLEGROUND",IF(G45&lt;&gt;"LIBSETS_SETTYPE_SPECIAL",IF(AQ45&lt;&gt;"",VLOOKUP(AQ45,'ESO zone constants'!$D$2:$H$4950,5,FALSE),""),""),"")</f>
        <v/>
      </c>
      <c r="AS45" s="3" t="str">
        <f>IF(AR45&lt;&gt;"",IF(AR45&lt;&gt;"LIBSETS_DROP_MECHANIC_MONSTER_NAME",VLOOKUP(AR45,'LibSets constants'!$I$4:$L$1000,3,FALSE),""),"")</f>
        <v/>
      </c>
      <c r="AT45" s="3" t="str">
        <f>IF(AR45&lt;&gt;"",IF(AR45&lt;&gt;"LIBSETS_DROP_MECHANIC_MONSTER_NAME",VLOOKUP(AR45,'LibSets constants'!$I$4:$L$1000,4,FALSE),""),"")</f>
        <v/>
      </c>
      <c r="AU45" s="21" t="str">
        <f>IF(A45="???","--","")&amp;IF(F45&lt;&gt;"Not in the game (anymore)",IF(A45&lt;&gt;"",CONCATENATE("[",A45,"] = {wayshrines={")&amp;IF(K45&lt;&gt;"",CONCATENATE(K45,","),"")&amp;IF(L45&lt;&gt;"",CONCATENATE(L45,","),"")&amp;IF(M45&lt;&gt;"",CONCATENATE(M45,","),"")&amp;CONCATENATE("}")&amp;IF(VALUE(N45)&gt;0,CONCATENATE(", traitsNeeded=",N45),"")&amp;CONCATENATE(", dlcId=",IF(Q45&lt;&gt;"",Q45,"DLC_BASE_GAME")),""),"")</f>
        <v>[63] = {wayshrines={-1,-1,-1,}, dlcId=DLC_BASE_GAME</v>
      </c>
      <c r="AV45" s="21" t="str">
        <f>IF(F45&lt;&gt;"Not in the game (anymore)",IF(A45&lt;&gt;"",IF(O45&lt;&gt;"",CONCATENATE(", zoneIds={",O45),"")&amp;IF(V45&lt;&gt;"",CONCATENATE(",",V45),"")&amp;IF(AA45&lt;&gt;"",CONCATENATE(",",AA45),"")&amp;IF(AF45&lt;&gt;"",CONCATENATE(",",AF45),"")&amp;IF(AK45&lt;&gt;"",CONCATENATE(",",AK45),"")&amp;IF(AP45&lt;&gt;"",CONCATENATE(",",AP45),"")&amp;IF(O45&lt;&gt;"",CONCATENATE("}",""),"")&amp;IF(OR(I45="true",I45="false",I45&lt;&gt;""), CONCATENATE(", veteran=", I45), ""),""),"")</f>
        <v>, zoneIds={181,181}, veteran=false</v>
      </c>
      <c r="AW45" s="21" t="str">
        <f>IF(F45&lt;&gt;"Not in the game (anymore)",IF(A45&lt;&gt;"",", setType="&amp;G45,"")&amp;IF(J45="true",", multiTrialSet=true",""),"")</f>
        <v>, setType=LIBSETS_SETTYPE_CYRODIIL</v>
      </c>
      <c r="AX45" s="21" t="str">
        <f>IF(F45&lt;&gt;"Not in the game (anymore)",IF(S45&lt;&gt;"",", dropMechanic={"&amp;S45&amp;IF(X45&lt;&gt;"",","&amp;X45,"")&amp;IF(AC45&lt;&gt;"",","&amp;AC45,"")&amp;IF(AH45&lt;&gt;"",","&amp;AH45,"")&amp;IF(AM45&lt;&gt;"",","&amp;AM45,"")&amp;IF(AR45&lt;&gt;"",","&amp;AR45,"")&amp;"}"&amp;IF(S45="LIBSETS_DROP_MECHANIC_MONSTER_NAME",", dropMechanicNames={" &amp; IF(T45&lt;&gt;"","['en']='"&amp;T45&amp;"'","") &amp; IF(U45&lt;&gt;"",", ['de']='" &amp; U45&amp;"'","") &amp; "}",""),"")&amp;"},","")</f>
        <v>, dropMechanic={LIBSETS_DROP_MECHANIC_MAIL_PVP_REWARDS_FOR_THE_WORTHY,LIBSETS_DROP_MECHANIC_CITY_CYRODIIL_ERNTEFURT}},</v>
      </c>
      <c r="AY45" s="21" t="str">
        <f>IF(F45&lt;&gt;"Not in the game (anymore)",IF(C45&lt;&gt;"",CONCATENATE(" --",C45," / ",B45,"   [",IF(P45&lt;&gt;"",P45,""),IF(W45&lt;&gt;"",", "&amp;W45,""),IF(AB45&lt;&gt;"",", "&amp;AB45,""),IF(AG45&lt;&gt;"",", "&amp;AG45,""),IF(AL45&lt;&gt;"",", "&amp;AL45,""),IF(AQ45&lt;&gt;"",", "&amp;AQ45,""),"]")),"")</f>
        <v xml:space="preserve"> --The Juggernaut / Koloss   [Cyrodiil, Cyrodiil]</v>
      </c>
    </row>
    <row r="46" spans="1:51" x14ac:dyDescent="0.25">
      <c r="A46" s="12">
        <v>64</v>
      </c>
      <c r="B46" t="s">
        <v>818</v>
      </c>
      <c r="C46" t="s">
        <v>819</v>
      </c>
      <c r="D46" s="3">
        <f>A46</f>
        <v>64</v>
      </c>
      <c r="E46" s="73"/>
      <c r="G46" s="8" t="s">
        <v>1656</v>
      </c>
      <c r="I46" t="s">
        <v>97</v>
      </c>
      <c r="J46" t="s">
        <v>97</v>
      </c>
      <c r="K46">
        <v>-1</v>
      </c>
      <c r="L46">
        <v>-1</v>
      </c>
      <c r="M46">
        <v>-1</v>
      </c>
      <c r="N46">
        <v>0</v>
      </c>
      <c r="O46" s="3">
        <f>IF(G46&lt;&gt;"LIBSETS_SETTYPE_BATTLEGROUND",IF(G46&lt;&gt;"LIBSETS_SETTYPE_SPECIAL",IF(P46&lt;&gt;"",VLOOKUP(P46,'ESO zone constants'!$D$2:$H$4950,5,FALSE),""),""),"")</f>
        <v>108</v>
      </c>
      <c r="P46" t="s">
        <v>119</v>
      </c>
      <c r="Q46" s="19" t="str">
        <f>IF(O46&lt;&gt;"",IF(NOT(ISERROR(VLOOKUP(O46,'ESO Dungeon constants'!$D$3:$H$9999,5,FALSE))),VLOOKUP(O46,'ESO Dungeon constants'!$D$3:$I$9999,6,FALSE),VLOOKUP(O46,'ESO zone constants'!$H$2:$K$9984,4,FALSE)),"")</f>
        <v>DLC_BASE_GAME</v>
      </c>
      <c r="R46" s="3" t="str">
        <f>VLOOKUP(Q46,'LibSets constants'!$B$4:$C$1000,2,FALSE)</f>
        <v>Included in base game</v>
      </c>
      <c r="S46" s="33" t="s">
        <v>1743</v>
      </c>
      <c r="T46" s="3" t="str">
        <f>IF(S46&lt;&gt;"",IF(S46&lt;&gt;"LIBSETS_DROP_MECHANIC_MONSTER_NAME",VLOOKUP(S46,'LibSets constants'!$I$4:$L$1000,3,FALSE),""),"")</f>
        <v>Delve bosses have a chance to drop a waist or feet.</v>
      </c>
      <c r="U46" s="3" t="str">
        <f>IF(S46&lt;&gt;"",IF(S46&lt;&gt;"LIBSETS_DROP_MECHANIC_MONSTER_NAME",VLOOKUP(S46,'LibSets constants'!$I$4:$L$1000,4,FALSE),""),"")</f>
        <v>Bosse in Gewölben haben die Chance, eine Taille oder Füße fallen zu lassen.</v>
      </c>
      <c r="V46" s="3" t="str">
        <f>IF(G46&lt;&gt;"LIBSETS_SETTYPE_BATTLEGROUND",IF(G46&lt;&gt;"LIBSETS_SETTYPE_SPECIAL",IF(W46&lt;&gt;"",VLOOKUP(W46,'ESO zone constants'!$D$2:$H$4950,5,FALSE),""),""),"")</f>
        <v/>
      </c>
      <c r="X46" s="33" t="s">
        <v>1744</v>
      </c>
      <c r="Y46" s="3" t="str">
        <f>IF(X46&lt;&gt;"",IF(X46&lt;&gt;"LIBSETS_DROP_MECHANIC_MONSTER_NAME",VLOOKUP(X46,'LibSets constants'!$I$4:$L$1000,3,FALSE),""),"")</f>
        <v>Overland group bosses have a 100% chance to drop head, chest, legs, or weapon.</v>
      </c>
      <c r="Z46" s="3" t="str">
        <f>IF(X46&lt;&gt;"",IF(X46&lt;&gt;"LIBSETS_DROP_MECHANIC_MONSTER_NAME",VLOOKUP(X46,'LibSets constants'!$I$4:$L$1000,4,FALSE),""),"")</f>
        <v>Überland Gruppenbosse haben eine Chance von 100%, Kopf, Brust, Beine oder Waffen fallen zu lassen.</v>
      </c>
      <c r="AA46" s="3" t="str">
        <f>IF(G46&lt;&gt;"LIBSETS_SETTYPE_BATTLEGROUND",IF(G46&lt;&gt;"LIBSETS_SETTYPE_SPECIAL",IF(AB46&lt;&gt;"",VLOOKUP(AB46,'ESO zone constants'!$D$2:$H$4950,5,FALSE),""),""),"")</f>
        <v/>
      </c>
      <c r="AC46" s="33" t="s">
        <v>1745</v>
      </c>
      <c r="AD46" s="3" t="str">
        <f>IF(AC46&lt;&gt;"",IF(AC46&lt;&gt;"LIBSETS_DROP_MECHANIC_MONSTER_NAME",VLOOKUP(AC46,'LibSets constants'!$I$4:$L$1000,3,FALSE),""),"")</f>
        <v>Public dungeon bosses have a chance to drop a shoulder, hand, or weapon.</v>
      </c>
      <c r="AE46" s="3" t="str">
        <f>IF(AC46&lt;&gt;"",IF(AC46&lt;&gt;"LIBSETS_DROP_MECHANIC_MONSTER_NAME",VLOOKUP(AC46,'LibSets constants'!$I$4:$L$1000,4,FALSE),""),"")</f>
        <v>Öffentliche Dungeon-Bosse haben die Möglichkeit, eine Schulter, Handschuhe oder eine Waffe fallen zu lassen.</v>
      </c>
      <c r="AF46" s="3" t="str">
        <f>IF(G46&lt;&gt;"LIBSETS_SETTYPE_BATTLEGROUND",IF(G46&lt;&gt;"LIBSETS_SETTYPE_SPECIAL",IF(AG46&lt;&gt;"",VLOOKUP(AG46,'ESO zone constants'!$D$2:$H$4950,5,FALSE),""),""),"")</f>
        <v/>
      </c>
      <c r="AH46" s="33" t="s">
        <v>1746</v>
      </c>
      <c r="AI46" s="3" t="str">
        <f>IF(AH46&lt;&gt;"",IF(AH46&lt;&gt;"LIBSETS_DROP_MECHANIC_MONSTER_NAME",VLOOKUP(AH46,'LibSets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6" s="3" t="str">
        <f>IF(AH46&lt;&gt;"",IF(AH46&lt;&gt;"LIBSETS_DROP_MECHANIC_MONSTER_NAME",VLOOKUP(AH46,'LibSets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6" s="3" t="str">
        <f>IF(G46&lt;&gt;"LIBSETS_SETTYPE_BATTLEGROUND",IF(G46&lt;&gt;"LIBSETS_SETTYPE_SPECIAL",IF(AL46&lt;&gt;"",VLOOKUP(AL46,'ESO zone constants'!$D$2:$H$4950,5,FALSE),""),""),"")</f>
        <v/>
      </c>
      <c r="AN46" s="3" t="str">
        <f>IF(AM46&lt;&gt;"",IF(AM46&lt;&gt;"LIBSETS_DROP_MECHANIC_MONSTER_NAME",VLOOKUP(AM46,'LibSets constants'!$I$4:$L$1000,3,FALSE),""),"")</f>
        <v/>
      </c>
      <c r="AO46" s="3" t="str">
        <f>IF(AM46&lt;&gt;"",IF(AM46&lt;&gt;"LIBSETS_DROP_MECHANIC_MONSTER_NAME",VLOOKUP(AM46,'LibSets constants'!$I$4:$L$1000,4,FALSE),""),"")</f>
        <v/>
      </c>
      <c r="AP46" s="3" t="str">
        <f>IF(G46&lt;&gt;"LIBSETS_SETTYPE_BATTLEGROUND",IF(G46&lt;&gt;"LIBSETS_SETTYPE_SPECIAL",IF(AQ46&lt;&gt;"",VLOOKUP(AQ46,'ESO zone constants'!$D$2:$H$4950,5,FALSE),""),""),"")</f>
        <v/>
      </c>
      <c r="AS46" s="3" t="str">
        <f>IF(AR46&lt;&gt;"",IF(AR46&lt;&gt;"LIBSETS_DROP_MECHANIC_MONSTER_NAME",VLOOKUP(AR46,'LibSets constants'!$I$4:$L$1000,3,FALSE),""),"")</f>
        <v/>
      </c>
      <c r="AT46" s="3" t="str">
        <f>IF(AR46&lt;&gt;"",IF(AR46&lt;&gt;"LIBSETS_DROP_MECHANIC_MONSTER_NAME",VLOOKUP(AR46,'LibSets constants'!$I$4:$L$1000,4,FALSE),""),"")</f>
        <v/>
      </c>
      <c r="AU46" s="21" t="str">
        <f>IF(A46="???","--","")&amp;IF(F46&lt;&gt;"Not in the game (anymore)",IF(A46&lt;&gt;"",CONCATENATE("[",A46,"] = {wayshrines={")&amp;IF(K46&lt;&gt;"",CONCATENATE(K46,","),"")&amp;IF(L46&lt;&gt;"",CONCATENATE(L46,","),"")&amp;IF(M46&lt;&gt;"",CONCATENATE(M46,","),"")&amp;CONCATENATE("}")&amp;IF(VALUE(N46)&gt;0,CONCATENATE(", traitsNeeded=",N46),"")&amp;CONCATENATE(", dlcId=",IF(Q46&lt;&gt;"",Q46,"DLC_BASE_GAME")),""),"")</f>
        <v>[64] = {wayshrines={-1,-1,-1,}, dlcId=DLC_BASE_GAME</v>
      </c>
      <c r="AV46" s="21" t="str">
        <f>IF(F46&lt;&gt;"Not in the game (anymore)",IF(A46&lt;&gt;"",IF(O46&lt;&gt;"",CONCATENATE(", zoneIds={",O46),"")&amp;IF(V46&lt;&gt;"",CONCATENATE(",",V46),"")&amp;IF(AA46&lt;&gt;"",CONCATENATE(",",AA46),"")&amp;IF(AF46&lt;&gt;"",CONCATENATE(",",AF46),"")&amp;IF(AK46&lt;&gt;"",CONCATENATE(",",AK46),"")&amp;IF(AP46&lt;&gt;"",CONCATENATE(",",AP46),"")&amp;IF(O46&lt;&gt;"",CONCATENATE("}",""),"")&amp;IF(OR(I46="true",I46="false",I46&lt;&gt;""), CONCATENATE(", veteran=", I46), ""),""),"")</f>
        <v>, zoneIds={108}, veteran=false</v>
      </c>
      <c r="AW46" s="21" t="str">
        <f>IF(F46&lt;&gt;"Not in the game (anymore)",IF(A46&lt;&gt;"",", setType="&amp;G46,"")&amp;IF(J46="true",", multiTrialSet=true",""),"")</f>
        <v>, setType=LIBSETS_SETTYPE_OVERLAND</v>
      </c>
      <c r="AX46" s="21" t="str">
        <f>IF(F46&lt;&gt;"Not in the game (anymore)",IF(S46&lt;&gt;"",", dropMechanic={"&amp;S46&amp;IF(X46&lt;&gt;"",","&amp;X46,"")&amp;IF(AC46&lt;&gt;"",","&amp;AC46,"")&amp;IF(AH46&lt;&gt;"",","&amp;AH46,"")&amp;IF(AM46&lt;&gt;"",","&amp;AM46,"")&amp;IF(AR46&lt;&gt;"",","&amp;AR46,"")&amp;"}"&amp;IF(S46="LIBSETS_DROP_MECHANIC_MONSTER_NAME",", dropMechanicNames={" &amp; IF(T46&lt;&gt;"","['en']='"&amp;T46&amp;"'","") &amp; IF(U46&lt;&gt;"",", ['de']='" &amp; U46&amp;"'","") &amp; "}",""),"")&amp;"},","")</f>
        <v>, dropMechanic={LIBSETS_DROP_MECHANIC_OVERLAND_BOSS_DELVE,LIBSETS_DROP_MECHANIC_OVERLAND_WORLDBOSS,LIBSETS_DROP_MECHANIC_OVERLAND_BOSS_PUBLIC_DUNGEON,LIBSETS_DROP_MECHANIC_OVERLAND_CHEST}},</v>
      </c>
      <c r="AY46" s="21" t="str">
        <f>IF(F46&lt;&gt;"Not in the game (anymore)",IF(C46&lt;&gt;"",CONCATENATE(" --",C46," / ",B46,"   [",IF(P46&lt;&gt;"",P46,""),IF(W46&lt;&gt;"",", "&amp;W46,""),IF(AB46&lt;&gt;"",", "&amp;AB46,""),IF(AG46&lt;&gt;"",", "&amp;AG46,""),IF(AL46&lt;&gt;"",", "&amp;AL46,""),IF(AQ46&lt;&gt;"",", "&amp;AQ46,""),"]")),"")</f>
        <v xml:space="preserve"> --Shadow Dancer's Raiment / Kleidung des Schattentänzers   [Greenshade]</v>
      </c>
    </row>
    <row r="47" spans="1:51" x14ac:dyDescent="0.25">
      <c r="A47" s="12">
        <v>65</v>
      </c>
      <c r="B47" t="s">
        <v>820</v>
      </c>
      <c r="C47" t="s">
        <v>821</v>
      </c>
      <c r="D47" s="3">
        <f>A47</f>
        <v>65</v>
      </c>
      <c r="E47" s="73"/>
      <c r="G47" s="8" t="s">
        <v>1656</v>
      </c>
      <c r="I47" t="s">
        <v>97</v>
      </c>
      <c r="J47" t="s">
        <v>97</v>
      </c>
      <c r="K47">
        <v>-1</v>
      </c>
      <c r="L47">
        <v>-1</v>
      </c>
      <c r="M47">
        <v>-1</v>
      </c>
      <c r="N47">
        <v>0</v>
      </c>
      <c r="O47" s="3">
        <f>IF(G47&lt;&gt;"LIBSETS_SETTYPE_BATTLEGROUND",IF(G47&lt;&gt;"LIBSETS_SETTYPE_SPECIAL",IF(P47&lt;&gt;"",VLOOKUP(P47,'ESO zone constants'!$D$2:$H$4950,5,FALSE),""),""),"")</f>
        <v>3</v>
      </c>
      <c r="P47" t="s">
        <v>109</v>
      </c>
      <c r="Q47" s="19" t="str">
        <f>IF(O47&lt;&gt;"",IF(NOT(ISERROR(VLOOKUP(O47,'ESO Dungeon constants'!$D$3:$H$9999,5,FALSE))),VLOOKUP(O47,'ESO Dungeon constants'!$D$3:$I$9999,6,FALSE),VLOOKUP(O47,'ESO zone constants'!$H$2:$K$9984,4,FALSE)),"")</f>
        <v>DLC_BASE_GAME</v>
      </c>
      <c r="R47" s="3" t="str">
        <f>VLOOKUP(Q47,'LibSets constants'!$B$4:$C$1000,2,FALSE)</f>
        <v>Included in base game</v>
      </c>
      <c r="S47" s="33" t="s">
        <v>1743</v>
      </c>
      <c r="T47" s="3" t="str">
        <f>IF(S47&lt;&gt;"",IF(S47&lt;&gt;"LIBSETS_DROP_MECHANIC_MONSTER_NAME",VLOOKUP(S47,'LibSets constants'!$I$4:$L$1000,3,FALSE),""),"")</f>
        <v>Delve bosses have a chance to drop a waist or feet.</v>
      </c>
      <c r="U47" s="3" t="str">
        <f>IF(S47&lt;&gt;"",IF(S47&lt;&gt;"LIBSETS_DROP_MECHANIC_MONSTER_NAME",VLOOKUP(S47,'LibSets constants'!$I$4:$L$1000,4,FALSE),""),"")</f>
        <v>Bosse in Gewölben haben die Chance, eine Taille oder Füße fallen zu lassen.</v>
      </c>
      <c r="V47" s="3" t="str">
        <f>IF(G47&lt;&gt;"LIBSETS_SETTYPE_BATTLEGROUND",IF(G47&lt;&gt;"LIBSETS_SETTYPE_SPECIAL",IF(W47&lt;&gt;"",VLOOKUP(W47,'ESO zone constants'!$D$2:$H$4950,5,FALSE),""),""),"")</f>
        <v/>
      </c>
      <c r="X47" s="33" t="s">
        <v>1744</v>
      </c>
      <c r="Y47" s="3" t="str">
        <f>IF(X47&lt;&gt;"",IF(X47&lt;&gt;"LIBSETS_DROP_MECHANIC_MONSTER_NAME",VLOOKUP(X47,'LibSets constants'!$I$4:$L$1000,3,FALSE),""),"")</f>
        <v>Overland group bosses have a 100% chance to drop head, chest, legs, or weapon.</v>
      </c>
      <c r="Z47" s="3" t="str">
        <f>IF(X47&lt;&gt;"",IF(X47&lt;&gt;"LIBSETS_DROP_MECHANIC_MONSTER_NAME",VLOOKUP(X47,'LibSets constants'!$I$4:$L$1000,4,FALSE),""),"")</f>
        <v>Überland Gruppenbosse haben eine Chance von 100%, Kopf, Brust, Beine oder Waffen fallen zu lassen.</v>
      </c>
      <c r="AA47" s="3" t="str">
        <f>IF(G47&lt;&gt;"LIBSETS_SETTYPE_BATTLEGROUND",IF(G47&lt;&gt;"LIBSETS_SETTYPE_SPECIAL",IF(AB47&lt;&gt;"",VLOOKUP(AB47,'ESO zone constants'!$D$2:$H$4950,5,FALSE),""),""),"")</f>
        <v/>
      </c>
      <c r="AC47" s="33" t="s">
        <v>1745</v>
      </c>
      <c r="AD47" s="3" t="str">
        <f>IF(AC47&lt;&gt;"",IF(AC47&lt;&gt;"LIBSETS_DROP_MECHANIC_MONSTER_NAME",VLOOKUP(AC47,'LibSets constants'!$I$4:$L$1000,3,FALSE),""),"")</f>
        <v>Public dungeon bosses have a chance to drop a shoulder, hand, or weapon.</v>
      </c>
      <c r="AE47" s="3" t="str">
        <f>IF(AC47&lt;&gt;"",IF(AC47&lt;&gt;"LIBSETS_DROP_MECHANIC_MONSTER_NAME",VLOOKUP(AC47,'LibSets constants'!$I$4:$L$1000,4,FALSE),""),"")</f>
        <v>Öffentliche Dungeon-Bosse haben die Möglichkeit, eine Schulter, Handschuhe oder eine Waffe fallen zu lassen.</v>
      </c>
      <c r="AF47" s="3" t="str">
        <f>IF(G47&lt;&gt;"LIBSETS_SETTYPE_BATTLEGROUND",IF(G47&lt;&gt;"LIBSETS_SETTYPE_SPECIAL",IF(AG47&lt;&gt;"",VLOOKUP(AG47,'ESO zone constants'!$D$2:$H$4950,5,FALSE),""),""),"")</f>
        <v/>
      </c>
      <c r="AH47" s="33" t="s">
        <v>1746</v>
      </c>
      <c r="AI47" s="3" t="str">
        <f>IF(AH47&lt;&gt;"",IF(AH47&lt;&gt;"LIBSETS_DROP_MECHANIC_MONSTER_NAME",VLOOKUP(AH47,'LibSets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7" s="3" t="str">
        <f>IF(AH47&lt;&gt;"",IF(AH47&lt;&gt;"LIBSETS_DROP_MECHANIC_MONSTER_NAME",VLOOKUP(AH47,'LibSets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7" s="3" t="str">
        <f>IF(G47&lt;&gt;"LIBSETS_SETTYPE_BATTLEGROUND",IF(G47&lt;&gt;"LIBSETS_SETTYPE_SPECIAL",IF(AL47&lt;&gt;"",VLOOKUP(AL47,'ESO zone constants'!$D$2:$H$4950,5,FALSE),""),""),"")</f>
        <v/>
      </c>
      <c r="AN47" s="3" t="str">
        <f>IF(AM47&lt;&gt;"",IF(AM47&lt;&gt;"LIBSETS_DROP_MECHANIC_MONSTER_NAME",VLOOKUP(AM47,'LibSets constants'!$I$4:$L$1000,3,FALSE),""),"")</f>
        <v/>
      </c>
      <c r="AO47" s="3" t="str">
        <f>IF(AM47&lt;&gt;"",IF(AM47&lt;&gt;"LIBSETS_DROP_MECHANIC_MONSTER_NAME",VLOOKUP(AM47,'LibSets constants'!$I$4:$L$1000,4,FALSE),""),"")</f>
        <v/>
      </c>
      <c r="AP47" s="3" t="str">
        <f>IF(G47&lt;&gt;"LIBSETS_SETTYPE_BATTLEGROUND",IF(G47&lt;&gt;"LIBSETS_SETTYPE_SPECIAL",IF(AQ47&lt;&gt;"",VLOOKUP(AQ47,'ESO zone constants'!$D$2:$H$4950,5,FALSE),""),""),"")</f>
        <v/>
      </c>
      <c r="AS47" s="3" t="str">
        <f>IF(AR47&lt;&gt;"",IF(AR47&lt;&gt;"LIBSETS_DROP_MECHANIC_MONSTER_NAME",VLOOKUP(AR47,'LibSets constants'!$I$4:$L$1000,3,FALSE),""),"")</f>
        <v/>
      </c>
      <c r="AT47" s="3" t="str">
        <f>IF(AR47&lt;&gt;"",IF(AR47&lt;&gt;"LIBSETS_DROP_MECHANIC_MONSTER_NAME",VLOOKUP(AR47,'LibSets constants'!$I$4:$L$1000,4,FALSE),""),"")</f>
        <v/>
      </c>
      <c r="AU47" s="21" t="str">
        <f>IF(A47="???","--","")&amp;IF(F47&lt;&gt;"Not in the game (anymore)",IF(A47&lt;&gt;"",CONCATENATE("[",A47,"] = {wayshrines={")&amp;IF(K47&lt;&gt;"",CONCATENATE(K47,","),"")&amp;IF(L47&lt;&gt;"",CONCATENATE(L47,","),"")&amp;IF(M47&lt;&gt;"",CONCATENATE(M47,","),"")&amp;CONCATENATE("}")&amp;IF(VALUE(N47)&gt;0,CONCATENATE(", traitsNeeded=",N47),"")&amp;CONCATENATE(", dlcId=",IF(Q47&lt;&gt;"",Q47,"DLC_BASE_GAME")),""),"")</f>
        <v>[65] = {wayshrines={-1,-1,-1,}, dlcId=DLC_BASE_GAME</v>
      </c>
      <c r="AV47" s="21" t="str">
        <f>IF(F47&lt;&gt;"Not in the game (anymore)",IF(A47&lt;&gt;"",IF(O47&lt;&gt;"",CONCATENATE(", zoneIds={",O47),"")&amp;IF(V47&lt;&gt;"",CONCATENATE(",",V47),"")&amp;IF(AA47&lt;&gt;"",CONCATENATE(",",AA47),"")&amp;IF(AF47&lt;&gt;"",CONCATENATE(",",AF47),"")&amp;IF(AK47&lt;&gt;"",CONCATENATE(",",AK47),"")&amp;IF(AP47&lt;&gt;"",CONCATENATE(",",AP47),"")&amp;IF(O47&lt;&gt;"",CONCATENATE("}",""),"")&amp;IF(OR(I47="true",I47="false",I47&lt;&gt;""), CONCATENATE(", veteran=", I47), ""),""),"")</f>
        <v>, zoneIds={3}, veteran=false</v>
      </c>
      <c r="AW47" s="21" t="str">
        <f>IF(F47&lt;&gt;"Not in the game (anymore)",IF(A47&lt;&gt;"",", setType="&amp;G47,"")&amp;IF(J47="true",", multiTrialSet=true",""),"")</f>
        <v>, setType=LIBSETS_SETTYPE_OVERLAND</v>
      </c>
      <c r="AX47" s="21" t="str">
        <f>IF(F47&lt;&gt;"Not in the game (anymore)",IF(S47&lt;&gt;"",", dropMechanic={"&amp;S47&amp;IF(X47&lt;&gt;"",","&amp;X47,"")&amp;IF(AC47&lt;&gt;"",","&amp;AC47,"")&amp;IF(AH47&lt;&gt;"",","&amp;AH47,"")&amp;IF(AM47&lt;&gt;"",","&amp;AM47,"")&amp;IF(AR47&lt;&gt;"",","&amp;AR47,"")&amp;"}"&amp;IF(S47="LIBSETS_DROP_MECHANIC_MONSTER_NAME",", dropMechanicNames={" &amp; IF(T47&lt;&gt;"","['en']='"&amp;T47&amp;"'","") &amp; IF(U47&lt;&gt;"",", ['de']='" &amp; U47&amp;"'","") &amp; "}",""),"")&amp;"},","")</f>
        <v>, dropMechanic={LIBSETS_DROP_MECHANIC_OVERLAND_BOSS_DELVE,LIBSETS_DROP_MECHANIC_OVERLAND_WORLDBOSS,LIBSETS_DROP_MECHANIC_OVERLAND_BOSS_PUBLIC_DUNGEON,LIBSETS_DROP_MECHANIC_OVERLAND_CHEST}},</v>
      </c>
      <c r="AY47" s="21" t="str">
        <f>IF(F47&lt;&gt;"Not in the game (anymore)",IF(C47&lt;&gt;"",CONCATENATE(" --",C47," / ",B47,"   [",IF(P47&lt;&gt;"",P47,""),IF(W47&lt;&gt;"",", "&amp;W47,""),IF(AB47&lt;&gt;"",", "&amp;AB47,""),IF(AG47&lt;&gt;"",", "&amp;AG47,""),IF(AL47&lt;&gt;"",", "&amp;AL47,""),IF(AQ47&lt;&gt;"",", "&amp;AQ47,""),"]")),"")</f>
        <v xml:space="preserve"> --Bloodthorn's Touch / Spur eines Blutdorns   [Glenumbra]</v>
      </c>
    </row>
    <row r="48" spans="1:51" x14ac:dyDescent="0.25">
      <c r="A48" s="12">
        <v>66</v>
      </c>
      <c r="B48" t="s">
        <v>822</v>
      </c>
      <c r="C48" t="s">
        <v>823</v>
      </c>
      <c r="D48" s="3">
        <f>A48</f>
        <v>66</v>
      </c>
      <c r="E48" s="73"/>
      <c r="G48" s="8" t="s">
        <v>1656</v>
      </c>
      <c r="I48" t="s">
        <v>97</v>
      </c>
      <c r="J48" t="s">
        <v>97</v>
      </c>
      <c r="K48">
        <v>-1</v>
      </c>
      <c r="L48">
        <v>-1</v>
      </c>
      <c r="M48">
        <v>-1</v>
      </c>
      <c r="N48">
        <v>0</v>
      </c>
      <c r="O48" s="3">
        <f>IF(G48&lt;&gt;"LIBSETS_SETTYPE_BATTLEGROUND",IF(G48&lt;&gt;"LIBSETS_SETTYPE_SPECIAL",IF(P48&lt;&gt;"",VLOOKUP(P48,'ESO zone constants'!$D$2:$H$4950,5,FALSE),""),""),"")</f>
        <v>117</v>
      </c>
      <c r="P48" t="s">
        <v>120</v>
      </c>
      <c r="Q48" s="19" t="str">
        <f>IF(O48&lt;&gt;"",IF(NOT(ISERROR(VLOOKUP(O48,'ESO Dungeon constants'!$D$3:$H$9999,5,FALSE))),VLOOKUP(O48,'ESO Dungeon constants'!$D$3:$I$9999,6,FALSE),VLOOKUP(O48,'ESO zone constants'!$H$2:$K$9984,4,FALSE)),"")</f>
        <v>DLC_BASE_GAME</v>
      </c>
      <c r="R48" s="3" t="str">
        <f>VLOOKUP(Q48,'LibSets constants'!$B$4:$C$1000,2,FALSE)</f>
        <v>Included in base game</v>
      </c>
      <c r="S48" s="33" t="s">
        <v>1743</v>
      </c>
      <c r="T48" s="3" t="str">
        <f>IF(S48&lt;&gt;"",IF(S48&lt;&gt;"LIBSETS_DROP_MECHANIC_MONSTER_NAME",VLOOKUP(S48,'LibSets constants'!$I$4:$L$1000,3,FALSE),""),"")</f>
        <v>Delve bosses have a chance to drop a waist or feet.</v>
      </c>
      <c r="U48" s="3" t="str">
        <f>IF(S48&lt;&gt;"",IF(S48&lt;&gt;"LIBSETS_DROP_MECHANIC_MONSTER_NAME",VLOOKUP(S48,'LibSets constants'!$I$4:$L$1000,4,FALSE),""),"")</f>
        <v>Bosse in Gewölben haben die Chance, eine Taille oder Füße fallen zu lassen.</v>
      </c>
      <c r="V48" s="3" t="str">
        <f>IF(G48&lt;&gt;"LIBSETS_SETTYPE_BATTLEGROUND",IF(G48&lt;&gt;"LIBSETS_SETTYPE_SPECIAL",IF(W48&lt;&gt;"",VLOOKUP(W48,'ESO zone constants'!$D$2:$H$4950,5,FALSE),""),""),"")</f>
        <v/>
      </c>
      <c r="X48" s="33" t="s">
        <v>1744</v>
      </c>
      <c r="Y48" s="3" t="str">
        <f>IF(X48&lt;&gt;"",IF(X48&lt;&gt;"LIBSETS_DROP_MECHANIC_MONSTER_NAME",VLOOKUP(X48,'LibSets constants'!$I$4:$L$1000,3,FALSE),""),"")</f>
        <v>Overland group bosses have a 100% chance to drop head, chest, legs, or weapon.</v>
      </c>
      <c r="Z48" s="3" t="str">
        <f>IF(X48&lt;&gt;"",IF(X48&lt;&gt;"LIBSETS_DROP_MECHANIC_MONSTER_NAME",VLOOKUP(X48,'LibSets constants'!$I$4:$L$1000,4,FALSE),""),"")</f>
        <v>Überland Gruppenbosse haben eine Chance von 100%, Kopf, Brust, Beine oder Waffen fallen zu lassen.</v>
      </c>
      <c r="AA48" s="3" t="str">
        <f>IF(G48&lt;&gt;"LIBSETS_SETTYPE_BATTLEGROUND",IF(G48&lt;&gt;"LIBSETS_SETTYPE_SPECIAL",IF(AB48&lt;&gt;"",VLOOKUP(AB48,'ESO zone constants'!$D$2:$H$4950,5,FALSE),""),""),"")</f>
        <v/>
      </c>
      <c r="AC48" s="33" t="s">
        <v>1745</v>
      </c>
      <c r="AD48" s="3" t="str">
        <f>IF(AC48&lt;&gt;"",IF(AC48&lt;&gt;"LIBSETS_DROP_MECHANIC_MONSTER_NAME",VLOOKUP(AC48,'LibSets constants'!$I$4:$L$1000,3,FALSE),""),"")</f>
        <v>Public dungeon bosses have a chance to drop a shoulder, hand, or weapon.</v>
      </c>
      <c r="AE48" s="3" t="str">
        <f>IF(AC48&lt;&gt;"",IF(AC48&lt;&gt;"LIBSETS_DROP_MECHANIC_MONSTER_NAME",VLOOKUP(AC48,'LibSets constants'!$I$4:$L$1000,4,FALSE),""),"")</f>
        <v>Öffentliche Dungeon-Bosse haben die Möglichkeit, eine Schulter, Handschuhe oder eine Waffe fallen zu lassen.</v>
      </c>
      <c r="AF48" s="3" t="str">
        <f>IF(G48&lt;&gt;"LIBSETS_SETTYPE_BATTLEGROUND",IF(G48&lt;&gt;"LIBSETS_SETTYPE_SPECIAL",IF(AG48&lt;&gt;"",VLOOKUP(AG48,'ESO zone constants'!$D$2:$H$4950,5,FALSE),""),""),"")</f>
        <v/>
      </c>
      <c r="AH48" s="33" t="s">
        <v>1746</v>
      </c>
      <c r="AI48" s="3" t="str">
        <f>IF(AH48&lt;&gt;"",IF(AH48&lt;&gt;"LIBSETS_DROP_MECHANIC_MONSTER_NAME",VLOOKUP(AH48,'LibSets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48" s="3" t="str">
        <f>IF(AH48&lt;&gt;"",IF(AH48&lt;&gt;"LIBSETS_DROP_MECHANIC_MONSTER_NAME",VLOOKUP(AH48,'LibSets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48" s="3" t="str">
        <f>IF(G48&lt;&gt;"LIBSETS_SETTYPE_BATTLEGROUND",IF(G48&lt;&gt;"LIBSETS_SETTYPE_SPECIAL",IF(AL48&lt;&gt;"",VLOOKUP(AL48,'ESO zone constants'!$D$2:$H$4950,5,FALSE),""),""),"")</f>
        <v/>
      </c>
      <c r="AN48" s="3" t="str">
        <f>IF(AM48&lt;&gt;"",IF(AM48&lt;&gt;"LIBSETS_DROP_MECHANIC_MONSTER_NAME",VLOOKUP(AM48,'LibSets constants'!$I$4:$L$1000,3,FALSE),""),"")</f>
        <v/>
      </c>
      <c r="AO48" s="3" t="str">
        <f>IF(AM48&lt;&gt;"",IF(AM48&lt;&gt;"LIBSETS_DROP_MECHANIC_MONSTER_NAME",VLOOKUP(AM48,'LibSets constants'!$I$4:$L$1000,4,FALSE),""),"")</f>
        <v/>
      </c>
      <c r="AP48" s="3" t="str">
        <f>IF(G48&lt;&gt;"LIBSETS_SETTYPE_BATTLEGROUND",IF(G48&lt;&gt;"LIBSETS_SETTYPE_SPECIAL",IF(AQ48&lt;&gt;"",VLOOKUP(AQ48,'ESO zone constants'!$D$2:$H$4950,5,FALSE),""),""),"")</f>
        <v/>
      </c>
      <c r="AS48" s="3" t="str">
        <f>IF(AR48&lt;&gt;"",IF(AR48&lt;&gt;"LIBSETS_DROP_MECHANIC_MONSTER_NAME",VLOOKUP(AR48,'LibSets constants'!$I$4:$L$1000,3,FALSE),""),"")</f>
        <v/>
      </c>
      <c r="AT48" s="3" t="str">
        <f>IF(AR48&lt;&gt;"",IF(AR48&lt;&gt;"LIBSETS_DROP_MECHANIC_MONSTER_NAME",VLOOKUP(AR48,'LibSets constants'!$I$4:$L$1000,4,FALSE),""),"")</f>
        <v/>
      </c>
      <c r="AU48" s="21" t="str">
        <f>IF(A48="???","--","")&amp;IF(F48&lt;&gt;"Not in the game (anymore)",IF(A48&lt;&gt;"",CONCATENATE("[",A48,"] = {wayshrines={")&amp;IF(K48&lt;&gt;"",CONCATENATE(K48,","),"")&amp;IF(L48&lt;&gt;"",CONCATENATE(L48,","),"")&amp;IF(M48&lt;&gt;"",CONCATENATE(M48,","),"")&amp;CONCATENATE("}")&amp;IF(VALUE(N48)&gt;0,CONCATENATE(", traitsNeeded=",N48),"")&amp;CONCATENATE(", dlcId=",IF(Q48&lt;&gt;"",Q48,"DLC_BASE_GAME")),""),"")</f>
        <v>[66] = {wayshrines={-1,-1,-1,}, dlcId=DLC_BASE_GAME</v>
      </c>
      <c r="AV48" s="21" t="str">
        <f>IF(F48&lt;&gt;"Not in the game (anymore)",IF(A48&lt;&gt;"",IF(O48&lt;&gt;"",CONCATENATE(", zoneIds={",O48),"")&amp;IF(V48&lt;&gt;"",CONCATENATE(",",V48),"")&amp;IF(AA48&lt;&gt;"",CONCATENATE(",",AA48),"")&amp;IF(AF48&lt;&gt;"",CONCATENATE(",",AF48),"")&amp;IF(AK48&lt;&gt;"",CONCATENATE(",",AK48),"")&amp;IF(AP48&lt;&gt;"",CONCATENATE(",",AP48),"")&amp;IF(O48&lt;&gt;"",CONCATENATE("}",""),"")&amp;IF(OR(I48="true",I48="false",I48&lt;&gt;""), CONCATENATE(", veteran=", I48), ""),""),"")</f>
        <v>, zoneIds={117}, veteran=false</v>
      </c>
      <c r="AW48" s="21" t="str">
        <f>IF(F48&lt;&gt;"Not in the game (anymore)",IF(A48&lt;&gt;"",", setType="&amp;G48,"")&amp;IF(J48="true",", multiTrialSet=true",""),"")</f>
        <v>, setType=LIBSETS_SETTYPE_OVERLAND</v>
      </c>
      <c r="AX48" s="21" t="str">
        <f>IF(F48&lt;&gt;"Not in the game (anymore)",IF(S48&lt;&gt;"",", dropMechanic={"&amp;S48&amp;IF(X48&lt;&gt;"",","&amp;X48,"")&amp;IF(AC48&lt;&gt;"",","&amp;AC48,"")&amp;IF(AH48&lt;&gt;"",","&amp;AH48,"")&amp;IF(AM48&lt;&gt;"",","&amp;AM48,"")&amp;IF(AR48&lt;&gt;"",","&amp;AR48,"")&amp;"}"&amp;IF(S48="LIBSETS_DROP_MECHANIC_MONSTER_NAME",", dropMechanicNames={" &amp; IF(T48&lt;&gt;"","['en']='"&amp;T48&amp;"'","") &amp; IF(U48&lt;&gt;"",", ['de']='" &amp; U48&amp;"'","") &amp; "}",""),"")&amp;"},","")</f>
        <v>, dropMechanic={LIBSETS_DROP_MECHANIC_OVERLAND_BOSS_DELVE,LIBSETS_DROP_MECHANIC_OVERLAND_WORLDBOSS,LIBSETS_DROP_MECHANIC_OVERLAND_BOSS_PUBLIC_DUNGEON,LIBSETS_DROP_MECHANIC_OVERLAND_CHEST}},</v>
      </c>
      <c r="AY48" s="21" t="str">
        <f>IF(F48&lt;&gt;"Not in the game (anymore)",IF(C48&lt;&gt;"",CONCATENATE(" --",C48," / ",B48,"   [",IF(P48&lt;&gt;"",P48,""),IF(W48&lt;&gt;"",", "&amp;W48,""),IF(AB48&lt;&gt;"",", "&amp;AB48,""),IF(AG48&lt;&gt;"",", "&amp;AG48,""),IF(AL48&lt;&gt;"",", "&amp;AL48,""),IF(AQ48&lt;&gt;"",", "&amp;AQ48,""),"]")),"")</f>
        <v xml:space="preserve"> --Robes of the Hist / Roben des Hist   [Shadowfen]</v>
      </c>
    </row>
    <row r="49" spans="1:51" x14ac:dyDescent="0.25">
      <c r="A49" s="12">
        <v>67</v>
      </c>
      <c r="B49" t="s">
        <v>824</v>
      </c>
      <c r="C49" t="s">
        <v>825</v>
      </c>
      <c r="D49" s="3">
        <f>A49</f>
        <v>67</v>
      </c>
      <c r="E49" s="73"/>
      <c r="G49" s="8" t="s">
        <v>1651</v>
      </c>
      <c r="I49" t="s">
        <v>97</v>
      </c>
      <c r="J49" t="s">
        <v>97</v>
      </c>
      <c r="K49">
        <v>-1</v>
      </c>
      <c r="L49">
        <v>-1</v>
      </c>
      <c r="M49">
        <v>-1</v>
      </c>
      <c r="N49">
        <v>0</v>
      </c>
      <c r="O49" s="3">
        <f>IF(G49&lt;&gt;"LIBSETS_SETTYPE_BATTLEGROUND",IF(G49&lt;&gt;"LIBSETS_SETTYPE_SPECIAL",IF(P49&lt;&gt;"",VLOOKUP(P49,'ESO zone constants'!$D$2:$H$4950,5,FALSE),""),""),"")</f>
        <v>181</v>
      </c>
      <c r="P49" t="s">
        <v>131</v>
      </c>
      <c r="Q49" s="19" t="str">
        <f>IF(O49&lt;&gt;"",IF(NOT(ISERROR(VLOOKUP(O49,'ESO Dungeon constants'!$D$3:$H$9999,5,FALSE))),VLOOKUP(O49,'ESO Dungeon constants'!$D$3:$I$9999,6,FALSE),VLOOKUP(O49,'ESO zone constants'!$H$2:$K$9984,4,FALSE)),"")</f>
        <v>DLC_BASE_GAME</v>
      </c>
      <c r="R49" s="3" t="str">
        <f>VLOOKUP(Q49,'LibSets constants'!$B$4:$C$1000,2,FALSE)</f>
        <v>Included in base game</v>
      </c>
      <c r="S49" s="33" t="s">
        <v>1724</v>
      </c>
      <c r="T49" s="3" t="str">
        <f>IF(S49&lt;&gt;"",IF(S49&lt;&gt;"LIBSETS_DROP_MECHANIC_MONSTER_NAME",VLOOKUP(S49,'LibSets constants'!$I$4:$L$1000,3,FALSE),""),"")</f>
        <v>Rewards for the worthy (Cyrodiil/Battleground mail)</v>
      </c>
      <c r="U49" s="3" t="str">
        <f>IF(S49&lt;&gt;"",IF(S49&lt;&gt;"LIBSETS_DROP_MECHANIC_MONSTER_NAME",VLOOKUP(S49,'LibSets constants'!$I$4:$L$1000,4,FALSE),""),"")</f>
        <v>Gerechter Lohn (Cyrodiil/Schlachtfeld Mail)</v>
      </c>
      <c r="V49" s="3">
        <f>IF(G49&lt;&gt;"LIBSETS_SETTYPE_BATTLEGROUND",IF(G49&lt;&gt;"LIBSETS_SETTYPE_SPECIAL",IF(W49&lt;&gt;"",VLOOKUP(W49,'ESO zone constants'!$D$2:$H$4950,5,FALSE),""),""),"")</f>
        <v>181</v>
      </c>
      <c r="W49" t="s">
        <v>131</v>
      </c>
      <c r="X49" s="33" t="s">
        <v>1715</v>
      </c>
      <c r="Y49" s="3" t="str">
        <f>IF(X49&lt;&gt;"",IF(X49&lt;&gt;"LIBSETS_DROP_MECHANIC_MONSTER_NAME",VLOOKUP(X49,'LibSets constants'!$I$4:$L$1000,3,FALSE),""),"")</f>
        <v>City Bruma (quartermaster)</v>
      </c>
      <c r="Z49" s="3" t="str">
        <f>IF(X49&lt;&gt;"",IF(X49&lt;&gt;"LIBSETS_DROP_MECHANIC_MONSTER_NAME",VLOOKUP(X49,'LibSets constants'!$I$4:$L$1000,4,FALSE),""),"")</f>
        <v>Stadt Bruma (Quartiermeister)</v>
      </c>
      <c r="AA49" s="3" t="str">
        <f>IF(G49&lt;&gt;"LIBSETS_SETTYPE_BATTLEGROUND",IF(G49&lt;&gt;"LIBSETS_SETTYPE_SPECIAL",IF(AB49&lt;&gt;"",VLOOKUP(AB49,'ESO zone constants'!$D$2:$H$4950,5,FALSE),""),""),"")</f>
        <v/>
      </c>
      <c r="AD49" s="3" t="str">
        <f>IF(AC49&lt;&gt;"",IF(AC49&lt;&gt;"LIBSETS_DROP_MECHANIC_MONSTER_NAME",VLOOKUP(AC49,'LibSets constants'!$I$4:$L$1000,3,FALSE),""),"")</f>
        <v/>
      </c>
      <c r="AE49" s="3" t="str">
        <f>IF(AC49&lt;&gt;"",IF(AC49&lt;&gt;"LIBSETS_DROP_MECHANIC_MONSTER_NAME",VLOOKUP(AC49,'LibSets constants'!$I$4:$L$1000,4,FALSE),""),"")</f>
        <v/>
      </c>
      <c r="AF49" s="3" t="str">
        <f>IF(G49&lt;&gt;"LIBSETS_SETTYPE_BATTLEGROUND",IF(G49&lt;&gt;"LIBSETS_SETTYPE_SPECIAL",IF(AG49&lt;&gt;"",VLOOKUP(AG49,'ESO zone constants'!$D$2:$H$4950,5,FALSE),""),""),"")</f>
        <v/>
      </c>
      <c r="AI49" s="3" t="str">
        <f>IF(AH49&lt;&gt;"",IF(AH49&lt;&gt;"LIBSETS_DROP_MECHANIC_MONSTER_NAME",VLOOKUP(AH49,'LibSets constants'!$I$4:$L$1000,3,FALSE),""),"")</f>
        <v/>
      </c>
      <c r="AJ49" s="3" t="str">
        <f>IF(AH49&lt;&gt;"",IF(AH49&lt;&gt;"LIBSETS_DROP_MECHANIC_MONSTER_NAME",VLOOKUP(AH49,'LibSets constants'!$I$4:$L$1000,4,FALSE),""),"")</f>
        <v/>
      </c>
      <c r="AK49" s="3" t="str">
        <f>IF(G49&lt;&gt;"LIBSETS_SETTYPE_BATTLEGROUND",IF(G49&lt;&gt;"LIBSETS_SETTYPE_SPECIAL",IF(AL49&lt;&gt;"",VLOOKUP(AL49,'ESO zone constants'!$D$2:$H$4950,5,FALSE),""),""),"")</f>
        <v/>
      </c>
      <c r="AN49" s="3" t="str">
        <f>IF(AM49&lt;&gt;"",IF(AM49&lt;&gt;"LIBSETS_DROP_MECHANIC_MONSTER_NAME",VLOOKUP(AM49,'LibSets constants'!$I$4:$L$1000,3,FALSE),""),"")</f>
        <v/>
      </c>
      <c r="AO49" s="3" t="str">
        <f>IF(AM49&lt;&gt;"",IF(AM49&lt;&gt;"LIBSETS_DROP_MECHANIC_MONSTER_NAME",VLOOKUP(AM49,'LibSets constants'!$I$4:$L$1000,4,FALSE),""),"")</f>
        <v/>
      </c>
      <c r="AP49" s="3" t="str">
        <f>IF(G49&lt;&gt;"LIBSETS_SETTYPE_BATTLEGROUND",IF(G49&lt;&gt;"LIBSETS_SETTYPE_SPECIAL",IF(AQ49&lt;&gt;"",VLOOKUP(AQ49,'ESO zone constants'!$D$2:$H$4950,5,FALSE),""),""),"")</f>
        <v/>
      </c>
      <c r="AS49" s="3" t="str">
        <f>IF(AR49&lt;&gt;"",IF(AR49&lt;&gt;"LIBSETS_DROP_MECHANIC_MONSTER_NAME",VLOOKUP(AR49,'LibSets constants'!$I$4:$L$1000,3,FALSE),""),"")</f>
        <v/>
      </c>
      <c r="AT49" s="3" t="str">
        <f>IF(AR49&lt;&gt;"",IF(AR49&lt;&gt;"LIBSETS_DROP_MECHANIC_MONSTER_NAME",VLOOKUP(AR49,'LibSets constants'!$I$4:$L$1000,4,FALSE),""),"")</f>
        <v/>
      </c>
      <c r="AU49" s="21" t="str">
        <f>IF(A49="???","--","")&amp;IF(F49&lt;&gt;"Not in the game (anymore)",IF(A49&lt;&gt;"",CONCATENATE("[",A49,"] = {wayshrines={")&amp;IF(K49&lt;&gt;"",CONCATENATE(K49,","),"")&amp;IF(L49&lt;&gt;"",CONCATENATE(L49,","),"")&amp;IF(M49&lt;&gt;"",CONCATENATE(M49,","),"")&amp;CONCATENATE("}")&amp;IF(VALUE(N49)&gt;0,CONCATENATE(", traitsNeeded=",N49),"")&amp;CONCATENATE(", dlcId=",IF(Q49&lt;&gt;"",Q49,"DLC_BASE_GAME")),""),"")</f>
        <v>[67] = {wayshrines={-1,-1,-1,}, dlcId=DLC_BASE_GAME</v>
      </c>
      <c r="AV49" s="21" t="str">
        <f>IF(F49&lt;&gt;"Not in the game (anymore)",IF(A49&lt;&gt;"",IF(O49&lt;&gt;"",CONCATENATE(", zoneIds={",O49),"")&amp;IF(V49&lt;&gt;"",CONCATENATE(",",V49),"")&amp;IF(AA49&lt;&gt;"",CONCATENATE(",",AA49),"")&amp;IF(AF49&lt;&gt;"",CONCATENATE(",",AF49),"")&amp;IF(AK49&lt;&gt;"",CONCATENATE(",",AK49),"")&amp;IF(AP49&lt;&gt;"",CONCATENATE(",",AP49),"")&amp;IF(O49&lt;&gt;"",CONCATENATE("}",""),"")&amp;IF(OR(I49="true",I49="false",I49&lt;&gt;""), CONCATENATE(", veteran=", I49), ""),""),"")</f>
        <v>, zoneIds={181,181}, veteran=false</v>
      </c>
      <c r="AW49" s="21" t="str">
        <f>IF(F49&lt;&gt;"Not in the game (anymore)",IF(A49&lt;&gt;"",", setType="&amp;G49,"")&amp;IF(J49="true",", multiTrialSet=true",""),"")</f>
        <v>, setType=LIBSETS_SETTYPE_CYRODIIL</v>
      </c>
      <c r="AX49" s="21" t="str">
        <f>IF(F49&lt;&gt;"Not in the game (anymore)",IF(S49&lt;&gt;"",", dropMechanic={"&amp;S49&amp;IF(X49&lt;&gt;"",","&amp;X49,"")&amp;IF(AC49&lt;&gt;"",","&amp;AC49,"")&amp;IF(AH49&lt;&gt;"",","&amp;AH49,"")&amp;IF(AM49&lt;&gt;"",","&amp;AM49,"")&amp;IF(AR49&lt;&gt;"",","&amp;AR49,"")&amp;"}"&amp;IF(S49="LIBSETS_DROP_MECHANIC_MONSTER_NAME",", dropMechanicNames={" &amp; IF(T49&lt;&gt;"","['en']='"&amp;T49&amp;"'","") &amp; IF(U49&lt;&gt;"",", ['de']='" &amp; U49&amp;"'","") &amp; "}",""),"")&amp;"},","")</f>
        <v>, dropMechanic={LIBSETS_DROP_MECHANIC_MAIL_PVP_REWARDS_FOR_THE_WORTHY,LIBSETS_DROP_MECHANIC_CITY_CYRODIIL_BRUMA}},</v>
      </c>
      <c r="AY49" s="21" t="str">
        <f>IF(F49&lt;&gt;"Not in the game (anymore)",IF(C49&lt;&gt;"",CONCATENATE(" --",C49," / ",B49,"   [",IF(P49&lt;&gt;"",P49,""),IF(W49&lt;&gt;"",", "&amp;W49,""),IF(AB49&lt;&gt;"",", "&amp;AB49,""),IF(AG49&lt;&gt;"",", "&amp;AG49,""),IF(AL49&lt;&gt;"",", "&amp;AL49,""),IF(AQ49&lt;&gt;"",", "&amp;AQ49,""),"]")),"")</f>
        <v xml:space="preserve"> --Shadow Walker / Schattengänger   [Cyrodiil, Cyrodiil]</v>
      </c>
    </row>
    <row r="50" spans="1:51" x14ac:dyDescent="0.25">
      <c r="A50" s="12">
        <v>68</v>
      </c>
      <c r="B50" t="s">
        <v>826</v>
      </c>
      <c r="C50" t="s">
        <v>827</v>
      </c>
      <c r="D50" s="3">
        <f>A50</f>
        <v>68</v>
      </c>
      <c r="E50" s="73"/>
      <c r="G50" s="8" t="s">
        <v>1656</v>
      </c>
      <c r="I50" t="s">
        <v>97</v>
      </c>
      <c r="J50" t="s">
        <v>97</v>
      </c>
      <c r="K50">
        <v>-1</v>
      </c>
      <c r="L50">
        <v>-1</v>
      </c>
      <c r="M50">
        <v>-1</v>
      </c>
      <c r="N50">
        <v>0</v>
      </c>
      <c r="O50" s="3">
        <f>IF(G50&lt;&gt;"LIBSETS_SETTYPE_BATTLEGROUND",IF(G50&lt;&gt;"LIBSETS_SETTYPE_SPECIAL",IF(P50&lt;&gt;"",VLOOKUP(P50,'ESO zone constants'!$D$2:$H$4950,5,FALSE),""),""),"")</f>
        <v>347</v>
      </c>
      <c r="P50" t="s">
        <v>247</v>
      </c>
      <c r="Q50" s="19" t="str">
        <f>IF(O50&lt;&gt;"",IF(NOT(ISERROR(VLOOKUP(O50,'ESO Dungeon constants'!$D$3:$H$9999,5,FALSE))),VLOOKUP(O50,'ESO Dungeon constants'!$D$3:$I$9999,6,FALSE),VLOOKUP(O50,'ESO zone constants'!$H$2:$K$9984,4,FALSE)),"")</f>
        <v>DLC_BASE_GAME</v>
      </c>
      <c r="R50" s="3" t="str">
        <f>VLOOKUP(Q50,'LibSets constants'!$B$4:$C$1000,2,FALSE)</f>
        <v>Included in base game</v>
      </c>
      <c r="S50" s="33" t="s">
        <v>1743</v>
      </c>
      <c r="T50" s="3" t="str">
        <f>IF(S50&lt;&gt;"",IF(S50&lt;&gt;"LIBSETS_DROP_MECHANIC_MONSTER_NAME",VLOOKUP(S50,'LibSets constants'!$I$4:$L$1000,3,FALSE),""),"")</f>
        <v>Delve bosses have a chance to drop a waist or feet.</v>
      </c>
      <c r="U50" s="3" t="str">
        <f>IF(S50&lt;&gt;"",IF(S50&lt;&gt;"LIBSETS_DROP_MECHANIC_MONSTER_NAME",VLOOKUP(S50,'LibSets constants'!$I$4:$L$1000,4,FALSE),""),"")</f>
        <v>Bosse in Gewölben haben die Chance, eine Taille oder Füße fallen zu lassen.</v>
      </c>
      <c r="V50" s="3" t="str">
        <f>IF(G50&lt;&gt;"LIBSETS_SETTYPE_BATTLEGROUND",IF(G50&lt;&gt;"LIBSETS_SETTYPE_SPECIAL",IF(W50&lt;&gt;"",VLOOKUP(W50,'ESO zone constants'!$D$2:$H$4950,5,FALSE),""),""),"")</f>
        <v/>
      </c>
      <c r="X50" s="33" t="s">
        <v>1744</v>
      </c>
      <c r="Y50" s="3" t="str">
        <f>IF(X50&lt;&gt;"",IF(X50&lt;&gt;"LIBSETS_DROP_MECHANIC_MONSTER_NAME",VLOOKUP(X50,'LibSets constants'!$I$4:$L$1000,3,FALSE),""),"")</f>
        <v>Overland group bosses have a 100% chance to drop head, chest, legs, or weapon.</v>
      </c>
      <c r="Z50" s="3" t="str">
        <f>IF(X50&lt;&gt;"",IF(X50&lt;&gt;"LIBSETS_DROP_MECHANIC_MONSTER_NAME",VLOOKUP(X50,'LibSets constants'!$I$4:$L$1000,4,FALSE),""),"")</f>
        <v>Überland Gruppenbosse haben eine Chance von 100%, Kopf, Brust, Beine oder Waffen fallen zu lassen.</v>
      </c>
      <c r="AA50" s="3" t="str">
        <f>IF(G50&lt;&gt;"LIBSETS_SETTYPE_BATTLEGROUND",IF(G50&lt;&gt;"LIBSETS_SETTYPE_SPECIAL",IF(AB50&lt;&gt;"",VLOOKUP(AB50,'ESO zone constants'!$D$2:$H$4950,5,FALSE),""),""),"")</f>
        <v/>
      </c>
      <c r="AC50" s="33" t="s">
        <v>1745</v>
      </c>
      <c r="AD50" s="3" t="str">
        <f>IF(AC50&lt;&gt;"",IF(AC50&lt;&gt;"LIBSETS_DROP_MECHANIC_MONSTER_NAME",VLOOKUP(AC50,'LibSets constants'!$I$4:$L$1000,3,FALSE),""),"")</f>
        <v>Public dungeon bosses have a chance to drop a shoulder, hand, or weapon.</v>
      </c>
      <c r="AE50" s="3" t="str">
        <f>IF(AC50&lt;&gt;"",IF(AC50&lt;&gt;"LIBSETS_DROP_MECHANIC_MONSTER_NAME",VLOOKUP(AC50,'LibSets constants'!$I$4:$L$1000,4,FALSE),""),"")</f>
        <v>Öffentliche Dungeon-Bosse haben die Möglichkeit, eine Schulter, Handschuhe oder eine Waffe fallen zu lassen.</v>
      </c>
      <c r="AF50" s="3" t="str">
        <f>IF(G50&lt;&gt;"LIBSETS_SETTYPE_BATTLEGROUND",IF(G50&lt;&gt;"LIBSETS_SETTYPE_SPECIAL",IF(AG50&lt;&gt;"",VLOOKUP(AG50,'ESO zone constants'!$D$2:$H$4950,5,FALSE),""),""),"")</f>
        <v/>
      </c>
      <c r="AH50" s="33" t="s">
        <v>1746</v>
      </c>
      <c r="AI50" s="3" t="str">
        <f>IF(AH50&lt;&gt;"",IF(AH50&lt;&gt;"LIBSETS_DROP_MECHANIC_MONSTER_NAME",VLOOKUP(AH50,'LibSets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50" s="3" t="str">
        <f>IF(AH50&lt;&gt;"",IF(AH50&lt;&gt;"LIBSETS_DROP_MECHANIC_MONSTER_NAME",VLOOKUP(AH50,'LibSets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50" s="3" t="str">
        <f>IF(G50&lt;&gt;"LIBSETS_SETTYPE_BATTLEGROUND",IF(G50&lt;&gt;"LIBSETS_SETTYPE_SPECIAL",IF(AL50&lt;&gt;"",VLOOKUP(AL50,'ESO zone constants'!$D$2:$H$4950,5,FALSE),""),""),"")</f>
        <v/>
      </c>
      <c r="AN50" s="3" t="str">
        <f>IF(AM50&lt;&gt;"",IF(AM50&lt;&gt;"LIBSETS_DROP_MECHANIC_MONSTER_NAME",VLOOKUP(AM50,'LibSets constants'!$I$4:$L$1000,3,FALSE),""),"")</f>
        <v/>
      </c>
      <c r="AO50" s="3" t="str">
        <f>IF(AM50&lt;&gt;"",IF(AM50&lt;&gt;"LIBSETS_DROP_MECHANIC_MONSTER_NAME",VLOOKUP(AM50,'LibSets constants'!$I$4:$L$1000,4,FALSE),""),"")</f>
        <v/>
      </c>
      <c r="AP50" s="3" t="str">
        <f>IF(G50&lt;&gt;"LIBSETS_SETTYPE_BATTLEGROUND",IF(G50&lt;&gt;"LIBSETS_SETTYPE_SPECIAL",IF(AQ50&lt;&gt;"",VLOOKUP(AQ50,'ESO zone constants'!$D$2:$H$4950,5,FALSE),""),""),"")</f>
        <v/>
      </c>
      <c r="AS50" s="3" t="str">
        <f>IF(AR50&lt;&gt;"",IF(AR50&lt;&gt;"LIBSETS_DROP_MECHANIC_MONSTER_NAME",VLOOKUP(AR50,'LibSets constants'!$I$4:$L$1000,3,FALSE),""),"")</f>
        <v/>
      </c>
      <c r="AT50" s="3" t="str">
        <f>IF(AR50&lt;&gt;"",IF(AR50&lt;&gt;"LIBSETS_DROP_MECHANIC_MONSTER_NAME",VLOOKUP(AR50,'LibSets constants'!$I$4:$L$1000,4,FALSE),""),"")</f>
        <v/>
      </c>
      <c r="AU50" s="21" t="str">
        <f>IF(A50="???","--","")&amp;IF(F50&lt;&gt;"Not in the game (anymore)",IF(A50&lt;&gt;"",CONCATENATE("[",A50,"] = {wayshrines={")&amp;IF(K50&lt;&gt;"",CONCATENATE(K50,","),"")&amp;IF(L50&lt;&gt;"",CONCATENATE(L50,","),"")&amp;IF(M50&lt;&gt;"",CONCATENATE(M50,","),"")&amp;CONCATENATE("}")&amp;IF(VALUE(N50)&gt;0,CONCATENATE(", traitsNeeded=",N50),"")&amp;CONCATENATE(", dlcId=",IF(Q50&lt;&gt;"",Q50,"DLC_BASE_GAME")),""),"")</f>
        <v>[68] = {wayshrines={-1,-1,-1,}, dlcId=DLC_BASE_GAME</v>
      </c>
      <c r="AV50" s="21" t="str">
        <f>IF(F50&lt;&gt;"Not in the game (anymore)",IF(A50&lt;&gt;"",IF(O50&lt;&gt;"",CONCATENATE(", zoneIds={",O50),"")&amp;IF(V50&lt;&gt;"",CONCATENATE(",",V50),"")&amp;IF(AA50&lt;&gt;"",CONCATENATE(",",AA50),"")&amp;IF(AF50&lt;&gt;"",CONCATENATE(",",AF50),"")&amp;IF(AK50&lt;&gt;"",CONCATENATE(",",AK50),"")&amp;IF(AP50&lt;&gt;"",CONCATENATE(",",AP50),"")&amp;IF(O50&lt;&gt;"",CONCATENATE("}",""),"")&amp;IF(OR(I50="true",I50="false",I50&lt;&gt;""), CONCATENATE(", veteran=", I50), ""),""),"")</f>
        <v>, zoneIds={347}, veteran=false</v>
      </c>
      <c r="AW50" s="21" t="str">
        <f>IF(F50&lt;&gt;"Not in the game (anymore)",IF(A50&lt;&gt;"",", setType="&amp;G50,"")&amp;IF(J50="true",", multiTrialSet=true",""),"")</f>
        <v>, setType=LIBSETS_SETTYPE_OVERLAND</v>
      </c>
      <c r="AX50" s="21" t="str">
        <f>IF(F50&lt;&gt;"Not in the game (anymore)",IF(S50&lt;&gt;"",", dropMechanic={"&amp;S50&amp;IF(X50&lt;&gt;"",","&amp;X50,"")&amp;IF(AC50&lt;&gt;"",","&amp;AC50,"")&amp;IF(AH50&lt;&gt;"",","&amp;AH50,"")&amp;IF(AM50&lt;&gt;"",","&amp;AM50,"")&amp;IF(AR50&lt;&gt;"",","&amp;AR50,"")&amp;"}"&amp;IF(S50="LIBSETS_DROP_MECHANIC_MONSTER_NAME",", dropMechanicNames={" &amp; IF(T50&lt;&gt;"","['en']='"&amp;T50&amp;"'","") &amp; IF(U50&lt;&gt;"",", ['de']='" &amp; U50&amp;"'","") &amp; "}",""),"")&amp;"},","")</f>
        <v>, dropMechanic={LIBSETS_DROP_MECHANIC_OVERLAND_BOSS_DELVE,LIBSETS_DROP_MECHANIC_OVERLAND_WORLDBOSS,LIBSETS_DROP_MECHANIC_OVERLAND_BOSS_PUBLIC_DUNGEON,LIBSETS_DROP_MECHANIC_OVERLAND_CHEST}},</v>
      </c>
      <c r="AY50" s="21" t="str">
        <f>IF(F50&lt;&gt;"Not in the game (anymore)",IF(C50&lt;&gt;"",CONCATENATE(" --",C50," / ",B50,"   [",IF(P50&lt;&gt;"",P50,""),IF(W50&lt;&gt;"",", "&amp;W50,""),IF(AB50&lt;&gt;"",", "&amp;AB50,""),IF(AG50&lt;&gt;"",", "&amp;AG50,""),IF(AL50&lt;&gt;"",", "&amp;AL50,""),IF(AQ50&lt;&gt;"",", "&amp;AQ50,""),"]")),"")</f>
        <v xml:space="preserve"> --Stygian / Stygier   [Coldharbour]</v>
      </c>
    </row>
    <row r="51" spans="1:51" x14ac:dyDescent="0.25">
      <c r="A51" s="12">
        <v>69</v>
      </c>
      <c r="B51" t="s">
        <v>828</v>
      </c>
      <c r="C51" t="s">
        <v>829</v>
      </c>
      <c r="D51" s="3">
        <f>A51</f>
        <v>69</v>
      </c>
      <c r="E51" s="73"/>
      <c r="G51" s="8" t="s">
        <v>1656</v>
      </c>
      <c r="I51" t="s">
        <v>97</v>
      </c>
      <c r="J51" t="s">
        <v>97</v>
      </c>
      <c r="K51">
        <v>-1</v>
      </c>
      <c r="L51">
        <v>-1</v>
      </c>
      <c r="M51">
        <v>-1</v>
      </c>
      <c r="N51">
        <v>0</v>
      </c>
      <c r="O51" s="3">
        <f>IF(G51&lt;&gt;"LIBSETS_SETTYPE_BATTLEGROUND",IF(G51&lt;&gt;"LIBSETS_SETTYPE_SPECIAL",IF(P51&lt;&gt;"",VLOOKUP(P51,'ESO zone constants'!$D$2:$H$4950,5,FALSE),""),""),"")</f>
        <v>383</v>
      </c>
      <c r="P51" t="s">
        <v>272</v>
      </c>
      <c r="Q51" s="19" t="str">
        <f>IF(O51&lt;&gt;"",IF(NOT(ISERROR(VLOOKUP(O51,'ESO Dungeon constants'!$D$3:$H$9999,5,FALSE))),VLOOKUP(O51,'ESO Dungeon constants'!$D$3:$I$9999,6,FALSE),VLOOKUP(O51,'ESO zone constants'!$H$2:$K$9984,4,FALSE)),"")</f>
        <v>DLC_BASE_GAME</v>
      </c>
      <c r="R51" s="3" t="str">
        <f>VLOOKUP(Q51,'LibSets constants'!$B$4:$C$1000,2,FALSE)</f>
        <v>Included in base game</v>
      </c>
      <c r="S51" s="33" t="s">
        <v>1743</v>
      </c>
      <c r="T51" s="3" t="str">
        <f>IF(S51&lt;&gt;"",IF(S51&lt;&gt;"LIBSETS_DROP_MECHANIC_MONSTER_NAME",VLOOKUP(S51,'LibSets constants'!$I$4:$L$1000,3,FALSE),""),"")</f>
        <v>Delve bosses have a chance to drop a waist or feet.</v>
      </c>
      <c r="U51" s="3" t="str">
        <f>IF(S51&lt;&gt;"",IF(S51&lt;&gt;"LIBSETS_DROP_MECHANIC_MONSTER_NAME",VLOOKUP(S51,'LibSets constants'!$I$4:$L$1000,4,FALSE),""),"")</f>
        <v>Bosse in Gewölben haben die Chance, eine Taille oder Füße fallen zu lassen.</v>
      </c>
      <c r="V51" s="3" t="str">
        <f>IF(G51&lt;&gt;"LIBSETS_SETTYPE_BATTLEGROUND",IF(G51&lt;&gt;"LIBSETS_SETTYPE_SPECIAL",IF(W51&lt;&gt;"",VLOOKUP(W51,'ESO zone constants'!$D$2:$H$4950,5,FALSE),""),""),"")</f>
        <v/>
      </c>
      <c r="X51" s="33" t="s">
        <v>1744</v>
      </c>
      <c r="Y51" s="3" t="str">
        <f>IF(X51&lt;&gt;"",IF(X51&lt;&gt;"LIBSETS_DROP_MECHANIC_MONSTER_NAME",VLOOKUP(X51,'LibSets constants'!$I$4:$L$1000,3,FALSE),""),"")</f>
        <v>Overland group bosses have a 100% chance to drop head, chest, legs, or weapon.</v>
      </c>
      <c r="Z51" s="3" t="str">
        <f>IF(X51&lt;&gt;"",IF(X51&lt;&gt;"LIBSETS_DROP_MECHANIC_MONSTER_NAME",VLOOKUP(X51,'LibSets constants'!$I$4:$L$1000,4,FALSE),""),"")</f>
        <v>Überland Gruppenbosse haben eine Chance von 100%, Kopf, Brust, Beine oder Waffen fallen zu lassen.</v>
      </c>
      <c r="AA51" s="3" t="str">
        <f>IF(G51&lt;&gt;"LIBSETS_SETTYPE_BATTLEGROUND",IF(G51&lt;&gt;"LIBSETS_SETTYPE_SPECIAL",IF(AB51&lt;&gt;"",VLOOKUP(AB51,'ESO zone constants'!$D$2:$H$4950,5,FALSE),""),""),"")</f>
        <v/>
      </c>
      <c r="AC51" s="33" t="s">
        <v>1745</v>
      </c>
      <c r="AD51" s="3" t="str">
        <f>IF(AC51&lt;&gt;"",IF(AC51&lt;&gt;"LIBSETS_DROP_MECHANIC_MONSTER_NAME",VLOOKUP(AC51,'LibSets constants'!$I$4:$L$1000,3,FALSE),""),"")</f>
        <v>Public dungeon bosses have a chance to drop a shoulder, hand, or weapon.</v>
      </c>
      <c r="AE51" s="3" t="str">
        <f>IF(AC51&lt;&gt;"",IF(AC51&lt;&gt;"LIBSETS_DROP_MECHANIC_MONSTER_NAME",VLOOKUP(AC51,'LibSets constants'!$I$4:$L$1000,4,FALSE),""),"")</f>
        <v>Öffentliche Dungeon-Bosse haben die Möglichkeit, eine Schulter, Handschuhe oder eine Waffe fallen zu lassen.</v>
      </c>
      <c r="AF51" s="3" t="str">
        <f>IF(G51&lt;&gt;"LIBSETS_SETTYPE_BATTLEGROUND",IF(G51&lt;&gt;"LIBSETS_SETTYPE_SPECIAL",IF(AG51&lt;&gt;"",VLOOKUP(AG51,'ESO zone constants'!$D$2:$H$4950,5,FALSE),""),""),"")</f>
        <v/>
      </c>
      <c r="AH51" s="33" t="s">
        <v>1746</v>
      </c>
      <c r="AI51" s="3" t="str">
        <f>IF(AH51&lt;&gt;"",IF(AH51&lt;&gt;"LIBSETS_DROP_MECHANIC_MONSTER_NAME",VLOOKUP(AH51,'LibSets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51" s="3" t="str">
        <f>IF(AH51&lt;&gt;"",IF(AH51&lt;&gt;"LIBSETS_DROP_MECHANIC_MONSTER_NAME",VLOOKUP(AH51,'LibSets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51" s="3" t="str">
        <f>IF(G51&lt;&gt;"LIBSETS_SETTYPE_BATTLEGROUND",IF(G51&lt;&gt;"LIBSETS_SETTYPE_SPECIAL",IF(AL51&lt;&gt;"",VLOOKUP(AL51,'ESO zone constants'!$D$2:$H$4950,5,FALSE),""),""),"")</f>
        <v/>
      </c>
      <c r="AN51" s="3" t="str">
        <f>IF(AM51&lt;&gt;"",IF(AM51&lt;&gt;"LIBSETS_DROP_MECHANIC_MONSTER_NAME",VLOOKUP(AM51,'LibSets constants'!$I$4:$L$1000,3,FALSE),""),"")</f>
        <v/>
      </c>
      <c r="AO51" s="3" t="str">
        <f>IF(AM51&lt;&gt;"",IF(AM51&lt;&gt;"LIBSETS_DROP_MECHANIC_MONSTER_NAME",VLOOKUP(AM51,'LibSets constants'!$I$4:$L$1000,4,FALSE),""),"")</f>
        <v/>
      </c>
      <c r="AP51" s="3" t="str">
        <f>IF(G51&lt;&gt;"LIBSETS_SETTYPE_BATTLEGROUND",IF(G51&lt;&gt;"LIBSETS_SETTYPE_SPECIAL",IF(AQ51&lt;&gt;"",VLOOKUP(AQ51,'ESO zone constants'!$D$2:$H$4950,5,FALSE),""),""),"")</f>
        <v/>
      </c>
      <c r="AS51" s="3" t="str">
        <f>IF(AR51&lt;&gt;"",IF(AR51&lt;&gt;"LIBSETS_DROP_MECHANIC_MONSTER_NAME",VLOOKUP(AR51,'LibSets constants'!$I$4:$L$1000,3,FALSE),""),"")</f>
        <v/>
      </c>
      <c r="AT51" s="3" t="str">
        <f>IF(AR51&lt;&gt;"",IF(AR51&lt;&gt;"LIBSETS_DROP_MECHANIC_MONSTER_NAME",VLOOKUP(AR51,'LibSets constants'!$I$4:$L$1000,4,FALSE),""),"")</f>
        <v/>
      </c>
      <c r="AU51" s="21" t="str">
        <f>IF(A51="???","--","")&amp;IF(F51&lt;&gt;"Not in the game (anymore)",IF(A51&lt;&gt;"",CONCATENATE("[",A51,"] = {wayshrines={")&amp;IF(K51&lt;&gt;"",CONCATENATE(K51,","),"")&amp;IF(L51&lt;&gt;"",CONCATENATE(L51,","),"")&amp;IF(M51&lt;&gt;"",CONCATENATE(M51,","),"")&amp;CONCATENATE("}")&amp;IF(VALUE(N51)&gt;0,CONCATENATE(", traitsNeeded=",N51),"")&amp;CONCATENATE(", dlcId=",IF(Q51&lt;&gt;"",Q51,"DLC_BASE_GAME")),""),"")</f>
        <v>[69] = {wayshrines={-1,-1,-1,}, dlcId=DLC_BASE_GAME</v>
      </c>
      <c r="AV51" s="21" t="str">
        <f>IF(F51&lt;&gt;"Not in the game (anymore)",IF(A51&lt;&gt;"",IF(O51&lt;&gt;"",CONCATENATE(", zoneIds={",O51),"")&amp;IF(V51&lt;&gt;"",CONCATENATE(",",V51),"")&amp;IF(AA51&lt;&gt;"",CONCATENATE(",",AA51),"")&amp;IF(AF51&lt;&gt;"",CONCATENATE(",",AF51),"")&amp;IF(AK51&lt;&gt;"",CONCATENATE(",",AK51),"")&amp;IF(AP51&lt;&gt;"",CONCATENATE(",",AP51),"")&amp;IF(O51&lt;&gt;"",CONCATENATE("}",""),"")&amp;IF(OR(I51="true",I51="false",I51&lt;&gt;""), CONCATENATE(", veteran=", I51), ""),""),"")</f>
        <v>, zoneIds={383}, veteran=false</v>
      </c>
      <c r="AW51" s="21" t="str">
        <f>IF(F51&lt;&gt;"Not in the game (anymore)",IF(A51&lt;&gt;"",", setType="&amp;G51,"")&amp;IF(J51="true",", multiTrialSet=true",""),"")</f>
        <v>, setType=LIBSETS_SETTYPE_OVERLAND</v>
      </c>
      <c r="AX51" s="21" t="str">
        <f>IF(F51&lt;&gt;"Not in the game (anymore)",IF(S51&lt;&gt;"",", dropMechanic={"&amp;S51&amp;IF(X51&lt;&gt;"",","&amp;X51,"")&amp;IF(AC51&lt;&gt;"",","&amp;AC51,"")&amp;IF(AH51&lt;&gt;"",","&amp;AH51,"")&amp;IF(AM51&lt;&gt;"",","&amp;AM51,"")&amp;IF(AR51&lt;&gt;"",","&amp;AR51,"")&amp;"}"&amp;IF(S51="LIBSETS_DROP_MECHANIC_MONSTER_NAME",", dropMechanicNames={" &amp; IF(T51&lt;&gt;"","['en']='"&amp;T51&amp;"'","") &amp; IF(U51&lt;&gt;"",", ['de']='" &amp; U51&amp;"'","") &amp; "}",""),"")&amp;"},","")</f>
        <v>, dropMechanic={LIBSETS_DROP_MECHANIC_OVERLAND_BOSS_DELVE,LIBSETS_DROP_MECHANIC_OVERLAND_WORLDBOSS,LIBSETS_DROP_MECHANIC_OVERLAND_BOSS_PUBLIC_DUNGEON,LIBSETS_DROP_MECHANIC_OVERLAND_CHEST}},</v>
      </c>
      <c r="AY51" s="21" t="str">
        <f>IF(F51&lt;&gt;"Not in the game (anymore)",IF(C51&lt;&gt;"",CONCATENATE(" --",C51," / ",B51,"   [",IF(P51&lt;&gt;"",P51,""),IF(W51&lt;&gt;"",", "&amp;W51,""),IF(AB51&lt;&gt;"",", "&amp;AB51,""),IF(AG51&lt;&gt;"",", "&amp;AG51,""),IF(AL51&lt;&gt;"",", "&amp;AL51,""),IF(AQ51&lt;&gt;"",", "&amp;AQ51,""),"]")),"")</f>
        <v xml:space="preserve"> --Ranger's Gait / Laufstil des Waldläufers   [Grahtwood]</v>
      </c>
    </row>
    <row r="52" spans="1:51" x14ac:dyDescent="0.25">
      <c r="A52" s="12">
        <v>70</v>
      </c>
      <c r="B52" t="s">
        <v>830</v>
      </c>
      <c r="C52" t="s">
        <v>831</v>
      </c>
      <c r="D52" s="3">
        <f>A52</f>
        <v>70</v>
      </c>
      <c r="E52" s="73"/>
      <c r="G52" s="8" t="s">
        <v>1656</v>
      </c>
      <c r="I52" t="s">
        <v>97</v>
      </c>
      <c r="J52" t="s">
        <v>97</v>
      </c>
      <c r="K52">
        <v>-1</v>
      </c>
      <c r="L52">
        <v>-1</v>
      </c>
      <c r="M52">
        <v>-1</v>
      </c>
      <c r="N52">
        <v>0</v>
      </c>
      <c r="O52" s="3">
        <f>IF(G52&lt;&gt;"LIBSETS_SETTYPE_BATTLEGROUND",IF(G52&lt;&gt;"LIBSETS_SETTYPE_SPECIAL",IF(P52&lt;&gt;"",VLOOKUP(P52,'ESO zone constants'!$D$2:$H$4950,5,FALSE),""),""),"")</f>
        <v>92</v>
      </c>
      <c r="P52" t="s">
        <v>115</v>
      </c>
      <c r="Q52" s="19" t="str">
        <f>IF(O52&lt;&gt;"",IF(NOT(ISERROR(VLOOKUP(O52,'ESO Dungeon constants'!$D$3:$H$9999,5,FALSE))),VLOOKUP(O52,'ESO Dungeon constants'!$D$3:$I$9999,6,FALSE),VLOOKUP(O52,'ESO zone constants'!$H$2:$K$9984,4,FALSE)),"")</f>
        <v>DLC_BASE_GAME</v>
      </c>
      <c r="R52" s="3" t="str">
        <f>VLOOKUP(Q52,'LibSets constants'!$B$4:$C$1000,2,FALSE)</f>
        <v>Included in base game</v>
      </c>
      <c r="S52" s="33" t="s">
        <v>1743</v>
      </c>
      <c r="T52" s="3" t="str">
        <f>IF(S52&lt;&gt;"",IF(S52&lt;&gt;"LIBSETS_DROP_MECHANIC_MONSTER_NAME",VLOOKUP(S52,'LibSets constants'!$I$4:$L$1000,3,FALSE),""),"")</f>
        <v>Delve bosses have a chance to drop a waist or feet.</v>
      </c>
      <c r="U52" s="3" t="str">
        <f>IF(S52&lt;&gt;"",IF(S52&lt;&gt;"LIBSETS_DROP_MECHANIC_MONSTER_NAME",VLOOKUP(S52,'LibSets constants'!$I$4:$L$1000,4,FALSE),""),"")</f>
        <v>Bosse in Gewölben haben die Chance, eine Taille oder Füße fallen zu lassen.</v>
      </c>
      <c r="V52" s="3" t="str">
        <f>IF(G52&lt;&gt;"LIBSETS_SETTYPE_BATTLEGROUND",IF(G52&lt;&gt;"LIBSETS_SETTYPE_SPECIAL",IF(W52&lt;&gt;"",VLOOKUP(W52,'ESO zone constants'!$D$2:$H$4950,5,FALSE),""),""),"")</f>
        <v/>
      </c>
      <c r="X52" s="33" t="s">
        <v>1744</v>
      </c>
      <c r="Y52" s="3" t="str">
        <f>IF(X52&lt;&gt;"",IF(X52&lt;&gt;"LIBSETS_DROP_MECHANIC_MONSTER_NAME",VLOOKUP(X52,'LibSets constants'!$I$4:$L$1000,3,FALSE),""),"")</f>
        <v>Overland group bosses have a 100% chance to drop head, chest, legs, or weapon.</v>
      </c>
      <c r="Z52" s="3" t="str">
        <f>IF(X52&lt;&gt;"",IF(X52&lt;&gt;"LIBSETS_DROP_MECHANIC_MONSTER_NAME",VLOOKUP(X52,'LibSets constants'!$I$4:$L$1000,4,FALSE),""),"")</f>
        <v>Überland Gruppenbosse haben eine Chance von 100%, Kopf, Brust, Beine oder Waffen fallen zu lassen.</v>
      </c>
      <c r="AA52" s="3" t="str">
        <f>IF(G52&lt;&gt;"LIBSETS_SETTYPE_BATTLEGROUND",IF(G52&lt;&gt;"LIBSETS_SETTYPE_SPECIAL",IF(AB52&lt;&gt;"",VLOOKUP(AB52,'ESO zone constants'!$D$2:$H$4950,5,FALSE),""),""),"")</f>
        <v/>
      </c>
      <c r="AC52" s="33" t="s">
        <v>1745</v>
      </c>
      <c r="AD52" s="3" t="str">
        <f>IF(AC52&lt;&gt;"",IF(AC52&lt;&gt;"LIBSETS_DROP_MECHANIC_MONSTER_NAME",VLOOKUP(AC52,'LibSets constants'!$I$4:$L$1000,3,FALSE),""),"")</f>
        <v>Public dungeon bosses have a chance to drop a shoulder, hand, or weapon.</v>
      </c>
      <c r="AE52" s="3" t="str">
        <f>IF(AC52&lt;&gt;"",IF(AC52&lt;&gt;"LIBSETS_DROP_MECHANIC_MONSTER_NAME",VLOOKUP(AC52,'LibSets constants'!$I$4:$L$1000,4,FALSE),""),"")</f>
        <v>Öffentliche Dungeon-Bosse haben die Möglichkeit, eine Schulter, Handschuhe oder eine Waffe fallen zu lassen.</v>
      </c>
      <c r="AF52" s="3" t="str">
        <f>IF(G52&lt;&gt;"LIBSETS_SETTYPE_BATTLEGROUND",IF(G52&lt;&gt;"LIBSETS_SETTYPE_SPECIAL",IF(AG52&lt;&gt;"",VLOOKUP(AG52,'ESO zone constants'!$D$2:$H$4950,5,FALSE),""),""),"")</f>
        <v/>
      </c>
      <c r="AH52" s="33" t="s">
        <v>1746</v>
      </c>
      <c r="AI52" s="3" t="str">
        <f>IF(AH52&lt;&gt;"",IF(AH52&lt;&gt;"LIBSETS_DROP_MECHANIC_MONSTER_NAME",VLOOKUP(AH52,'LibSets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52" s="3" t="str">
        <f>IF(AH52&lt;&gt;"",IF(AH52&lt;&gt;"LIBSETS_DROP_MECHANIC_MONSTER_NAME",VLOOKUP(AH52,'LibSets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52" s="3" t="str">
        <f>IF(G52&lt;&gt;"LIBSETS_SETTYPE_BATTLEGROUND",IF(G52&lt;&gt;"LIBSETS_SETTYPE_SPECIAL",IF(AL52&lt;&gt;"",VLOOKUP(AL52,'ESO zone constants'!$D$2:$H$4950,5,FALSE),""),""),"")</f>
        <v/>
      </c>
      <c r="AN52" s="3" t="str">
        <f>IF(AM52&lt;&gt;"",IF(AM52&lt;&gt;"LIBSETS_DROP_MECHANIC_MONSTER_NAME",VLOOKUP(AM52,'LibSets constants'!$I$4:$L$1000,3,FALSE),""),"")</f>
        <v/>
      </c>
      <c r="AO52" s="3" t="str">
        <f>IF(AM52&lt;&gt;"",IF(AM52&lt;&gt;"LIBSETS_DROP_MECHANIC_MONSTER_NAME",VLOOKUP(AM52,'LibSets constants'!$I$4:$L$1000,4,FALSE),""),"")</f>
        <v/>
      </c>
      <c r="AP52" s="3" t="str">
        <f>IF(G52&lt;&gt;"LIBSETS_SETTYPE_BATTLEGROUND",IF(G52&lt;&gt;"LIBSETS_SETTYPE_SPECIAL",IF(AQ52&lt;&gt;"",VLOOKUP(AQ52,'ESO zone constants'!$D$2:$H$4950,5,FALSE),""),""),"")</f>
        <v/>
      </c>
      <c r="AS52" s="3" t="str">
        <f>IF(AR52&lt;&gt;"",IF(AR52&lt;&gt;"LIBSETS_DROP_MECHANIC_MONSTER_NAME",VLOOKUP(AR52,'LibSets constants'!$I$4:$L$1000,3,FALSE),""),"")</f>
        <v/>
      </c>
      <c r="AT52" s="3" t="str">
        <f>IF(AR52&lt;&gt;"",IF(AR52&lt;&gt;"LIBSETS_DROP_MECHANIC_MONSTER_NAME",VLOOKUP(AR52,'LibSets constants'!$I$4:$L$1000,4,FALSE),""),"")</f>
        <v/>
      </c>
      <c r="AU52" s="21" t="str">
        <f>IF(A52="???","--","")&amp;IF(F52&lt;&gt;"Not in the game (anymore)",IF(A52&lt;&gt;"",CONCATENATE("[",A52,"] = {wayshrines={")&amp;IF(K52&lt;&gt;"",CONCATENATE(K52,","),"")&amp;IF(L52&lt;&gt;"",CONCATENATE(L52,","),"")&amp;IF(M52&lt;&gt;"",CONCATENATE(M52,","),"")&amp;CONCATENATE("}")&amp;IF(VALUE(N52)&gt;0,CONCATENATE(", traitsNeeded=",N52),"")&amp;CONCATENATE(", dlcId=",IF(Q52&lt;&gt;"",Q52,"DLC_BASE_GAME")),""),"")</f>
        <v>[70] = {wayshrines={-1,-1,-1,}, dlcId=DLC_BASE_GAME</v>
      </c>
      <c r="AV52" s="21" t="str">
        <f>IF(F52&lt;&gt;"Not in the game (anymore)",IF(A52&lt;&gt;"",IF(O52&lt;&gt;"",CONCATENATE(", zoneIds={",O52),"")&amp;IF(V52&lt;&gt;"",CONCATENATE(",",V52),"")&amp;IF(AA52&lt;&gt;"",CONCATENATE(",",AA52),"")&amp;IF(AF52&lt;&gt;"",CONCATENATE(",",AF52),"")&amp;IF(AK52&lt;&gt;"",CONCATENATE(",",AK52),"")&amp;IF(AP52&lt;&gt;"",CONCATENATE(",",AP52),"")&amp;IF(O52&lt;&gt;"",CONCATENATE("}",""),"")&amp;IF(OR(I52="true",I52="false",I52&lt;&gt;""), CONCATENATE(", veteran=", I52), ""),""),"")</f>
        <v>, zoneIds={92}, veteran=false</v>
      </c>
      <c r="AW52" s="21" t="str">
        <f>IF(F52&lt;&gt;"Not in the game (anymore)",IF(A52&lt;&gt;"",", setType="&amp;G52,"")&amp;IF(J52="true",", multiTrialSet=true",""),"")</f>
        <v>, setType=LIBSETS_SETTYPE_OVERLAND</v>
      </c>
      <c r="AX52" s="21" t="str">
        <f>IF(F52&lt;&gt;"Not in the game (anymore)",IF(S52&lt;&gt;"",", dropMechanic={"&amp;S52&amp;IF(X52&lt;&gt;"",","&amp;X52,"")&amp;IF(AC52&lt;&gt;"",","&amp;AC52,"")&amp;IF(AH52&lt;&gt;"",","&amp;AH52,"")&amp;IF(AM52&lt;&gt;"",","&amp;AM52,"")&amp;IF(AR52&lt;&gt;"",","&amp;AR52,"")&amp;"}"&amp;IF(S52="LIBSETS_DROP_MECHANIC_MONSTER_NAME",", dropMechanicNames={" &amp; IF(T52&lt;&gt;"","['en']='"&amp;T52&amp;"'","") &amp; IF(U52&lt;&gt;"",", ['de']='" &amp; U52&amp;"'","") &amp; "}",""),"")&amp;"},","")</f>
        <v>, dropMechanic={LIBSETS_DROP_MECHANIC_OVERLAND_BOSS_DELVE,LIBSETS_DROP_MECHANIC_OVERLAND_WORLDBOSS,LIBSETS_DROP_MECHANIC_OVERLAND_BOSS_PUBLIC_DUNGEON,LIBSETS_DROP_MECHANIC_OVERLAND_CHEST}},</v>
      </c>
      <c r="AY52" s="21" t="str">
        <f>IF(F52&lt;&gt;"Not in the game (anymore)",IF(C52&lt;&gt;"",CONCATENATE(" --",C52," / ",B52,"   [",IF(P52&lt;&gt;"",P52,""),IF(W52&lt;&gt;"",", "&amp;W52,""),IF(AB52&lt;&gt;"",", "&amp;AB52,""),IF(AG52&lt;&gt;"",", "&amp;AG52,""),IF(AL52&lt;&gt;"",", "&amp;AL52,""),IF(AQ52&lt;&gt;"",", "&amp;AQ52,""),"]")),"")</f>
        <v xml:space="preserve"> --Seventh Legion Brute / Rohling der siebten Legion   [Bangkorai]</v>
      </c>
    </row>
    <row r="53" spans="1:51" x14ac:dyDescent="0.25">
      <c r="A53" s="12">
        <v>71</v>
      </c>
      <c r="B53" t="s">
        <v>832</v>
      </c>
      <c r="C53" t="s">
        <v>833</v>
      </c>
      <c r="D53" s="3">
        <f>A53</f>
        <v>71</v>
      </c>
      <c r="E53" s="73"/>
      <c r="G53" s="8" t="s">
        <v>1653</v>
      </c>
      <c r="I53" t="s">
        <v>97</v>
      </c>
      <c r="J53" t="s">
        <v>97</v>
      </c>
      <c r="K53">
        <v>-1</v>
      </c>
      <c r="L53">
        <v>-1</v>
      </c>
      <c r="M53">
        <v>-1</v>
      </c>
      <c r="N53">
        <v>0</v>
      </c>
      <c r="O53" s="3">
        <f>IF(G53&lt;&gt;"LIBSETS_SETTYPE_BATTLEGROUND",IF(G53&lt;&gt;"LIBSETS_SETTYPE_SPECIAL",IF(P53&lt;&gt;"",VLOOKUP(P53,'ESO zone constants'!$D$2:$H$4950,5,FALSE),""),""),"")</f>
        <v>31</v>
      </c>
      <c r="P53" t="s">
        <v>59</v>
      </c>
      <c r="Q53" s="19" t="str">
        <f>IF(O53&lt;&gt;"",IF(NOT(ISERROR(VLOOKUP(O53,'ESO Dungeon constants'!$D$3:$H$9999,5,FALSE))),VLOOKUP(O53,'ESO Dungeon constants'!$D$3:$I$9999,6,FALSE),VLOOKUP(O53,'ESO zone constants'!$H$2:$K$9984,4,FALSE)),"")</f>
        <v>DLC_BASE_GAME</v>
      </c>
      <c r="R53" s="3" t="str">
        <f>VLOOKUP(Q53,'LibSets constants'!$B$4:$C$1000,2,FALSE)</f>
        <v>Included in base game</v>
      </c>
      <c r="T53" s="3" t="str">
        <f>IF(S53&lt;&gt;"",IF(S53&lt;&gt;"LIBSETS_DROP_MECHANIC_MONSTER_NAME",VLOOKUP(S53,'LibSets constants'!$I$4:$L$1000,3,FALSE),""),"")</f>
        <v/>
      </c>
      <c r="U53" s="3" t="str">
        <f>IF(S53&lt;&gt;"",IF(S53&lt;&gt;"LIBSETS_DROP_MECHANIC_MONSTER_NAME",VLOOKUP(S53,'LibSets constants'!$I$4:$L$1000,4,FALSE),""),"")</f>
        <v/>
      </c>
      <c r="V53" s="3" t="str">
        <f>IF(G53&lt;&gt;"LIBSETS_SETTYPE_BATTLEGROUND",IF(G53&lt;&gt;"LIBSETS_SETTYPE_SPECIAL",IF(W53&lt;&gt;"",VLOOKUP(W53,'ESO zone constants'!$D$2:$H$4950,5,FALSE),""),""),"")</f>
        <v/>
      </c>
      <c r="Y53" s="3" t="str">
        <f>IF(X53&lt;&gt;"",IF(X53&lt;&gt;"LIBSETS_DROP_MECHANIC_MONSTER_NAME",VLOOKUP(X53,'LibSets constants'!$I$4:$L$1000,3,FALSE),""),"")</f>
        <v/>
      </c>
      <c r="Z53" s="3" t="str">
        <f>IF(X53&lt;&gt;"",IF(X53&lt;&gt;"LIBSETS_DROP_MECHANIC_MONSTER_NAME",VLOOKUP(X53,'LibSets constants'!$I$4:$L$1000,4,FALSE),""),"")</f>
        <v/>
      </c>
      <c r="AA53" s="3" t="str">
        <f>IF(G53&lt;&gt;"LIBSETS_SETTYPE_BATTLEGROUND",IF(G53&lt;&gt;"LIBSETS_SETTYPE_SPECIAL",IF(AB53&lt;&gt;"",VLOOKUP(AB53,'ESO zone constants'!$D$2:$H$4950,5,FALSE),""),""),"")</f>
        <v/>
      </c>
      <c r="AD53" s="3" t="str">
        <f>IF(AC53&lt;&gt;"",IF(AC53&lt;&gt;"LIBSETS_DROP_MECHANIC_MONSTER_NAME",VLOOKUP(AC53,'LibSets constants'!$I$4:$L$1000,3,FALSE),""),"")</f>
        <v/>
      </c>
      <c r="AE53" s="3" t="str">
        <f>IF(AC53&lt;&gt;"",IF(AC53&lt;&gt;"LIBSETS_DROP_MECHANIC_MONSTER_NAME",VLOOKUP(AC53,'LibSets constants'!$I$4:$L$1000,4,FALSE),""),"")</f>
        <v/>
      </c>
      <c r="AF53" s="3" t="str">
        <f>IF(G53&lt;&gt;"LIBSETS_SETTYPE_BATTLEGROUND",IF(G53&lt;&gt;"LIBSETS_SETTYPE_SPECIAL",IF(AG53&lt;&gt;"",VLOOKUP(AG53,'ESO zone constants'!$D$2:$H$4950,5,FALSE),""),""),"")</f>
        <v/>
      </c>
      <c r="AI53" s="3" t="str">
        <f>IF(AH53&lt;&gt;"",IF(AH53&lt;&gt;"LIBSETS_DROP_MECHANIC_MONSTER_NAME",VLOOKUP(AH53,'LibSets constants'!$I$4:$L$1000,3,FALSE),""),"")</f>
        <v/>
      </c>
      <c r="AJ53" s="3" t="str">
        <f>IF(AH53&lt;&gt;"",IF(AH53&lt;&gt;"LIBSETS_DROP_MECHANIC_MONSTER_NAME",VLOOKUP(AH53,'LibSets constants'!$I$4:$L$1000,4,FALSE),""),"")</f>
        <v/>
      </c>
      <c r="AK53" s="3" t="str">
        <f>IF(G53&lt;&gt;"LIBSETS_SETTYPE_BATTLEGROUND",IF(G53&lt;&gt;"LIBSETS_SETTYPE_SPECIAL",IF(AL53&lt;&gt;"",VLOOKUP(AL53,'ESO zone constants'!$D$2:$H$4950,5,FALSE),""),""),"")</f>
        <v/>
      </c>
      <c r="AN53" s="3" t="str">
        <f>IF(AM53&lt;&gt;"",IF(AM53&lt;&gt;"LIBSETS_DROP_MECHANIC_MONSTER_NAME",VLOOKUP(AM53,'LibSets constants'!$I$4:$L$1000,3,FALSE),""),"")</f>
        <v/>
      </c>
      <c r="AO53" s="3" t="str">
        <f>IF(AM53&lt;&gt;"",IF(AM53&lt;&gt;"LIBSETS_DROP_MECHANIC_MONSTER_NAME",VLOOKUP(AM53,'LibSets constants'!$I$4:$L$1000,4,FALSE),""),"")</f>
        <v/>
      </c>
      <c r="AP53" s="3" t="str">
        <f>IF(G53&lt;&gt;"LIBSETS_SETTYPE_BATTLEGROUND",IF(G53&lt;&gt;"LIBSETS_SETTYPE_SPECIAL",IF(AQ53&lt;&gt;"",VLOOKUP(AQ53,'ESO zone constants'!$D$2:$H$4950,5,FALSE),""),""),"")</f>
        <v/>
      </c>
      <c r="AS53" s="3" t="str">
        <f>IF(AR53&lt;&gt;"",IF(AR53&lt;&gt;"LIBSETS_DROP_MECHANIC_MONSTER_NAME",VLOOKUP(AR53,'LibSets constants'!$I$4:$L$1000,3,FALSE),""),"")</f>
        <v/>
      </c>
      <c r="AT53" s="3" t="str">
        <f>IF(AR53&lt;&gt;"",IF(AR53&lt;&gt;"LIBSETS_DROP_MECHANIC_MONSTER_NAME",VLOOKUP(AR53,'LibSets constants'!$I$4:$L$1000,4,FALSE),""),"")</f>
        <v/>
      </c>
      <c r="AU53" s="21" t="str">
        <f>IF(A53="???","--","")&amp;IF(F53&lt;&gt;"Not in the game (anymore)",IF(A53&lt;&gt;"",CONCATENATE("[",A53,"] = {wayshrines={")&amp;IF(K53&lt;&gt;"",CONCATENATE(K53,","),"")&amp;IF(L53&lt;&gt;"",CONCATENATE(L53,","),"")&amp;IF(M53&lt;&gt;"",CONCATENATE(M53,","),"")&amp;CONCATENATE("}")&amp;IF(VALUE(N53)&gt;0,CONCATENATE(", traitsNeeded=",N53),"")&amp;CONCATENATE(", dlcId=",IF(Q53&lt;&gt;"",Q53,"DLC_BASE_GAME")),""),"")</f>
        <v>[71] = {wayshrines={-1,-1,-1,}, dlcId=DLC_BASE_GAME</v>
      </c>
      <c r="AV53" s="21" t="str">
        <f>IF(F53&lt;&gt;"Not in the game (anymore)",IF(A53&lt;&gt;"",IF(O53&lt;&gt;"",CONCATENATE(", zoneIds={",O53),"")&amp;IF(V53&lt;&gt;"",CONCATENATE(",",V53),"")&amp;IF(AA53&lt;&gt;"",CONCATENATE(",",AA53),"")&amp;IF(AF53&lt;&gt;"",CONCATENATE(",",AF53),"")&amp;IF(AK53&lt;&gt;"",CONCATENATE(",",AK53),"")&amp;IF(AP53&lt;&gt;"",CONCATENATE(",",AP53),"")&amp;IF(O53&lt;&gt;"",CONCATENATE("}",""),"")&amp;IF(OR(I53="true",I53="false",I53&lt;&gt;""), CONCATENATE(", veteran=", I53), ""),""),"")</f>
        <v>, zoneIds={31}, veteran=false</v>
      </c>
      <c r="AW53" s="21" t="str">
        <f>IF(F53&lt;&gt;"Not in the game (anymore)",IF(A53&lt;&gt;"",", setType="&amp;G53,"")&amp;IF(J53="true",", multiTrialSet=true",""),"")</f>
        <v>, setType=LIBSETS_SETTYPE_DUNGEON</v>
      </c>
      <c r="AX53" s="21" t="str">
        <f>IF(F53&lt;&gt;"Not in the game (anymore)",IF(S53&lt;&gt;"",", dropMechanic={"&amp;S53&amp;IF(X53&lt;&gt;"",","&amp;X53,"")&amp;IF(AC53&lt;&gt;"",","&amp;AC53,"")&amp;IF(AH53&lt;&gt;"",","&amp;AH53,"")&amp;IF(AM53&lt;&gt;"",","&amp;AM53,"")&amp;IF(AR53&lt;&gt;"",","&amp;AR53,"")&amp;"}"&amp;IF(S53="LIBSETS_DROP_MECHANIC_MONSTER_NAME",", dropMechanicNames={" &amp; IF(T53&lt;&gt;"","['en']='"&amp;T53&amp;"'","") &amp; IF(U53&lt;&gt;"",", ['de']='" &amp; U53&amp;"'","") &amp; "}",""),"")&amp;"},","")</f>
        <v>},</v>
      </c>
      <c r="AY53" s="21" t="str">
        <f>IF(F53&lt;&gt;"Not in the game (anymore)",IF(C53&lt;&gt;"",CONCATENATE(" --",C53," / ",B53,"   [",IF(P53&lt;&gt;"",P53,""),IF(W53&lt;&gt;"",", "&amp;W53,""),IF(AB53&lt;&gt;"",", "&amp;AB53,""),IF(AG53&lt;&gt;"",", "&amp;AG53,""),IF(AL53&lt;&gt;"",", "&amp;AL53,""),IF(AQ53&lt;&gt;"",", "&amp;AQ53,""),"]")),"")</f>
        <v xml:space="preserve"> --Durok's Bane / Duroks Fluch   [Selene's Web]</v>
      </c>
    </row>
    <row r="54" spans="1:51" x14ac:dyDescent="0.25">
      <c r="A54" s="12">
        <v>72</v>
      </c>
      <c r="B54" t="s">
        <v>834</v>
      </c>
      <c r="C54" t="s">
        <v>835</v>
      </c>
      <c r="D54" s="3">
        <f>A54</f>
        <v>72</v>
      </c>
      <c r="E54" s="73"/>
      <c r="G54" s="8" t="s">
        <v>1653</v>
      </c>
      <c r="I54" t="s">
        <v>97</v>
      </c>
      <c r="J54" t="s">
        <v>97</v>
      </c>
      <c r="K54">
        <v>-1</v>
      </c>
      <c r="L54">
        <v>-1</v>
      </c>
      <c r="M54">
        <v>-1</v>
      </c>
      <c r="N54">
        <v>0</v>
      </c>
      <c r="O54" s="3">
        <f>IF(G54&lt;&gt;"LIBSETS_SETTYPE_BATTLEGROUND",IF(G54&lt;&gt;"LIBSETS_SETTYPE_SPECIAL",IF(P54&lt;&gt;"",VLOOKUP(P54,'ESO zone constants'!$D$2:$H$4950,5,FALSE),""),""),"")</f>
        <v>64</v>
      </c>
      <c r="P54" t="s">
        <v>70</v>
      </c>
      <c r="Q54" s="19" t="str">
        <f>IF(O54&lt;&gt;"",IF(NOT(ISERROR(VLOOKUP(O54,'ESO Dungeon constants'!$D$3:$H$9999,5,FALSE))),VLOOKUP(O54,'ESO Dungeon constants'!$D$3:$I$9999,6,FALSE),VLOOKUP(O54,'ESO zone constants'!$H$2:$K$9984,4,FALSE)),"")</f>
        <v>DLC_BASE_GAME</v>
      </c>
      <c r="R54" s="3" t="str">
        <f>VLOOKUP(Q54,'LibSets constants'!$B$4:$C$1000,2,FALSE)</f>
        <v>Included in base game</v>
      </c>
      <c r="T54" s="45" t="str">
        <f>IF(S54&lt;&gt;"",IF(S54&lt;&gt;"LIBSETS_DROP_MECHANIC_MONSTER_NAME",VLOOKUP(S54,'LibSets constants'!$I$4:$L$1000,3,FALSE),""),"")</f>
        <v/>
      </c>
      <c r="U54" s="3" t="str">
        <f>IF(S54&lt;&gt;"",IF(S54&lt;&gt;"LIBSETS_DROP_MECHANIC_MONSTER_NAME",VLOOKUP(S54,'LibSets constants'!$I$4:$L$1000,4,FALSE),""),"")</f>
        <v/>
      </c>
      <c r="V54" s="3" t="str">
        <f>IF(G54&lt;&gt;"LIBSETS_SETTYPE_BATTLEGROUND",IF(G54&lt;&gt;"LIBSETS_SETTYPE_SPECIAL",IF(W54&lt;&gt;"",VLOOKUP(W54,'ESO zone constants'!$D$2:$H$4950,5,FALSE),""),""),"")</f>
        <v/>
      </c>
      <c r="X54" s="46"/>
      <c r="Y54" s="45" t="str">
        <f>IF(X54&lt;&gt;"",IF(X54&lt;&gt;"LIBSETS_DROP_MECHANIC_MONSTER_NAME",VLOOKUP(X54,'LibSets constants'!$I$4:$L$1000,3,FALSE),""),"")</f>
        <v/>
      </c>
      <c r="Z54" s="45" t="str">
        <f>IF(X54&lt;&gt;"",IF(X54&lt;&gt;"LIBSETS_DROP_MECHANIC_MONSTER_NAME",VLOOKUP(X54,'LibSets constants'!$I$4:$L$1000,4,FALSE),""),"")</f>
        <v/>
      </c>
      <c r="AA54" s="3" t="str">
        <f>IF(G54&lt;&gt;"LIBSETS_SETTYPE_BATTLEGROUND",IF(G54&lt;&gt;"LIBSETS_SETTYPE_SPECIAL",IF(AB54&lt;&gt;"",VLOOKUP(AB54,'ESO zone constants'!$D$2:$H$4950,5,FALSE),""),""),"")</f>
        <v/>
      </c>
      <c r="AC54" s="46"/>
      <c r="AD54" s="45" t="str">
        <f>IF(AC54&lt;&gt;"",IF(AC54&lt;&gt;"LIBSETS_DROP_MECHANIC_MONSTER_NAME",VLOOKUP(AC54,'LibSets constants'!$I$4:$L$1000,3,FALSE),""),"")</f>
        <v/>
      </c>
      <c r="AE54" s="45" t="str">
        <f>IF(AC54&lt;&gt;"",IF(AC54&lt;&gt;"LIBSETS_DROP_MECHANIC_MONSTER_NAME",VLOOKUP(AC54,'LibSets constants'!$I$4:$L$1000,4,FALSE),""),"")</f>
        <v/>
      </c>
      <c r="AF54" s="3" t="str">
        <f>IF(G54&lt;&gt;"LIBSETS_SETTYPE_BATTLEGROUND",IF(G54&lt;&gt;"LIBSETS_SETTYPE_SPECIAL",IF(AG54&lt;&gt;"",VLOOKUP(AG54,'ESO zone constants'!$D$2:$H$4950,5,FALSE),""),""),"")</f>
        <v/>
      </c>
      <c r="AH54" s="46"/>
      <c r="AI54" s="45" t="str">
        <f>IF(AH54&lt;&gt;"",IF(AH54&lt;&gt;"LIBSETS_DROP_MECHANIC_MONSTER_NAME",VLOOKUP(AH54,'LibSets constants'!$I$4:$L$1000,3,FALSE),""),"")</f>
        <v/>
      </c>
      <c r="AJ54" s="45" t="str">
        <f>IF(AH54&lt;&gt;"",IF(AH54&lt;&gt;"LIBSETS_DROP_MECHANIC_MONSTER_NAME",VLOOKUP(AH54,'LibSets constants'!$I$4:$L$1000,4,FALSE),""),"")</f>
        <v/>
      </c>
      <c r="AK54" s="3" t="str">
        <f>IF(G54&lt;&gt;"LIBSETS_SETTYPE_BATTLEGROUND",IF(G54&lt;&gt;"LIBSETS_SETTYPE_SPECIAL",IF(AL54&lt;&gt;"",VLOOKUP(AL54,'ESO zone constants'!$D$2:$H$4950,5,FALSE),""),""),"")</f>
        <v/>
      </c>
      <c r="AM54" s="46"/>
      <c r="AN54" s="45" t="str">
        <f>IF(AM54&lt;&gt;"",IF(AM54&lt;&gt;"LIBSETS_DROP_MECHANIC_MONSTER_NAME",VLOOKUP(AM54,'LibSets constants'!$I$4:$L$1000,3,FALSE),""),"")</f>
        <v/>
      </c>
      <c r="AO54" s="45" t="str">
        <f>IF(AM54&lt;&gt;"",IF(AM54&lt;&gt;"LIBSETS_DROP_MECHANIC_MONSTER_NAME",VLOOKUP(AM54,'LibSets constants'!$I$4:$L$1000,4,FALSE),""),"")</f>
        <v/>
      </c>
      <c r="AP54" s="3" t="str">
        <f>IF(G54&lt;&gt;"LIBSETS_SETTYPE_BATTLEGROUND",IF(G54&lt;&gt;"LIBSETS_SETTYPE_SPECIAL",IF(AQ54&lt;&gt;"",VLOOKUP(AQ54,'ESO zone constants'!$D$2:$H$4950,5,FALSE),""),""),"")</f>
        <v/>
      </c>
      <c r="AR54" s="46"/>
      <c r="AS54" s="45" t="str">
        <f>IF(AR54&lt;&gt;"",IF(AR54&lt;&gt;"LIBSETS_DROP_MECHANIC_MONSTER_NAME",VLOOKUP(AR54,'LibSets constants'!$I$4:$L$1000,3,FALSE),""),"")</f>
        <v/>
      </c>
      <c r="AT54" s="45" t="str">
        <f>IF(AR54&lt;&gt;"",IF(AR54&lt;&gt;"LIBSETS_DROP_MECHANIC_MONSTER_NAME",VLOOKUP(AR54,'LibSets constants'!$I$4:$L$1000,4,FALSE),""),"")</f>
        <v/>
      </c>
      <c r="AU54" s="21" t="str">
        <f>IF(A54="???","--","")&amp;IF(F54&lt;&gt;"Not in the game (anymore)",IF(A54&lt;&gt;"",CONCATENATE("[",A54,"] = {wayshrines={")&amp;IF(K54&lt;&gt;"",CONCATENATE(K54,","),"")&amp;IF(L54&lt;&gt;"",CONCATENATE(L54,","),"")&amp;IF(M54&lt;&gt;"",CONCATENATE(M54,","),"")&amp;CONCATENATE("}")&amp;IF(VALUE(N54)&gt;0,CONCATENATE(", traitsNeeded=",N54),"")&amp;CONCATENATE(", dlcId=",IF(Q54&lt;&gt;"",Q54,"DLC_BASE_GAME")),""),"")</f>
        <v>[72] = {wayshrines={-1,-1,-1,}, dlcId=DLC_BASE_GAME</v>
      </c>
      <c r="AV54" s="21" t="str">
        <f>IF(F54&lt;&gt;"Not in the game (anymore)",IF(A54&lt;&gt;"",IF(O54&lt;&gt;"",CONCATENATE(", zoneIds={",O54),"")&amp;IF(V54&lt;&gt;"",CONCATENATE(",",V54),"")&amp;IF(AA54&lt;&gt;"",CONCATENATE(",",AA54),"")&amp;IF(AF54&lt;&gt;"",CONCATENATE(",",AF54),"")&amp;IF(AK54&lt;&gt;"",CONCATENATE(",",AK54),"")&amp;IF(AP54&lt;&gt;"",CONCATENATE(",",AP54),"")&amp;IF(O54&lt;&gt;"",CONCATENATE("}",""),"")&amp;IF(OR(I54="true",I54="false",I54&lt;&gt;""), CONCATENATE(", veteran=", I54), ""),""),"")</f>
        <v>, zoneIds={64}, veteran=false</v>
      </c>
      <c r="AW54" s="21" t="str">
        <f>IF(F54&lt;&gt;"Not in the game (anymore)",IF(A54&lt;&gt;"",", setType="&amp;G54,"")&amp;IF(J54="true",", multiTrialSet=true",""),"")</f>
        <v>, setType=LIBSETS_SETTYPE_DUNGEON</v>
      </c>
      <c r="AX54" s="21" t="str">
        <f>IF(F54&lt;&gt;"Not in the game (anymore)",IF(S54&lt;&gt;"",", dropMechanic={"&amp;S54&amp;IF(X54&lt;&gt;"",","&amp;X54,"")&amp;IF(AC54&lt;&gt;"",","&amp;AC54,"")&amp;IF(AH54&lt;&gt;"",","&amp;AH54,"")&amp;IF(AM54&lt;&gt;"",","&amp;AM54,"")&amp;IF(AR54&lt;&gt;"",","&amp;AR54,"")&amp;"}"&amp;IF(S54="LIBSETS_DROP_MECHANIC_MONSTER_NAME",", dropMechanicNames={" &amp; IF(T54&lt;&gt;"","['en']='"&amp;T54&amp;"'","") &amp; IF(U54&lt;&gt;"",", ['de']='" &amp; U54&amp;"'","") &amp; "}",""),"")&amp;"},","")</f>
        <v>},</v>
      </c>
      <c r="AY54" s="21" t="str">
        <f>IF(F54&lt;&gt;"Not in the game (anymore)",IF(C54&lt;&gt;"",CONCATENATE(" --",C54," / ",B54,"   [",IF(P54&lt;&gt;"",P54,""),IF(W54&lt;&gt;"",", "&amp;W54,""),IF(AB54&lt;&gt;"",", "&amp;AB54,""),IF(AG54&lt;&gt;"",", "&amp;AG54,""),IF(AL54&lt;&gt;"",", "&amp;AL54,""),IF(AQ54&lt;&gt;"",", "&amp;AQ54,""),"]")),"")</f>
        <v xml:space="preserve"> --Nikulas' Heavy Armor / Nikulas' schwere Rüstung   [Blessed Crucible]</v>
      </c>
    </row>
    <row r="55" spans="1:51" x14ac:dyDescent="0.25">
      <c r="A55" s="5">
        <v>73</v>
      </c>
      <c r="B55" t="s">
        <v>836</v>
      </c>
      <c r="C55" t="s">
        <v>837</v>
      </c>
      <c r="D55" s="3">
        <f>A55</f>
        <v>73</v>
      </c>
      <c r="E55" s="73"/>
      <c r="G55" s="8" t="s">
        <v>1650</v>
      </c>
      <c r="I55" t="s">
        <v>97</v>
      </c>
      <c r="J55" t="s">
        <v>97</v>
      </c>
      <c r="K55">
        <v>135</v>
      </c>
      <c r="L55">
        <v>135</v>
      </c>
      <c r="M55">
        <v>135</v>
      </c>
      <c r="N55">
        <v>8</v>
      </c>
      <c r="O55" s="3">
        <f>IF(G55&lt;&gt;"LIBSETS_SETTYPE_BATTLEGROUND",IF(G55&lt;&gt;"LIBSETS_SETTYPE_SPECIAL",IF(P55&lt;&gt;"",VLOOKUP(P55,'ESO zone constants'!$D$2:$H$4950,5,FALSE),""),""),"")</f>
        <v>347</v>
      </c>
      <c r="P55" t="str">
        <f>VLOOKUP(K55,'ESO wayshrine node constants'!$A$3:$D$10003,4,FALSE)</f>
        <v>Coldharbour</v>
      </c>
      <c r="Q55" s="19" t="str">
        <f>IF(O55&lt;&gt;"",IF(NOT(ISERROR(VLOOKUP(O55,'ESO Dungeon constants'!$D$3:$H$9999,5,FALSE))),VLOOKUP(O55,'ESO Dungeon constants'!$D$3:$I$9999,6,FALSE),VLOOKUP(O55,'ESO zone constants'!$H$2:$K$9984,4,FALSE)),"")</f>
        <v>DLC_BASE_GAME</v>
      </c>
      <c r="R55" s="3" t="str">
        <f>VLOOKUP(Q55,'LibSets constants'!$B$4:$C$1000,2,FALSE)</f>
        <v>Included in base game</v>
      </c>
      <c r="T55" s="45" t="str">
        <f>IF(S55&lt;&gt;"",IF(S55&lt;&gt;"LIBSETS_DROP_MECHANIC_MONSTER_NAME",VLOOKUP(S55,'LibSets constants'!$I$4:$L$1000,3,FALSE),""),"")</f>
        <v/>
      </c>
      <c r="U55" s="3" t="str">
        <f>IF(S55&lt;&gt;"",IF(S55&lt;&gt;"LIBSETS_DROP_MECHANIC_MONSTER_NAME",VLOOKUP(S55,'LibSets constants'!$I$4:$L$1000,4,FALSE),""),"")</f>
        <v/>
      </c>
      <c r="V55" s="3">
        <f>IF(G55&lt;&gt;"LIBSETS_SETTYPE_BATTLEGROUND",IF(G55&lt;&gt;"LIBSETS_SETTYPE_SPECIAL",IF(W55&lt;&gt;"",VLOOKUP(W55,'ESO zone constants'!$D$2:$H$4950,5,FALSE),""),""),"")</f>
        <v>347</v>
      </c>
      <c r="W55" t="str">
        <f>VLOOKUP(L55,'ESO wayshrine node constants'!$A$3:$D$10003,4,FALSE)</f>
        <v>Coldharbour</v>
      </c>
      <c r="X55" s="46"/>
      <c r="Y55" s="45" t="str">
        <f>IF(X55&lt;&gt;"",IF(X55&lt;&gt;"LIBSETS_DROP_MECHANIC_MONSTER_NAME",VLOOKUP(X55,'LibSets constants'!$I$4:$L$1000,3,FALSE),""),"")</f>
        <v/>
      </c>
      <c r="Z55" s="45" t="str">
        <f>IF(X55&lt;&gt;"",IF(X55&lt;&gt;"LIBSETS_DROP_MECHANIC_MONSTER_NAME",VLOOKUP(X55,'LibSets constants'!$I$4:$L$1000,4,FALSE),""),"")</f>
        <v/>
      </c>
      <c r="AA55" s="3">
        <f>IF(G55&lt;&gt;"LIBSETS_SETTYPE_BATTLEGROUND",IF(G55&lt;&gt;"LIBSETS_SETTYPE_SPECIAL",IF(AB55&lt;&gt;"",VLOOKUP(AB55,'ESO zone constants'!$D$2:$H$4950,5,FALSE),""),""),"")</f>
        <v>347</v>
      </c>
      <c r="AB55" t="str">
        <f>VLOOKUP(M55,'ESO wayshrine node constants'!$A$3:$D$10003,4,FALSE)</f>
        <v>Coldharbour</v>
      </c>
      <c r="AC55" s="46"/>
      <c r="AD55" s="45" t="str">
        <f>IF(AC55&lt;&gt;"",IF(AC55&lt;&gt;"LIBSETS_DROP_MECHANIC_MONSTER_NAME",VLOOKUP(AC55,'LibSets constants'!$I$4:$L$1000,3,FALSE),""),"")</f>
        <v/>
      </c>
      <c r="AE55" s="45" t="str">
        <f>IF(AC55&lt;&gt;"",IF(AC55&lt;&gt;"LIBSETS_DROP_MECHANIC_MONSTER_NAME",VLOOKUP(AC55,'LibSets constants'!$I$4:$L$1000,4,FALSE),""),"")</f>
        <v/>
      </c>
      <c r="AF55" s="3" t="str">
        <f>IF(G55&lt;&gt;"LIBSETS_SETTYPE_BATTLEGROUND",IF(G55&lt;&gt;"LIBSETS_SETTYPE_SPECIAL",IF(AG55&lt;&gt;"",VLOOKUP(AG55,'ESO zone constants'!$D$2:$H$4950,5,FALSE),""),""),"")</f>
        <v/>
      </c>
      <c r="AH55" s="46"/>
      <c r="AI55" s="45" t="str">
        <f>IF(AH55&lt;&gt;"",IF(AH55&lt;&gt;"LIBSETS_DROP_MECHANIC_MONSTER_NAME",VLOOKUP(AH55,'LibSets constants'!$I$4:$L$1000,3,FALSE),""),"")</f>
        <v/>
      </c>
      <c r="AJ55" s="45" t="str">
        <f>IF(AH55&lt;&gt;"",IF(AH55&lt;&gt;"LIBSETS_DROP_MECHANIC_MONSTER_NAME",VLOOKUP(AH55,'LibSets constants'!$I$4:$L$1000,4,FALSE),""),"")</f>
        <v/>
      </c>
      <c r="AK55" s="3" t="str">
        <f>IF(G55&lt;&gt;"LIBSETS_SETTYPE_BATTLEGROUND",IF(G55&lt;&gt;"LIBSETS_SETTYPE_SPECIAL",IF(AL55&lt;&gt;"",VLOOKUP(AL55,'ESO zone constants'!$D$2:$H$4950,5,FALSE),""),""),"")</f>
        <v/>
      </c>
      <c r="AM55" s="46"/>
      <c r="AN55" s="45" t="str">
        <f>IF(AM55&lt;&gt;"",IF(AM55&lt;&gt;"LIBSETS_DROP_MECHANIC_MONSTER_NAME",VLOOKUP(AM55,'LibSets constants'!$I$4:$L$1000,3,FALSE),""),"")</f>
        <v/>
      </c>
      <c r="AO55" s="45" t="str">
        <f>IF(AM55&lt;&gt;"",IF(AM55&lt;&gt;"LIBSETS_DROP_MECHANIC_MONSTER_NAME",VLOOKUP(AM55,'LibSets constants'!$I$4:$L$1000,4,FALSE),""),"")</f>
        <v/>
      </c>
      <c r="AP55" s="3" t="str">
        <f>IF(G55&lt;&gt;"LIBSETS_SETTYPE_BATTLEGROUND",IF(G55&lt;&gt;"LIBSETS_SETTYPE_SPECIAL",IF(AQ55&lt;&gt;"",VLOOKUP(AQ55,'ESO zone constants'!$D$2:$H$4950,5,FALSE),""),""),"")</f>
        <v/>
      </c>
      <c r="AR55" s="46"/>
      <c r="AS55" s="45" t="str">
        <f>IF(AR55&lt;&gt;"",IF(AR55&lt;&gt;"LIBSETS_DROP_MECHANIC_MONSTER_NAME",VLOOKUP(AR55,'LibSets constants'!$I$4:$L$1000,3,FALSE),""),"")</f>
        <v/>
      </c>
      <c r="AT55" s="45" t="str">
        <f>IF(AR55&lt;&gt;"",IF(AR55&lt;&gt;"LIBSETS_DROP_MECHANIC_MONSTER_NAME",VLOOKUP(AR55,'LibSets constants'!$I$4:$L$1000,4,FALSE),""),"")</f>
        <v/>
      </c>
      <c r="AU55" s="21" t="str">
        <f>IF(A55="???","--","")&amp;IF(F55&lt;&gt;"Not in the game (anymore)",IF(A55&lt;&gt;"",CONCATENATE("[",A55,"] = {wayshrines={")&amp;IF(K55&lt;&gt;"",CONCATENATE(K55,","),"")&amp;IF(L55&lt;&gt;"",CONCATENATE(L55,","),"")&amp;IF(M55&lt;&gt;"",CONCATENATE(M55,","),"")&amp;CONCATENATE("}")&amp;IF(VALUE(N55)&gt;0,CONCATENATE(", traitsNeeded=",N55),"")&amp;CONCATENATE(", dlcId=",IF(Q55&lt;&gt;"",Q55,"DLC_BASE_GAME")),""),"")</f>
        <v>[73] = {wayshrines={135,135,135,}, traitsNeeded=8, dlcId=DLC_BASE_GAME</v>
      </c>
      <c r="AV55" s="21" t="str">
        <f>IF(F55&lt;&gt;"Not in the game (anymore)",IF(A55&lt;&gt;"",IF(O55&lt;&gt;"",CONCATENATE(", zoneIds={",O55),"")&amp;IF(V55&lt;&gt;"",CONCATENATE(",",V55),"")&amp;IF(AA55&lt;&gt;"",CONCATENATE(",",AA55),"")&amp;IF(AF55&lt;&gt;"",CONCATENATE(",",AF55),"")&amp;IF(AK55&lt;&gt;"",CONCATENATE(",",AK55),"")&amp;IF(AP55&lt;&gt;"",CONCATENATE(",",AP55),"")&amp;IF(O55&lt;&gt;"",CONCATENATE("}",""),"")&amp;IF(OR(I55="true",I55="false",I55&lt;&gt;""), CONCATENATE(", veteran=", I55), ""),""),"")</f>
        <v>, zoneIds={347,347,347}, veteran=false</v>
      </c>
      <c r="AW55" s="21" t="str">
        <f>IF(F55&lt;&gt;"Not in the game (anymore)",IF(A55&lt;&gt;"",", setType="&amp;G55,"")&amp;IF(J55="true",", multiTrialSet=true",""),"")</f>
        <v>, setType=LIBSETS_SETTYPE_CRAFTED</v>
      </c>
      <c r="AX55" s="21" t="str">
        <f>IF(F55&lt;&gt;"Not in the game (anymore)",IF(S55&lt;&gt;"",", dropMechanic={"&amp;S55&amp;IF(X55&lt;&gt;"",","&amp;X55,"")&amp;IF(AC55&lt;&gt;"",","&amp;AC55,"")&amp;IF(AH55&lt;&gt;"",","&amp;AH55,"")&amp;IF(AM55&lt;&gt;"",","&amp;AM55,"")&amp;IF(AR55&lt;&gt;"",","&amp;AR55,"")&amp;"}"&amp;IF(S55="LIBSETS_DROP_MECHANIC_MONSTER_NAME",", dropMechanicNames={" &amp; IF(T55&lt;&gt;"","['en']='"&amp;T55&amp;"'","") &amp; IF(U55&lt;&gt;"",", ['de']='" &amp; U55&amp;"'","") &amp; "}",""),"")&amp;"},","")</f>
        <v>},</v>
      </c>
      <c r="AY55" s="21" t="str">
        <f>IF(F55&lt;&gt;"Not in the game (anymore)",IF(C55&lt;&gt;"",CONCATENATE(" --",C55," / ",B55,"   [",IF(P55&lt;&gt;"",P55,""),IF(W55&lt;&gt;"",", "&amp;W55,""),IF(AB55&lt;&gt;"",", "&amp;AB55,""),IF(AG55&lt;&gt;"",", "&amp;AG55,""),IF(AL55&lt;&gt;"",", "&amp;AL55,""),IF(AQ55&lt;&gt;"",", "&amp;AQ55,""),"]")),"")</f>
        <v xml:space="preserve"> --Oblivion's Foe / Erinnerung   [Coldharbour, Coldharbour, Coldharbour]</v>
      </c>
    </row>
    <row r="56" spans="1:51" x14ac:dyDescent="0.25">
      <c r="A56" s="5">
        <v>74</v>
      </c>
      <c r="B56" t="s">
        <v>838</v>
      </c>
      <c r="C56" t="s">
        <v>839</v>
      </c>
      <c r="D56" s="3">
        <f>A56</f>
        <v>74</v>
      </c>
      <c r="E56" s="73"/>
      <c r="G56" s="8" t="s">
        <v>1650</v>
      </c>
      <c r="I56" t="s">
        <v>97</v>
      </c>
      <c r="J56" t="s">
        <v>97</v>
      </c>
      <c r="K56">
        <v>133</v>
      </c>
      <c r="L56">
        <v>133</v>
      </c>
      <c r="M56">
        <v>133</v>
      </c>
      <c r="N56">
        <v>8</v>
      </c>
      <c r="O56" s="3">
        <f>IF(G56&lt;&gt;"LIBSETS_SETTYPE_BATTLEGROUND",IF(G56&lt;&gt;"LIBSETS_SETTYPE_SPECIAL",IF(P56&lt;&gt;"",VLOOKUP(P56,'ESO zone constants'!$D$2:$H$4950,5,FALSE),""),""),"")</f>
        <v>347</v>
      </c>
      <c r="P56" t="str">
        <f>VLOOKUP(K56,'ESO wayshrine node constants'!$A$3:$D$10003,4,FALSE)</f>
        <v>Coldharbour</v>
      </c>
      <c r="Q56" s="19" t="str">
        <f>IF(O56&lt;&gt;"",IF(NOT(ISERROR(VLOOKUP(O56,'ESO Dungeon constants'!$D$3:$H$9999,5,FALSE))),VLOOKUP(O56,'ESO Dungeon constants'!$D$3:$I$9999,6,FALSE),VLOOKUP(O56,'ESO zone constants'!$H$2:$K$9984,4,FALSE)),"")</f>
        <v>DLC_BASE_GAME</v>
      </c>
      <c r="R56" s="3" t="str">
        <f>VLOOKUP(Q56,'LibSets constants'!$B$4:$C$1000,2,FALSE)</f>
        <v>Included in base game</v>
      </c>
      <c r="T56" s="3" t="str">
        <f>IF(S56&lt;&gt;"",IF(S56&lt;&gt;"LIBSETS_DROP_MECHANIC_MONSTER_NAME",VLOOKUP(S56,'LibSets constants'!$I$4:$L$1000,3,FALSE),""),"")</f>
        <v/>
      </c>
      <c r="U56" s="3" t="str">
        <f>IF(S56&lt;&gt;"",IF(S56&lt;&gt;"LIBSETS_DROP_MECHANIC_MONSTER_NAME",VLOOKUP(S56,'LibSets constants'!$I$4:$L$1000,4,FALSE),""),"")</f>
        <v/>
      </c>
      <c r="V56" s="3">
        <f>IF(G56&lt;&gt;"LIBSETS_SETTYPE_BATTLEGROUND",IF(G56&lt;&gt;"LIBSETS_SETTYPE_SPECIAL",IF(W56&lt;&gt;"",VLOOKUP(W56,'ESO zone constants'!$D$2:$H$4950,5,FALSE),""),""),"")</f>
        <v>347</v>
      </c>
      <c r="W56" t="str">
        <f>VLOOKUP(L56,'ESO wayshrine node constants'!$A$3:$D$10003,4,FALSE)</f>
        <v>Coldharbour</v>
      </c>
      <c r="Y56" s="3" t="str">
        <f>IF(X56&lt;&gt;"",IF(X56&lt;&gt;"LIBSETS_DROP_MECHANIC_MONSTER_NAME",VLOOKUP(X56,'LibSets constants'!$I$4:$L$1000,3,FALSE),""),"")</f>
        <v/>
      </c>
      <c r="Z56" s="3" t="str">
        <f>IF(X56&lt;&gt;"",IF(X56&lt;&gt;"LIBSETS_DROP_MECHANIC_MONSTER_NAME",VLOOKUP(X56,'LibSets constants'!$I$4:$L$1000,4,FALSE),""),"")</f>
        <v/>
      </c>
      <c r="AA56" s="3">
        <f>IF(G56&lt;&gt;"LIBSETS_SETTYPE_BATTLEGROUND",IF(G56&lt;&gt;"LIBSETS_SETTYPE_SPECIAL",IF(AB56&lt;&gt;"",VLOOKUP(AB56,'ESO zone constants'!$D$2:$H$4950,5,FALSE),""),""),"")</f>
        <v>347</v>
      </c>
      <c r="AB56" t="str">
        <f>VLOOKUP(M56,'ESO wayshrine node constants'!$A$3:$D$10003,4,FALSE)</f>
        <v>Coldharbour</v>
      </c>
      <c r="AD56" s="3" t="str">
        <f>IF(AC56&lt;&gt;"",IF(AC56&lt;&gt;"LIBSETS_DROP_MECHANIC_MONSTER_NAME",VLOOKUP(AC56,'LibSets constants'!$I$4:$L$1000,3,FALSE),""),"")</f>
        <v/>
      </c>
      <c r="AE56" s="3" t="str">
        <f>IF(AC56&lt;&gt;"",IF(AC56&lt;&gt;"LIBSETS_DROP_MECHANIC_MONSTER_NAME",VLOOKUP(AC56,'LibSets constants'!$I$4:$L$1000,4,FALSE),""),"")</f>
        <v/>
      </c>
      <c r="AF56" s="3" t="str">
        <f>IF(G56&lt;&gt;"LIBSETS_SETTYPE_BATTLEGROUND",IF(G56&lt;&gt;"LIBSETS_SETTYPE_SPECIAL",IF(AG56&lt;&gt;"",VLOOKUP(AG56,'ESO zone constants'!$D$2:$H$4950,5,FALSE),""),""),"")</f>
        <v/>
      </c>
      <c r="AI56" s="3" t="str">
        <f>IF(AH56&lt;&gt;"",IF(AH56&lt;&gt;"LIBSETS_DROP_MECHANIC_MONSTER_NAME",VLOOKUP(AH56,'LibSets constants'!$I$4:$L$1000,3,FALSE),""),"")</f>
        <v/>
      </c>
      <c r="AJ56" s="3" t="str">
        <f>IF(AH56&lt;&gt;"",IF(AH56&lt;&gt;"LIBSETS_DROP_MECHANIC_MONSTER_NAME",VLOOKUP(AH56,'LibSets constants'!$I$4:$L$1000,4,FALSE),""),"")</f>
        <v/>
      </c>
      <c r="AK56" s="3" t="str">
        <f>IF(G56&lt;&gt;"LIBSETS_SETTYPE_BATTLEGROUND",IF(G56&lt;&gt;"LIBSETS_SETTYPE_SPECIAL",IF(AL56&lt;&gt;"",VLOOKUP(AL56,'ESO zone constants'!$D$2:$H$4950,5,FALSE),""),""),"")</f>
        <v/>
      </c>
      <c r="AN56" s="3" t="str">
        <f>IF(AM56&lt;&gt;"",IF(AM56&lt;&gt;"LIBSETS_DROP_MECHANIC_MONSTER_NAME",VLOOKUP(AM56,'LibSets constants'!$I$4:$L$1000,3,FALSE),""),"")</f>
        <v/>
      </c>
      <c r="AO56" s="3" t="str">
        <f>IF(AM56&lt;&gt;"",IF(AM56&lt;&gt;"LIBSETS_DROP_MECHANIC_MONSTER_NAME",VLOOKUP(AM56,'LibSets constants'!$I$4:$L$1000,4,FALSE),""),"")</f>
        <v/>
      </c>
      <c r="AP56" s="3" t="str">
        <f>IF(G56&lt;&gt;"LIBSETS_SETTYPE_BATTLEGROUND",IF(G56&lt;&gt;"LIBSETS_SETTYPE_SPECIAL",IF(AQ56&lt;&gt;"",VLOOKUP(AQ56,'ESO zone constants'!$D$2:$H$4950,5,FALSE),""),""),"")</f>
        <v/>
      </c>
      <c r="AS56" s="3" t="str">
        <f>IF(AR56&lt;&gt;"",IF(AR56&lt;&gt;"LIBSETS_DROP_MECHANIC_MONSTER_NAME",VLOOKUP(AR56,'LibSets constants'!$I$4:$L$1000,3,FALSE),""),"")</f>
        <v/>
      </c>
      <c r="AT56" s="3" t="str">
        <f>IF(AR56&lt;&gt;"",IF(AR56&lt;&gt;"LIBSETS_DROP_MECHANIC_MONSTER_NAME",VLOOKUP(AR56,'LibSets constants'!$I$4:$L$1000,4,FALSE),""),"")</f>
        <v/>
      </c>
      <c r="AU56" s="21" t="str">
        <f>IF(A56="???","--","")&amp;IF(F56&lt;&gt;"Not in the game (anymore)",IF(A56&lt;&gt;"",CONCATENATE("[",A56,"] = {wayshrines={")&amp;IF(K56&lt;&gt;"",CONCATENATE(K56,","),"")&amp;IF(L56&lt;&gt;"",CONCATENATE(L56,","),"")&amp;IF(M56&lt;&gt;"",CONCATENATE(M56,","),"")&amp;CONCATENATE("}")&amp;IF(VALUE(N56)&gt;0,CONCATENATE(", traitsNeeded=",N56),"")&amp;CONCATENATE(", dlcId=",IF(Q56&lt;&gt;"",Q56,"DLC_BASE_GAME")),""),"")</f>
        <v>[74] = {wayshrines={133,133,133,}, traitsNeeded=8, dlcId=DLC_BASE_GAME</v>
      </c>
      <c r="AV56" s="21" t="str">
        <f>IF(F56&lt;&gt;"Not in the game (anymore)",IF(A56&lt;&gt;"",IF(O56&lt;&gt;"",CONCATENATE(", zoneIds={",O56),"")&amp;IF(V56&lt;&gt;"",CONCATENATE(",",V56),"")&amp;IF(AA56&lt;&gt;"",CONCATENATE(",",AA56),"")&amp;IF(AF56&lt;&gt;"",CONCATENATE(",",AF56),"")&amp;IF(AK56&lt;&gt;"",CONCATENATE(",",AK56),"")&amp;IF(AP56&lt;&gt;"",CONCATENATE(",",AP56),"")&amp;IF(O56&lt;&gt;"",CONCATENATE("}",""),"")&amp;IF(OR(I56="true",I56="false",I56&lt;&gt;""), CONCATENATE(", veteran=", I56), ""),""),"")</f>
        <v>, zoneIds={347,347,347}, veteran=false</v>
      </c>
      <c r="AW56" s="21" t="str">
        <f>IF(F56&lt;&gt;"Not in the game (anymore)",IF(A56&lt;&gt;"",", setType="&amp;G56,"")&amp;IF(J56="true",", multiTrialSet=true",""),"")</f>
        <v>, setType=LIBSETS_SETTYPE_CRAFTED</v>
      </c>
      <c r="AX56" s="21" t="str">
        <f>IF(F56&lt;&gt;"Not in the game (anymore)",IF(S56&lt;&gt;"",", dropMechanic={"&amp;S56&amp;IF(X56&lt;&gt;"",","&amp;X56,"")&amp;IF(AC56&lt;&gt;"",","&amp;AC56,"")&amp;IF(AH56&lt;&gt;"",","&amp;AH56,"")&amp;IF(AM56&lt;&gt;"",","&amp;AM56,"")&amp;IF(AR56&lt;&gt;"",","&amp;AR56,"")&amp;"}"&amp;IF(S56="LIBSETS_DROP_MECHANIC_MONSTER_NAME",", dropMechanicNames={" &amp; IF(T56&lt;&gt;"","['en']='"&amp;T56&amp;"'","") &amp; IF(U56&lt;&gt;"",", ['de']='" &amp; U56&amp;"'","") &amp; "}",""),"")&amp;"},","")</f>
        <v>},</v>
      </c>
      <c r="AY56" s="21" t="str">
        <f>IF(F56&lt;&gt;"Not in the game (anymore)",IF(C56&lt;&gt;"",CONCATENATE(" --",C56," / ",B56,"   [",IF(P56&lt;&gt;"",P56,""),IF(W56&lt;&gt;"",", "&amp;W56,""),IF(AB56&lt;&gt;"",", "&amp;AB56,""),IF(AG56&lt;&gt;"",", "&amp;AG56,""),IF(AL56&lt;&gt;"",", "&amp;AL56,""),IF(AQ56&lt;&gt;"",", "&amp;AQ56,""),"]")),"")</f>
        <v xml:space="preserve"> --Spectre's Eye / Schemenauge   [Coldharbour, Coldharbour, Coldharbour]</v>
      </c>
    </row>
    <row r="57" spans="1:51" x14ac:dyDescent="0.25">
      <c r="A57" s="5">
        <v>75</v>
      </c>
      <c r="B57" t="s">
        <v>840</v>
      </c>
      <c r="C57" t="s">
        <v>841</v>
      </c>
      <c r="D57" s="3">
        <f>A57</f>
        <v>75</v>
      </c>
      <c r="E57" s="73"/>
      <c r="G57" s="8" t="s">
        <v>1650</v>
      </c>
      <c r="I57" t="s">
        <v>97</v>
      </c>
      <c r="J57" t="s">
        <v>97</v>
      </c>
      <c r="K57">
        <v>19</v>
      </c>
      <c r="L57">
        <v>165</v>
      </c>
      <c r="M57">
        <v>24</v>
      </c>
      <c r="N57">
        <v>3</v>
      </c>
      <c r="O57" s="3">
        <f>IF(G57&lt;&gt;"LIBSETS_SETTYPE_BATTLEGROUND",IF(G57&lt;&gt;"LIBSETS_SETTYPE_SPECIAL",IF(P57&lt;&gt;"",VLOOKUP(P57,'ESO zone constants'!$D$2:$H$4950,5,FALSE),""),""),"")</f>
        <v>19</v>
      </c>
      <c r="P57" t="str">
        <f>VLOOKUP(K57,'ESO wayshrine node constants'!$A$3:$D$10003,4,FALSE)</f>
        <v>Stormhaven</v>
      </c>
      <c r="Q57" s="19" t="str">
        <f>IF(O57&lt;&gt;"",IF(NOT(ISERROR(VLOOKUP(O57,'ESO Dungeon constants'!$D$3:$H$9999,5,FALSE))),VLOOKUP(O57,'ESO Dungeon constants'!$D$3:$I$9999,6,FALSE),VLOOKUP(O57,'ESO zone constants'!$H$2:$K$9984,4,FALSE)),"")</f>
        <v>DLC_BASE_GAME</v>
      </c>
      <c r="R57" s="3" t="str">
        <f>VLOOKUP(Q57,'LibSets constants'!$B$4:$C$1000,2,FALSE)</f>
        <v>Included in base game</v>
      </c>
      <c r="T57" s="45" t="str">
        <f>IF(S57&lt;&gt;"",IF(S57&lt;&gt;"LIBSETS_DROP_MECHANIC_MONSTER_NAME",VLOOKUP(S57,'LibSets constants'!$I$4:$L$1000,3,FALSE),""),"")</f>
        <v/>
      </c>
      <c r="U57" s="45" t="str">
        <f>IF(S57&lt;&gt;"",IF(S57&lt;&gt;"LIBSETS_DROP_MECHANIC_MONSTER_NAME",VLOOKUP(S57,'LibSets constants'!$I$4:$L$1000,4,FALSE),""),"")</f>
        <v/>
      </c>
      <c r="V57" s="3">
        <f>IF(G57&lt;&gt;"LIBSETS_SETTYPE_BATTLEGROUND",IF(G57&lt;&gt;"LIBSETS_SETTYPE_SPECIAL",IF(W57&lt;&gt;"",VLOOKUP(W57,'ESO zone constants'!$D$2:$H$4950,5,FALSE),""),""),"")</f>
        <v>383</v>
      </c>
      <c r="W57" t="str">
        <f>VLOOKUP(L57,'ESO wayshrine node constants'!$A$3:$D$10003,4,FALSE)</f>
        <v>Grahtwood</v>
      </c>
      <c r="X57" s="46"/>
      <c r="Y57" s="45" t="str">
        <f>IF(X57&lt;&gt;"",IF(X57&lt;&gt;"LIBSETS_DROP_MECHANIC_MONSTER_NAME",VLOOKUP(X57,'LibSets constants'!$I$4:$L$1000,3,FALSE),""),"")</f>
        <v/>
      </c>
      <c r="Z57" s="45" t="str">
        <f>IF(X57&lt;&gt;"",IF(X57&lt;&gt;"LIBSETS_DROP_MECHANIC_MONSTER_NAME",VLOOKUP(X57,'LibSets constants'!$I$4:$L$1000,4,FALSE),""),"")</f>
        <v/>
      </c>
      <c r="AA57" s="3">
        <f>IF(G57&lt;&gt;"LIBSETS_SETTYPE_BATTLEGROUND",IF(G57&lt;&gt;"LIBSETS_SETTYPE_SPECIAL",IF(AB57&lt;&gt;"",VLOOKUP(AB57,'ESO zone constants'!$D$2:$H$4950,5,FALSE),""),""),"")</f>
        <v>57</v>
      </c>
      <c r="AB57" t="str">
        <f>VLOOKUP(M57,'ESO wayshrine node constants'!$A$3:$D$10003,4,FALSE)</f>
        <v>Deshaan</v>
      </c>
      <c r="AC57" s="46"/>
      <c r="AD57" s="45" t="str">
        <f>IF(AC57&lt;&gt;"",IF(AC57&lt;&gt;"LIBSETS_DROP_MECHANIC_MONSTER_NAME",VLOOKUP(AC57,'LibSets constants'!$I$4:$L$1000,3,FALSE),""),"")</f>
        <v/>
      </c>
      <c r="AE57" s="45" t="str">
        <f>IF(AC57&lt;&gt;"",IF(AC57&lt;&gt;"LIBSETS_DROP_MECHANIC_MONSTER_NAME",VLOOKUP(AC57,'LibSets constants'!$I$4:$L$1000,4,FALSE),""),"")</f>
        <v/>
      </c>
      <c r="AF57" s="3" t="str">
        <f>IF(G57&lt;&gt;"LIBSETS_SETTYPE_BATTLEGROUND",IF(G57&lt;&gt;"LIBSETS_SETTYPE_SPECIAL",IF(AG57&lt;&gt;"",VLOOKUP(AG57,'ESO zone constants'!$D$2:$H$4950,5,FALSE),""),""),"")</f>
        <v/>
      </c>
      <c r="AH57" s="46"/>
      <c r="AI57" s="45" t="str">
        <f>IF(AH57&lt;&gt;"",IF(AH57&lt;&gt;"LIBSETS_DROP_MECHANIC_MONSTER_NAME",VLOOKUP(AH57,'LibSets constants'!$I$4:$L$1000,3,FALSE),""),"")</f>
        <v/>
      </c>
      <c r="AJ57" s="45" t="str">
        <f>IF(AH57&lt;&gt;"",IF(AH57&lt;&gt;"LIBSETS_DROP_MECHANIC_MONSTER_NAME",VLOOKUP(AH57,'LibSets constants'!$I$4:$L$1000,4,FALSE),""),"")</f>
        <v/>
      </c>
      <c r="AK57" s="3" t="str">
        <f>IF(G57&lt;&gt;"LIBSETS_SETTYPE_BATTLEGROUND",IF(G57&lt;&gt;"LIBSETS_SETTYPE_SPECIAL",IF(AL57&lt;&gt;"",VLOOKUP(AL57,'ESO zone constants'!$D$2:$H$4950,5,FALSE),""),""),"")</f>
        <v/>
      </c>
      <c r="AM57" s="46"/>
      <c r="AN57" s="45" t="str">
        <f>IF(AM57&lt;&gt;"",IF(AM57&lt;&gt;"LIBSETS_DROP_MECHANIC_MONSTER_NAME",VLOOKUP(AM57,'LibSets constants'!$I$4:$L$1000,3,FALSE),""),"")</f>
        <v/>
      </c>
      <c r="AO57" s="45" t="str">
        <f>IF(AM57&lt;&gt;"",IF(AM57&lt;&gt;"LIBSETS_DROP_MECHANIC_MONSTER_NAME",VLOOKUP(AM57,'LibSets constants'!$I$4:$L$1000,4,FALSE),""),"")</f>
        <v/>
      </c>
      <c r="AP57" s="3" t="str">
        <f>IF(G57&lt;&gt;"LIBSETS_SETTYPE_BATTLEGROUND",IF(G57&lt;&gt;"LIBSETS_SETTYPE_SPECIAL",IF(AQ57&lt;&gt;"",VLOOKUP(AQ57,'ESO zone constants'!$D$2:$H$4950,5,FALSE),""),""),"")</f>
        <v/>
      </c>
      <c r="AR57" s="46"/>
      <c r="AS57" s="45" t="str">
        <f>IF(AR57&lt;&gt;"",IF(AR57&lt;&gt;"LIBSETS_DROP_MECHANIC_MONSTER_NAME",VLOOKUP(AR57,'LibSets constants'!$I$4:$L$1000,3,FALSE),""),"")</f>
        <v/>
      </c>
      <c r="AT57" s="45" t="str">
        <f>IF(AR57&lt;&gt;"",IF(AR57&lt;&gt;"LIBSETS_DROP_MECHANIC_MONSTER_NAME",VLOOKUP(AR57,'LibSets constants'!$I$4:$L$1000,4,FALSE),""),"")</f>
        <v/>
      </c>
      <c r="AU57" s="21" t="str">
        <f>IF(A57="???","--","")&amp;IF(F57&lt;&gt;"Not in the game (anymore)",IF(A57&lt;&gt;"",CONCATENATE("[",A57,"] = {wayshrines={")&amp;IF(K57&lt;&gt;"",CONCATENATE(K57,","),"")&amp;IF(L57&lt;&gt;"",CONCATENATE(L57,","),"")&amp;IF(M57&lt;&gt;"",CONCATENATE(M57,","),"")&amp;CONCATENATE("}")&amp;IF(VALUE(N57)&gt;0,CONCATENATE(", traitsNeeded=",N57),"")&amp;CONCATENATE(", dlcId=",IF(Q57&lt;&gt;"",Q57,"DLC_BASE_GAME")),""),"")</f>
        <v>[75] = {wayshrines={19,165,24,}, traitsNeeded=3, dlcId=DLC_BASE_GAME</v>
      </c>
      <c r="AV57" s="21" t="str">
        <f>IF(F57&lt;&gt;"Not in the game (anymore)",IF(A57&lt;&gt;"",IF(O57&lt;&gt;"",CONCATENATE(", zoneIds={",O57),"")&amp;IF(V57&lt;&gt;"",CONCATENATE(",",V57),"")&amp;IF(AA57&lt;&gt;"",CONCATENATE(",",AA57),"")&amp;IF(AF57&lt;&gt;"",CONCATENATE(",",AF57),"")&amp;IF(AK57&lt;&gt;"",CONCATENATE(",",AK57),"")&amp;IF(AP57&lt;&gt;"",CONCATENATE(",",AP57),"")&amp;IF(O57&lt;&gt;"",CONCATENATE("}",""),"")&amp;IF(OR(I57="true",I57="false",I57&lt;&gt;""), CONCATENATE(", veteran=", I57), ""),""),"")</f>
        <v>, zoneIds={19,383,57}, veteran=false</v>
      </c>
      <c r="AW57" s="21" t="str">
        <f>IF(F57&lt;&gt;"Not in the game (anymore)",IF(A57&lt;&gt;"",", setType="&amp;G57,"")&amp;IF(J57="true",", multiTrialSet=true",""),"")</f>
        <v>, setType=LIBSETS_SETTYPE_CRAFTED</v>
      </c>
      <c r="AX57" s="21" t="str">
        <f>IF(F57&lt;&gt;"Not in the game (anymore)",IF(S57&lt;&gt;"",", dropMechanic={"&amp;S57&amp;IF(X57&lt;&gt;"",","&amp;X57,"")&amp;IF(AC57&lt;&gt;"",","&amp;AC57,"")&amp;IF(AH57&lt;&gt;"",","&amp;AH57,"")&amp;IF(AM57&lt;&gt;"",","&amp;AM57,"")&amp;IF(AR57&lt;&gt;"",","&amp;AR57,"")&amp;"}"&amp;IF(S57="LIBSETS_DROP_MECHANIC_MONSTER_NAME",", dropMechanicNames={" &amp; IF(T57&lt;&gt;"","['en']='"&amp;T57&amp;"'","") &amp; IF(U57&lt;&gt;"",", ['de']='" &amp; U57&amp;"'","") &amp; "}",""),"")&amp;"},","")</f>
        <v>},</v>
      </c>
      <c r="AY57" s="21" t="str">
        <f>IF(F57&lt;&gt;"Not in the game (anymore)",IF(C57&lt;&gt;"",CONCATENATE(" --",C57," / ",B57,"   [",IF(P57&lt;&gt;"",P57,""),IF(W57&lt;&gt;"",", "&amp;W57,""),IF(AB57&lt;&gt;"",", "&amp;AB57,""),IF(AG57&lt;&gt;"",", "&amp;AG57,""),IF(AL57&lt;&gt;"",", "&amp;AL57,""),IF(AQ57&lt;&gt;"",", "&amp;AQ57,""),"]")),"")</f>
        <v xml:space="preserve"> --Torug's Pact / Torugs Pakt   [Stormhaven, Grahtwood, Deshaan]</v>
      </c>
    </row>
    <row r="58" spans="1:51" x14ac:dyDescent="0.25">
      <c r="A58" s="12">
        <v>76</v>
      </c>
      <c r="B58" t="s">
        <v>842</v>
      </c>
      <c r="C58" t="s">
        <v>843</v>
      </c>
      <c r="D58" s="3">
        <f>A58</f>
        <v>76</v>
      </c>
      <c r="E58" s="73"/>
      <c r="G58" s="8" t="s">
        <v>1651</v>
      </c>
      <c r="I58" t="s">
        <v>97</v>
      </c>
      <c r="J58" t="s">
        <v>97</v>
      </c>
      <c r="K58">
        <v>-1</v>
      </c>
      <c r="L58">
        <v>-1</v>
      </c>
      <c r="M58">
        <v>-1</v>
      </c>
      <c r="N58">
        <v>0</v>
      </c>
      <c r="O58" s="3">
        <f>IF(G58&lt;&gt;"LIBSETS_SETTYPE_BATTLEGROUND",IF(G58&lt;&gt;"LIBSETS_SETTYPE_SPECIAL",IF(P58&lt;&gt;"",VLOOKUP(P58,'ESO zone constants'!$D$2:$H$4950,5,FALSE),""),""),"")</f>
        <v>181</v>
      </c>
      <c r="P58" t="s">
        <v>131</v>
      </c>
      <c r="Q58" s="19" t="str">
        <f>IF(O58&lt;&gt;"",IF(NOT(ISERROR(VLOOKUP(O58,'ESO Dungeon constants'!$D$3:$H$9999,5,FALSE))),VLOOKUP(O58,'ESO Dungeon constants'!$D$3:$I$9999,6,FALSE),VLOOKUP(O58,'ESO zone constants'!$H$2:$K$9984,4,FALSE)),"")</f>
        <v>DLC_BASE_GAME</v>
      </c>
      <c r="R58" s="3" t="str">
        <f>VLOOKUP(Q58,'LibSets constants'!$B$4:$C$1000,2,FALSE)</f>
        <v>Included in base game</v>
      </c>
      <c r="S58" s="33" t="s">
        <v>1724</v>
      </c>
      <c r="T58" s="3" t="str">
        <f>IF(S58&lt;&gt;"",IF(S58&lt;&gt;"LIBSETS_DROP_MECHANIC_MONSTER_NAME",VLOOKUP(S58,'LibSets constants'!$I$4:$L$1000,3,FALSE),""),"")</f>
        <v>Rewards for the worthy (Cyrodiil/Battleground mail)</v>
      </c>
      <c r="U58" s="3" t="str">
        <f>IF(S58&lt;&gt;"",IF(S58&lt;&gt;"LIBSETS_DROP_MECHANIC_MONSTER_NAME",VLOOKUP(S58,'LibSets constants'!$I$4:$L$1000,4,FALSE),""),"")</f>
        <v>Gerechter Lohn (Cyrodiil/Schlachtfeld Mail)</v>
      </c>
      <c r="V58" s="3">
        <f>IF(G58&lt;&gt;"LIBSETS_SETTYPE_BATTLEGROUND",IF(G58&lt;&gt;"LIBSETS_SETTYPE_SPECIAL",IF(W58&lt;&gt;"",VLOOKUP(W58,'ESO zone constants'!$D$2:$H$4950,5,FALSE),""),""),"")</f>
        <v>181</v>
      </c>
      <c r="W58" t="s">
        <v>131</v>
      </c>
      <c r="X58" s="33" t="s">
        <v>1714</v>
      </c>
      <c r="Y58" s="3" t="str">
        <f>IF(X58&lt;&gt;"",IF(X58&lt;&gt;"LIBSETS_DROP_MECHANIC_MONSTER_NAME",VLOOKUP(X58,'LibSets constants'!$I$4:$L$1000,3,FALSE),""),"")</f>
        <v>City Erntefurt (quartermaster)</v>
      </c>
      <c r="Z58" s="3" t="str">
        <f>IF(X58&lt;&gt;"",IF(X58&lt;&gt;"LIBSETS_DROP_MECHANIC_MONSTER_NAME",VLOOKUP(X58,'LibSets constants'!$I$4:$L$1000,4,FALSE),""),"")</f>
        <v>Stadt Erntefurt (Quartiermeister)</v>
      </c>
      <c r="AA58" s="3" t="str">
        <f>IF(G58&lt;&gt;"LIBSETS_SETTYPE_BATTLEGROUND",IF(G58&lt;&gt;"LIBSETS_SETTYPE_SPECIAL",IF(AB58&lt;&gt;"",VLOOKUP(AB58,'ESO zone constants'!$D$2:$H$4950,5,FALSE),""),""),"")</f>
        <v/>
      </c>
      <c r="AD58" s="3" t="str">
        <f>IF(AC58&lt;&gt;"",IF(AC58&lt;&gt;"LIBSETS_DROP_MECHANIC_MONSTER_NAME",VLOOKUP(AC58,'LibSets constants'!$I$4:$L$1000,3,FALSE),""),"")</f>
        <v/>
      </c>
      <c r="AE58" s="3" t="str">
        <f>IF(AC58&lt;&gt;"",IF(AC58&lt;&gt;"LIBSETS_DROP_MECHANIC_MONSTER_NAME",VLOOKUP(AC58,'LibSets constants'!$I$4:$L$1000,4,FALSE),""),"")</f>
        <v/>
      </c>
      <c r="AF58" s="3" t="str">
        <f>IF(G58&lt;&gt;"LIBSETS_SETTYPE_BATTLEGROUND",IF(G58&lt;&gt;"LIBSETS_SETTYPE_SPECIAL",IF(AG58&lt;&gt;"",VLOOKUP(AG58,'ESO zone constants'!$D$2:$H$4950,5,FALSE),""),""),"")</f>
        <v/>
      </c>
      <c r="AI58" s="3" t="str">
        <f>IF(AH58&lt;&gt;"",IF(AH58&lt;&gt;"LIBSETS_DROP_MECHANIC_MONSTER_NAME",VLOOKUP(AH58,'LibSets constants'!$I$4:$L$1000,3,FALSE),""),"")</f>
        <v/>
      </c>
      <c r="AJ58" s="3" t="str">
        <f>IF(AH58&lt;&gt;"",IF(AH58&lt;&gt;"LIBSETS_DROP_MECHANIC_MONSTER_NAME",VLOOKUP(AH58,'LibSets constants'!$I$4:$L$1000,4,FALSE),""),"")</f>
        <v/>
      </c>
      <c r="AK58" s="3" t="str">
        <f>IF(G58&lt;&gt;"LIBSETS_SETTYPE_BATTLEGROUND",IF(G58&lt;&gt;"LIBSETS_SETTYPE_SPECIAL",IF(AL58&lt;&gt;"",VLOOKUP(AL58,'ESO zone constants'!$D$2:$H$4950,5,FALSE),""),""),"")</f>
        <v/>
      </c>
      <c r="AN58" s="3" t="str">
        <f>IF(AM58&lt;&gt;"",IF(AM58&lt;&gt;"LIBSETS_DROP_MECHANIC_MONSTER_NAME",VLOOKUP(AM58,'LibSets constants'!$I$4:$L$1000,3,FALSE),""),"")</f>
        <v/>
      </c>
      <c r="AO58" s="3" t="str">
        <f>IF(AM58&lt;&gt;"",IF(AM58&lt;&gt;"LIBSETS_DROP_MECHANIC_MONSTER_NAME",VLOOKUP(AM58,'LibSets constants'!$I$4:$L$1000,4,FALSE),""),"")</f>
        <v/>
      </c>
      <c r="AP58" s="3" t="str">
        <f>IF(G58&lt;&gt;"LIBSETS_SETTYPE_BATTLEGROUND",IF(G58&lt;&gt;"LIBSETS_SETTYPE_SPECIAL",IF(AQ58&lt;&gt;"",VLOOKUP(AQ58,'ESO zone constants'!$D$2:$H$4950,5,FALSE),""),""),"")</f>
        <v/>
      </c>
      <c r="AS58" s="3" t="str">
        <f>IF(AR58&lt;&gt;"",IF(AR58&lt;&gt;"LIBSETS_DROP_MECHANIC_MONSTER_NAME",VLOOKUP(AR58,'LibSets constants'!$I$4:$L$1000,3,FALSE),""),"")</f>
        <v/>
      </c>
      <c r="AT58" s="3" t="str">
        <f>IF(AR58&lt;&gt;"",IF(AR58&lt;&gt;"LIBSETS_DROP_MECHANIC_MONSTER_NAME",VLOOKUP(AR58,'LibSets constants'!$I$4:$L$1000,4,FALSE),""),"")</f>
        <v/>
      </c>
      <c r="AU58" s="21" t="str">
        <f>IF(A58="???","--","")&amp;IF(F58&lt;&gt;"Not in the game (anymore)",IF(A58&lt;&gt;"",CONCATENATE("[",A58,"] = {wayshrines={")&amp;IF(K58&lt;&gt;"",CONCATENATE(K58,","),"")&amp;IF(L58&lt;&gt;"",CONCATENATE(L58,","),"")&amp;IF(M58&lt;&gt;"",CONCATENATE(M58,","),"")&amp;CONCATENATE("}")&amp;IF(VALUE(N58)&gt;0,CONCATENATE(", traitsNeeded=",N58),"")&amp;CONCATENATE(", dlcId=",IF(Q58&lt;&gt;"",Q58,"DLC_BASE_GAME")),""),"")</f>
        <v>[76] = {wayshrines={-1,-1,-1,}, dlcId=DLC_BASE_GAME</v>
      </c>
      <c r="AV58" s="21" t="str">
        <f>IF(F58&lt;&gt;"Not in the game (anymore)",IF(A58&lt;&gt;"",IF(O58&lt;&gt;"",CONCATENATE(", zoneIds={",O58),"")&amp;IF(V58&lt;&gt;"",CONCATENATE(",",V58),"")&amp;IF(AA58&lt;&gt;"",CONCATENATE(",",AA58),"")&amp;IF(AF58&lt;&gt;"",CONCATENATE(",",AF58),"")&amp;IF(AK58&lt;&gt;"",CONCATENATE(",",AK58),"")&amp;IF(AP58&lt;&gt;"",CONCATENATE(",",AP58),"")&amp;IF(O58&lt;&gt;"",CONCATENATE("}",""),"")&amp;IF(OR(I58="true",I58="false",I58&lt;&gt;""), CONCATENATE(", veteran=", I58), ""),""),"")</f>
        <v>, zoneIds={181,181}, veteran=false</v>
      </c>
      <c r="AW58" s="21" t="str">
        <f>IF(F58&lt;&gt;"Not in the game (anymore)",IF(A58&lt;&gt;"",", setType="&amp;G58,"")&amp;IF(J58="true",", multiTrialSet=true",""),"")</f>
        <v>, setType=LIBSETS_SETTYPE_CYRODIIL</v>
      </c>
      <c r="AX58" s="21" t="str">
        <f>IF(F58&lt;&gt;"Not in the game (anymore)",IF(S58&lt;&gt;"",", dropMechanic={"&amp;S58&amp;IF(X58&lt;&gt;"",","&amp;X58,"")&amp;IF(AC58&lt;&gt;"",","&amp;AC58,"")&amp;IF(AH58&lt;&gt;"",","&amp;AH58,"")&amp;IF(AM58&lt;&gt;"",","&amp;AM58,"")&amp;IF(AR58&lt;&gt;"",","&amp;AR58,"")&amp;"}"&amp;IF(S58="LIBSETS_DROP_MECHANIC_MONSTER_NAME",", dropMechanicNames={" &amp; IF(T58&lt;&gt;"","['en']='"&amp;T58&amp;"'","") &amp; IF(U58&lt;&gt;"",", ['de']='" &amp; U58&amp;"'","") &amp; "}",""),"")&amp;"},","")</f>
        <v>, dropMechanic={LIBSETS_DROP_MECHANIC_MAIL_PVP_REWARDS_FOR_THE_WORTHY,LIBSETS_DROP_MECHANIC_CITY_CYRODIIL_ERNTEFURT}},</v>
      </c>
      <c r="AY58" s="21" t="str">
        <f>IF(F58&lt;&gt;"Not in the game (anymore)",IF(C58&lt;&gt;"",CONCATENATE(" --",C58," / ",B58,"   [",IF(P58&lt;&gt;"",P58,""),IF(W58&lt;&gt;"",", "&amp;W58,""),IF(AB58&lt;&gt;"",", "&amp;AB58,""),IF(AG58&lt;&gt;"",", "&amp;AG58,""),IF(AL58&lt;&gt;"",", "&amp;AL58,""),IF(AQ58&lt;&gt;"",", "&amp;AQ58,""),"]")),"")</f>
        <v xml:space="preserve"> --Robes of Alteration Mastery / Roben der Veränderungsbeherrschung   [Cyrodiil, Cyrodiil]</v>
      </c>
    </row>
    <row r="59" spans="1:51" x14ac:dyDescent="0.25">
      <c r="A59" s="12">
        <v>77</v>
      </c>
      <c r="B59" t="s">
        <v>844</v>
      </c>
      <c r="C59" t="s">
        <v>845</v>
      </c>
      <c r="D59" s="3">
        <f>A59</f>
        <v>77</v>
      </c>
      <c r="E59" s="73"/>
      <c r="G59" s="8" t="s">
        <v>1653</v>
      </c>
      <c r="I59" t="s">
        <v>97</v>
      </c>
      <c r="J59" t="s">
        <v>97</v>
      </c>
      <c r="K59">
        <v>-1</v>
      </c>
      <c r="L59">
        <v>-1</v>
      </c>
      <c r="M59">
        <v>-1</v>
      </c>
      <c r="N59">
        <v>0</v>
      </c>
      <c r="O59" s="3">
        <f>IF(G59&lt;&gt;"LIBSETS_SETTYPE_BATTLEGROUND",IF(G59&lt;&gt;"LIBSETS_SETTYPE_SPECIAL",IF(P59&lt;&gt;"",VLOOKUP(P59,'ESO zone constants'!$D$2:$H$4950,5,FALSE),""),""),"")</f>
        <v>22</v>
      </c>
      <c r="P59" t="s">
        <v>68</v>
      </c>
      <c r="Q59" s="19" t="str">
        <f>IF(O59&lt;&gt;"",IF(NOT(ISERROR(VLOOKUP(O59,'ESO Dungeon constants'!$D$3:$H$9999,5,FALSE))),VLOOKUP(O59,'ESO Dungeon constants'!$D$3:$I$9999,6,FALSE),VLOOKUP(O59,'ESO zone constants'!$H$2:$K$9984,4,FALSE)),"")</f>
        <v>DLC_BASE_GAME</v>
      </c>
      <c r="R59" s="3" t="str">
        <f>VLOOKUP(Q59,'LibSets constants'!$B$4:$C$1000,2,FALSE)</f>
        <v>Included in base game</v>
      </c>
      <c r="T59" s="3" t="str">
        <f>IF(S59&lt;&gt;"",IF(S59&lt;&gt;"LIBSETS_DROP_MECHANIC_MONSTER_NAME",VLOOKUP(S59,'LibSets constants'!$I$4:$L$1000,3,FALSE),""),"")</f>
        <v/>
      </c>
      <c r="U59" s="3" t="str">
        <f>IF(S59&lt;&gt;"",IF(S59&lt;&gt;"LIBSETS_DROP_MECHANIC_MONSTER_NAME",VLOOKUP(S59,'LibSets constants'!$I$4:$L$1000,4,FALSE),""),"")</f>
        <v/>
      </c>
      <c r="V59" s="3" t="str">
        <f>IF(G59&lt;&gt;"LIBSETS_SETTYPE_BATTLEGROUND",IF(G59&lt;&gt;"LIBSETS_SETTYPE_SPECIAL",IF(W59&lt;&gt;"",VLOOKUP(W59,'ESO zone constants'!$D$2:$H$4950,5,FALSE),""),""),"")</f>
        <v/>
      </c>
      <c r="Y59" s="3" t="str">
        <f>IF(X59&lt;&gt;"",IF(X59&lt;&gt;"LIBSETS_DROP_MECHANIC_MONSTER_NAME",VLOOKUP(X59,'LibSets constants'!$I$4:$L$1000,3,FALSE),""),"")</f>
        <v/>
      </c>
      <c r="Z59" s="3" t="str">
        <f>IF(X59&lt;&gt;"",IF(X59&lt;&gt;"LIBSETS_DROP_MECHANIC_MONSTER_NAME",VLOOKUP(X59,'LibSets constants'!$I$4:$L$1000,4,FALSE),""),"")</f>
        <v/>
      </c>
      <c r="AA59" s="3" t="str">
        <f>IF(G59&lt;&gt;"LIBSETS_SETTYPE_BATTLEGROUND",IF(G59&lt;&gt;"LIBSETS_SETTYPE_SPECIAL",IF(AB59&lt;&gt;"",VLOOKUP(AB59,'ESO zone constants'!$D$2:$H$4950,5,FALSE),""),""),"")</f>
        <v/>
      </c>
      <c r="AD59" s="3" t="str">
        <f>IF(AC59&lt;&gt;"",IF(AC59&lt;&gt;"LIBSETS_DROP_MECHANIC_MONSTER_NAME",VLOOKUP(AC59,'LibSets constants'!$I$4:$L$1000,3,FALSE),""),"")</f>
        <v/>
      </c>
      <c r="AE59" s="3" t="str">
        <f>IF(AC59&lt;&gt;"",IF(AC59&lt;&gt;"LIBSETS_DROP_MECHANIC_MONSTER_NAME",VLOOKUP(AC59,'LibSets constants'!$I$4:$L$1000,4,FALSE),""),"")</f>
        <v/>
      </c>
      <c r="AF59" s="3" t="str">
        <f>IF(G59&lt;&gt;"LIBSETS_SETTYPE_BATTLEGROUND",IF(G59&lt;&gt;"LIBSETS_SETTYPE_SPECIAL",IF(AG59&lt;&gt;"",VLOOKUP(AG59,'ESO zone constants'!$D$2:$H$4950,5,FALSE),""),""),"")</f>
        <v/>
      </c>
      <c r="AI59" s="3" t="str">
        <f>IF(AH59&lt;&gt;"",IF(AH59&lt;&gt;"LIBSETS_DROP_MECHANIC_MONSTER_NAME",VLOOKUP(AH59,'LibSets constants'!$I$4:$L$1000,3,FALSE),""),"")</f>
        <v/>
      </c>
      <c r="AJ59" s="3" t="str">
        <f>IF(AH59&lt;&gt;"",IF(AH59&lt;&gt;"LIBSETS_DROP_MECHANIC_MONSTER_NAME",VLOOKUP(AH59,'LibSets constants'!$I$4:$L$1000,4,FALSE),""),"")</f>
        <v/>
      </c>
      <c r="AK59" s="3" t="str">
        <f>IF(G59&lt;&gt;"LIBSETS_SETTYPE_BATTLEGROUND",IF(G59&lt;&gt;"LIBSETS_SETTYPE_SPECIAL",IF(AL59&lt;&gt;"",VLOOKUP(AL59,'ESO zone constants'!$D$2:$H$4950,5,FALSE),""),""),"")</f>
        <v/>
      </c>
      <c r="AN59" s="3" t="str">
        <f>IF(AM59&lt;&gt;"",IF(AM59&lt;&gt;"LIBSETS_DROP_MECHANIC_MONSTER_NAME",VLOOKUP(AM59,'LibSets constants'!$I$4:$L$1000,3,FALSE),""),"")</f>
        <v/>
      </c>
      <c r="AO59" s="3" t="str">
        <f>IF(AM59&lt;&gt;"",IF(AM59&lt;&gt;"LIBSETS_DROP_MECHANIC_MONSTER_NAME",VLOOKUP(AM59,'LibSets constants'!$I$4:$L$1000,4,FALSE),""),"")</f>
        <v/>
      </c>
      <c r="AP59" s="3" t="str">
        <f>IF(G59&lt;&gt;"LIBSETS_SETTYPE_BATTLEGROUND",IF(G59&lt;&gt;"LIBSETS_SETTYPE_SPECIAL",IF(AQ59&lt;&gt;"",VLOOKUP(AQ59,'ESO zone constants'!$D$2:$H$4950,5,FALSE),""),""),"")</f>
        <v/>
      </c>
      <c r="AS59" s="3" t="str">
        <f>IF(AR59&lt;&gt;"",IF(AR59&lt;&gt;"LIBSETS_DROP_MECHANIC_MONSTER_NAME",VLOOKUP(AR59,'LibSets constants'!$I$4:$L$1000,3,FALSE),""),"")</f>
        <v/>
      </c>
      <c r="AT59" s="3" t="str">
        <f>IF(AR59&lt;&gt;"",IF(AR59&lt;&gt;"LIBSETS_DROP_MECHANIC_MONSTER_NAME",VLOOKUP(AR59,'LibSets constants'!$I$4:$L$1000,4,FALSE),""),"")</f>
        <v/>
      </c>
      <c r="AU59" s="21" t="str">
        <f>IF(A59="???","--","")&amp;IF(F59&lt;&gt;"Not in the game (anymore)",IF(A59&lt;&gt;"",CONCATENATE("[",A59,"] = {wayshrines={")&amp;IF(K59&lt;&gt;"",CONCATENATE(K59,","),"")&amp;IF(L59&lt;&gt;"",CONCATENATE(L59,","),"")&amp;IF(M59&lt;&gt;"",CONCATENATE(M59,","),"")&amp;CONCATENATE("}")&amp;IF(VALUE(N59)&gt;0,CONCATENATE(", traitsNeeded=",N59),"")&amp;CONCATENATE(", dlcId=",IF(Q59&lt;&gt;"",Q59,"DLC_BASE_GAME")),""),"")</f>
        <v>[77] = {wayshrines={-1,-1,-1,}, dlcId=DLC_BASE_GAME</v>
      </c>
      <c r="AV59" s="21" t="str">
        <f>IF(F59&lt;&gt;"Not in the game (anymore)",IF(A59&lt;&gt;"",IF(O59&lt;&gt;"",CONCATENATE(", zoneIds={",O59),"")&amp;IF(V59&lt;&gt;"",CONCATENATE(",",V59),"")&amp;IF(AA59&lt;&gt;"",CONCATENATE(",",AA59),"")&amp;IF(AF59&lt;&gt;"",CONCATENATE(",",AF59),"")&amp;IF(AK59&lt;&gt;"",CONCATENATE(",",AK59),"")&amp;IF(AP59&lt;&gt;"",CONCATENATE(",",AP59),"")&amp;IF(O59&lt;&gt;"",CONCATENATE("}",""),"")&amp;IF(OR(I59="true",I59="false",I59&lt;&gt;""), CONCATENATE(", veteran=", I59), ""),""),"")</f>
        <v>, zoneIds={22}, veteran=false</v>
      </c>
      <c r="AW59" s="21" t="str">
        <f>IF(F59&lt;&gt;"Not in the game (anymore)",IF(A59&lt;&gt;"",", setType="&amp;G59,"")&amp;IF(J59="true",", multiTrialSet=true",""),"")</f>
        <v>, setType=LIBSETS_SETTYPE_DUNGEON</v>
      </c>
      <c r="AX59" s="21" t="str">
        <f>IF(F59&lt;&gt;"Not in the game (anymore)",IF(S59&lt;&gt;"",", dropMechanic={"&amp;S59&amp;IF(X59&lt;&gt;"",","&amp;X59,"")&amp;IF(AC59&lt;&gt;"",","&amp;AC59,"")&amp;IF(AH59&lt;&gt;"",","&amp;AH59,"")&amp;IF(AM59&lt;&gt;"",","&amp;AM59,"")&amp;IF(AR59&lt;&gt;"",","&amp;AR59,"")&amp;"}"&amp;IF(S59="LIBSETS_DROP_MECHANIC_MONSTER_NAME",", dropMechanicNames={" &amp; IF(T59&lt;&gt;"","['en']='"&amp;T59&amp;"'","") &amp; IF(U59&lt;&gt;"",", ['de']='" &amp; U59&amp;"'","") &amp; "}",""),"")&amp;"},","")</f>
        <v>},</v>
      </c>
      <c r="AY59" s="21" t="str">
        <f>IF(F59&lt;&gt;"Not in the game (anymore)",IF(C59&lt;&gt;"",CONCATENATE(" --",C59," / ",B59,"   [",IF(P59&lt;&gt;"",P59,""),IF(W59&lt;&gt;"",", "&amp;W59,""),IF(AB59&lt;&gt;"",", "&amp;AB59,""),IF(AG59&lt;&gt;"",", "&amp;AG59,""),IF(AL59&lt;&gt;"",", "&amp;AL59,""),IF(AQ59&lt;&gt;"",", "&amp;AQ59,""),"]")),"")</f>
        <v xml:space="preserve"> --Crusader / Glaubenskrieger   [Volenfell]</v>
      </c>
    </row>
    <row r="60" spans="1:51" x14ac:dyDescent="0.25">
      <c r="A60" s="5">
        <v>78</v>
      </c>
      <c r="B60" t="s">
        <v>846</v>
      </c>
      <c r="C60" t="s">
        <v>847</v>
      </c>
      <c r="D60" s="3">
        <f>A60</f>
        <v>78</v>
      </c>
      <c r="E60" s="73"/>
      <c r="G60" s="8" t="s">
        <v>1650</v>
      </c>
      <c r="I60" t="s">
        <v>97</v>
      </c>
      <c r="J60" t="s">
        <v>97</v>
      </c>
      <c r="K60">
        <v>9</v>
      </c>
      <c r="L60">
        <v>154</v>
      </c>
      <c r="M60">
        <v>51</v>
      </c>
      <c r="N60">
        <v>4</v>
      </c>
      <c r="O60" s="3">
        <f>IF(G60&lt;&gt;"LIBSETS_SETTYPE_BATTLEGROUND",IF(G60&lt;&gt;"LIBSETS_SETTYPE_SPECIAL",IF(P60&lt;&gt;"",VLOOKUP(P60,'ESO zone constants'!$D$2:$H$4950,5,FALSE),""),""),"")</f>
        <v>20</v>
      </c>
      <c r="P60" t="str">
        <f>VLOOKUP(K60,'ESO wayshrine node constants'!$A$3:$D$10003,4,FALSE)</f>
        <v>Rivenspire</v>
      </c>
      <c r="Q60" s="19" t="str">
        <f>IF(O60&lt;&gt;"",IF(NOT(ISERROR(VLOOKUP(O60,'ESO Dungeon constants'!$D$3:$H$9999,5,FALSE))),VLOOKUP(O60,'ESO Dungeon constants'!$D$3:$I$9999,6,FALSE),VLOOKUP(O60,'ESO zone constants'!$H$2:$K$9984,4,FALSE)),"")</f>
        <v>DLC_BASE_GAME</v>
      </c>
      <c r="R60" s="3" t="str">
        <f>VLOOKUP(Q60,'LibSets constants'!$B$4:$C$1000,2,FALSE)</f>
        <v>Included in base game</v>
      </c>
      <c r="T60" s="3" t="str">
        <f>IF(S60&lt;&gt;"",IF(S60&lt;&gt;"LIBSETS_DROP_MECHANIC_MONSTER_NAME",VLOOKUP(S60,'LibSets constants'!$I$4:$L$1000,3,FALSE),""),"")</f>
        <v/>
      </c>
      <c r="U60" s="3" t="str">
        <f>IF(S60&lt;&gt;"",IF(S60&lt;&gt;"LIBSETS_DROP_MECHANIC_MONSTER_NAME",VLOOKUP(S60,'LibSets constants'!$I$4:$L$1000,4,FALSE),""),"")</f>
        <v/>
      </c>
      <c r="V60" s="3">
        <f>IF(G60&lt;&gt;"LIBSETS_SETTYPE_BATTLEGROUND",IF(G60&lt;&gt;"LIBSETS_SETTYPE_SPECIAL",IF(W60&lt;&gt;"",VLOOKUP(W60,'ESO zone constants'!$D$2:$H$4950,5,FALSE),""),""),"")</f>
        <v>108</v>
      </c>
      <c r="W60" t="str">
        <f>VLOOKUP(L60,'ESO wayshrine node constants'!$A$3:$D$10003,4,FALSE)</f>
        <v>Greenshade</v>
      </c>
      <c r="Y60" s="3" t="str">
        <f>IF(X60&lt;&gt;"",IF(X60&lt;&gt;"LIBSETS_DROP_MECHANIC_MONSTER_NAME",VLOOKUP(X60,'LibSets constants'!$I$4:$L$1000,3,FALSE),""),"")</f>
        <v/>
      </c>
      <c r="Z60" s="3" t="str">
        <f>IF(X60&lt;&gt;"",IF(X60&lt;&gt;"LIBSETS_DROP_MECHANIC_MONSTER_NAME",VLOOKUP(X60,'LibSets constants'!$I$4:$L$1000,4,FALSE),""),"")</f>
        <v/>
      </c>
      <c r="AA60" s="3">
        <f>IF(G60&lt;&gt;"LIBSETS_SETTYPE_BATTLEGROUND",IF(G60&lt;&gt;"LIBSETS_SETTYPE_SPECIAL",IF(AB60&lt;&gt;"",VLOOKUP(AB60,'ESO zone constants'!$D$2:$H$4950,5,FALSE),""),""),"")</f>
        <v>117</v>
      </c>
      <c r="AB60" t="str">
        <f>VLOOKUP(M60,'ESO wayshrine node constants'!$A$3:$D$10003,4,FALSE)</f>
        <v>Shadowfen</v>
      </c>
      <c r="AD60" s="3" t="str">
        <f>IF(AC60&lt;&gt;"",IF(AC60&lt;&gt;"LIBSETS_DROP_MECHANIC_MONSTER_NAME",VLOOKUP(AC60,'LibSets constants'!$I$4:$L$1000,3,FALSE),""),"")</f>
        <v/>
      </c>
      <c r="AE60" s="3" t="str">
        <f>IF(AC60&lt;&gt;"",IF(AC60&lt;&gt;"LIBSETS_DROP_MECHANIC_MONSTER_NAME",VLOOKUP(AC60,'LibSets constants'!$I$4:$L$1000,4,FALSE),""),"")</f>
        <v/>
      </c>
      <c r="AF60" s="3" t="str">
        <f>IF(G60&lt;&gt;"LIBSETS_SETTYPE_BATTLEGROUND",IF(G60&lt;&gt;"LIBSETS_SETTYPE_SPECIAL",IF(AG60&lt;&gt;"",VLOOKUP(AG60,'ESO zone constants'!$D$2:$H$4950,5,FALSE),""),""),"")</f>
        <v/>
      </c>
      <c r="AI60" s="3" t="str">
        <f>IF(AH60&lt;&gt;"",IF(AH60&lt;&gt;"LIBSETS_DROP_MECHANIC_MONSTER_NAME",VLOOKUP(AH60,'LibSets constants'!$I$4:$L$1000,3,FALSE),""),"")</f>
        <v/>
      </c>
      <c r="AJ60" s="3" t="str">
        <f>IF(AH60&lt;&gt;"",IF(AH60&lt;&gt;"LIBSETS_DROP_MECHANIC_MONSTER_NAME",VLOOKUP(AH60,'LibSets constants'!$I$4:$L$1000,4,FALSE),""),"")</f>
        <v/>
      </c>
      <c r="AK60" s="3" t="str">
        <f>IF(G60&lt;&gt;"LIBSETS_SETTYPE_BATTLEGROUND",IF(G60&lt;&gt;"LIBSETS_SETTYPE_SPECIAL",IF(AL60&lt;&gt;"",VLOOKUP(AL60,'ESO zone constants'!$D$2:$H$4950,5,FALSE),""),""),"")</f>
        <v/>
      </c>
      <c r="AN60" s="3" t="str">
        <f>IF(AM60&lt;&gt;"",IF(AM60&lt;&gt;"LIBSETS_DROP_MECHANIC_MONSTER_NAME",VLOOKUP(AM60,'LibSets constants'!$I$4:$L$1000,3,FALSE),""),"")</f>
        <v/>
      </c>
      <c r="AO60" s="3" t="str">
        <f>IF(AM60&lt;&gt;"",IF(AM60&lt;&gt;"LIBSETS_DROP_MECHANIC_MONSTER_NAME",VLOOKUP(AM60,'LibSets constants'!$I$4:$L$1000,4,FALSE),""),"")</f>
        <v/>
      </c>
      <c r="AP60" s="3" t="str">
        <f>IF(G60&lt;&gt;"LIBSETS_SETTYPE_BATTLEGROUND",IF(G60&lt;&gt;"LIBSETS_SETTYPE_SPECIAL",IF(AQ60&lt;&gt;"",VLOOKUP(AQ60,'ESO zone constants'!$D$2:$H$4950,5,FALSE),""),""),"")</f>
        <v/>
      </c>
      <c r="AS60" s="3" t="str">
        <f>IF(AR60&lt;&gt;"",IF(AR60&lt;&gt;"LIBSETS_DROP_MECHANIC_MONSTER_NAME",VLOOKUP(AR60,'LibSets constants'!$I$4:$L$1000,3,FALSE),""),"")</f>
        <v/>
      </c>
      <c r="AT60" s="3" t="str">
        <f>IF(AR60&lt;&gt;"",IF(AR60&lt;&gt;"LIBSETS_DROP_MECHANIC_MONSTER_NAME",VLOOKUP(AR60,'LibSets constants'!$I$4:$L$1000,4,FALSE),""),"")</f>
        <v/>
      </c>
      <c r="AU60" s="21" t="str">
        <f>IF(A60="???","--","")&amp;IF(F60&lt;&gt;"Not in the game (anymore)",IF(A60&lt;&gt;"",CONCATENATE("[",A60,"] = {wayshrines={")&amp;IF(K60&lt;&gt;"",CONCATENATE(K60,","),"")&amp;IF(L60&lt;&gt;"",CONCATENATE(L60,","),"")&amp;IF(M60&lt;&gt;"",CONCATENATE(M60,","),"")&amp;CONCATENATE("}")&amp;IF(VALUE(N60)&gt;0,CONCATENATE(", traitsNeeded=",N60),"")&amp;CONCATENATE(", dlcId=",IF(Q60&lt;&gt;"",Q60,"DLC_BASE_GAME")),""),"")</f>
        <v>[78] = {wayshrines={9,154,51,}, traitsNeeded=4, dlcId=DLC_BASE_GAME</v>
      </c>
      <c r="AV60" s="21" t="str">
        <f>IF(F60&lt;&gt;"Not in the game (anymore)",IF(A60&lt;&gt;"",IF(O60&lt;&gt;"",CONCATENATE(", zoneIds={",O60),"")&amp;IF(V60&lt;&gt;"",CONCATENATE(",",V60),"")&amp;IF(AA60&lt;&gt;"",CONCATENATE(",",AA60),"")&amp;IF(AF60&lt;&gt;"",CONCATENATE(",",AF60),"")&amp;IF(AK60&lt;&gt;"",CONCATENATE(",",AK60),"")&amp;IF(AP60&lt;&gt;"",CONCATENATE(",",AP60),"")&amp;IF(O60&lt;&gt;"",CONCATENATE("}",""),"")&amp;IF(OR(I60="true",I60="false",I60&lt;&gt;""), CONCATENATE(", veteran=", I60), ""),""),"")</f>
        <v>, zoneIds={20,108,117}, veteran=false</v>
      </c>
      <c r="AW60" s="21" t="str">
        <f>IF(F60&lt;&gt;"Not in the game (anymore)",IF(A60&lt;&gt;"",", setType="&amp;G60,"")&amp;IF(J60="true",", multiTrialSet=true",""),"")</f>
        <v>, setType=LIBSETS_SETTYPE_CRAFTED</v>
      </c>
      <c r="AX60" s="21" t="str">
        <f>IF(F60&lt;&gt;"Not in the game (anymore)",IF(S60&lt;&gt;"",", dropMechanic={"&amp;S60&amp;IF(X60&lt;&gt;"",","&amp;X60,"")&amp;IF(AC60&lt;&gt;"",","&amp;AC60,"")&amp;IF(AH60&lt;&gt;"",","&amp;AH60,"")&amp;IF(AM60&lt;&gt;"",","&amp;AM60,"")&amp;IF(AR60&lt;&gt;"",","&amp;AR60,"")&amp;"}"&amp;IF(S60="LIBSETS_DROP_MECHANIC_MONSTER_NAME",", dropMechanicNames={" &amp; IF(T60&lt;&gt;"","['en']='"&amp;T60&amp;"'","") &amp; IF(U60&lt;&gt;"",", ['de']='" &amp; U60&amp;"'","") &amp; "}",""),"")&amp;"},","")</f>
        <v>},</v>
      </c>
      <c r="AY60" s="21" t="str">
        <f>IF(F60&lt;&gt;"Not in the game (anymore)",IF(C60&lt;&gt;"",CONCATENATE(" --",C60," / ",B60,"   [",IF(P60&lt;&gt;"",P60,""),IF(W60&lt;&gt;"",", "&amp;W60,""),IF(AB60&lt;&gt;"",", "&amp;AB60,""),IF(AG60&lt;&gt;"",", "&amp;AG60,""),IF(AL60&lt;&gt;"",", "&amp;AL60,""),IF(AQ60&lt;&gt;"",", "&amp;AQ60,""),"]")),"")</f>
        <v xml:space="preserve"> --Hist Bark / Histrinde   [Rivenspire, Greenshade, Shadowfen]</v>
      </c>
    </row>
    <row r="61" spans="1:51" x14ac:dyDescent="0.25">
      <c r="A61" s="5">
        <v>79</v>
      </c>
      <c r="B61" t="s">
        <v>848</v>
      </c>
      <c r="C61" t="s">
        <v>849</v>
      </c>
      <c r="D61" s="3">
        <f>A61</f>
        <v>79</v>
      </c>
      <c r="E61" s="73"/>
      <c r="G61" s="8" t="s">
        <v>1650</v>
      </c>
      <c r="I61" t="s">
        <v>97</v>
      </c>
      <c r="J61" t="s">
        <v>97</v>
      </c>
      <c r="K61">
        <v>35</v>
      </c>
      <c r="L61">
        <v>144</v>
      </c>
      <c r="M61">
        <v>111</v>
      </c>
      <c r="N61">
        <v>6</v>
      </c>
      <c r="O61" s="3">
        <f>IF(G61&lt;&gt;"LIBSETS_SETTYPE_BATTLEGROUND",IF(G61&lt;&gt;"LIBSETS_SETTYPE_SPECIAL",IF(P61&lt;&gt;"",VLOOKUP(P61,'ESO zone constants'!$D$2:$H$4950,5,FALSE),""),""),"")</f>
        <v>92</v>
      </c>
      <c r="P61" t="str">
        <f>VLOOKUP(K61,'ESO wayshrine node constants'!$A$3:$D$10003,4,FALSE)</f>
        <v>Bangkorai</v>
      </c>
      <c r="Q61" s="19" t="str">
        <f>IF(O61&lt;&gt;"",IF(NOT(ISERROR(VLOOKUP(O61,'ESO Dungeon constants'!$D$3:$H$9999,5,FALSE))),VLOOKUP(O61,'ESO Dungeon constants'!$D$3:$I$9999,6,FALSE),VLOOKUP(O61,'ESO zone constants'!$H$2:$K$9984,4,FALSE)),"")</f>
        <v>DLC_BASE_GAME</v>
      </c>
      <c r="R61" s="3" t="str">
        <f>VLOOKUP(Q61,'LibSets constants'!$B$4:$C$1000,2,FALSE)</f>
        <v>Included in base game</v>
      </c>
      <c r="T61" s="3" t="str">
        <f>IF(S61&lt;&gt;"",IF(S61&lt;&gt;"LIBSETS_DROP_MECHANIC_MONSTER_NAME",VLOOKUP(S61,'LibSets constants'!$I$4:$L$1000,3,FALSE),""),"")</f>
        <v/>
      </c>
      <c r="U61" s="3" t="str">
        <f>IF(S61&lt;&gt;"",IF(S61&lt;&gt;"LIBSETS_DROP_MECHANIC_MONSTER_NAME",VLOOKUP(S61,'LibSets constants'!$I$4:$L$1000,4,FALSE),""),"")</f>
        <v/>
      </c>
      <c r="V61" s="3">
        <f>IF(G61&lt;&gt;"LIBSETS_SETTYPE_BATTLEGROUND",IF(G61&lt;&gt;"LIBSETS_SETTYPE_SPECIAL",IF(W61&lt;&gt;"",VLOOKUP(W61,'ESO zone constants'!$D$2:$H$4950,5,FALSE),""),""),"")</f>
        <v>382</v>
      </c>
      <c r="W61" t="str">
        <f>VLOOKUP(L61,'ESO wayshrine node constants'!$A$3:$D$10003,4,FALSE)</f>
        <v>Reaper's March</v>
      </c>
      <c r="Y61" s="3" t="str">
        <f>IF(X61&lt;&gt;"",IF(X61&lt;&gt;"LIBSETS_DROP_MECHANIC_MONSTER_NAME",VLOOKUP(X61,'LibSets constants'!$I$4:$L$1000,3,FALSE),""),"")</f>
        <v/>
      </c>
      <c r="Z61" s="3" t="str">
        <f>IF(X61&lt;&gt;"",IF(X61&lt;&gt;"LIBSETS_DROP_MECHANIC_MONSTER_NAME",VLOOKUP(X61,'LibSets constants'!$I$4:$L$1000,4,FALSE),""),"")</f>
        <v/>
      </c>
      <c r="AA61" s="3">
        <f>IF(G61&lt;&gt;"LIBSETS_SETTYPE_BATTLEGROUND",IF(G61&lt;&gt;"LIBSETS_SETTYPE_SPECIAL",IF(AB61&lt;&gt;"",VLOOKUP(AB61,'ESO zone constants'!$D$2:$H$4950,5,FALSE),""),""),"")</f>
        <v>103</v>
      </c>
      <c r="AB61" t="str">
        <f>VLOOKUP(M61,'ESO wayshrine node constants'!$A$3:$D$10003,4,FALSE)</f>
        <v>The Rift</v>
      </c>
      <c r="AD61" s="3" t="str">
        <f>IF(AC61&lt;&gt;"",IF(AC61&lt;&gt;"LIBSETS_DROP_MECHANIC_MONSTER_NAME",VLOOKUP(AC61,'LibSets constants'!$I$4:$L$1000,3,FALSE),""),"")</f>
        <v/>
      </c>
      <c r="AE61" s="3" t="str">
        <f>IF(AC61&lt;&gt;"",IF(AC61&lt;&gt;"LIBSETS_DROP_MECHANIC_MONSTER_NAME",VLOOKUP(AC61,'LibSets constants'!$I$4:$L$1000,4,FALSE),""),"")</f>
        <v/>
      </c>
      <c r="AF61" s="3" t="str">
        <f>IF(G61&lt;&gt;"LIBSETS_SETTYPE_BATTLEGROUND",IF(G61&lt;&gt;"LIBSETS_SETTYPE_SPECIAL",IF(AG61&lt;&gt;"",VLOOKUP(AG61,'ESO zone constants'!$D$2:$H$4950,5,FALSE),""),""),"")</f>
        <v/>
      </c>
      <c r="AI61" s="3" t="str">
        <f>IF(AH61&lt;&gt;"",IF(AH61&lt;&gt;"LIBSETS_DROP_MECHANIC_MONSTER_NAME",VLOOKUP(AH61,'LibSets constants'!$I$4:$L$1000,3,FALSE),""),"")</f>
        <v/>
      </c>
      <c r="AJ61" s="3" t="str">
        <f>IF(AH61&lt;&gt;"",IF(AH61&lt;&gt;"LIBSETS_DROP_MECHANIC_MONSTER_NAME",VLOOKUP(AH61,'LibSets constants'!$I$4:$L$1000,4,FALSE),""),"")</f>
        <v/>
      </c>
      <c r="AK61" s="3" t="str">
        <f>IF(G61&lt;&gt;"LIBSETS_SETTYPE_BATTLEGROUND",IF(G61&lt;&gt;"LIBSETS_SETTYPE_SPECIAL",IF(AL61&lt;&gt;"",VLOOKUP(AL61,'ESO zone constants'!$D$2:$H$4950,5,FALSE),""),""),"")</f>
        <v/>
      </c>
      <c r="AN61" s="3" t="str">
        <f>IF(AM61&lt;&gt;"",IF(AM61&lt;&gt;"LIBSETS_DROP_MECHANIC_MONSTER_NAME",VLOOKUP(AM61,'LibSets constants'!$I$4:$L$1000,3,FALSE),""),"")</f>
        <v/>
      </c>
      <c r="AO61" s="3" t="str">
        <f>IF(AM61&lt;&gt;"",IF(AM61&lt;&gt;"LIBSETS_DROP_MECHANIC_MONSTER_NAME",VLOOKUP(AM61,'LibSets constants'!$I$4:$L$1000,4,FALSE),""),"")</f>
        <v/>
      </c>
      <c r="AP61" s="3" t="str">
        <f>IF(G61&lt;&gt;"LIBSETS_SETTYPE_BATTLEGROUND",IF(G61&lt;&gt;"LIBSETS_SETTYPE_SPECIAL",IF(AQ61&lt;&gt;"",VLOOKUP(AQ61,'ESO zone constants'!$D$2:$H$4950,5,FALSE),""),""),"")</f>
        <v/>
      </c>
      <c r="AS61" s="3" t="str">
        <f>IF(AR61&lt;&gt;"",IF(AR61&lt;&gt;"LIBSETS_DROP_MECHANIC_MONSTER_NAME",VLOOKUP(AR61,'LibSets constants'!$I$4:$L$1000,3,FALSE),""),"")</f>
        <v/>
      </c>
      <c r="AT61" s="3" t="str">
        <f>IF(AR61&lt;&gt;"",IF(AR61&lt;&gt;"LIBSETS_DROP_MECHANIC_MONSTER_NAME",VLOOKUP(AR61,'LibSets constants'!$I$4:$L$1000,4,FALSE),""),"")</f>
        <v/>
      </c>
      <c r="AU61" s="21" t="str">
        <f>IF(A61="???","--","")&amp;IF(F61&lt;&gt;"Not in the game (anymore)",IF(A61&lt;&gt;"",CONCATENATE("[",A61,"] = {wayshrines={")&amp;IF(K61&lt;&gt;"",CONCATENATE(K61,","),"")&amp;IF(L61&lt;&gt;"",CONCATENATE(L61,","),"")&amp;IF(M61&lt;&gt;"",CONCATENATE(M61,","),"")&amp;CONCATENATE("}")&amp;IF(VALUE(N61)&gt;0,CONCATENATE(", traitsNeeded=",N61),"")&amp;CONCATENATE(", dlcId=",IF(Q61&lt;&gt;"",Q61,"DLC_BASE_GAME")),""),"")</f>
        <v>[79] = {wayshrines={35,144,111,}, traitsNeeded=6, dlcId=DLC_BASE_GAME</v>
      </c>
      <c r="AV61" s="21" t="str">
        <f>IF(F61&lt;&gt;"Not in the game (anymore)",IF(A61&lt;&gt;"",IF(O61&lt;&gt;"",CONCATENATE(", zoneIds={",O61),"")&amp;IF(V61&lt;&gt;"",CONCATENATE(",",V61),"")&amp;IF(AA61&lt;&gt;"",CONCATENATE(",",AA61),"")&amp;IF(AF61&lt;&gt;"",CONCATENATE(",",AF61),"")&amp;IF(AK61&lt;&gt;"",CONCATENATE(",",AK61),"")&amp;IF(AP61&lt;&gt;"",CONCATENATE(",",AP61),"")&amp;IF(O61&lt;&gt;"",CONCATENATE("}",""),"")&amp;IF(OR(I61="true",I61="false",I61&lt;&gt;""), CONCATENATE(", veteran=", I61), ""),""),"")</f>
        <v>, zoneIds={92,382,103}, veteran=false</v>
      </c>
      <c r="AW61" s="21" t="str">
        <f>IF(F61&lt;&gt;"Not in the game (anymore)",IF(A61&lt;&gt;"",", setType="&amp;G61,"")&amp;IF(J61="true",", multiTrialSet=true",""),"")</f>
        <v>, setType=LIBSETS_SETTYPE_CRAFTED</v>
      </c>
      <c r="AX61" s="21" t="str">
        <f>IF(F61&lt;&gt;"Not in the game (anymore)",IF(S61&lt;&gt;"",", dropMechanic={"&amp;S61&amp;IF(X61&lt;&gt;"",","&amp;X61,"")&amp;IF(AC61&lt;&gt;"",","&amp;AC61,"")&amp;IF(AH61&lt;&gt;"",","&amp;AH61,"")&amp;IF(AM61&lt;&gt;"",","&amp;AM61,"")&amp;IF(AR61&lt;&gt;"",","&amp;AR61,"")&amp;"}"&amp;IF(S61="LIBSETS_DROP_MECHANIC_MONSTER_NAME",", dropMechanicNames={" &amp; IF(T61&lt;&gt;"","['en']='"&amp;T61&amp;"'","") &amp; IF(U61&lt;&gt;"",", ['de']='" &amp; U61&amp;"'","") &amp; "}",""),"")&amp;"},","")</f>
        <v>},</v>
      </c>
      <c r="AY61" s="21" t="str">
        <f>IF(F61&lt;&gt;"Not in the game (anymore)",IF(C61&lt;&gt;"",CONCATENATE(" --",C61," / ",B61,"   [",IF(P61&lt;&gt;"",P61,""),IF(W61&lt;&gt;"",", "&amp;W61,""),IF(AB61&lt;&gt;"",", "&amp;AB61,""),IF(AG61&lt;&gt;"",", "&amp;AG61,""),IF(AL61&lt;&gt;"",", "&amp;AL61,""),IF(AQ61&lt;&gt;"",", "&amp;AQ61,""),"]")),"")</f>
        <v xml:space="preserve"> --Willow's Path / Weidenpfad   [Bangkorai, Reaper's March, The Rift]</v>
      </c>
    </row>
    <row r="62" spans="1:51" x14ac:dyDescent="0.25">
      <c r="A62" s="5">
        <v>80</v>
      </c>
      <c r="B62" t="s">
        <v>850</v>
      </c>
      <c r="C62" t="s">
        <v>851</v>
      </c>
      <c r="D62" s="3">
        <f>A62</f>
        <v>80</v>
      </c>
      <c r="E62" s="73"/>
      <c r="G62" s="8" t="s">
        <v>1650</v>
      </c>
      <c r="I62" t="s">
        <v>97</v>
      </c>
      <c r="J62" t="s">
        <v>97</v>
      </c>
      <c r="K62">
        <v>39</v>
      </c>
      <c r="L62">
        <v>161</v>
      </c>
      <c r="M62">
        <v>113</v>
      </c>
      <c r="N62">
        <v>6</v>
      </c>
      <c r="O62" s="3">
        <f>IF(G62&lt;&gt;"LIBSETS_SETTYPE_BATTLEGROUND",IF(G62&lt;&gt;"LIBSETS_SETTYPE_SPECIAL",IF(P62&lt;&gt;"",VLOOKUP(P62,'ESO zone constants'!$D$2:$H$4950,5,FALSE),""),""),"")</f>
        <v>92</v>
      </c>
      <c r="P62" t="str">
        <f>VLOOKUP(K62,'ESO wayshrine node constants'!$A$3:$D$10003,4,FALSE)</f>
        <v>Bangkorai</v>
      </c>
      <c r="Q62" s="19" t="str">
        <f>IF(O62&lt;&gt;"",IF(NOT(ISERROR(VLOOKUP(O62,'ESO Dungeon constants'!$D$3:$H$9999,5,FALSE))),VLOOKUP(O62,'ESO Dungeon constants'!$D$3:$I$9999,6,FALSE),VLOOKUP(O62,'ESO zone constants'!$H$2:$K$9984,4,FALSE)),"")</f>
        <v>DLC_BASE_GAME</v>
      </c>
      <c r="R62" s="3" t="str">
        <f>VLOOKUP(Q62,'LibSets constants'!$B$4:$C$1000,2,FALSE)</f>
        <v>Included in base game</v>
      </c>
      <c r="T62" s="3" t="str">
        <f>IF(S62&lt;&gt;"",IF(S62&lt;&gt;"LIBSETS_DROP_MECHANIC_MONSTER_NAME",VLOOKUP(S62,'LibSets constants'!$I$4:$L$1000,3,FALSE),""),"")</f>
        <v/>
      </c>
      <c r="U62" s="3" t="str">
        <f>IF(S62&lt;&gt;"",IF(S62&lt;&gt;"LIBSETS_DROP_MECHANIC_MONSTER_NAME",VLOOKUP(S62,'LibSets constants'!$I$4:$L$1000,4,FALSE),""),"")</f>
        <v/>
      </c>
      <c r="V62" s="3">
        <f>IF(G62&lt;&gt;"LIBSETS_SETTYPE_BATTLEGROUND",IF(G62&lt;&gt;"LIBSETS_SETTYPE_SPECIAL",IF(W62&lt;&gt;"",VLOOKUP(W62,'ESO zone constants'!$D$2:$H$4950,5,FALSE),""),""),"")</f>
        <v>382</v>
      </c>
      <c r="W62" t="str">
        <f>VLOOKUP(L62,'ESO wayshrine node constants'!$A$3:$D$10003,4,FALSE)</f>
        <v>Reaper's March</v>
      </c>
      <c r="Y62" s="3" t="str">
        <f>IF(X62&lt;&gt;"",IF(X62&lt;&gt;"LIBSETS_DROP_MECHANIC_MONSTER_NAME",VLOOKUP(X62,'LibSets constants'!$I$4:$L$1000,3,FALSE),""),"")</f>
        <v/>
      </c>
      <c r="Z62" s="3" t="str">
        <f>IF(X62&lt;&gt;"",IF(X62&lt;&gt;"LIBSETS_DROP_MECHANIC_MONSTER_NAME",VLOOKUP(X62,'LibSets constants'!$I$4:$L$1000,4,FALSE),""),"")</f>
        <v/>
      </c>
      <c r="AA62" s="3">
        <f>IF(G62&lt;&gt;"LIBSETS_SETTYPE_BATTLEGROUND",IF(G62&lt;&gt;"LIBSETS_SETTYPE_SPECIAL",IF(AB62&lt;&gt;"",VLOOKUP(AB62,'ESO zone constants'!$D$2:$H$4950,5,FALSE),""),""),"")</f>
        <v>103</v>
      </c>
      <c r="AB62" t="str">
        <f>VLOOKUP(M62,'ESO wayshrine node constants'!$A$3:$D$10003,4,FALSE)</f>
        <v>The Rift</v>
      </c>
      <c r="AD62" s="3" t="str">
        <f>IF(AC62&lt;&gt;"",IF(AC62&lt;&gt;"LIBSETS_DROP_MECHANIC_MONSTER_NAME",VLOOKUP(AC62,'LibSets constants'!$I$4:$L$1000,3,FALSE),""),"")</f>
        <v/>
      </c>
      <c r="AE62" s="3" t="str">
        <f>IF(AC62&lt;&gt;"",IF(AC62&lt;&gt;"LIBSETS_DROP_MECHANIC_MONSTER_NAME",VLOOKUP(AC62,'LibSets constants'!$I$4:$L$1000,4,FALSE),""),"")</f>
        <v/>
      </c>
      <c r="AF62" s="3" t="str">
        <f>IF(G62&lt;&gt;"LIBSETS_SETTYPE_BATTLEGROUND",IF(G62&lt;&gt;"LIBSETS_SETTYPE_SPECIAL",IF(AG62&lt;&gt;"",VLOOKUP(AG62,'ESO zone constants'!$D$2:$H$4950,5,FALSE),""),""),"")</f>
        <v/>
      </c>
      <c r="AI62" s="3" t="str">
        <f>IF(AH62&lt;&gt;"",IF(AH62&lt;&gt;"LIBSETS_DROP_MECHANIC_MONSTER_NAME",VLOOKUP(AH62,'LibSets constants'!$I$4:$L$1000,3,FALSE),""),"")</f>
        <v/>
      </c>
      <c r="AJ62" s="3" t="str">
        <f>IF(AH62&lt;&gt;"",IF(AH62&lt;&gt;"LIBSETS_DROP_MECHANIC_MONSTER_NAME",VLOOKUP(AH62,'LibSets constants'!$I$4:$L$1000,4,FALSE),""),"")</f>
        <v/>
      </c>
      <c r="AK62" s="3" t="str">
        <f>IF(G62&lt;&gt;"LIBSETS_SETTYPE_BATTLEGROUND",IF(G62&lt;&gt;"LIBSETS_SETTYPE_SPECIAL",IF(AL62&lt;&gt;"",VLOOKUP(AL62,'ESO zone constants'!$D$2:$H$4950,5,FALSE),""),""),"")</f>
        <v/>
      </c>
      <c r="AN62" s="3" t="str">
        <f>IF(AM62&lt;&gt;"",IF(AM62&lt;&gt;"LIBSETS_DROP_MECHANIC_MONSTER_NAME",VLOOKUP(AM62,'LibSets constants'!$I$4:$L$1000,3,FALSE),""),"")</f>
        <v/>
      </c>
      <c r="AO62" s="3" t="str">
        <f>IF(AM62&lt;&gt;"",IF(AM62&lt;&gt;"LIBSETS_DROP_MECHANIC_MONSTER_NAME",VLOOKUP(AM62,'LibSets constants'!$I$4:$L$1000,4,FALSE),""),"")</f>
        <v/>
      </c>
      <c r="AP62" s="3" t="str">
        <f>IF(G62&lt;&gt;"LIBSETS_SETTYPE_BATTLEGROUND",IF(G62&lt;&gt;"LIBSETS_SETTYPE_SPECIAL",IF(AQ62&lt;&gt;"",VLOOKUP(AQ62,'ESO zone constants'!$D$2:$H$4950,5,FALSE),""),""),"")</f>
        <v/>
      </c>
      <c r="AS62" s="3" t="str">
        <f>IF(AR62&lt;&gt;"",IF(AR62&lt;&gt;"LIBSETS_DROP_MECHANIC_MONSTER_NAME",VLOOKUP(AR62,'LibSets constants'!$I$4:$L$1000,3,FALSE),""),"")</f>
        <v/>
      </c>
      <c r="AT62" s="3" t="str">
        <f>IF(AR62&lt;&gt;"",IF(AR62&lt;&gt;"LIBSETS_DROP_MECHANIC_MONSTER_NAME",VLOOKUP(AR62,'LibSets constants'!$I$4:$L$1000,4,FALSE),""),"")</f>
        <v/>
      </c>
      <c r="AU62" s="21" t="str">
        <f>IF(A62="???","--","")&amp;IF(F62&lt;&gt;"Not in the game (anymore)",IF(A62&lt;&gt;"",CONCATENATE("[",A62,"] = {wayshrines={")&amp;IF(K62&lt;&gt;"",CONCATENATE(K62,","),"")&amp;IF(L62&lt;&gt;"",CONCATENATE(L62,","),"")&amp;IF(M62&lt;&gt;"",CONCATENATE(M62,","),"")&amp;CONCATENATE("}")&amp;IF(VALUE(N62)&gt;0,CONCATENATE(", traitsNeeded=",N62),"")&amp;CONCATENATE(", dlcId=",IF(Q62&lt;&gt;"",Q62,"DLC_BASE_GAME")),""),"")</f>
        <v>[80] = {wayshrines={39,161,113,}, traitsNeeded=6, dlcId=DLC_BASE_GAME</v>
      </c>
      <c r="AV62" s="21" t="str">
        <f>IF(F62&lt;&gt;"Not in the game (anymore)",IF(A62&lt;&gt;"",IF(O62&lt;&gt;"",CONCATENATE(", zoneIds={",O62),"")&amp;IF(V62&lt;&gt;"",CONCATENATE(",",V62),"")&amp;IF(AA62&lt;&gt;"",CONCATENATE(",",AA62),"")&amp;IF(AF62&lt;&gt;"",CONCATENATE(",",AF62),"")&amp;IF(AK62&lt;&gt;"",CONCATENATE(",",AK62),"")&amp;IF(AP62&lt;&gt;"",CONCATENATE(",",AP62),"")&amp;IF(O62&lt;&gt;"",CONCATENATE("}",""),"")&amp;IF(OR(I62="true",I62="false",I62&lt;&gt;""), CONCATENATE(", veteran=", I62), ""),""),"")</f>
        <v>, zoneIds={92,382,103}, veteran=false</v>
      </c>
      <c r="AW62" s="21" t="str">
        <f>IF(F62&lt;&gt;"Not in the game (anymore)",IF(A62&lt;&gt;"",", setType="&amp;G62,"")&amp;IF(J62="true",", multiTrialSet=true",""),"")</f>
        <v>, setType=LIBSETS_SETTYPE_CRAFTED</v>
      </c>
      <c r="AX62" s="21" t="str">
        <f>IF(F62&lt;&gt;"Not in the game (anymore)",IF(S62&lt;&gt;"",", dropMechanic={"&amp;S62&amp;IF(X62&lt;&gt;"",","&amp;X62,"")&amp;IF(AC62&lt;&gt;"",","&amp;AC62,"")&amp;IF(AH62&lt;&gt;"",","&amp;AH62,"")&amp;IF(AM62&lt;&gt;"",","&amp;AM62,"")&amp;IF(AR62&lt;&gt;"",","&amp;AR62,"")&amp;"}"&amp;IF(S62="LIBSETS_DROP_MECHANIC_MONSTER_NAME",", dropMechanicNames={" &amp; IF(T62&lt;&gt;"","['en']='"&amp;T62&amp;"'","") &amp; IF(U62&lt;&gt;"",", ['de']='" &amp; U62&amp;"'","") &amp; "}",""),"")&amp;"},","")</f>
        <v>},</v>
      </c>
      <c r="AY62" s="21" t="str">
        <f>IF(F62&lt;&gt;"Not in the game (anymore)",IF(C62&lt;&gt;"",CONCATENATE(" --",C62," / ",B62,"   [",IF(P62&lt;&gt;"",P62,""),IF(W62&lt;&gt;"",", "&amp;W62,""),IF(AB62&lt;&gt;"",", "&amp;AB62,""),IF(AG62&lt;&gt;"",", "&amp;AG62,""),IF(AL62&lt;&gt;"",", "&amp;AL62,""),IF(AQ62&lt;&gt;"",", "&amp;AQ62,""),"]")),"")</f>
        <v xml:space="preserve"> --Hunding's Rage / Hundings Zorn   [Bangkorai, Reaper's March, The Rift]</v>
      </c>
    </row>
    <row r="63" spans="1:51" x14ac:dyDescent="0.25">
      <c r="A63" s="5">
        <v>81</v>
      </c>
      <c r="B63" t="s">
        <v>852</v>
      </c>
      <c r="C63" t="s">
        <v>853</v>
      </c>
      <c r="D63" s="3">
        <f>A63</f>
        <v>81</v>
      </c>
      <c r="G63" s="8" t="s">
        <v>1650</v>
      </c>
      <c r="I63" t="s">
        <v>97</v>
      </c>
      <c r="J63" t="s">
        <v>97</v>
      </c>
      <c r="K63">
        <v>137</v>
      </c>
      <c r="L63">
        <v>103</v>
      </c>
      <c r="M63">
        <v>89</v>
      </c>
      <c r="N63">
        <v>5</v>
      </c>
      <c r="O63" s="3">
        <f>IF(G63&lt;&gt;"LIBSETS_SETTYPE_BATTLEGROUND",IF(G63&lt;&gt;"LIBSETS_SETTYPE_SPECIAL",IF(P63&lt;&gt;"",VLOOKUP(P63,'ESO zone constants'!$D$2:$H$4950,5,FALSE),""),""),"")</f>
        <v>104</v>
      </c>
      <c r="P63" t="str">
        <f>VLOOKUP(K63,'ESO wayshrine node constants'!$A$3:$D$10003,4,FALSE)</f>
        <v>Alik'r Desert</v>
      </c>
      <c r="Q63" s="19" t="str">
        <f>IF(O63&lt;&gt;"",IF(NOT(ISERROR(VLOOKUP(O63,'ESO Dungeon constants'!$D$3:$H$9999,5,FALSE))),VLOOKUP(O63,'ESO Dungeon constants'!$D$3:$I$9999,6,FALSE),VLOOKUP(O63,'ESO zone constants'!$H$2:$K$9984,4,FALSE)),"")</f>
        <v>DLC_BASE_GAME</v>
      </c>
      <c r="R63" s="3" t="str">
        <f>VLOOKUP(Q63,'LibSets constants'!$B$4:$C$1000,2,FALSE)</f>
        <v>Included in base game</v>
      </c>
      <c r="T63" s="3" t="str">
        <f>IF(S63&lt;&gt;"",IF(S63&lt;&gt;"LIBSETS_DROP_MECHANIC_MONSTER_NAME",VLOOKUP(S63,'LibSets constants'!$I$4:$L$1000,3,FALSE),""),"")</f>
        <v/>
      </c>
      <c r="U63" s="3" t="str">
        <f>IF(S63&lt;&gt;"",IF(S63&lt;&gt;"LIBSETS_DROP_MECHANIC_MONSTER_NAME",VLOOKUP(S63,'LibSets constants'!$I$4:$L$1000,4,FALSE),""),"")</f>
        <v/>
      </c>
      <c r="V63" s="3">
        <f>IF(G63&lt;&gt;"LIBSETS_SETTYPE_BATTLEGROUND",IF(G63&lt;&gt;"LIBSETS_SETTYPE_SPECIAL",IF(W63&lt;&gt;"",VLOOKUP(W63,'ESO zone constants'!$D$2:$H$4950,5,FALSE),""),""),"")</f>
        <v>58</v>
      </c>
      <c r="W63" t="str">
        <f>VLOOKUP(L63,'ESO wayshrine node constants'!$A$3:$D$10003,4,FALSE)</f>
        <v>Malabal Tor</v>
      </c>
      <c r="Y63" s="3" t="str">
        <f>IF(X63&lt;&gt;"",IF(X63&lt;&gt;"LIBSETS_DROP_MECHANIC_MONSTER_NAME",VLOOKUP(X63,'LibSets constants'!$I$4:$L$1000,3,FALSE),""),"")</f>
        <v/>
      </c>
      <c r="Z63" s="3" t="str">
        <f>IF(X63&lt;&gt;"",IF(X63&lt;&gt;"LIBSETS_DROP_MECHANIC_MONSTER_NAME",VLOOKUP(X63,'LibSets constants'!$I$4:$L$1000,4,FALSE),""),"")</f>
        <v/>
      </c>
      <c r="AA63" s="3">
        <f>IF(G63&lt;&gt;"LIBSETS_SETTYPE_BATTLEGROUND",IF(G63&lt;&gt;"LIBSETS_SETTYPE_SPECIAL",IF(AB63&lt;&gt;"",VLOOKUP(AB63,'ESO zone constants'!$D$2:$H$4950,5,FALSE),""),""),"")</f>
        <v>101</v>
      </c>
      <c r="AB63" t="str">
        <f>VLOOKUP(M63,'ESO wayshrine node constants'!$A$3:$D$10003,4,FALSE)</f>
        <v>Eastmarch</v>
      </c>
      <c r="AD63" s="3" t="str">
        <f>IF(AC63&lt;&gt;"",IF(AC63&lt;&gt;"LIBSETS_DROP_MECHANIC_MONSTER_NAME",VLOOKUP(AC63,'LibSets constants'!$I$4:$L$1000,3,FALSE),""),"")</f>
        <v/>
      </c>
      <c r="AE63" s="3" t="str">
        <f>IF(AC63&lt;&gt;"",IF(AC63&lt;&gt;"LIBSETS_DROP_MECHANIC_MONSTER_NAME",VLOOKUP(AC63,'LibSets constants'!$I$4:$L$1000,4,FALSE),""),"")</f>
        <v/>
      </c>
      <c r="AF63" s="3" t="str">
        <f>IF(G63&lt;&gt;"LIBSETS_SETTYPE_BATTLEGROUND",IF(G63&lt;&gt;"LIBSETS_SETTYPE_SPECIAL",IF(AG63&lt;&gt;"",VLOOKUP(AG63,'ESO zone constants'!$D$2:$H$4950,5,FALSE),""),""),"")</f>
        <v/>
      </c>
      <c r="AI63" s="3" t="str">
        <f>IF(AH63&lt;&gt;"",IF(AH63&lt;&gt;"LIBSETS_DROP_MECHANIC_MONSTER_NAME",VLOOKUP(AH63,'LibSets constants'!$I$4:$L$1000,3,FALSE),""),"")</f>
        <v/>
      </c>
      <c r="AJ63" s="3" t="str">
        <f>IF(AH63&lt;&gt;"",IF(AH63&lt;&gt;"LIBSETS_DROP_MECHANIC_MONSTER_NAME",VLOOKUP(AH63,'LibSets constants'!$I$4:$L$1000,4,FALSE),""),"")</f>
        <v/>
      </c>
      <c r="AK63" s="3" t="str">
        <f>IF(G63&lt;&gt;"LIBSETS_SETTYPE_BATTLEGROUND",IF(G63&lt;&gt;"LIBSETS_SETTYPE_SPECIAL",IF(AL63&lt;&gt;"",VLOOKUP(AL63,'ESO zone constants'!$D$2:$H$4950,5,FALSE),""),""),"")</f>
        <v/>
      </c>
      <c r="AN63" s="3" t="str">
        <f>IF(AM63&lt;&gt;"",IF(AM63&lt;&gt;"LIBSETS_DROP_MECHANIC_MONSTER_NAME",VLOOKUP(AM63,'LibSets constants'!$I$4:$L$1000,3,FALSE),""),"")</f>
        <v/>
      </c>
      <c r="AO63" s="3" t="str">
        <f>IF(AM63&lt;&gt;"",IF(AM63&lt;&gt;"LIBSETS_DROP_MECHANIC_MONSTER_NAME",VLOOKUP(AM63,'LibSets constants'!$I$4:$L$1000,4,FALSE),""),"")</f>
        <v/>
      </c>
      <c r="AP63" s="3" t="str">
        <f>IF(G63&lt;&gt;"LIBSETS_SETTYPE_BATTLEGROUND",IF(G63&lt;&gt;"LIBSETS_SETTYPE_SPECIAL",IF(AQ63&lt;&gt;"",VLOOKUP(AQ63,'ESO zone constants'!$D$2:$H$4950,5,FALSE),""),""),"")</f>
        <v/>
      </c>
      <c r="AS63" s="3" t="str">
        <f>IF(AR63&lt;&gt;"",IF(AR63&lt;&gt;"LIBSETS_DROP_MECHANIC_MONSTER_NAME",VLOOKUP(AR63,'LibSets constants'!$I$4:$L$1000,3,FALSE),""),"")</f>
        <v/>
      </c>
      <c r="AT63" s="3" t="str">
        <f>IF(AR63&lt;&gt;"",IF(AR63&lt;&gt;"LIBSETS_DROP_MECHANIC_MONSTER_NAME",VLOOKUP(AR63,'LibSets constants'!$I$4:$L$1000,4,FALSE),""),"")</f>
        <v/>
      </c>
      <c r="AU63" s="21" t="str">
        <f>IF(A63="???","--","")&amp;IF(F63&lt;&gt;"Not in the game (anymore)",IF(A63&lt;&gt;"",CONCATENATE("[",A63,"] = {wayshrines={")&amp;IF(K63&lt;&gt;"",CONCATENATE(K63,","),"")&amp;IF(L63&lt;&gt;"",CONCATENATE(L63,","),"")&amp;IF(M63&lt;&gt;"",CONCATENATE(M63,","),"")&amp;CONCATENATE("}")&amp;IF(VALUE(N63)&gt;0,CONCATENATE(", traitsNeeded=",N63),"")&amp;CONCATENATE(", dlcId=",IF(Q63&lt;&gt;"",Q63,"DLC_BASE_GAME")),""),"")</f>
        <v>[81] = {wayshrines={137,103,89,}, traitsNeeded=5, dlcId=DLC_BASE_GAME</v>
      </c>
      <c r="AV63" s="21" t="str">
        <f>IF(F63&lt;&gt;"Not in the game (anymore)",IF(A63&lt;&gt;"",IF(O63&lt;&gt;"",CONCATENATE(", zoneIds={",O63),"")&amp;IF(V63&lt;&gt;"",CONCATENATE(",",V63),"")&amp;IF(AA63&lt;&gt;"",CONCATENATE(",",AA63),"")&amp;IF(AF63&lt;&gt;"",CONCATENATE(",",AF63),"")&amp;IF(AK63&lt;&gt;"",CONCATENATE(",",AK63),"")&amp;IF(AP63&lt;&gt;"",CONCATENATE(",",AP63),"")&amp;IF(O63&lt;&gt;"",CONCATENATE("}",""),"")&amp;IF(OR(I63="true",I63="false",I63&lt;&gt;""), CONCATENATE(", veteran=", I63), ""),""),"")</f>
        <v>, zoneIds={104,58,101}, veteran=false</v>
      </c>
      <c r="AW63" s="21" t="str">
        <f>IF(F63&lt;&gt;"Not in the game (anymore)",IF(A63&lt;&gt;"",", setType="&amp;G63,"")&amp;IF(J63="true",", multiTrialSet=true",""),"")</f>
        <v>, setType=LIBSETS_SETTYPE_CRAFTED</v>
      </c>
      <c r="AX63" s="21" t="str">
        <f>IF(F63&lt;&gt;"Not in the game (anymore)",IF(S63&lt;&gt;"",", dropMechanic={"&amp;S63&amp;IF(X63&lt;&gt;"",","&amp;X63,"")&amp;IF(AC63&lt;&gt;"",","&amp;AC63,"")&amp;IF(AH63&lt;&gt;"",","&amp;AH63,"")&amp;IF(AM63&lt;&gt;"",","&amp;AM63,"")&amp;IF(AR63&lt;&gt;"",","&amp;AR63,"")&amp;"}"&amp;IF(S63="LIBSETS_DROP_MECHANIC_MONSTER_NAME",", dropMechanicNames={" &amp; IF(T63&lt;&gt;"","['en']='"&amp;T63&amp;"'","") &amp; IF(U63&lt;&gt;"",", ['de']='" &amp; U63&amp;"'","") &amp; "}",""),"")&amp;"},","")</f>
        <v>},</v>
      </c>
      <c r="AY63" s="21" t="str">
        <f>IF(F63&lt;&gt;"Not in the game (anymore)",IF(C63&lt;&gt;"",CONCATENATE(" --",C63," / ",B63,"   [",IF(P63&lt;&gt;"",P63,""),IF(W63&lt;&gt;"",", "&amp;W63,""),IF(AB63&lt;&gt;"",", "&amp;AB63,""),IF(AG63&lt;&gt;"",", "&amp;AG63,""),IF(AL63&lt;&gt;"",", "&amp;AL63,""),IF(AQ63&lt;&gt;"",", "&amp;AQ63,""),"]")),"")</f>
        <v xml:space="preserve"> --Song of Lamae / Lied der Lamien   [Alik'r Desert, Malabal Tor, Eastmarch]</v>
      </c>
    </row>
    <row r="64" spans="1:51" x14ac:dyDescent="0.25">
      <c r="A64" s="5">
        <v>82</v>
      </c>
      <c r="B64" t="s">
        <v>854</v>
      </c>
      <c r="C64" t="s">
        <v>855</v>
      </c>
      <c r="D64" s="3">
        <f>A64</f>
        <v>82</v>
      </c>
      <c r="G64" s="8" t="s">
        <v>1650</v>
      </c>
      <c r="I64" t="s">
        <v>97</v>
      </c>
      <c r="J64" t="s">
        <v>97</v>
      </c>
      <c r="K64">
        <v>155</v>
      </c>
      <c r="L64">
        <v>105</v>
      </c>
      <c r="M64">
        <v>95</v>
      </c>
      <c r="N64">
        <v>5</v>
      </c>
      <c r="O64" s="3">
        <f>IF(G64&lt;&gt;"LIBSETS_SETTYPE_BATTLEGROUND",IF(G64&lt;&gt;"LIBSETS_SETTYPE_SPECIAL",IF(P64&lt;&gt;"",VLOOKUP(P64,'ESO zone constants'!$D$2:$H$4950,5,FALSE),""),""),"")</f>
        <v>104</v>
      </c>
      <c r="P64" t="str">
        <f>VLOOKUP(K64,'ESO wayshrine node constants'!$A$3:$D$10003,4,FALSE)</f>
        <v>Alik'r Desert</v>
      </c>
      <c r="Q64" s="19" t="str">
        <f>IF(O64&lt;&gt;"",IF(NOT(ISERROR(VLOOKUP(O64,'ESO Dungeon constants'!$D$3:$H$9999,5,FALSE))),VLOOKUP(O64,'ESO Dungeon constants'!$D$3:$I$9999,6,FALSE),VLOOKUP(O64,'ESO zone constants'!$H$2:$K$9984,4,FALSE)),"")</f>
        <v>DLC_BASE_GAME</v>
      </c>
      <c r="R64" s="3" t="str">
        <f>VLOOKUP(Q64,'LibSets constants'!$B$4:$C$1000,2,FALSE)</f>
        <v>Included in base game</v>
      </c>
      <c r="T64" s="3" t="str">
        <f>IF(S64&lt;&gt;"",IF(S64&lt;&gt;"LIBSETS_DROP_MECHANIC_MONSTER_NAME",VLOOKUP(S64,'LibSets constants'!$I$4:$L$1000,3,FALSE),""),"")</f>
        <v/>
      </c>
      <c r="U64" s="3" t="str">
        <f>IF(S64&lt;&gt;"",IF(S64&lt;&gt;"LIBSETS_DROP_MECHANIC_MONSTER_NAME",VLOOKUP(S64,'LibSets constants'!$I$4:$L$1000,4,FALSE),""),"")</f>
        <v/>
      </c>
      <c r="V64" s="3">
        <f>IF(G64&lt;&gt;"LIBSETS_SETTYPE_BATTLEGROUND",IF(G64&lt;&gt;"LIBSETS_SETTYPE_SPECIAL",IF(W64&lt;&gt;"",VLOOKUP(W64,'ESO zone constants'!$D$2:$H$4950,5,FALSE),""),""),"")</f>
        <v>58</v>
      </c>
      <c r="W64" t="str">
        <f>VLOOKUP(L64,'ESO wayshrine node constants'!$A$3:$D$10003,4,FALSE)</f>
        <v>Malabal Tor</v>
      </c>
      <c r="Y64" s="3" t="str">
        <f>IF(X64&lt;&gt;"",IF(X64&lt;&gt;"LIBSETS_DROP_MECHANIC_MONSTER_NAME",VLOOKUP(X64,'LibSets constants'!$I$4:$L$1000,3,FALSE),""),"")</f>
        <v/>
      </c>
      <c r="Z64" s="3" t="str">
        <f>IF(X64&lt;&gt;"",IF(X64&lt;&gt;"LIBSETS_DROP_MECHANIC_MONSTER_NAME",VLOOKUP(X64,'LibSets constants'!$I$4:$L$1000,4,FALSE),""),"")</f>
        <v/>
      </c>
      <c r="AA64" s="3">
        <f>IF(G64&lt;&gt;"LIBSETS_SETTYPE_BATTLEGROUND",IF(G64&lt;&gt;"LIBSETS_SETTYPE_SPECIAL",IF(AB64&lt;&gt;"",VLOOKUP(AB64,'ESO zone constants'!$D$2:$H$4950,5,FALSE),""),""),"")</f>
        <v>101</v>
      </c>
      <c r="AB64" t="str">
        <f>VLOOKUP(M64,'ESO wayshrine node constants'!$A$3:$D$10003,4,FALSE)</f>
        <v>Eastmarch</v>
      </c>
      <c r="AD64" s="3" t="str">
        <f>IF(AC64&lt;&gt;"",IF(AC64&lt;&gt;"LIBSETS_DROP_MECHANIC_MONSTER_NAME",VLOOKUP(AC64,'LibSets constants'!$I$4:$L$1000,3,FALSE),""),"")</f>
        <v/>
      </c>
      <c r="AE64" s="3" t="str">
        <f>IF(AC64&lt;&gt;"",IF(AC64&lt;&gt;"LIBSETS_DROP_MECHANIC_MONSTER_NAME",VLOOKUP(AC64,'LibSets constants'!$I$4:$L$1000,4,FALSE),""),"")</f>
        <v/>
      </c>
      <c r="AF64" s="3" t="str">
        <f>IF(G64&lt;&gt;"LIBSETS_SETTYPE_BATTLEGROUND",IF(G64&lt;&gt;"LIBSETS_SETTYPE_SPECIAL",IF(AG64&lt;&gt;"",VLOOKUP(AG64,'ESO zone constants'!$D$2:$H$4950,5,FALSE),""),""),"")</f>
        <v/>
      </c>
      <c r="AI64" s="3" t="str">
        <f>IF(AH64&lt;&gt;"",IF(AH64&lt;&gt;"LIBSETS_DROP_MECHANIC_MONSTER_NAME",VLOOKUP(AH64,'LibSets constants'!$I$4:$L$1000,3,FALSE),""),"")</f>
        <v/>
      </c>
      <c r="AJ64" s="3" t="str">
        <f>IF(AH64&lt;&gt;"",IF(AH64&lt;&gt;"LIBSETS_DROP_MECHANIC_MONSTER_NAME",VLOOKUP(AH64,'LibSets constants'!$I$4:$L$1000,4,FALSE),""),"")</f>
        <v/>
      </c>
      <c r="AK64" s="3" t="str">
        <f>IF(G64&lt;&gt;"LIBSETS_SETTYPE_BATTLEGROUND",IF(G64&lt;&gt;"LIBSETS_SETTYPE_SPECIAL",IF(AL64&lt;&gt;"",VLOOKUP(AL64,'ESO zone constants'!$D$2:$H$4950,5,FALSE),""),""),"")</f>
        <v/>
      </c>
      <c r="AN64" s="3" t="str">
        <f>IF(AM64&lt;&gt;"",IF(AM64&lt;&gt;"LIBSETS_DROP_MECHANIC_MONSTER_NAME",VLOOKUP(AM64,'LibSets constants'!$I$4:$L$1000,3,FALSE),""),"")</f>
        <v/>
      </c>
      <c r="AO64" s="3" t="str">
        <f>IF(AM64&lt;&gt;"",IF(AM64&lt;&gt;"LIBSETS_DROP_MECHANIC_MONSTER_NAME",VLOOKUP(AM64,'LibSets constants'!$I$4:$L$1000,4,FALSE),""),"")</f>
        <v/>
      </c>
      <c r="AP64" s="3" t="str">
        <f>IF(G64&lt;&gt;"LIBSETS_SETTYPE_BATTLEGROUND",IF(G64&lt;&gt;"LIBSETS_SETTYPE_SPECIAL",IF(AQ64&lt;&gt;"",VLOOKUP(AQ64,'ESO zone constants'!$D$2:$H$4950,5,FALSE),""),""),"")</f>
        <v/>
      </c>
      <c r="AS64" s="3" t="str">
        <f>IF(AR64&lt;&gt;"",IF(AR64&lt;&gt;"LIBSETS_DROP_MECHANIC_MONSTER_NAME",VLOOKUP(AR64,'LibSets constants'!$I$4:$L$1000,3,FALSE),""),"")</f>
        <v/>
      </c>
      <c r="AT64" s="3" t="str">
        <f>IF(AR64&lt;&gt;"",IF(AR64&lt;&gt;"LIBSETS_DROP_MECHANIC_MONSTER_NAME",VLOOKUP(AR64,'LibSets constants'!$I$4:$L$1000,4,FALSE),""),"")</f>
        <v/>
      </c>
      <c r="AU64" s="21" t="str">
        <f>IF(A64="???","--","")&amp;IF(F64&lt;&gt;"Not in the game (anymore)",IF(A64&lt;&gt;"",CONCATENATE("[",A64,"] = {wayshrines={")&amp;IF(K64&lt;&gt;"",CONCATENATE(K64,","),"")&amp;IF(L64&lt;&gt;"",CONCATENATE(L64,","),"")&amp;IF(M64&lt;&gt;"",CONCATENATE(M64,","),"")&amp;CONCATENATE("}")&amp;IF(VALUE(N64)&gt;0,CONCATENATE(", traitsNeeded=",N64),"")&amp;CONCATENATE(", dlcId=",IF(Q64&lt;&gt;"",Q64,"DLC_BASE_GAME")),""),"")</f>
        <v>[82] = {wayshrines={155,105,95,}, traitsNeeded=5, dlcId=DLC_BASE_GAME</v>
      </c>
      <c r="AV64" s="21" t="str">
        <f>IF(F64&lt;&gt;"Not in the game (anymore)",IF(A64&lt;&gt;"",IF(O64&lt;&gt;"",CONCATENATE(", zoneIds={",O64),"")&amp;IF(V64&lt;&gt;"",CONCATENATE(",",V64),"")&amp;IF(AA64&lt;&gt;"",CONCATENATE(",",AA64),"")&amp;IF(AF64&lt;&gt;"",CONCATENATE(",",AF64),"")&amp;IF(AK64&lt;&gt;"",CONCATENATE(",",AK64),"")&amp;IF(AP64&lt;&gt;"",CONCATENATE(",",AP64),"")&amp;IF(O64&lt;&gt;"",CONCATENATE("}",""),"")&amp;IF(OR(I64="true",I64="false",I64&lt;&gt;""), CONCATENATE(", veteran=", I64), ""),""),"")</f>
        <v>, zoneIds={104,58,101}, veteran=false</v>
      </c>
      <c r="AW64" s="21" t="str">
        <f>IF(F64&lt;&gt;"Not in the game (anymore)",IF(A64&lt;&gt;"",", setType="&amp;G64,"")&amp;IF(J64="true",", multiTrialSet=true",""),"")</f>
        <v>, setType=LIBSETS_SETTYPE_CRAFTED</v>
      </c>
      <c r="AX64" s="21" t="str">
        <f>IF(F64&lt;&gt;"Not in the game (anymore)",IF(S64&lt;&gt;"",", dropMechanic={"&amp;S64&amp;IF(X64&lt;&gt;"",","&amp;X64,"")&amp;IF(AC64&lt;&gt;"",","&amp;AC64,"")&amp;IF(AH64&lt;&gt;"",","&amp;AH64,"")&amp;IF(AM64&lt;&gt;"",","&amp;AM64,"")&amp;IF(AR64&lt;&gt;"",","&amp;AR64,"")&amp;"}"&amp;IF(S64="LIBSETS_DROP_MECHANIC_MONSTER_NAME",", dropMechanicNames={" &amp; IF(T64&lt;&gt;"","['en']='"&amp;T64&amp;"'","") &amp; IF(U64&lt;&gt;"",", ['de']='" &amp; U64&amp;"'","") &amp; "}",""),"")&amp;"},","")</f>
        <v>},</v>
      </c>
      <c r="AY64" s="21" t="str">
        <f>IF(F64&lt;&gt;"Not in the game (anymore)",IF(C64&lt;&gt;"",CONCATENATE(" --",C64," / ",B64,"   [",IF(P64&lt;&gt;"",P64,""),IF(W64&lt;&gt;"",", "&amp;W64,""),IF(AB64&lt;&gt;"",", "&amp;AB64,""),IF(AG64&lt;&gt;"",", "&amp;AG64,""),IF(AL64&lt;&gt;"",", "&amp;AL64,""),IF(AQ64&lt;&gt;"",", "&amp;AQ64,""),"]")),"")</f>
        <v xml:space="preserve"> --Alessia's Bulwark / Alessias Bollwerk   [Alik'r Desert, Malabal Tor, Eastmarch]</v>
      </c>
    </row>
    <row r="65" spans="1:51" x14ac:dyDescent="0.25">
      <c r="A65" s="12">
        <v>83</v>
      </c>
      <c r="B65" t="s">
        <v>856</v>
      </c>
      <c r="C65" t="s">
        <v>857</v>
      </c>
      <c r="D65" s="3">
        <f>A65</f>
        <v>83</v>
      </c>
      <c r="G65" s="8" t="s">
        <v>1651</v>
      </c>
      <c r="I65" t="s">
        <v>97</v>
      </c>
      <c r="J65" t="s">
        <v>97</v>
      </c>
      <c r="K65">
        <v>-1</v>
      </c>
      <c r="L65">
        <v>-1</v>
      </c>
      <c r="M65">
        <v>-1</v>
      </c>
      <c r="N65">
        <v>0</v>
      </c>
      <c r="O65" s="3">
        <f>IF(G65&lt;&gt;"LIBSETS_SETTYPE_BATTLEGROUND",IF(G65&lt;&gt;"LIBSETS_SETTYPE_SPECIAL",IF(P65&lt;&gt;"",VLOOKUP(P65,'ESO zone constants'!$D$2:$H$4950,5,FALSE),""),""),"")</f>
        <v>181</v>
      </c>
      <c r="P65" t="s">
        <v>131</v>
      </c>
      <c r="Q65" s="19" t="str">
        <f>IF(O65&lt;&gt;"",IF(NOT(ISERROR(VLOOKUP(O65,'ESO Dungeon constants'!$D$3:$H$9999,5,FALSE))),VLOOKUP(O65,'ESO Dungeon constants'!$D$3:$I$9999,6,FALSE),VLOOKUP(O65,'ESO zone constants'!$H$2:$K$9984,4,FALSE)),"")</f>
        <v>DLC_BASE_GAME</v>
      </c>
      <c r="R65" s="3" t="str">
        <f>VLOOKUP(Q65,'LibSets constants'!$B$4:$C$1000,2,FALSE)</f>
        <v>Included in base game</v>
      </c>
      <c r="S65" s="33" t="s">
        <v>1724</v>
      </c>
      <c r="T65" s="3" t="str">
        <f>IF(S65&lt;&gt;"",IF(S65&lt;&gt;"LIBSETS_DROP_MECHANIC_MONSTER_NAME",VLOOKUP(S65,'LibSets constants'!$I$4:$L$1000,3,FALSE),""),"")</f>
        <v>Rewards for the worthy (Cyrodiil/Battleground mail)</v>
      </c>
      <c r="U65" s="3" t="str">
        <f>IF(S65&lt;&gt;"",IF(S65&lt;&gt;"LIBSETS_DROP_MECHANIC_MONSTER_NAME",VLOOKUP(S65,'LibSets constants'!$I$4:$L$1000,4,FALSE),""),"")</f>
        <v>Gerechter Lohn (Cyrodiil/Schlachtfeld Mail)</v>
      </c>
      <c r="V65" s="3">
        <f>IF(G65&lt;&gt;"LIBSETS_SETTYPE_BATTLEGROUND",IF(G65&lt;&gt;"LIBSETS_SETTYPE_SPECIAL",IF(W65&lt;&gt;"",VLOOKUP(W65,'ESO zone constants'!$D$2:$H$4950,5,FALSE),""),""),"")</f>
        <v>181</v>
      </c>
      <c r="W65" t="s">
        <v>131</v>
      </c>
      <c r="X65" s="33" t="s">
        <v>1717</v>
      </c>
      <c r="Y65" s="3" t="str">
        <f>IF(X65&lt;&gt;"",IF(X65&lt;&gt;"LIBSETS_DROP_MECHANIC_MONSTER_NAME",VLOOKUP(X65,'LibSets constants'!$I$4:$L$1000,3,FALSE),""),"")</f>
        <v>City Vlastarus (quartermaster)</v>
      </c>
      <c r="Z65" s="3" t="str">
        <f>IF(X65&lt;&gt;"",IF(X65&lt;&gt;"LIBSETS_DROP_MECHANIC_MONSTER_NAME",VLOOKUP(X65,'LibSets constants'!$I$4:$L$1000,4,FALSE),""),"")</f>
        <v>Stadt Vlastarus (Quartiermeister)</v>
      </c>
      <c r="AA65" s="3" t="str">
        <f>IF(G65&lt;&gt;"LIBSETS_SETTYPE_BATTLEGROUND",IF(G65&lt;&gt;"LIBSETS_SETTYPE_SPECIAL",IF(AB65&lt;&gt;"",VLOOKUP(AB65,'ESO zone constants'!$D$2:$H$4950,5,FALSE),""),""),"")</f>
        <v/>
      </c>
      <c r="AD65" s="3" t="str">
        <f>IF(AC65&lt;&gt;"",IF(AC65&lt;&gt;"LIBSETS_DROP_MECHANIC_MONSTER_NAME",VLOOKUP(AC65,'LibSets constants'!$I$4:$L$1000,3,FALSE),""),"")</f>
        <v/>
      </c>
      <c r="AE65" s="3" t="str">
        <f>IF(AC65&lt;&gt;"",IF(AC65&lt;&gt;"LIBSETS_DROP_MECHANIC_MONSTER_NAME",VLOOKUP(AC65,'LibSets constants'!$I$4:$L$1000,4,FALSE),""),"")</f>
        <v/>
      </c>
      <c r="AF65" s="3" t="str">
        <f>IF(G65&lt;&gt;"LIBSETS_SETTYPE_BATTLEGROUND",IF(G65&lt;&gt;"LIBSETS_SETTYPE_SPECIAL",IF(AG65&lt;&gt;"",VLOOKUP(AG65,'ESO zone constants'!$D$2:$H$4950,5,FALSE),""),""),"")</f>
        <v/>
      </c>
      <c r="AI65" s="3" t="str">
        <f>IF(AH65&lt;&gt;"",IF(AH65&lt;&gt;"LIBSETS_DROP_MECHANIC_MONSTER_NAME",VLOOKUP(AH65,'LibSets constants'!$I$4:$L$1000,3,FALSE),""),"")</f>
        <v/>
      </c>
      <c r="AJ65" s="3" t="str">
        <f>IF(AH65&lt;&gt;"",IF(AH65&lt;&gt;"LIBSETS_DROP_MECHANIC_MONSTER_NAME",VLOOKUP(AH65,'LibSets constants'!$I$4:$L$1000,4,FALSE),""),"")</f>
        <v/>
      </c>
      <c r="AK65" s="3" t="str">
        <f>IF(G65&lt;&gt;"LIBSETS_SETTYPE_BATTLEGROUND",IF(G65&lt;&gt;"LIBSETS_SETTYPE_SPECIAL",IF(AL65&lt;&gt;"",VLOOKUP(AL65,'ESO zone constants'!$D$2:$H$4950,5,FALSE),""),""),"")</f>
        <v/>
      </c>
      <c r="AN65" s="3" t="str">
        <f>IF(AM65&lt;&gt;"",IF(AM65&lt;&gt;"LIBSETS_DROP_MECHANIC_MONSTER_NAME",VLOOKUP(AM65,'LibSets constants'!$I$4:$L$1000,3,FALSE),""),"")</f>
        <v/>
      </c>
      <c r="AO65" s="3" t="str">
        <f>IF(AM65&lt;&gt;"",IF(AM65&lt;&gt;"LIBSETS_DROP_MECHANIC_MONSTER_NAME",VLOOKUP(AM65,'LibSets constants'!$I$4:$L$1000,4,FALSE),""),"")</f>
        <v/>
      </c>
      <c r="AP65" s="3" t="str">
        <f>IF(G65&lt;&gt;"LIBSETS_SETTYPE_BATTLEGROUND",IF(G65&lt;&gt;"LIBSETS_SETTYPE_SPECIAL",IF(AQ65&lt;&gt;"",VLOOKUP(AQ65,'ESO zone constants'!$D$2:$H$4950,5,FALSE),""),""),"")</f>
        <v/>
      </c>
      <c r="AS65" s="3" t="str">
        <f>IF(AR65&lt;&gt;"",IF(AR65&lt;&gt;"LIBSETS_DROP_MECHANIC_MONSTER_NAME",VLOOKUP(AR65,'LibSets constants'!$I$4:$L$1000,3,FALSE),""),"")</f>
        <v/>
      </c>
      <c r="AT65" s="3" t="str">
        <f>IF(AR65&lt;&gt;"",IF(AR65&lt;&gt;"LIBSETS_DROP_MECHANIC_MONSTER_NAME",VLOOKUP(AR65,'LibSets constants'!$I$4:$L$1000,4,FALSE),""),"")</f>
        <v/>
      </c>
      <c r="AU65" s="21" t="str">
        <f>IF(A65="???","--","")&amp;IF(F65&lt;&gt;"Not in the game (anymore)",IF(A65&lt;&gt;"",CONCATENATE("[",A65,"] = {wayshrines={")&amp;IF(K65&lt;&gt;"",CONCATENATE(K65,","),"")&amp;IF(L65&lt;&gt;"",CONCATENATE(L65,","),"")&amp;IF(M65&lt;&gt;"",CONCATENATE(M65,","),"")&amp;CONCATENATE("}")&amp;IF(VALUE(N65)&gt;0,CONCATENATE(", traitsNeeded=",N65),"")&amp;CONCATENATE(", dlcId=",IF(Q65&lt;&gt;"",Q65,"DLC_BASE_GAME")),""),"")</f>
        <v>[83] = {wayshrines={-1,-1,-1,}, dlcId=DLC_BASE_GAME</v>
      </c>
      <c r="AV65" s="21" t="str">
        <f>IF(F65&lt;&gt;"Not in the game (anymore)",IF(A65&lt;&gt;"",IF(O65&lt;&gt;"",CONCATENATE(", zoneIds={",O65),"")&amp;IF(V65&lt;&gt;"",CONCATENATE(",",V65),"")&amp;IF(AA65&lt;&gt;"",CONCATENATE(",",AA65),"")&amp;IF(AF65&lt;&gt;"",CONCATENATE(",",AF65),"")&amp;IF(AK65&lt;&gt;"",CONCATENATE(",",AK65),"")&amp;IF(AP65&lt;&gt;"",CONCATENATE(",",AP65),"")&amp;IF(O65&lt;&gt;"",CONCATENATE("}",""),"")&amp;IF(OR(I65="true",I65="false",I65&lt;&gt;""), CONCATENATE(", veteran=", I65), ""),""),"")</f>
        <v>, zoneIds={181,181}, veteran=false</v>
      </c>
      <c r="AW65" s="21" t="str">
        <f>IF(F65&lt;&gt;"Not in the game (anymore)",IF(A65&lt;&gt;"",", setType="&amp;G65,"")&amp;IF(J65="true",", multiTrialSet=true",""),"")</f>
        <v>, setType=LIBSETS_SETTYPE_CYRODIIL</v>
      </c>
      <c r="AX65" s="21" t="str">
        <f>IF(F65&lt;&gt;"Not in the game (anymore)",IF(S65&lt;&gt;"",", dropMechanic={"&amp;S65&amp;IF(X65&lt;&gt;"",","&amp;X65,"")&amp;IF(AC65&lt;&gt;"",","&amp;AC65,"")&amp;IF(AH65&lt;&gt;"",","&amp;AH65,"")&amp;IF(AM65&lt;&gt;"",","&amp;AM65,"")&amp;IF(AR65&lt;&gt;"",","&amp;AR65,"")&amp;"}"&amp;IF(S65="LIBSETS_DROP_MECHANIC_MONSTER_NAME",", dropMechanicNames={" &amp; IF(T65&lt;&gt;"","['en']='"&amp;T65&amp;"'","") &amp; IF(U65&lt;&gt;"",", ['de']='" &amp; U65&amp;"'","") &amp; "}",""),"")&amp;"},","")</f>
        <v>, dropMechanic={LIBSETS_DROP_MECHANIC_MAIL_PVP_REWARDS_FOR_THE_WORTHY,LIBSETS_DROP_MECHANIC_CITY_CYRODIIL_VLASTARUS}},</v>
      </c>
      <c r="AY65" s="21" t="str">
        <f>IF(F65&lt;&gt;"Not in the game (anymore)",IF(C65&lt;&gt;"",CONCATENATE(" --",C65," / ",B65,"   [",IF(P65&lt;&gt;"",P65,""),IF(W65&lt;&gt;"",", "&amp;W65,""),IF(AB65&lt;&gt;"",", "&amp;AB65,""),IF(AG65&lt;&gt;"",", "&amp;AG65,""),IF(AL65&lt;&gt;"",", "&amp;AL65,""),IF(AQ65&lt;&gt;"",", "&amp;AQ65,""),"]")),"")</f>
        <v xml:space="preserve"> --Elf Bane / Elfenfluch   [Cyrodiil, Cyrodiil]</v>
      </c>
    </row>
    <row r="66" spans="1:51" x14ac:dyDescent="0.25">
      <c r="A66" s="5">
        <v>84</v>
      </c>
      <c r="B66" t="s">
        <v>858</v>
      </c>
      <c r="C66" t="s">
        <v>859</v>
      </c>
      <c r="D66" s="3">
        <f>A66</f>
        <v>84</v>
      </c>
      <c r="G66" s="8" t="s">
        <v>1650</v>
      </c>
      <c r="I66" t="s">
        <v>97</v>
      </c>
      <c r="J66" t="s">
        <v>97</v>
      </c>
      <c r="K66">
        <v>-2</v>
      </c>
      <c r="L66">
        <v>-2</v>
      </c>
      <c r="M66">
        <v>-2</v>
      </c>
      <c r="N66">
        <v>8</v>
      </c>
      <c r="O66" s="3">
        <f>IF(G66&lt;&gt;"LIBSETS_SETTYPE_BATTLEGROUND",IF(G66&lt;&gt;"LIBSETS_SETTYPE_SPECIAL",IF(P66&lt;&gt;"",VLOOKUP(P66,'ESO zone constants'!$D$2:$H$4950,5,FALSE),""),""),"")</f>
        <v>208</v>
      </c>
      <c r="P66" t="s">
        <v>144</v>
      </c>
      <c r="Q66" s="19" t="str">
        <f>IF(O66&lt;&gt;"",IF(NOT(ISERROR(VLOOKUP(O66,'ESO Dungeon constants'!$D$3:$H$9999,5,FALSE))),VLOOKUP(O66,'ESO Dungeon constants'!$D$3:$I$9999,6,FALSE),VLOOKUP(O66,'ESO zone constants'!$H$2:$K$9984,4,FALSE)),"")</f>
        <v>DLC_BASE_GAME</v>
      </c>
      <c r="R66" s="3" t="str">
        <f>VLOOKUP(Q66,'LibSets constants'!$B$4:$C$1000,2,FALSE)</f>
        <v>Included in base game</v>
      </c>
      <c r="T66" s="45" t="str">
        <f>IF(S66&lt;&gt;"",IF(S66&lt;&gt;"LIBSETS_DROP_MECHANIC_MONSTER_NAME",VLOOKUP(S66,'LibSets constants'!$I$4:$L$1000,3,FALSE),""),"")</f>
        <v/>
      </c>
      <c r="U66" s="3" t="str">
        <f>IF(S66&lt;&gt;"",IF(S66&lt;&gt;"LIBSETS_DROP_MECHANIC_MONSTER_NAME",VLOOKUP(S66,'LibSets constants'!$I$4:$L$1000,4,FALSE),""),"")</f>
        <v/>
      </c>
      <c r="V66" s="3">
        <f>IF(G66&lt;&gt;"LIBSETS_SETTYPE_BATTLEGROUND",IF(G66&lt;&gt;"LIBSETS_SETTYPE_SPECIAL",IF(W66&lt;&gt;"",VLOOKUP(W66,'ESO zone constants'!$D$2:$H$4950,5,FALSE),""),""),"")</f>
        <v>208</v>
      </c>
      <c r="W66" t="s">
        <v>144</v>
      </c>
      <c r="X66" s="46"/>
      <c r="Y66" s="45" t="str">
        <f>IF(X66&lt;&gt;"",IF(X66&lt;&gt;"LIBSETS_DROP_MECHANIC_MONSTER_NAME",VLOOKUP(X66,'LibSets constants'!$I$4:$L$1000,3,FALSE),""),"")</f>
        <v/>
      </c>
      <c r="Z66" s="45" t="str">
        <f>IF(X66&lt;&gt;"",IF(X66&lt;&gt;"LIBSETS_DROP_MECHANIC_MONSTER_NAME",VLOOKUP(X66,'LibSets constants'!$I$4:$L$1000,4,FALSE),""),"")</f>
        <v/>
      </c>
      <c r="AA66" s="3">
        <f>IF(G66&lt;&gt;"LIBSETS_SETTYPE_BATTLEGROUND",IF(G66&lt;&gt;"LIBSETS_SETTYPE_SPECIAL",IF(AB66&lt;&gt;"",VLOOKUP(AB66,'ESO zone constants'!$D$2:$H$4950,5,FALSE),""),""),"")</f>
        <v>208</v>
      </c>
      <c r="AB66" t="s">
        <v>144</v>
      </c>
      <c r="AC66" s="46"/>
      <c r="AD66" s="45" t="str">
        <f>IF(AC66&lt;&gt;"",IF(AC66&lt;&gt;"LIBSETS_DROP_MECHANIC_MONSTER_NAME",VLOOKUP(AC66,'LibSets constants'!$I$4:$L$1000,3,FALSE),""),"")</f>
        <v/>
      </c>
      <c r="AE66" s="45" t="str">
        <f>IF(AC66&lt;&gt;"",IF(AC66&lt;&gt;"LIBSETS_DROP_MECHANIC_MONSTER_NAME",VLOOKUP(AC66,'LibSets constants'!$I$4:$L$1000,4,FALSE),""),"")</f>
        <v/>
      </c>
      <c r="AF66" s="3" t="str">
        <f>IF(G66&lt;&gt;"LIBSETS_SETTYPE_BATTLEGROUND",IF(G66&lt;&gt;"LIBSETS_SETTYPE_SPECIAL",IF(AG66&lt;&gt;"",VLOOKUP(AG66,'ESO zone constants'!$D$2:$H$4950,5,FALSE),""),""),"")</f>
        <v/>
      </c>
      <c r="AH66" s="46"/>
      <c r="AI66" s="45" t="str">
        <f>IF(AH66&lt;&gt;"",IF(AH66&lt;&gt;"LIBSETS_DROP_MECHANIC_MONSTER_NAME",VLOOKUP(AH66,'LibSets constants'!$I$4:$L$1000,3,FALSE),""),"")</f>
        <v/>
      </c>
      <c r="AJ66" s="45" t="str">
        <f>IF(AH66&lt;&gt;"",IF(AH66&lt;&gt;"LIBSETS_DROP_MECHANIC_MONSTER_NAME",VLOOKUP(AH66,'LibSets constants'!$I$4:$L$1000,4,FALSE),""),"")</f>
        <v/>
      </c>
      <c r="AK66" s="3" t="str">
        <f>IF(G66&lt;&gt;"LIBSETS_SETTYPE_BATTLEGROUND",IF(G66&lt;&gt;"LIBSETS_SETTYPE_SPECIAL",IF(AL66&lt;&gt;"",VLOOKUP(AL66,'ESO zone constants'!$D$2:$H$4950,5,FALSE),""),""),"")</f>
        <v/>
      </c>
      <c r="AM66" s="46"/>
      <c r="AN66" s="45" t="str">
        <f>IF(AM66&lt;&gt;"",IF(AM66&lt;&gt;"LIBSETS_DROP_MECHANIC_MONSTER_NAME",VLOOKUP(AM66,'LibSets constants'!$I$4:$L$1000,3,FALSE),""),"")</f>
        <v/>
      </c>
      <c r="AO66" s="45" t="str">
        <f>IF(AM66&lt;&gt;"",IF(AM66&lt;&gt;"LIBSETS_DROP_MECHANIC_MONSTER_NAME",VLOOKUP(AM66,'LibSets constants'!$I$4:$L$1000,4,FALSE),""),"")</f>
        <v/>
      </c>
      <c r="AP66" s="3" t="str">
        <f>IF(G66&lt;&gt;"LIBSETS_SETTYPE_BATTLEGROUND",IF(G66&lt;&gt;"LIBSETS_SETTYPE_SPECIAL",IF(AQ66&lt;&gt;"",VLOOKUP(AQ66,'ESO zone constants'!$D$2:$H$4950,5,FALSE),""),""),"")</f>
        <v/>
      </c>
      <c r="AR66" s="46"/>
      <c r="AS66" s="45" t="str">
        <f>IF(AR66&lt;&gt;"",IF(AR66&lt;&gt;"LIBSETS_DROP_MECHANIC_MONSTER_NAME",VLOOKUP(AR66,'LibSets constants'!$I$4:$L$1000,3,FALSE),""),"")</f>
        <v/>
      </c>
      <c r="AT66" s="45" t="str">
        <f>IF(AR66&lt;&gt;"",IF(AR66&lt;&gt;"LIBSETS_DROP_MECHANIC_MONSTER_NAME",VLOOKUP(AR66,'LibSets constants'!$I$4:$L$1000,4,FALSE),""),"")</f>
        <v/>
      </c>
      <c r="AU66" s="21" t="str">
        <f>IF(A66="???","--","")&amp;IF(F66&lt;&gt;"Not in the game (anymore)",IF(A66&lt;&gt;"",CONCATENATE("[",A66,"] = {wayshrines={")&amp;IF(K66&lt;&gt;"",CONCATENATE(K66,","),"")&amp;IF(L66&lt;&gt;"",CONCATENATE(L66,","),"")&amp;IF(M66&lt;&gt;"",CONCATENATE(M66,","),"")&amp;CONCATENATE("}")&amp;IF(VALUE(N66)&gt;0,CONCATENATE(", traitsNeeded=",N66),"")&amp;CONCATENATE(", dlcId=",IF(Q66&lt;&gt;"",Q66,"DLC_BASE_GAME")),""),"")</f>
        <v>[84] = {wayshrines={-2,-2,-2,}, traitsNeeded=8, dlcId=DLC_BASE_GAME</v>
      </c>
      <c r="AV66" s="21" t="str">
        <f>IF(F66&lt;&gt;"Not in the game (anymore)",IF(A66&lt;&gt;"",IF(O66&lt;&gt;"",CONCATENATE(", zoneIds={",O66),"")&amp;IF(V66&lt;&gt;"",CONCATENATE(",",V66),"")&amp;IF(AA66&lt;&gt;"",CONCATENATE(",",AA66),"")&amp;IF(AF66&lt;&gt;"",CONCATENATE(",",AF66),"")&amp;IF(AK66&lt;&gt;"",CONCATENATE(",",AK66),"")&amp;IF(AP66&lt;&gt;"",CONCATENATE(",",AP66),"")&amp;IF(O66&lt;&gt;"",CONCATENATE("}",""),"")&amp;IF(OR(I66="true",I66="false",I66&lt;&gt;""), CONCATENATE(", veteran=", I66), ""),""),"")</f>
        <v>, zoneIds={208,208,208}, veteran=false</v>
      </c>
      <c r="AW66" s="21" t="str">
        <f>IF(F66&lt;&gt;"Not in the game (anymore)",IF(A66&lt;&gt;"",", setType="&amp;G66,"")&amp;IF(J66="true",", multiTrialSet=true",""),"")</f>
        <v>, setType=LIBSETS_SETTYPE_CRAFTED</v>
      </c>
      <c r="AX66" s="21" t="str">
        <f>IF(F66&lt;&gt;"Not in the game (anymore)",IF(S66&lt;&gt;"",", dropMechanic={"&amp;S66&amp;IF(X66&lt;&gt;"",","&amp;X66,"")&amp;IF(AC66&lt;&gt;"",","&amp;AC66,"")&amp;IF(AH66&lt;&gt;"",","&amp;AH66,"")&amp;IF(AM66&lt;&gt;"",","&amp;AM66,"")&amp;IF(AR66&lt;&gt;"",","&amp;AR66,"")&amp;"}"&amp;IF(S66="LIBSETS_DROP_MECHANIC_MONSTER_NAME",", dropMechanicNames={" &amp; IF(T66&lt;&gt;"","['en']='"&amp;T66&amp;"'","") &amp; IF(U66&lt;&gt;"",", ['de']='" &amp; U66&amp;"'","") &amp; "}",""),"")&amp;"},","")</f>
        <v>},</v>
      </c>
      <c r="AY66" s="21" t="str">
        <f>IF(F66&lt;&gt;"Not in the game (anymore)",IF(C66&lt;&gt;"",CONCATENATE(" --",C66," / ",B66,"   [",IF(P66&lt;&gt;"",P66,""),IF(W66&lt;&gt;"",", "&amp;W66,""),IF(AB66&lt;&gt;"",", "&amp;AB66,""),IF(AG66&lt;&gt;"",", "&amp;AG66,""),IF(AL66&lt;&gt;"",", "&amp;AL66,""),IF(AQ66&lt;&gt;"",", "&amp;AQ66,""),"]")),"")</f>
        <v xml:space="preserve"> --Orgnum's Scales / Orgnums Schuppen   [The Earth Forge, The Earth Forge, The Earth Forge]</v>
      </c>
    </row>
    <row r="67" spans="1:51" x14ac:dyDescent="0.25">
      <c r="A67" s="12">
        <v>85</v>
      </c>
      <c r="B67" t="s">
        <v>860</v>
      </c>
      <c r="C67" t="s">
        <v>861</v>
      </c>
      <c r="D67" s="3">
        <f>A67</f>
        <v>85</v>
      </c>
      <c r="G67" s="8" t="s">
        <v>1651</v>
      </c>
      <c r="I67" t="s">
        <v>97</v>
      </c>
      <c r="J67" t="s">
        <v>97</v>
      </c>
      <c r="K67">
        <v>-1</v>
      </c>
      <c r="L67">
        <v>-1</v>
      </c>
      <c r="M67">
        <v>-1</v>
      </c>
      <c r="N67">
        <v>0</v>
      </c>
      <c r="O67" s="3">
        <f>IF(G67&lt;&gt;"LIBSETS_SETTYPE_BATTLEGROUND",IF(G67&lt;&gt;"LIBSETS_SETTYPE_SPECIAL",IF(P67&lt;&gt;"",VLOOKUP(P67,'ESO zone constants'!$D$2:$H$4950,5,FALSE),""),""),"")</f>
        <v>181</v>
      </c>
      <c r="P67" t="s">
        <v>131</v>
      </c>
      <c r="Q67" s="19" t="str">
        <f>IF(O67&lt;&gt;"",IF(NOT(ISERROR(VLOOKUP(O67,'ESO Dungeon constants'!$D$3:$H$9999,5,FALSE))),VLOOKUP(O67,'ESO Dungeon constants'!$D$3:$I$9999,6,FALSE),VLOOKUP(O67,'ESO zone constants'!$H$2:$K$9984,4,FALSE)),"")</f>
        <v>DLC_BASE_GAME</v>
      </c>
      <c r="R67" s="3" t="str">
        <f>VLOOKUP(Q67,'LibSets constants'!$B$4:$C$1000,2,FALSE)</f>
        <v>Included in base game</v>
      </c>
      <c r="S67" s="33" t="s">
        <v>1724</v>
      </c>
      <c r="T67" s="3" t="str">
        <f>IF(S67&lt;&gt;"",IF(S67&lt;&gt;"LIBSETS_DROP_MECHANIC_MONSTER_NAME",VLOOKUP(S67,'LibSets constants'!$I$4:$L$1000,3,FALSE),""),"")</f>
        <v>Rewards for the worthy (Cyrodiil/Battleground mail)</v>
      </c>
      <c r="U67" s="3" t="str">
        <f>IF(S67&lt;&gt;"",IF(S67&lt;&gt;"LIBSETS_DROP_MECHANIC_MONSTER_NAME",VLOOKUP(S67,'LibSets constants'!$I$4:$L$1000,4,FALSE),""),"")</f>
        <v>Gerechter Lohn (Cyrodiil/Schlachtfeld Mail)</v>
      </c>
      <c r="V67" s="3">
        <f>IF(G67&lt;&gt;"LIBSETS_SETTYPE_BATTLEGROUND",IF(G67&lt;&gt;"LIBSETS_SETTYPE_SPECIAL",IF(W67&lt;&gt;"",VLOOKUP(W67,'ESO zone constants'!$D$2:$H$4950,5,FALSE),""),""),"")</f>
        <v>181</v>
      </c>
      <c r="W67" t="s">
        <v>131</v>
      </c>
      <c r="X67" s="33" t="s">
        <v>1714</v>
      </c>
      <c r="Y67" s="3" t="str">
        <f>IF(X67&lt;&gt;"",IF(X67&lt;&gt;"LIBSETS_DROP_MECHANIC_MONSTER_NAME",VLOOKUP(X67,'LibSets constants'!$I$4:$L$1000,3,FALSE),""),"")</f>
        <v>City Erntefurt (quartermaster)</v>
      </c>
      <c r="Z67" s="3" t="str">
        <f>IF(X67&lt;&gt;"",IF(X67&lt;&gt;"LIBSETS_DROP_MECHANIC_MONSTER_NAME",VLOOKUP(X67,'LibSets constants'!$I$4:$L$1000,4,FALSE),""),"")</f>
        <v>Stadt Erntefurt (Quartiermeister)</v>
      </c>
      <c r="AA67" s="3" t="str">
        <f>IF(G67&lt;&gt;"LIBSETS_SETTYPE_BATTLEGROUND",IF(G67&lt;&gt;"LIBSETS_SETTYPE_SPECIAL",IF(AB67&lt;&gt;"",VLOOKUP(AB67,'ESO zone constants'!$D$2:$H$4950,5,FALSE),""),""),"")</f>
        <v/>
      </c>
      <c r="AD67" s="3" t="str">
        <f>IF(AC67&lt;&gt;"",IF(AC67&lt;&gt;"LIBSETS_DROP_MECHANIC_MONSTER_NAME",VLOOKUP(AC67,'LibSets constants'!$I$4:$L$1000,3,FALSE),""),"")</f>
        <v/>
      </c>
      <c r="AE67" s="3" t="str">
        <f>IF(AC67&lt;&gt;"",IF(AC67&lt;&gt;"LIBSETS_DROP_MECHANIC_MONSTER_NAME",VLOOKUP(AC67,'LibSets constants'!$I$4:$L$1000,4,FALSE),""),"")</f>
        <v/>
      </c>
      <c r="AF67" s="3" t="str">
        <f>IF(G67&lt;&gt;"LIBSETS_SETTYPE_BATTLEGROUND",IF(G67&lt;&gt;"LIBSETS_SETTYPE_SPECIAL",IF(AG67&lt;&gt;"",VLOOKUP(AG67,'ESO zone constants'!$D$2:$H$4950,5,FALSE),""),""),"")</f>
        <v/>
      </c>
      <c r="AI67" s="3" t="str">
        <f>IF(AH67&lt;&gt;"",IF(AH67&lt;&gt;"LIBSETS_DROP_MECHANIC_MONSTER_NAME",VLOOKUP(AH67,'LibSets constants'!$I$4:$L$1000,3,FALSE),""),"")</f>
        <v/>
      </c>
      <c r="AJ67" s="3" t="str">
        <f>IF(AH67&lt;&gt;"",IF(AH67&lt;&gt;"LIBSETS_DROP_MECHANIC_MONSTER_NAME",VLOOKUP(AH67,'LibSets constants'!$I$4:$L$1000,4,FALSE),""),"")</f>
        <v/>
      </c>
      <c r="AK67" s="3" t="str">
        <f>IF(G67&lt;&gt;"LIBSETS_SETTYPE_BATTLEGROUND",IF(G67&lt;&gt;"LIBSETS_SETTYPE_SPECIAL",IF(AL67&lt;&gt;"",VLOOKUP(AL67,'ESO zone constants'!$D$2:$H$4950,5,FALSE),""),""),"")</f>
        <v/>
      </c>
      <c r="AN67" s="3" t="str">
        <f>IF(AM67&lt;&gt;"",IF(AM67&lt;&gt;"LIBSETS_DROP_MECHANIC_MONSTER_NAME",VLOOKUP(AM67,'LibSets constants'!$I$4:$L$1000,3,FALSE),""),"")</f>
        <v/>
      </c>
      <c r="AO67" s="3" t="str">
        <f>IF(AM67&lt;&gt;"",IF(AM67&lt;&gt;"LIBSETS_DROP_MECHANIC_MONSTER_NAME",VLOOKUP(AM67,'LibSets constants'!$I$4:$L$1000,4,FALSE),""),"")</f>
        <v/>
      </c>
      <c r="AP67" s="3" t="str">
        <f>IF(G67&lt;&gt;"LIBSETS_SETTYPE_BATTLEGROUND",IF(G67&lt;&gt;"LIBSETS_SETTYPE_SPECIAL",IF(AQ67&lt;&gt;"",VLOOKUP(AQ67,'ESO zone constants'!$D$2:$H$4950,5,FALSE),""),""),"")</f>
        <v/>
      </c>
      <c r="AS67" s="3" t="str">
        <f>IF(AR67&lt;&gt;"",IF(AR67&lt;&gt;"LIBSETS_DROP_MECHANIC_MONSTER_NAME",VLOOKUP(AR67,'LibSets constants'!$I$4:$L$1000,3,FALSE),""),"")</f>
        <v/>
      </c>
      <c r="AT67" s="3" t="str">
        <f>IF(AR67&lt;&gt;"",IF(AR67&lt;&gt;"LIBSETS_DROP_MECHANIC_MONSTER_NAME",VLOOKUP(AR67,'LibSets constants'!$I$4:$L$1000,4,FALSE),""),"")</f>
        <v/>
      </c>
      <c r="AU67" s="21" t="str">
        <f>IF(A67="???","--","")&amp;IF(F67&lt;&gt;"Not in the game (anymore)",IF(A67&lt;&gt;"",CONCATENATE("[",A67,"] = {wayshrines={")&amp;IF(K67&lt;&gt;"",CONCATENATE(K67,","),"")&amp;IF(L67&lt;&gt;"",CONCATENATE(L67,","),"")&amp;IF(M67&lt;&gt;"",CONCATENATE(M67,","),"")&amp;CONCATENATE("}")&amp;IF(VALUE(N67)&gt;0,CONCATENATE(", traitsNeeded=",N67),"")&amp;CONCATENATE(", dlcId=",IF(Q67&lt;&gt;"",Q67,"DLC_BASE_GAME")),""),"")</f>
        <v>[85] = {wayshrines={-1,-1,-1,}, dlcId=DLC_BASE_GAME</v>
      </c>
      <c r="AV67" s="21" t="str">
        <f>IF(F67&lt;&gt;"Not in the game (anymore)",IF(A67&lt;&gt;"",IF(O67&lt;&gt;"",CONCATENATE(", zoneIds={",O67),"")&amp;IF(V67&lt;&gt;"",CONCATENATE(",",V67),"")&amp;IF(AA67&lt;&gt;"",CONCATENATE(",",AA67),"")&amp;IF(AF67&lt;&gt;"",CONCATENATE(",",AF67),"")&amp;IF(AK67&lt;&gt;"",CONCATENATE(",",AK67),"")&amp;IF(AP67&lt;&gt;"",CONCATENATE(",",AP67),"")&amp;IF(O67&lt;&gt;"",CONCATENATE("}",""),"")&amp;IF(OR(I67="true",I67="false",I67&lt;&gt;""), CONCATENATE(", veteran=", I67), ""),""),"")</f>
        <v>, zoneIds={181,181}, veteran=false</v>
      </c>
      <c r="AW67" s="21" t="str">
        <f>IF(F67&lt;&gt;"Not in the game (anymore)",IF(A67&lt;&gt;"",", setType="&amp;G67,"")&amp;IF(J67="true",", multiTrialSet=true",""),"")</f>
        <v>, setType=LIBSETS_SETTYPE_CYRODIIL</v>
      </c>
      <c r="AX67" s="21" t="str">
        <f>IF(F67&lt;&gt;"Not in the game (anymore)",IF(S67&lt;&gt;"",", dropMechanic={"&amp;S67&amp;IF(X67&lt;&gt;"",","&amp;X67,"")&amp;IF(AC67&lt;&gt;"",","&amp;AC67,"")&amp;IF(AH67&lt;&gt;"",","&amp;AH67,"")&amp;IF(AM67&lt;&gt;"",","&amp;AM67,"")&amp;IF(AR67&lt;&gt;"",","&amp;AR67,"")&amp;"}"&amp;IF(S67="LIBSETS_DROP_MECHANIC_MONSTER_NAME",", dropMechanicNames={" &amp; IF(T67&lt;&gt;"","['en']='"&amp;T67&amp;"'","") &amp; IF(U67&lt;&gt;"",", ['de']='" &amp; U67&amp;"'","") &amp; "}",""),"")&amp;"},","")</f>
        <v>, dropMechanic={LIBSETS_DROP_MECHANIC_MAIL_PVP_REWARDS_FOR_THE_WORTHY,LIBSETS_DROP_MECHANIC_CITY_CYRODIIL_ERNTEFURT}},</v>
      </c>
      <c r="AY67" s="21" t="str">
        <f>IF(F67&lt;&gt;"Not in the game (anymore)",IF(C67&lt;&gt;"",CONCATENATE(" --",C67," / ",B67,"   [",IF(P67&lt;&gt;"",P67,""),IF(W67&lt;&gt;"",", "&amp;W67,""),IF(AB67&lt;&gt;"",", "&amp;AB67,""),IF(AG67&lt;&gt;"",", "&amp;AG67,""),IF(AL67&lt;&gt;"",", "&amp;AL67,""),IF(AQ67&lt;&gt;"",", "&amp;AQ67,""),"]")),"")</f>
        <v xml:space="preserve"> --Almalexia's Mercy / Almalexias Gnade   [Cyrodiil, Cyrodiil]</v>
      </c>
    </row>
    <row r="68" spans="1:51" x14ac:dyDescent="0.25">
      <c r="A68" s="12">
        <v>86</v>
      </c>
      <c r="B68" t="s">
        <v>862</v>
      </c>
      <c r="C68" t="s">
        <v>863</v>
      </c>
      <c r="D68" s="3">
        <f>A68</f>
        <v>86</v>
      </c>
      <c r="G68" s="8" t="s">
        <v>1656</v>
      </c>
      <c r="I68" t="s">
        <v>97</v>
      </c>
      <c r="J68" t="s">
        <v>97</v>
      </c>
      <c r="K68">
        <v>-1</v>
      </c>
      <c r="L68">
        <v>-1</v>
      </c>
      <c r="M68">
        <v>-1</v>
      </c>
      <c r="N68">
        <v>0</v>
      </c>
      <c r="O68" s="3">
        <f>IF(G68&lt;&gt;"LIBSETS_SETTYPE_BATTLEGROUND",IF(G68&lt;&gt;"LIBSETS_SETTYPE_SPECIAL",IF(P68&lt;&gt;"",VLOOKUP(P68,'ESO zone constants'!$D$2:$H$4950,5,FALSE),""),""),"")</f>
        <v>381</v>
      </c>
      <c r="P68" t="s">
        <v>270</v>
      </c>
      <c r="Q68" s="19" t="str">
        <f>IF(O68&lt;&gt;"",IF(NOT(ISERROR(VLOOKUP(O68,'ESO Dungeon constants'!$D$3:$H$9999,5,FALSE))),VLOOKUP(O68,'ESO Dungeon constants'!$D$3:$I$9999,6,FALSE),VLOOKUP(O68,'ESO zone constants'!$H$2:$K$9984,4,FALSE)),"")</f>
        <v>DLC_BASE_GAME</v>
      </c>
      <c r="R68" s="3" t="str">
        <f>VLOOKUP(Q68,'LibSets constants'!$B$4:$C$1000,2,FALSE)</f>
        <v>Included in base game</v>
      </c>
      <c r="S68" s="33" t="s">
        <v>1743</v>
      </c>
      <c r="T68" s="3" t="str">
        <f>IF(S68&lt;&gt;"",IF(S68&lt;&gt;"LIBSETS_DROP_MECHANIC_MONSTER_NAME",VLOOKUP(S68,'LibSets constants'!$I$4:$L$1000,3,FALSE),""),"")</f>
        <v>Delve bosses have a chance to drop a waist or feet.</v>
      </c>
      <c r="U68" s="3" t="str">
        <f>IF(S68&lt;&gt;"",IF(S68&lt;&gt;"LIBSETS_DROP_MECHANIC_MONSTER_NAME",VLOOKUP(S68,'LibSets constants'!$I$4:$L$1000,4,FALSE),""),"")</f>
        <v>Bosse in Gewölben haben die Chance, eine Taille oder Füße fallen zu lassen.</v>
      </c>
      <c r="V68" s="3" t="str">
        <f>IF(G68&lt;&gt;"LIBSETS_SETTYPE_BATTLEGROUND",IF(G68&lt;&gt;"LIBSETS_SETTYPE_SPECIAL",IF(W68&lt;&gt;"",VLOOKUP(W68,'ESO zone constants'!$D$2:$H$4950,5,FALSE),""),""),"")</f>
        <v/>
      </c>
      <c r="X68" s="33" t="s">
        <v>1744</v>
      </c>
      <c r="Y68" s="3" t="str">
        <f>IF(X68&lt;&gt;"",IF(X68&lt;&gt;"LIBSETS_DROP_MECHANIC_MONSTER_NAME",VLOOKUP(X68,'LibSets constants'!$I$4:$L$1000,3,FALSE),""),"")</f>
        <v>Overland group bosses have a 100% chance to drop head, chest, legs, or weapon.</v>
      </c>
      <c r="Z68" s="3" t="str">
        <f>IF(X68&lt;&gt;"",IF(X68&lt;&gt;"LIBSETS_DROP_MECHANIC_MONSTER_NAME",VLOOKUP(X68,'LibSets constants'!$I$4:$L$1000,4,FALSE),""),"")</f>
        <v>Überland Gruppenbosse haben eine Chance von 100%, Kopf, Brust, Beine oder Waffen fallen zu lassen.</v>
      </c>
      <c r="AA68" s="3" t="str">
        <f>IF(G68&lt;&gt;"LIBSETS_SETTYPE_BATTLEGROUND",IF(G68&lt;&gt;"LIBSETS_SETTYPE_SPECIAL",IF(AB68&lt;&gt;"",VLOOKUP(AB68,'ESO zone constants'!$D$2:$H$4950,5,FALSE),""),""),"")</f>
        <v/>
      </c>
      <c r="AC68" s="33" t="s">
        <v>1745</v>
      </c>
      <c r="AD68" s="3" t="str">
        <f>IF(AC68&lt;&gt;"",IF(AC68&lt;&gt;"LIBSETS_DROP_MECHANIC_MONSTER_NAME",VLOOKUP(AC68,'LibSets constants'!$I$4:$L$1000,3,FALSE),""),"")</f>
        <v>Public dungeon bosses have a chance to drop a shoulder, hand, or weapon.</v>
      </c>
      <c r="AE68" s="3" t="str">
        <f>IF(AC68&lt;&gt;"",IF(AC68&lt;&gt;"LIBSETS_DROP_MECHANIC_MONSTER_NAME",VLOOKUP(AC68,'LibSets constants'!$I$4:$L$1000,4,FALSE),""),"")</f>
        <v>Öffentliche Dungeon-Bosse haben die Möglichkeit, eine Schulter, Handschuhe oder eine Waffe fallen zu lassen.</v>
      </c>
      <c r="AF68" s="3" t="str">
        <f>IF(G68&lt;&gt;"LIBSETS_SETTYPE_BATTLEGROUND",IF(G68&lt;&gt;"LIBSETS_SETTYPE_SPECIAL",IF(AG68&lt;&gt;"",VLOOKUP(AG68,'ESO zone constants'!$D$2:$H$4950,5,FALSE),""),""),"")</f>
        <v/>
      </c>
      <c r="AH68" s="33" t="s">
        <v>1746</v>
      </c>
      <c r="AI68" s="3" t="str">
        <f>IF(AH68&lt;&gt;"",IF(AH68&lt;&gt;"LIBSETS_DROP_MECHANIC_MONSTER_NAME",VLOOKUP(AH68,'LibSets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68" s="3" t="str">
        <f>IF(AH68&lt;&gt;"",IF(AH68&lt;&gt;"LIBSETS_DROP_MECHANIC_MONSTER_NAME",VLOOKUP(AH68,'LibSets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68" s="3" t="str">
        <f>IF(G68&lt;&gt;"LIBSETS_SETTYPE_BATTLEGROUND",IF(G68&lt;&gt;"LIBSETS_SETTYPE_SPECIAL",IF(AL68&lt;&gt;"",VLOOKUP(AL68,'ESO zone constants'!$D$2:$H$4950,5,FALSE),""),""),"")</f>
        <v/>
      </c>
      <c r="AN68" s="3" t="str">
        <f>IF(AM68&lt;&gt;"",IF(AM68&lt;&gt;"LIBSETS_DROP_MECHANIC_MONSTER_NAME",VLOOKUP(AM68,'LibSets constants'!$I$4:$L$1000,3,FALSE),""),"")</f>
        <v/>
      </c>
      <c r="AO68" s="3" t="str">
        <f>IF(AM68&lt;&gt;"",IF(AM68&lt;&gt;"LIBSETS_DROP_MECHANIC_MONSTER_NAME",VLOOKUP(AM68,'LibSets constants'!$I$4:$L$1000,4,FALSE),""),"")</f>
        <v/>
      </c>
      <c r="AP68" s="3" t="str">
        <f>IF(G68&lt;&gt;"LIBSETS_SETTYPE_BATTLEGROUND",IF(G68&lt;&gt;"LIBSETS_SETTYPE_SPECIAL",IF(AQ68&lt;&gt;"",VLOOKUP(AQ68,'ESO zone constants'!$D$2:$H$4950,5,FALSE),""),""),"")</f>
        <v/>
      </c>
      <c r="AS68" s="3" t="str">
        <f>IF(AR68&lt;&gt;"",IF(AR68&lt;&gt;"LIBSETS_DROP_MECHANIC_MONSTER_NAME",VLOOKUP(AR68,'LibSets constants'!$I$4:$L$1000,3,FALSE),""),"")</f>
        <v/>
      </c>
      <c r="AT68" s="3" t="str">
        <f>IF(AR68&lt;&gt;"",IF(AR68&lt;&gt;"LIBSETS_DROP_MECHANIC_MONSTER_NAME",VLOOKUP(AR68,'LibSets constants'!$I$4:$L$1000,4,FALSE),""),"")</f>
        <v/>
      </c>
      <c r="AU68" s="21" t="str">
        <f>IF(A68="???","--","")&amp;IF(F68&lt;&gt;"Not in the game (anymore)",IF(A68&lt;&gt;"",CONCATENATE("[",A68,"] = {wayshrines={")&amp;IF(K68&lt;&gt;"",CONCATENATE(K68,","),"")&amp;IF(L68&lt;&gt;"",CONCATENATE(L68,","),"")&amp;IF(M68&lt;&gt;"",CONCATENATE(M68,","),"")&amp;CONCATENATE("}")&amp;IF(VALUE(N68)&gt;0,CONCATENATE(", traitsNeeded=",N68),"")&amp;CONCATENATE(", dlcId=",IF(Q68&lt;&gt;"",Q68,"DLC_BASE_GAME")),""),"")</f>
        <v>[86] = {wayshrines={-1,-1,-1,}, dlcId=DLC_BASE_GAME</v>
      </c>
      <c r="AV68" s="21" t="str">
        <f>IF(F68&lt;&gt;"Not in the game (anymore)",IF(A68&lt;&gt;"",IF(O68&lt;&gt;"",CONCATENATE(", zoneIds={",O68),"")&amp;IF(V68&lt;&gt;"",CONCATENATE(",",V68),"")&amp;IF(AA68&lt;&gt;"",CONCATENATE(",",AA68),"")&amp;IF(AF68&lt;&gt;"",CONCATENATE(",",AF68),"")&amp;IF(AK68&lt;&gt;"",CONCATENATE(",",AK68),"")&amp;IF(AP68&lt;&gt;"",CONCATENATE(",",AP68),"")&amp;IF(O68&lt;&gt;"",CONCATENATE("}",""),"")&amp;IF(OR(I68="true",I68="false",I68&lt;&gt;""), CONCATENATE(", veteran=", I68), ""),""),"")</f>
        <v>, zoneIds={381}, veteran=false</v>
      </c>
      <c r="AW68" s="21" t="str">
        <f>IF(F68&lt;&gt;"Not in the game (anymore)",IF(A68&lt;&gt;"",", setType="&amp;G68,"")&amp;IF(J68="true",", multiTrialSet=true",""),"")</f>
        <v>, setType=LIBSETS_SETTYPE_OVERLAND</v>
      </c>
      <c r="AX68" s="21" t="str">
        <f>IF(F68&lt;&gt;"Not in the game (anymore)",IF(S68&lt;&gt;"",", dropMechanic={"&amp;S68&amp;IF(X68&lt;&gt;"",","&amp;X68,"")&amp;IF(AC68&lt;&gt;"",","&amp;AC68,"")&amp;IF(AH68&lt;&gt;"",","&amp;AH68,"")&amp;IF(AM68&lt;&gt;"",","&amp;AM68,"")&amp;IF(AR68&lt;&gt;"",","&amp;AR68,"")&amp;"}"&amp;IF(S68="LIBSETS_DROP_MECHANIC_MONSTER_NAME",", dropMechanicNames={" &amp; IF(T68&lt;&gt;"","['en']='"&amp;T68&amp;"'","") &amp; IF(U68&lt;&gt;"",", ['de']='" &amp; U68&amp;"'","") &amp; "}",""),"")&amp;"},","")</f>
        <v>, dropMechanic={LIBSETS_DROP_MECHANIC_OVERLAND_BOSS_DELVE,LIBSETS_DROP_MECHANIC_OVERLAND_WORLDBOSS,LIBSETS_DROP_MECHANIC_OVERLAND_BOSS_PUBLIC_DUNGEON,LIBSETS_DROP_MECHANIC_OVERLAND_CHEST}},</v>
      </c>
      <c r="AY68" s="21" t="str">
        <f>IF(F68&lt;&gt;"Not in the game (anymore)",IF(C68&lt;&gt;"",CONCATENATE(" --",C68," / ",B68,"   [",IF(P68&lt;&gt;"",P68,""),IF(W68&lt;&gt;"",", "&amp;W68,""),IF(AB68&lt;&gt;"",", "&amp;AB68,""),IF(AG68&lt;&gt;"",", "&amp;AG68,""),IF(AL68&lt;&gt;"",", "&amp;AL68,""),IF(AQ68&lt;&gt;"",", "&amp;AQ68,""),"]")),"")</f>
        <v xml:space="preserve"> --Queen's Elegance / Eleganz der Königin   [Auridon]</v>
      </c>
    </row>
    <row r="69" spans="1:51" x14ac:dyDescent="0.25">
      <c r="A69" s="5">
        <v>87</v>
      </c>
      <c r="B69" t="s">
        <v>864</v>
      </c>
      <c r="C69" t="s">
        <v>865</v>
      </c>
      <c r="D69" s="3">
        <f>A69</f>
        <v>87</v>
      </c>
      <c r="G69" s="8" t="s">
        <v>1650</v>
      </c>
      <c r="I69" t="s">
        <v>97</v>
      </c>
      <c r="J69" t="s">
        <v>97</v>
      </c>
      <c r="K69">
        <v>-1</v>
      </c>
      <c r="L69">
        <v>-1</v>
      </c>
      <c r="M69">
        <v>-1</v>
      </c>
      <c r="N69">
        <v>8</v>
      </c>
      <c r="O69" s="3">
        <f>IF(G69&lt;&gt;"LIBSETS_SETTYPE_BATTLEGROUND",IF(G69&lt;&gt;"LIBSETS_SETTYPE_SPECIAL",IF(P69&lt;&gt;"",VLOOKUP(P69,'ESO zone constants'!$D$2:$H$4950,5,FALSE),""),""),"")</f>
        <v>267</v>
      </c>
      <c r="P69" t="s">
        <v>193</v>
      </c>
      <c r="Q69" s="19" t="str">
        <f>IF(O69&lt;&gt;"",IF(NOT(ISERROR(VLOOKUP(O69,'ESO Dungeon constants'!$D$3:$H$9999,5,FALSE))),VLOOKUP(O69,'ESO Dungeon constants'!$D$3:$I$9999,6,FALSE),VLOOKUP(O69,'ESO zone constants'!$H$2:$K$9984,4,FALSE)),"")</f>
        <v>DLC_BASE_GAME</v>
      </c>
      <c r="R69" s="3" t="str">
        <f>VLOOKUP(Q69,'LibSets constants'!$B$4:$C$1000,2,FALSE)</f>
        <v>Included in base game</v>
      </c>
      <c r="T69" s="3" t="str">
        <f>IF(S69&lt;&gt;"",IF(S69&lt;&gt;"LIBSETS_DROP_MECHANIC_MONSTER_NAME",VLOOKUP(S69,'LibSets constants'!$I$4:$L$1000,3,FALSE),""),"")</f>
        <v/>
      </c>
      <c r="U69" s="3" t="str">
        <f>IF(S69&lt;&gt;"",IF(S69&lt;&gt;"LIBSETS_DROP_MECHANIC_MONSTER_NAME",VLOOKUP(S69,'LibSets constants'!$I$4:$L$1000,4,FALSE),""),"")</f>
        <v/>
      </c>
      <c r="V69" s="3">
        <f>IF(G69&lt;&gt;"LIBSETS_SETTYPE_BATTLEGROUND",IF(G69&lt;&gt;"LIBSETS_SETTYPE_SPECIAL",IF(W69&lt;&gt;"",VLOOKUP(W69,'ESO zone constants'!$D$2:$H$4950,5,FALSE),""),""),"")</f>
        <v>267</v>
      </c>
      <c r="W69" t="s">
        <v>193</v>
      </c>
      <c r="Y69" s="3" t="str">
        <f>IF(X69&lt;&gt;"",IF(X69&lt;&gt;"LIBSETS_DROP_MECHANIC_MONSTER_NAME",VLOOKUP(X69,'LibSets constants'!$I$4:$L$1000,3,FALSE),""),"")</f>
        <v/>
      </c>
      <c r="Z69" s="3" t="str">
        <f>IF(X69&lt;&gt;"",IF(X69&lt;&gt;"LIBSETS_DROP_MECHANIC_MONSTER_NAME",VLOOKUP(X69,'LibSets constants'!$I$4:$L$1000,4,FALSE),""),"")</f>
        <v/>
      </c>
      <c r="AA69" s="3">
        <f>IF(G69&lt;&gt;"LIBSETS_SETTYPE_BATTLEGROUND",IF(G69&lt;&gt;"LIBSETS_SETTYPE_SPECIAL",IF(AB69&lt;&gt;"",VLOOKUP(AB69,'ESO zone constants'!$D$2:$H$4950,5,FALSE),""),""),"")</f>
        <v>267</v>
      </c>
      <c r="AB69" t="s">
        <v>193</v>
      </c>
      <c r="AD69" s="3" t="str">
        <f>IF(AC69&lt;&gt;"",IF(AC69&lt;&gt;"LIBSETS_DROP_MECHANIC_MONSTER_NAME",VLOOKUP(AC69,'LibSets constants'!$I$4:$L$1000,3,FALSE),""),"")</f>
        <v/>
      </c>
      <c r="AE69" s="3" t="str">
        <f>IF(AC69&lt;&gt;"",IF(AC69&lt;&gt;"LIBSETS_DROP_MECHANIC_MONSTER_NAME",VLOOKUP(AC69,'LibSets constants'!$I$4:$L$1000,4,FALSE),""),"")</f>
        <v/>
      </c>
      <c r="AF69" s="3" t="str">
        <f>IF(G69&lt;&gt;"LIBSETS_SETTYPE_BATTLEGROUND",IF(G69&lt;&gt;"LIBSETS_SETTYPE_SPECIAL",IF(AG69&lt;&gt;"",VLOOKUP(AG69,'ESO zone constants'!$D$2:$H$4950,5,FALSE),""),""),"")</f>
        <v/>
      </c>
      <c r="AI69" s="3" t="str">
        <f>IF(AH69&lt;&gt;"",IF(AH69&lt;&gt;"LIBSETS_DROP_MECHANIC_MONSTER_NAME",VLOOKUP(AH69,'LibSets constants'!$I$4:$L$1000,3,FALSE),""),"")</f>
        <v/>
      </c>
      <c r="AJ69" s="3" t="str">
        <f>IF(AH69&lt;&gt;"",IF(AH69&lt;&gt;"LIBSETS_DROP_MECHANIC_MONSTER_NAME",VLOOKUP(AH69,'LibSets constants'!$I$4:$L$1000,4,FALSE),""),"")</f>
        <v/>
      </c>
      <c r="AK69" s="3" t="str">
        <f>IF(G69&lt;&gt;"LIBSETS_SETTYPE_BATTLEGROUND",IF(G69&lt;&gt;"LIBSETS_SETTYPE_SPECIAL",IF(AL69&lt;&gt;"",VLOOKUP(AL69,'ESO zone constants'!$D$2:$H$4950,5,FALSE),""),""),"")</f>
        <v/>
      </c>
      <c r="AN69" s="3" t="str">
        <f>IF(AM69&lt;&gt;"",IF(AM69&lt;&gt;"LIBSETS_DROP_MECHANIC_MONSTER_NAME",VLOOKUP(AM69,'LibSets constants'!$I$4:$L$1000,3,FALSE),""),"")</f>
        <v/>
      </c>
      <c r="AO69" s="3" t="str">
        <f>IF(AM69&lt;&gt;"",IF(AM69&lt;&gt;"LIBSETS_DROP_MECHANIC_MONSTER_NAME",VLOOKUP(AM69,'LibSets constants'!$I$4:$L$1000,4,FALSE),""),"")</f>
        <v/>
      </c>
      <c r="AP69" s="3" t="str">
        <f>IF(G69&lt;&gt;"LIBSETS_SETTYPE_BATTLEGROUND",IF(G69&lt;&gt;"LIBSETS_SETTYPE_SPECIAL",IF(AQ69&lt;&gt;"",VLOOKUP(AQ69,'ESO zone constants'!$D$2:$H$4950,5,FALSE),""),""),"")</f>
        <v/>
      </c>
      <c r="AS69" s="3" t="str">
        <f>IF(AR69&lt;&gt;"",IF(AR69&lt;&gt;"LIBSETS_DROP_MECHANIC_MONSTER_NAME",VLOOKUP(AR69,'LibSets constants'!$I$4:$L$1000,3,FALSE),""),"")</f>
        <v/>
      </c>
      <c r="AT69" s="3" t="str">
        <f>IF(AR69&lt;&gt;"",IF(AR69&lt;&gt;"LIBSETS_DROP_MECHANIC_MONSTER_NAME",VLOOKUP(AR69,'LibSets constants'!$I$4:$L$1000,4,FALSE),""),"")</f>
        <v/>
      </c>
      <c r="AU69" s="21" t="str">
        <f>IF(A69="???","--","")&amp;IF(F69&lt;&gt;"Not in the game (anymore)",IF(A69&lt;&gt;"",CONCATENATE("[",A69,"] = {wayshrines={")&amp;IF(K69&lt;&gt;"",CONCATENATE(K69,","),"")&amp;IF(L69&lt;&gt;"",CONCATENATE(L69,","),"")&amp;IF(M69&lt;&gt;"",CONCATENATE(M69,","),"")&amp;CONCATENATE("}")&amp;IF(VALUE(N69)&gt;0,CONCATENATE(", traitsNeeded=",N69),"")&amp;CONCATENATE(", dlcId=",IF(Q69&lt;&gt;"",Q69,"DLC_BASE_GAME")),""),"")</f>
        <v>[87] = {wayshrines={-1,-1,-1,}, traitsNeeded=8, dlcId=DLC_BASE_GAME</v>
      </c>
      <c r="AV69" s="21" t="str">
        <f>IF(F69&lt;&gt;"Not in the game (anymore)",IF(A69&lt;&gt;"",IF(O69&lt;&gt;"",CONCATENATE(", zoneIds={",O69),"")&amp;IF(V69&lt;&gt;"",CONCATENATE(",",V69),"")&amp;IF(AA69&lt;&gt;"",CONCATENATE(",",AA69),"")&amp;IF(AF69&lt;&gt;"",CONCATENATE(",",AF69),"")&amp;IF(AK69&lt;&gt;"",CONCATENATE(",",AK69),"")&amp;IF(AP69&lt;&gt;"",CONCATENATE(",",AP69),"")&amp;IF(O69&lt;&gt;"",CONCATENATE("}",""),"")&amp;IF(OR(I69="true",I69="false",I69&lt;&gt;""), CONCATENATE(", veteran=", I69), ""),""),"")</f>
        <v>, zoneIds={267,267,267}, veteran=false</v>
      </c>
      <c r="AW69" s="21" t="str">
        <f>IF(F69&lt;&gt;"Not in the game (anymore)",IF(A69&lt;&gt;"",", setType="&amp;G69,"")&amp;IF(J69="true",", multiTrialSet=true",""),"")</f>
        <v>, setType=LIBSETS_SETTYPE_CRAFTED</v>
      </c>
      <c r="AX69" s="21" t="str">
        <f>IF(F69&lt;&gt;"Not in the game (anymore)",IF(S69&lt;&gt;"",", dropMechanic={"&amp;S69&amp;IF(X69&lt;&gt;"",","&amp;X69,"")&amp;IF(AC69&lt;&gt;"",","&amp;AC69,"")&amp;IF(AH69&lt;&gt;"",","&amp;AH69,"")&amp;IF(AM69&lt;&gt;"",","&amp;AM69,"")&amp;IF(AR69&lt;&gt;"",","&amp;AR69,"")&amp;"}"&amp;IF(S69="LIBSETS_DROP_MECHANIC_MONSTER_NAME",", dropMechanicNames={" &amp; IF(T69&lt;&gt;"","['en']='"&amp;T69&amp;"'","") &amp; IF(U69&lt;&gt;"",", ['de']='" &amp; U69&amp;"'","") &amp; "}",""),"")&amp;"},","")</f>
        <v>},</v>
      </c>
      <c r="AY69" s="21" t="str">
        <f>IF(F69&lt;&gt;"Not in the game (anymore)",IF(C69&lt;&gt;"",CONCATENATE(" --",C69," / ",B69,"   [",IF(P69&lt;&gt;"",P69,""),IF(W69&lt;&gt;"",", "&amp;W69,""),IF(AB69&lt;&gt;"",", "&amp;AB69,""),IF(AG69&lt;&gt;"",", "&amp;AG69,""),IF(AL69&lt;&gt;"",", "&amp;AL69,""),IF(AQ69&lt;&gt;"",", "&amp;AQ69,""),"]")),"")</f>
        <v xml:space="preserve"> --Eyes of Mara / Augen von Mara   [Eyevea, Eyevea, Eyevea]</v>
      </c>
    </row>
    <row r="70" spans="1:51" x14ac:dyDescent="0.25">
      <c r="A70" s="12">
        <v>88</v>
      </c>
      <c r="B70" t="s">
        <v>866</v>
      </c>
      <c r="C70" t="s">
        <v>867</v>
      </c>
      <c r="D70" s="3">
        <f>A70</f>
        <v>88</v>
      </c>
      <c r="G70" s="8" t="s">
        <v>1648</v>
      </c>
      <c r="I70" t="s">
        <v>97</v>
      </c>
      <c r="J70" t="s">
        <v>97</v>
      </c>
      <c r="K70">
        <v>-1</v>
      </c>
      <c r="L70">
        <v>-1</v>
      </c>
      <c r="M70">
        <v>-1</v>
      </c>
      <c r="N70">
        <v>0</v>
      </c>
      <c r="O70" s="3">
        <f>IF(G70&lt;&gt;"LIBSETS_SETTYPE_BATTLEGROUND",IF(G70&lt;&gt;"LIBSETS_SETTYPE_SPECIAL",IF(P70&lt;&gt;"",VLOOKUP(P70,'ESO zone constants'!$D$2:$H$4950,5,FALSE),""),""),"")</f>
        <v>635</v>
      </c>
      <c r="P70" t="s">
        <v>447</v>
      </c>
      <c r="Q70" s="19" t="str">
        <f>IF(O70&lt;&gt;"",IF(NOT(ISERROR(VLOOKUP(O70,'ESO Dungeon constants'!$D$3:$H$9999,5,FALSE))),VLOOKUP(O70,'ESO Dungeon constants'!$D$3:$I$9999,6,FALSE),VLOOKUP(O70,'ESO zone constants'!$H$2:$K$9984,4,FALSE)),"")</f>
        <v>DLC_BASE_GAME</v>
      </c>
      <c r="R70" s="3" t="str">
        <f>VLOOKUP(Q70,'LibSets constants'!$B$4:$C$1000,2,FALSE)</f>
        <v>Included in base game</v>
      </c>
      <c r="S70" s="33" t="s">
        <v>1739</v>
      </c>
      <c r="T70" s="3" t="str">
        <f>IF(S70&lt;&gt;"",IF(S70&lt;&gt;"LIBSETS_DROP_MECHANIC_MONSTER_NAME",VLOOKUP(S70,'LibSets constants'!$I$4:$L$1000,3,FALSE),""),"")</f>
        <v>Arena stage chest</v>
      </c>
      <c r="U70" s="3" t="str">
        <f>IF(S70&lt;&gt;"",IF(S70&lt;&gt;"LIBSETS_DROP_MECHANIC_MONSTER_NAME",VLOOKUP(S70,'LibSets constants'!$I$4:$L$1000,4,FALSE),""),"")</f>
        <v>Arena-Phasen Schatztruhe</v>
      </c>
      <c r="V70" s="3" t="str">
        <f>IF(G70&lt;&gt;"LIBSETS_SETTYPE_BATTLEGROUND",IF(G70&lt;&gt;"LIBSETS_SETTYPE_SPECIAL",IF(W70&lt;&gt;"",VLOOKUP(W70,'ESO zone constants'!$D$2:$H$4950,5,FALSE),""),""),"")</f>
        <v/>
      </c>
      <c r="Y70" s="3" t="str">
        <f>IF(X70&lt;&gt;"",IF(X70&lt;&gt;"LIBSETS_DROP_MECHANIC_MONSTER_NAME",VLOOKUP(X70,'LibSets constants'!$I$4:$L$1000,3,FALSE),""),"")</f>
        <v/>
      </c>
      <c r="Z70" s="3" t="str">
        <f>IF(X70&lt;&gt;"",IF(X70&lt;&gt;"LIBSETS_DROP_MECHANIC_MONSTER_NAME",VLOOKUP(X70,'LibSets constants'!$I$4:$L$1000,4,FALSE),""),"")</f>
        <v/>
      </c>
      <c r="AA70" s="3" t="str">
        <f>IF(G70&lt;&gt;"LIBSETS_SETTYPE_BATTLEGROUND",IF(G70&lt;&gt;"LIBSETS_SETTYPE_SPECIAL",IF(AB70&lt;&gt;"",VLOOKUP(AB70,'ESO zone constants'!$D$2:$H$4950,5,FALSE),""),""),"")</f>
        <v/>
      </c>
      <c r="AD70" s="3" t="str">
        <f>IF(AC70&lt;&gt;"",IF(AC70&lt;&gt;"LIBSETS_DROP_MECHANIC_MONSTER_NAME",VLOOKUP(AC70,'LibSets constants'!$I$4:$L$1000,3,FALSE),""),"")</f>
        <v/>
      </c>
      <c r="AE70" s="3" t="str">
        <f>IF(AC70&lt;&gt;"",IF(AC70&lt;&gt;"LIBSETS_DROP_MECHANIC_MONSTER_NAME",VLOOKUP(AC70,'LibSets constants'!$I$4:$L$1000,4,FALSE),""),"")</f>
        <v/>
      </c>
      <c r="AF70" s="3" t="str">
        <f>IF(G70&lt;&gt;"LIBSETS_SETTYPE_BATTLEGROUND",IF(G70&lt;&gt;"LIBSETS_SETTYPE_SPECIAL",IF(AG70&lt;&gt;"",VLOOKUP(AG70,'ESO zone constants'!$D$2:$H$4950,5,FALSE),""),""),"")</f>
        <v/>
      </c>
      <c r="AI70" s="3" t="str">
        <f>IF(AH70&lt;&gt;"",IF(AH70&lt;&gt;"LIBSETS_DROP_MECHANIC_MONSTER_NAME",VLOOKUP(AH70,'LibSets constants'!$I$4:$L$1000,3,FALSE),""),"")</f>
        <v/>
      </c>
      <c r="AJ70" s="3" t="str">
        <f>IF(AH70&lt;&gt;"",IF(AH70&lt;&gt;"LIBSETS_DROP_MECHANIC_MONSTER_NAME",VLOOKUP(AH70,'LibSets constants'!$I$4:$L$1000,4,FALSE),""),"")</f>
        <v/>
      </c>
      <c r="AK70" s="3" t="str">
        <f>IF(G70&lt;&gt;"LIBSETS_SETTYPE_BATTLEGROUND",IF(G70&lt;&gt;"LIBSETS_SETTYPE_SPECIAL",IF(AL70&lt;&gt;"",VLOOKUP(AL70,'ESO zone constants'!$D$2:$H$4950,5,FALSE),""),""),"")</f>
        <v/>
      </c>
      <c r="AN70" s="3" t="str">
        <f>IF(AM70&lt;&gt;"",IF(AM70&lt;&gt;"LIBSETS_DROP_MECHANIC_MONSTER_NAME",VLOOKUP(AM70,'LibSets constants'!$I$4:$L$1000,3,FALSE),""),"")</f>
        <v/>
      </c>
      <c r="AO70" s="3" t="str">
        <f>IF(AM70&lt;&gt;"",IF(AM70&lt;&gt;"LIBSETS_DROP_MECHANIC_MONSTER_NAME",VLOOKUP(AM70,'LibSets constants'!$I$4:$L$1000,4,FALSE),""),"")</f>
        <v/>
      </c>
      <c r="AP70" s="3" t="str">
        <f>IF(G70&lt;&gt;"LIBSETS_SETTYPE_BATTLEGROUND",IF(G70&lt;&gt;"LIBSETS_SETTYPE_SPECIAL",IF(AQ70&lt;&gt;"",VLOOKUP(AQ70,'ESO zone constants'!$D$2:$H$4950,5,FALSE),""),""),"")</f>
        <v/>
      </c>
      <c r="AS70" s="3" t="str">
        <f>IF(AR70&lt;&gt;"",IF(AR70&lt;&gt;"LIBSETS_DROP_MECHANIC_MONSTER_NAME",VLOOKUP(AR70,'LibSets constants'!$I$4:$L$1000,3,FALSE),""),"")</f>
        <v/>
      </c>
      <c r="AT70" s="3" t="str">
        <f>IF(AR70&lt;&gt;"",IF(AR70&lt;&gt;"LIBSETS_DROP_MECHANIC_MONSTER_NAME",VLOOKUP(AR70,'LibSets constants'!$I$4:$L$1000,4,FALSE),""),"")</f>
        <v/>
      </c>
      <c r="AU70" s="21" t="str">
        <f>IF(A70="???","--","")&amp;IF(F70&lt;&gt;"Not in the game (anymore)",IF(A70&lt;&gt;"",CONCATENATE("[",A70,"] = {wayshrines={")&amp;IF(K70&lt;&gt;"",CONCATENATE(K70,","),"")&amp;IF(L70&lt;&gt;"",CONCATENATE(L70,","),"")&amp;IF(M70&lt;&gt;"",CONCATENATE(M70,","),"")&amp;CONCATENATE("}")&amp;IF(VALUE(N70)&gt;0,CONCATENATE(", traitsNeeded=",N70),"")&amp;CONCATENATE(", dlcId=",IF(Q70&lt;&gt;"",Q70,"DLC_BASE_GAME")),""),"")</f>
        <v>[88] = {wayshrines={-1,-1,-1,}, dlcId=DLC_BASE_GAME</v>
      </c>
      <c r="AV70" s="21" t="str">
        <f>IF(F70&lt;&gt;"Not in the game (anymore)",IF(A70&lt;&gt;"",IF(O70&lt;&gt;"",CONCATENATE(", zoneIds={",O70),"")&amp;IF(V70&lt;&gt;"",CONCATENATE(",",V70),"")&amp;IF(AA70&lt;&gt;"",CONCATENATE(",",AA70),"")&amp;IF(AF70&lt;&gt;"",CONCATENATE(",",AF70),"")&amp;IF(AK70&lt;&gt;"",CONCATENATE(",",AK70),"")&amp;IF(AP70&lt;&gt;"",CONCATENATE(",",AP70),"")&amp;IF(O70&lt;&gt;"",CONCATENATE("}",""),"")&amp;IF(OR(I70="true",I70="false",I70&lt;&gt;""), CONCATENATE(", veteran=", I70), ""),""),"")</f>
        <v>, zoneIds={635}, veteran=false</v>
      </c>
      <c r="AW70" s="21" t="str">
        <f>IF(F70&lt;&gt;"Not in the game (anymore)",IF(A70&lt;&gt;"",", setType="&amp;G70,"")&amp;IF(J70="true",", multiTrialSet=true",""),"")</f>
        <v>, setType=LIBSETS_SETTYPE_ARENA</v>
      </c>
      <c r="AX70" s="21" t="str">
        <f>IF(F70&lt;&gt;"Not in the game (anymore)",IF(S70&lt;&gt;"",", dropMechanic={"&amp;S70&amp;IF(X70&lt;&gt;"",","&amp;X70,"")&amp;IF(AC70&lt;&gt;"",","&amp;AC70,"")&amp;IF(AH70&lt;&gt;"",","&amp;AH70,"")&amp;IF(AM70&lt;&gt;"",","&amp;AM70,"")&amp;IF(AR70&lt;&gt;"",","&amp;AR70,"")&amp;"}"&amp;IF(S70="LIBSETS_DROP_MECHANIC_MONSTER_NAME",", dropMechanicNames={" &amp; IF(T70&lt;&gt;"","['en']='"&amp;T70&amp;"'","") &amp; IF(U70&lt;&gt;"",", ['de']='" &amp; U70&amp;"'","") &amp; "}",""),"")&amp;"},","")</f>
        <v>, dropMechanic={LIBSETS_DROP_MECHANIC_ARENA_STAGE_CHEST}},</v>
      </c>
      <c r="AY70" s="21" t="str">
        <f>IF(F70&lt;&gt;"Not in the game (anymore)",IF(C70&lt;&gt;"",CONCATENATE(" --",C70," / ",B70,"   [",IF(P70&lt;&gt;"",P70,""),IF(W70&lt;&gt;"",", "&amp;W70,""),IF(AB70&lt;&gt;"",", "&amp;AB70,""),IF(AG70&lt;&gt;"",", "&amp;AG70,""),IF(AL70&lt;&gt;"",", "&amp;AL70,""),IF(AQ70&lt;&gt;"",", "&amp;AQ70,""),"]")),"")</f>
        <v xml:space="preserve"> --Robes of Destruction Mastery / Roben der Zerstörungsbeherrschung   [Dragonstar Arena]</v>
      </c>
    </row>
    <row r="71" spans="1:51" x14ac:dyDescent="0.25">
      <c r="A71" s="12">
        <v>89</v>
      </c>
      <c r="B71" t="s">
        <v>868</v>
      </c>
      <c r="C71" t="s">
        <v>869</v>
      </c>
      <c r="D71" s="3">
        <f>A71</f>
        <v>89</v>
      </c>
      <c r="G71" s="8" t="s">
        <v>1651</v>
      </c>
      <c r="I71" t="s">
        <v>97</v>
      </c>
      <c r="J71" t="s">
        <v>97</v>
      </c>
      <c r="K71">
        <v>-1</v>
      </c>
      <c r="L71">
        <v>-1</v>
      </c>
      <c r="M71">
        <v>-1</v>
      </c>
      <c r="N71">
        <v>0</v>
      </c>
      <c r="O71" s="3">
        <f>IF(G71&lt;&gt;"LIBSETS_SETTYPE_BATTLEGROUND",IF(G71&lt;&gt;"LIBSETS_SETTYPE_SPECIAL",IF(P71&lt;&gt;"",VLOOKUP(P71,'ESO zone constants'!$D$2:$H$4950,5,FALSE),""),""),"")</f>
        <v>181</v>
      </c>
      <c r="P71" t="s">
        <v>131</v>
      </c>
      <c r="Q71" s="19" t="str">
        <f>IF(O71&lt;&gt;"",IF(NOT(ISERROR(VLOOKUP(O71,'ESO Dungeon constants'!$D$3:$H$9999,5,FALSE))),VLOOKUP(O71,'ESO Dungeon constants'!$D$3:$I$9999,6,FALSE),VLOOKUP(O71,'ESO zone constants'!$H$2:$K$9984,4,FALSE)),"")</f>
        <v>DLC_BASE_GAME</v>
      </c>
      <c r="R71" s="3" t="str">
        <f>VLOOKUP(Q71,'LibSets constants'!$B$4:$C$1000,2,FALSE)</f>
        <v>Included in base game</v>
      </c>
      <c r="S71" s="33" t="s">
        <v>1724</v>
      </c>
      <c r="T71" s="3" t="str">
        <f>IF(S71&lt;&gt;"",IF(S71&lt;&gt;"LIBSETS_DROP_MECHANIC_MONSTER_NAME",VLOOKUP(S71,'LibSets constants'!$I$4:$L$1000,3,FALSE),""),"")</f>
        <v>Rewards for the worthy (Cyrodiil/Battleground mail)</v>
      </c>
      <c r="U71" s="3" t="str">
        <f>IF(S71&lt;&gt;"",IF(S71&lt;&gt;"LIBSETS_DROP_MECHANIC_MONSTER_NAME",VLOOKUP(S71,'LibSets constants'!$I$4:$L$1000,4,FALSE),""),"")</f>
        <v>Gerechter Lohn (Cyrodiil/Schlachtfeld Mail)</v>
      </c>
      <c r="V71" s="3">
        <f>IF(G71&lt;&gt;"LIBSETS_SETTYPE_BATTLEGROUND",IF(G71&lt;&gt;"LIBSETS_SETTYPE_SPECIAL",IF(W71&lt;&gt;"",VLOOKUP(W71,'ESO zone constants'!$D$2:$H$4950,5,FALSE),""),""),"")</f>
        <v>181</v>
      </c>
      <c r="W71" t="s">
        <v>131</v>
      </c>
      <c r="X71" s="33" t="s">
        <v>1715</v>
      </c>
      <c r="Y71" s="3" t="str">
        <f>IF(X71&lt;&gt;"",IF(X71&lt;&gt;"LIBSETS_DROP_MECHANIC_MONSTER_NAME",VLOOKUP(X71,'LibSets constants'!$I$4:$L$1000,3,FALSE),""),"")</f>
        <v>City Bruma (quartermaster)</v>
      </c>
      <c r="Z71" s="3" t="str">
        <f>IF(X71&lt;&gt;"",IF(X71&lt;&gt;"LIBSETS_DROP_MECHANIC_MONSTER_NAME",VLOOKUP(X71,'LibSets constants'!$I$4:$L$1000,4,FALSE),""),"")</f>
        <v>Stadt Bruma (Quartiermeister)</v>
      </c>
      <c r="AA71" s="3" t="str">
        <f>IF(G71&lt;&gt;"LIBSETS_SETTYPE_BATTLEGROUND",IF(G71&lt;&gt;"LIBSETS_SETTYPE_SPECIAL",IF(AB71&lt;&gt;"",VLOOKUP(AB71,'ESO zone constants'!$D$2:$H$4950,5,FALSE),""),""),"")</f>
        <v/>
      </c>
      <c r="AD71" s="3" t="str">
        <f>IF(AC71&lt;&gt;"",IF(AC71&lt;&gt;"LIBSETS_DROP_MECHANIC_MONSTER_NAME",VLOOKUP(AC71,'LibSets constants'!$I$4:$L$1000,3,FALSE),""),"")</f>
        <v/>
      </c>
      <c r="AE71" s="3" t="str">
        <f>IF(AC71&lt;&gt;"",IF(AC71&lt;&gt;"LIBSETS_DROP_MECHANIC_MONSTER_NAME",VLOOKUP(AC71,'LibSets constants'!$I$4:$L$1000,4,FALSE),""),"")</f>
        <v/>
      </c>
      <c r="AF71" s="3" t="str">
        <f>IF(G71&lt;&gt;"LIBSETS_SETTYPE_BATTLEGROUND",IF(G71&lt;&gt;"LIBSETS_SETTYPE_SPECIAL",IF(AG71&lt;&gt;"",VLOOKUP(AG71,'ESO zone constants'!$D$2:$H$4950,5,FALSE),""),""),"")</f>
        <v/>
      </c>
      <c r="AI71" s="3" t="str">
        <f>IF(AH71&lt;&gt;"",IF(AH71&lt;&gt;"LIBSETS_DROP_MECHANIC_MONSTER_NAME",VLOOKUP(AH71,'LibSets constants'!$I$4:$L$1000,3,FALSE),""),"")</f>
        <v/>
      </c>
      <c r="AJ71" s="3" t="str">
        <f>IF(AH71&lt;&gt;"",IF(AH71&lt;&gt;"LIBSETS_DROP_MECHANIC_MONSTER_NAME",VLOOKUP(AH71,'LibSets constants'!$I$4:$L$1000,4,FALSE),""),"")</f>
        <v/>
      </c>
      <c r="AK71" s="3" t="str">
        <f>IF(G71&lt;&gt;"LIBSETS_SETTYPE_BATTLEGROUND",IF(G71&lt;&gt;"LIBSETS_SETTYPE_SPECIAL",IF(AL71&lt;&gt;"",VLOOKUP(AL71,'ESO zone constants'!$D$2:$H$4950,5,FALSE),""),""),"")</f>
        <v/>
      </c>
      <c r="AN71" s="3" t="str">
        <f>IF(AM71&lt;&gt;"",IF(AM71&lt;&gt;"LIBSETS_DROP_MECHANIC_MONSTER_NAME",VLOOKUP(AM71,'LibSets constants'!$I$4:$L$1000,3,FALSE),""),"")</f>
        <v/>
      </c>
      <c r="AO71" s="3" t="str">
        <f>IF(AM71&lt;&gt;"",IF(AM71&lt;&gt;"LIBSETS_DROP_MECHANIC_MONSTER_NAME",VLOOKUP(AM71,'LibSets constants'!$I$4:$L$1000,4,FALSE),""),"")</f>
        <v/>
      </c>
      <c r="AP71" s="3" t="str">
        <f>IF(G71&lt;&gt;"LIBSETS_SETTYPE_BATTLEGROUND",IF(G71&lt;&gt;"LIBSETS_SETTYPE_SPECIAL",IF(AQ71&lt;&gt;"",VLOOKUP(AQ71,'ESO zone constants'!$D$2:$H$4950,5,FALSE),""),""),"")</f>
        <v/>
      </c>
      <c r="AS71" s="3" t="str">
        <f>IF(AR71&lt;&gt;"",IF(AR71&lt;&gt;"LIBSETS_DROP_MECHANIC_MONSTER_NAME",VLOOKUP(AR71,'LibSets constants'!$I$4:$L$1000,3,FALSE),""),"")</f>
        <v/>
      </c>
      <c r="AT71" s="3" t="str">
        <f>IF(AR71&lt;&gt;"",IF(AR71&lt;&gt;"LIBSETS_DROP_MECHANIC_MONSTER_NAME",VLOOKUP(AR71,'LibSets constants'!$I$4:$L$1000,4,FALSE),""),"")</f>
        <v/>
      </c>
      <c r="AU71" s="21" t="str">
        <f>IF(A71="???","--","")&amp;IF(F71&lt;&gt;"Not in the game (anymore)",IF(A71&lt;&gt;"",CONCATENATE("[",A71,"] = {wayshrines={")&amp;IF(K71&lt;&gt;"",CONCATENATE(K71,","),"")&amp;IF(L71&lt;&gt;"",CONCATENATE(L71,","),"")&amp;IF(M71&lt;&gt;"",CONCATENATE(M71,","),"")&amp;CONCATENATE("}")&amp;IF(VALUE(N71)&gt;0,CONCATENATE(", traitsNeeded=",N71),"")&amp;CONCATENATE(", dlcId=",IF(Q71&lt;&gt;"",Q71,"DLC_BASE_GAME")),""),"")</f>
        <v>[89] = {wayshrines={-1,-1,-1,}, dlcId=DLC_BASE_GAME</v>
      </c>
      <c r="AV71" s="21" t="str">
        <f>IF(F71&lt;&gt;"Not in the game (anymore)",IF(A71&lt;&gt;"",IF(O71&lt;&gt;"",CONCATENATE(", zoneIds={",O71),"")&amp;IF(V71&lt;&gt;"",CONCATENATE(",",V71),"")&amp;IF(AA71&lt;&gt;"",CONCATENATE(",",AA71),"")&amp;IF(AF71&lt;&gt;"",CONCATENATE(",",AF71),"")&amp;IF(AK71&lt;&gt;"",CONCATENATE(",",AK71),"")&amp;IF(AP71&lt;&gt;"",CONCATENATE(",",AP71),"")&amp;IF(O71&lt;&gt;"",CONCATENATE("}",""),"")&amp;IF(OR(I71="true",I71="false",I71&lt;&gt;""), CONCATENATE(", veteran=", I71), ""),""),"")</f>
        <v>, zoneIds={181,181}, veteran=false</v>
      </c>
      <c r="AW71" s="21" t="str">
        <f>IF(F71&lt;&gt;"Not in the game (anymore)",IF(A71&lt;&gt;"",", setType="&amp;G71,"")&amp;IF(J71="true",", multiTrialSet=true",""),"")</f>
        <v>, setType=LIBSETS_SETTYPE_CYRODIIL</v>
      </c>
      <c r="AX71" s="21" t="str">
        <f>IF(F71&lt;&gt;"Not in the game (anymore)",IF(S71&lt;&gt;"",", dropMechanic={"&amp;S71&amp;IF(X71&lt;&gt;"",","&amp;X71,"")&amp;IF(AC71&lt;&gt;"",","&amp;AC71,"")&amp;IF(AH71&lt;&gt;"",","&amp;AH71,"")&amp;IF(AM71&lt;&gt;"",","&amp;AM71,"")&amp;IF(AR71&lt;&gt;"",","&amp;AR71,"")&amp;"}"&amp;IF(S71="LIBSETS_DROP_MECHANIC_MONSTER_NAME",", dropMechanicNames={" &amp; IF(T71&lt;&gt;"","['en']='"&amp;T71&amp;"'","") &amp; IF(U71&lt;&gt;"",", ['de']='" &amp; U71&amp;"'","") &amp; "}",""),"")&amp;"},","")</f>
        <v>, dropMechanic={LIBSETS_DROP_MECHANIC_MAIL_PVP_REWARDS_FOR_THE_WORTHY,LIBSETS_DROP_MECHANIC_CITY_CYRODIIL_BRUMA}},</v>
      </c>
      <c r="AY71" s="21" t="str">
        <f>IF(F71&lt;&gt;"Not in the game (anymore)",IF(C71&lt;&gt;"",CONCATENATE(" --",C71," / ",B71,"   [",IF(P71&lt;&gt;"",P71,""),IF(W71&lt;&gt;"",", "&amp;W71,""),IF(AB71&lt;&gt;"",", "&amp;AB71,""),IF(AG71&lt;&gt;"",", "&amp;AG71,""),IF(AL71&lt;&gt;"",", "&amp;AL71,""),IF(AQ71&lt;&gt;"",", "&amp;AQ71,""),"]")),"")</f>
        <v xml:space="preserve"> --Sentry / Wachposten   [Cyrodiil, Cyrodiil]</v>
      </c>
    </row>
    <row r="72" spans="1:51" x14ac:dyDescent="0.25">
      <c r="A72" s="12">
        <v>90</v>
      </c>
      <c r="B72" t="s">
        <v>870</v>
      </c>
      <c r="C72" t="s">
        <v>871</v>
      </c>
      <c r="D72" s="3">
        <f>A72</f>
        <v>90</v>
      </c>
      <c r="G72" s="8" t="s">
        <v>1656</v>
      </c>
      <c r="I72" t="s">
        <v>97</v>
      </c>
      <c r="J72" t="s">
        <v>97</v>
      </c>
      <c r="K72">
        <v>-1</v>
      </c>
      <c r="L72">
        <v>-1</v>
      </c>
      <c r="M72">
        <v>-1</v>
      </c>
      <c r="N72">
        <v>0</v>
      </c>
      <c r="O72" s="3">
        <f>IF(G72&lt;&gt;"LIBSETS_SETTYPE_BATTLEGROUND",IF(G72&lt;&gt;"LIBSETS_SETTYPE_SPECIAL",IF(P72&lt;&gt;"",VLOOKUP(P72,'ESO zone constants'!$D$2:$H$4950,5,FALSE),""),""),"")</f>
        <v>382</v>
      </c>
      <c r="P72" t="s">
        <v>271</v>
      </c>
      <c r="Q72" s="19" t="str">
        <f>IF(O72&lt;&gt;"",IF(NOT(ISERROR(VLOOKUP(O72,'ESO Dungeon constants'!$D$3:$H$9999,5,FALSE))),VLOOKUP(O72,'ESO Dungeon constants'!$D$3:$I$9999,6,FALSE),VLOOKUP(O72,'ESO zone constants'!$H$2:$K$9984,4,FALSE)),"")</f>
        <v>DLC_BASE_GAME</v>
      </c>
      <c r="R72" s="3" t="str">
        <f>VLOOKUP(Q72,'LibSets constants'!$B$4:$C$1000,2,FALSE)</f>
        <v>Included in base game</v>
      </c>
      <c r="S72" s="33" t="s">
        <v>1743</v>
      </c>
      <c r="T72" s="3" t="str">
        <f>IF(S72&lt;&gt;"",IF(S72&lt;&gt;"LIBSETS_DROP_MECHANIC_MONSTER_NAME",VLOOKUP(S72,'LibSets constants'!$I$4:$L$1000,3,FALSE),""),"")</f>
        <v>Delve bosses have a chance to drop a waist or feet.</v>
      </c>
      <c r="U72" s="3" t="str">
        <f>IF(S72&lt;&gt;"",IF(S72&lt;&gt;"LIBSETS_DROP_MECHANIC_MONSTER_NAME",VLOOKUP(S72,'LibSets constants'!$I$4:$L$1000,4,FALSE),""),"")</f>
        <v>Bosse in Gewölben haben die Chance, eine Taille oder Füße fallen zu lassen.</v>
      </c>
      <c r="V72" s="3" t="str">
        <f>IF(G72&lt;&gt;"LIBSETS_SETTYPE_BATTLEGROUND",IF(G72&lt;&gt;"LIBSETS_SETTYPE_SPECIAL",IF(W72&lt;&gt;"",VLOOKUP(W72,'ESO zone constants'!$D$2:$H$4950,5,FALSE),""),""),"")</f>
        <v/>
      </c>
      <c r="X72" s="33" t="s">
        <v>1744</v>
      </c>
      <c r="Y72" s="3" t="str">
        <f>IF(X72&lt;&gt;"",IF(X72&lt;&gt;"LIBSETS_DROP_MECHANIC_MONSTER_NAME",VLOOKUP(X72,'LibSets constants'!$I$4:$L$1000,3,FALSE),""),"")</f>
        <v>Overland group bosses have a 100% chance to drop head, chest, legs, or weapon.</v>
      </c>
      <c r="Z72" s="3" t="str">
        <f>IF(X72&lt;&gt;"",IF(X72&lt;&gt;"LIBSETS_DROP_MECHANIC_MONSTER_NAME",VLOOKUP(X72,'LibSets constants'!$I$4:$L$1000,4,FALSE),""),"")</f>
        <v>Überland Gruppenbosse haben eine Chance von 100%, Kopf, Brust, Beine oder Waffen fallen zu lassen.</v>
      </c>
      <c r="AA72" s="3" t="str">
        <f>IF(G72&lt;&gt;"LIBSETS_SETTYPE_BATTLEGROUND",IF(G72&lt;&gt;"LIBSETS_SETTYPE_SPECIAL",IF(AB72&lt;&gt;"",VLOOKUP(AB72,'ESO zone constants'!$D$2:$H$4950,5,FALSE),""),""),"")</f>
        <v/>
      </c>
      <c r="AC72" s="33" t="s">
        <v>1745</v>
      </c>
      <c r="AD72" s="3" t="str">
        <f>IF(AC72&lt;&gt;"",IF(AC72&lt;&gt;"LIBSETS_DROP_MECHANIC_MONSTER_NAME",VLOOKUP(AC72,'LibSets constants'!$I$4:$L$1000,3,FALSE),""),"")</f>
        <v>Public dungeon bosses have a chance to drop a shoulder, hand, or weapon.</v>
      </c>
      <c r="AE72" s="3" t="str">
        <f>IF(AC72&lt;&gt;"",IF(AC72&lt;&gt;"LIBSETS_DROP_MECHANIC_MONSTER_NAME",VLOOKUP(AC72,'LibSets constants'!$I$4:$L$1000,4,FALSE),""),"")</f>
        <v>Öffentliche Dungeon-Bosse haben die Möglichkeit, eine Schulter, Handschuhe oder eine Waffe fallen zu lassen.</v>
      </c>
      <c r="AF72" s="3" t="str">
        <f>IF(G72&lt;&gt;"LIBSETS_SETTYPE_BATTLEGROUND",IF(G72&lt;&gt;"LIBSETS_SETTYPE_SPECIAL",IF(AG72&lt;&gt;"",VLOOKUP(AG72,'ESO zone constants'!$D$2:$H$4950,5,FALSE),""),""),"")</f>
        <v/>
      </c>
      <c r="AH72" s="33" t="s">
        <v>1746</v>
      </c>
      <c r="AI72" s="3" t="str">
        <f>IF(AH72&lt;&gt;"",IF(AH72&lt;&gt;"LIBSETS_DROP_MECHANIC_MONSTER_NAME",VLOOKUP(AH72,'LibSets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72" s="3" t="str">
        <f>IF(AH72&lt;&gt;"",IF(AH72&lt;&gt;"LIBSETS_DROP_MECHANIC_MONSTER_NAME",VLOOKUP(AH72,'LibSets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72" s="3" t="str">
        <f>IF(G72&lt;&gt;"LIBSETS_SETTYPE_BATTLEGROUND",IF(G72&lt;&gt;"LIBSETS_SETTYPE_SPECIAL",IF(AL72&lt;&gt;"",VLOOKUP(AL72,'ESO zone constants'!$D$2:$H$4950,5,FALSE),""),""),"")</f>
        <v/>
      </c>
      <c r="AN72" s="3" t="str">
        <f>IF(AM72&lt;&gt;"",IF(AM72&lt;&gt;"LIBSETS_DROP_MECHANIC_MONSTER_NAME",VLOOKUP(AM72,'LibSets constants'!$I$4:$L$1000,3,FALSE),""),"")</f>
        <v/>
      </c>
      <c r="AO72" s="3" t="str">
        <f>IF(AM72&lt;&gt;"",IF(AM72&lt;&gt;"LIBSETS_DROP_MECHANIC_MONSTER_NAME",VLOOKUP(AM72,'LibSets constants'!$I$4:$L$1000,4,FALSE),""),"")</f>
        <v/>
      </c>
      <c r="AP72" s="3" t="str">
        <f>IF(G72&lt;&gt;"LIBSETS_SETTYPE_BATTLEGROUND",IF(G72&lt;&gt;"LIBSETS_SETTYPE_SPECIAL",IF(AQ72&lt;&gt;"",VLOOKUP(AQ72,'ESO zone constants'!$D$2:$H$4950,5,FALSE),""),""),"")</f>
        <v/>
      </c>
      <c r="AS72" s="3" t="str">
        <f>IF(AR72&lt;&gt;"",IF(AR72&lt;&gt;"LIBSETS_DROP_MECHANIC_MONSTER_NAME",VLOOKUP(AR72,'LibSets constants'!$I$4:$L$1000,3,FALSE),""),"")</f>
        <v/>
      </c>
      <c r="AT72" s="3" t="str">
        <f>IF(AR72&lt;&gt;"",IF(AR72&lt;&gt;"LIBSETS_DROP_MECHANIC_MONSTER_NAME",VLOOKUP(AR72,'LibSets constants'!$I$4:$L$1000,4,FALSE),""),"")</f>
        <v/>
      </c>
      <c r="AU72" s="21" t="str">
        <f>IF(A72="???","--","")&amp;IF(F72&lt;&gt;"Not in the game (anymore)",IF(A72&lt;&gt;"",CONCATENATE("[",A72,"] = {wayshrines={")&amp;IF(K72&lt;&gt;"",CONCATENATE(K72,","),"")&amp;IF(L72&lt;&gt;"",CONCATENATE(L72,","),"")&amp;IF(M72&lt;&gt;"",CONCATENATE(M72,","),"")&amp;CONCATENATE("}")&amp;IF(VALUE(N72)&gt;0,CONCATENATE(", traitsNeeded=",N72),"")&amp;CONCATENATE(", dlcId=",IF(Q72&lt;&gt;"",Q72,"DLC_BASE_GAME")),""),"")</f>
        <v>[90] = {wayshrines={-1,-1,-1,}, dlcId=DLC_BASE_GAME</v>
      </c>
      <c r="AV72" s="21" t="str">
        <f>IF(F72&lt;&gt;"Not in the game (anymore)",IF(A72&lt;&gt;"",IF(O72&lt;&gt;"",CONCATENATE(", zoneIds={",O72),"")&amp;IF(V72&lt;&gt;"",CONCATENATE(",",V72),"")&amp;IF(AA72&lt;&gt;"",CONCATENATE(",",AA72),"")&amp;IF(AF72&lt;&gt;"",CONCATENATE(",",AF72),"")&amp;IF(AK72&lt;&gt;"",CONCATENATE(",",AK72),"")&amp;IF(AP72&lt;&gt;"",CONCATENATE(",",AP72),"")&amp;IF(O72&lt;&gt;"",CONCATENATE("}",""),"")&amp;IF(OR(I72="true",I72="false",I72&lt;&gt;""), CONCATENATE(", veteran=", I72), ""),""),"")</f>
        <v>, zoneIds={382}, veteran=false</v>
      </c>
      <c r="AW72" s="21" t="str">
        <f>IF(F72&lt;&gt;"Not in the game (anymore)",IF(A72&lt;&gt;"",", setType="&amp;G72,"")&amp;IF(J72="true",", multiTrialSet=true",""),"")</f>
        <v>, setType=LIBSETS_SETTYPE_OVERLAND</v>
      </c>
      <c r="AX72" s="21" t="str">
        <f>IF(F72&lt;&gt;"Not in the game (anymore)",IF(S72&lt;&gt;"",", dropMechanic={"&amp;S72&amp;IF(X72&lt;&gt;"",","&amp;X72,"")&amp;IF(AC72&lt;&gt;"",","&amp;AC72,"")&amp;IF(AH72&lt;&gt;"",","&amp;AH72,"")&amp;IF(AM72&lt;&gt;"",","&amp;AM72,"")&amp;IF(AR72&lt;&gt;"",","&amp;AR72,"")&amp;"}"&amp;IF(S72="LIBSETS_DROP_MECHANIC_MONSTER_NAME",", dropMechanicNames={" &amp; IF(T72&lt;&gt;"","['en']='"&amp;T72&amp;"'","") &amp; IF(U72&lt;&gt;"",", ['de']='" &amp; U72&amp;"'","") &amp; "}",""),"")&amp;"},","")</f>
        <v>, dropMechanic={LIBSETS_DROP_MECHANIC_OVERLAND_BOSS_DELVE,LIBSETS_DROP_MECHANIC_OVERLAND_WORLDBOSS,LIBSETS_DROP_MECHANIC_OVERLAND_BOSS_PUBLIC_DUNGEON,LIBSETS_DROP_MECHANIC_OVERLAND_CHEST}},</v>
      </c>
      <c r="AY72" s="21" t="str">
        <f>IF(F72&lt;&gt;"Not in the game (anymore)",IF(C72&lt;&gt;"",CONCATENATE(" --",C72," / ",B72,"   [",IF(P72&lt;&gt;"",P72,""),IF(W72&lt;&gt;"",", "&amp;W72,""),IF(AB72&lt;&gt;"",", "&amp;AB72,""),IF(AG72&lt;&gt;"",", "&amp;AG72,""),IF(AL72&lt;&gt;"",", "&amp;AL72,""),IF(AQ72&lt;&gt;"",", "&amp;AQ72,""),"]")),"")</f>
        <v xml:space="preserve"> --Senche's Bite / Biss des Senche   [Reaper's March]</v>
      </c>
    </row>
    <row r="73" spans="1:51" x14ac:dyDescent="0.25">
      <c r="A73" s="12">
        <v>91</v>
      </c>
      <c r="B73" t="s">
        <v>872</v>
      </c>
      <c r="C73" t="s">
        <v>873</v>
      </c>
      <c r="D73" s="3">
        <f>A73</f>
        <v>91</v>
      </c>
      <c r="G73" s="8" t="s">
        <v>1653</v>
      </c>
      <c r="I73" t="s">
        <v>97</v>
      </c>
      <c r="J73" t="s">
        <v>97</v>
      </c>
      <c r="K73">
        <v>-1</v>
      </c>
      <c r="L73">
        <v>-1</v>
      </c>
      <c r="M73">
        <v>-1</v>
      </c>
      <c r="N73">
        <v>0</v>
      </c>
      <c r="O73" s="3">
        <f>IF(G73&lt;&gt;"LIBSETS_SETTYPE_BATTLEGROUND",IF(G73&lt;&gt;"LIBSETS_SETTYPE_SPECIAL",IF(P73&lt;&gt;"",VLOOKUP(P73,'ESO zone constants'!$D$2:$H$4950,5,FALSE),""),""),"")</f>
        <v>11</v>
      </c>
      <c r="P73" t="s">
        <v>47</v>
      </c>
      <c r="Q73" s="19" t="str">
        <f>IF(O73&lt;&gt;"",IF(NOT(ISERROR(VLOOKUP(O73,'ESO Dungeon constants'!$D$3:$H$9999,5,FALSE))),VLOOKUP(O73,'ESO Dungeon constants'!$D$3:$I$9999,6,FALSE),VLOOKUP(O73,'ESO zone constants'!$H$2:$K$9984,4,FALSE)),"")</f>
        <v>DLC_BASE_GAME</v>
      </c>
      <c r="R73" s="3" t="str">
        <f>VLOOKUP(Q73,'LibSets constants'!$B$4:$C$1000,2,FALSE)</f>
        <v>Included in base game</v>
      </c>
      <c r="T73" s="45" t="str">
        <f>IF(S73&lt;&gt;"",IF(S73&lt;&gt;"LIBSETS_DROP_MECHANIC_MONSTER_NAME",VLOOKUP(S73,'LibSets constants'!$I$4:$L$1000,3,FALSE),""),"")</f>
        <v/>
      </c>
      <c r="U73" s="3" t="str">
        <f>IF(S73&lt;&gt;"",IF(S73&lt;&gt;"LIBSETS_DROP_MECHANIC_MONSTER_NAME",VLOOKUP(S73,'LibSets constants'!$I$4:$L$1000,4,FALSE),""),"")</f>
        <v/>
      </c>
      <c r="V73" s="3" t="str">
        <f>IF(G73&lt;&gt;"LIBSETS_SETTYPE_BATTLEGROUND",IF(G73&lt;&gt;"LIBSETS_SETTYPE_SPECIAL",IF(W73&lt;&gt;"",VLOOKUP(W73,'ESO zone constants'!$D$2:$H$4950,5,FALSE),""),""),"")</f>
        <v/>
      </c>
      <c r="X73" s="46"/>
      <c r="Y73" s="45" t="str">
        <f>IF(X73&lt;&gt;"",IF(X73&lt;&gt;"LIBSETS_DROP_MECHANIC_MONSTER_NAME",VLOOKUP(X73,'LibSets constants'!$I$4:$L$1000,3,FALSE),""),"")</f>
        <v/>
      </c>
      <c r="Z73" s="45" t="str">
        <f>IF(X73&lt;&gt;"",IF(X73&lt;&gt;"LIBSETS_DROP_MECHANIC_MONSTER_NAME",VLOOKUP(X73,'LibSets constants'!$I$4:$L$1000,4,FALSE),""),"")</f>
        <v/>
      </c>
      <c r="AA73" s="3" t="str">
        <f>IF(G73&lt;&gt;"LIBSETS_SETTYPE_BATTLEGROUND",IF(G73&lt;&gt;"LIBSETS_SETTYPE_SPECIAL",IF(AB73&lt;&gt;"",VLOOKUP(AB73,'ESO zone constants'!$D$2:$H$4950,5,FALSE),""),""),"")</f>
        <v/>
      </c>
      <c r="AC73" s="46"/>
      <c r="AD73" s="45" t="str">
        <f>IF(AC73&lt;&gt;"",IF(AC73&lt;&gt;"LIBSETS_DROP_MECHANIC_MONSTER_NAME",VLOOKUP(AC73,'LibSets constants'!$I$4:$L$1000,3,FALSE),""),"")</f>
        <v/>
      </c>
      <c r="AE73" s="45" t="str">
        <f>IF(AC73&lt;&gt;"",IF(AC73&lt;&gt;"LIBSETS_DROP_MECHANIC_MONSTER_NAME",VLOOKUP(AC73,'LibSets constants'!$I$4:$L$1000,4,FALSE),""),"")</f>
        <v/>
      </c>
      <c r="AF73" s="3" t="str">
        <f>IF(G73&lt;&gt;"LIBSETS_SETTYPE_BATTLEGROUND",IF(G73&lt;&gt;"LIBSETS_SETTYPE_SPECIAL",IF(AG73&lt;&gt;"",VLOOKUP(AG73,'ESO zone constants'!$D$2:$H$4950,5,FALSE),""),""),"")</f>
        <v/>
      </c>
      <c r="AH73" s="46"/>
      <c r="AI73" s="45" t="str">
        <f>IF(AH73&lt;&gt;"",IF(AH73&lt;&gt;"LIBSETS_DROP_MECHANIC_MONSTER_NAME",VLOOKUP(AH73,'LibSets constants'!$I$4:$L$1000,3,FALSE),""),"")</f>
        <v/>
      </c>
      <c r="AJ73" s="45" t="str">
        <f>IF(AH73&lt;&gt;"",IF(AH73&lt;&gt;"LIBSETS_DROP_MECHANIC_MONSTER_NAME",VLOOKUP(AH73,'LibSets constants'!$I$4:$L$1000,4,FALSE),""),"")</f>
        <v/>
      </c>
      <c r="AK73" s="3" t="str">
        <f>IF(G73&lt;&gt;"LIBSETS_SETTYPE_BATTLEGROUND",IF(G73&lt;&gt;"LIBSETS_SETTYPE_SPECIAL",IF(AL73&lt;&gt;"",VLOOKUP(AL73,'ESO zone constants'!$D$2:$H$4950,5,FALSE),""),""),"")</f>
        <v/>
      </c>
      <c r="AM73" s="46"/>
      <c r="AN73" s="45" t="str">
        <f>IF(AM73&lt;&gt;"",IF(AM73&lt;&gt;"LIBSETS_DROP_MECHANIC_MONSTER_NAME",VLOOKUP(AM73,'LibSets constants'!$I$4:$L$1000,3,FALSE),""),"")</f>
        <v/>
      </c>
      <c r="AO73" s="45" t="str">
        <f>IF(AM73&lt;&gt;"",IF(AM73&lt;&gt;"LIBSETS_DROP_MECHANIC_MONSTER_NAME",VLOOKUP(AM73,'LibSets constants'!$I$4:$L$1000,4,FALSE),""),"")</f>
        <v/>
      </c>
      <c r="AP73" s="3" t="str">
        <f>IF(G73&lt;&gt;"LIBSETS_SETTYPE_BATTLEGROUND",IF(G73&lt;&gt;"LIBSETS_SETTYPE_SPECIAL",IF(AQ73&lt;&gt;"",VLOOKUP(AQ73,'ESO zone constants'!$D$2:$H$4950,5,FALSE),""),""),"")</f>
        <v/>
      </c>
      <c r="AR73" s="46"/>
      <c r="AS73" s="45" t="str">
        <f>IF(AR73&lt;&gt;"",IF(AR73&lt;&gt;"LIBSETS_DROP_MECHANIC_MONSTER_NAME",VLOOKUP(AR73,'LibSets constants'!$I$4:$L$1000,3,FALSE),""),"")</f>
        <v/>
      </c>
      <c r="AT73" s="45" t="str">
        <f>IF(AR73&lt;&gt;"",IF(AR73&lt;&gt;"LIBSETS_DROP_MECHANIC_MONSTER_NAME",VLOOKUP(AR73,'LibSets constants'!$I$4:$L$1000,4,FALSE),""),"")</f>
        <v/>
      </c>
      <c r="AU73" s="21" t="str">
        <f>IF(A73="???","--","")&amp;IF(F73&lt;&gt;"Not in the game (anymore)",IF(A73&lt;&gt;"",CONCATENATE("[",A73,"] = {wayshrines={")&amp;IF(K73&lt;&gt;"",CONCATENATE(K73,","),"")&amp;IF(L73&lt;&gt;"",CONCATENATE(L73,","),"")&amp;IF(M73&lt;&gt;"",CONCATENATE(M73,","),"")&amp;CONCATENATE("}")&amp;IF(VALUE(N73)&gt;0,CONCATENATE(", traitsNeeded=",N73),"")&amp;CONCATENATE(", dlcId=",IF(Q73&lt;&gt;"",Q73,"DLC_BASE_GAME")),""),"")</f>
        <v>[91] = {wayshrines={-1,-1,-1,}, dlcId=DLC_BASE_GAME</v>
      </c>
      <c r="AV73" s="21" t="str">
        <f>IF(F73&lt;&gt;"Not in the game (anymore)",IF(A73&lt;&gt;"",IF(O73&lt;&gt;"",CONCATENATE(", zoneIds={",O73),"")&amp;IF(V73&lt;&gt;"",CONCATENATE(",",V73),"")&amp;IF(AA73&lt;&gt;"",CONCATENATE(",",AA73),"")&amp;IF(AF73&lt;&gt;"",CONCATENATE(",",AF73),"")&amp;IF(AK73&lt;&gt;"",CONCATENATE(",",AK73),"")&amp;IF(AP73&lt;&gt;"",CONCATENATE(",",AP73),"")&amp;IF(O73&lt;&gt;"",CONCATENATE("}",""),"")&amp;IF(OR(I73="true",I73="false",I73&lt;&gt;""), CONCATENATE(", veteran=", I73), ""),""),"")</f>
        <v>, zoneIds={11}, veteran=false</v>
      </c>
      <c r="AW73" s="21" t="str">
        <f>IF(F73&lt;&gt;"Not in the game (anymore)",IF(A73&lt;&gt;"",", setType="&amp;G73,"")&amp;IF(J73="true",", multiTrialSet=true",""),"")</f>
        <v>, setType=LIBSETS_SETTYPE_DUNGEON</v>
      </c>
      <c r="AX73" s="21" t="str">
        <f>IF(F73&lt;&gt;"Not in the game (anymore)",IF(S73&lt;&gt;"",", dropMechanic={"&amp;S73&amp;IF(X73&lt;&gt;"",","&amp;X73,"")&amp;IF(AC73&lt;&gt;"",","&amp;AC73,"")&amp;IF(AH73&lt;&gt;"",","&amp;AH73,"")&amp;IF(AM73&lt;&gt;"",","&amp;AM73,"")&amp;IF(AR73&lt;&gt;"",","&amp;AR73,"")&amp;"}"&amp;IF(S73="LIBSETS_DROP_MECHANIC_MONSTER_NAME",", dropMechanicNames={" &amp; IF(T73&lt;&gt;"","['en']='"&amp;T73&amp;"'","") &amp; IF(U73&lt;&gt;"",", ['de']='" &amp; U73&amp;"'","") &amp; "}",""),"")&amp;"},","")</f>
        <v>},</v>
      </c>
      <c r="AY73" s="21" t="str">
        <f>IF(F73&lt;&gt;"Not in the game (anymore)",IF(C73&lt;&gt;"",CONCATENATE(" --",C73," / ",B73,"   [",IF(P73&lt;&gt;"",P73,""),IF(W73&lt;&gt;"",", "&amp;W73,""),IF(AB73&lt;&gt;"",", "&amp;AB73,""),IF(AG73&lt;&gt;"",", "&amp;AG73,""),IF(AL73&lt;&gt;"",", "&amp;AL73,""),IF(AQ73&lt;&gt;"",", "&amp;AQ73,""),"]")),"")</f>
        <v xml:space="preserve"> --Oblivion's Edge / Vorteil des Vergessens   [Vaults of Madness]</v>
      </c>
    </row>
    <row r="74" spans="1:51" x14ac:dyDescent="0.25">
      <c r="A74" s="5">
        <v>92</v>
      </c>
      <c r="B74" t="s">
        <v>874</v>
      </c>
      <c r="C74" t="s">
        <v>875</v>
      </c>
      <c r="D74" s="3">
        <f>A74</f>
        <v>92</v>
      </c>
      <c r="G74" s="8" t="s">
        <v>1650</v>
      </c>
      <c r="I74" t="s">
        <v>97</v>
      </c>
      <c r="J74" t="s">
        <v>97</v>
      </c>
      <c r="K74">
        <v>-2</v>
      </c>
      <c r="L74">
        <v>-2</v>
      </c>
      <c r="M74">
        <v>-2</v>
      </c>
      <c r="N74">
        <v>8</v>
      </c>
      <c r="O74" s="3">
        <f>IF(G74&lt;&gt;"LIBSETS_SETTYPE_BATTLEGROUND",IF(G74&lt;&gt;"LIBSETS_SETTYPE_SPECIAL",IF(P74&lt;&gt;"",VLOOKUP(P74,'ESO zone constants'!$D$2:$H$4950,5,FALSE),""),""),"")</f>
        <v>208</v>
      </c>
      <c r="P74" t="s">
        <v>144</v>
      </c>
      <c r="Q74" s="19" t="str">
        <f>IF(O74&lt;&gt;"",IF(NOT(ISERROR(VLOOKUP(O74,'ESO Dungeon constants'!$D$3:$H$9999,5,FALSE))),VLOOKUP(O74,'ESO Dungeon constants'!$D$3:$I$9999,6,FALSE),VLOOKUP(O74,'ESO zone constants'!$H$2:$K$9984,4,FALSE)),"")</f>
        <v>DLC_BASE_GAME</v>
      </c>
      <c r="R74" s="3" t="str">
        <f>VLOOKUP(Q74,'LibSets constants'!$B$4:$C$1000,2,FALSE)</f>
        <v>Included in base game</v>
      </c>
      <c r="T74" s="3" t="str">
        <f>IF(S74&lt;&gt;"",IF(S74&lt;&gt;"LIBSETS_DROP_MECHANIC_MONSTER_NAME",VLOOKUP(S74,'LibSets constants'!$I$4:$L$1000,3,FALSE),""),"")</f>
        <v/>
      </c>
      <c r="U74" s="3" t="str">
        <f>IF(S74&lt;&gt;"",IF(S74&lt;&gt;"LIBSETS_DROP_MECHANIC_MONSTER_NAME",VLOOKUP(S74,'LibSets constants'!$I$4:$L$1000,4,FALSE),""),"")</f>
        <v/>
      </c>
      <c r="V74" s="3">
        <f>IF(G74&lt;&gt;"LIBSETS_SETTYPE_BATTLEGROUND",IF(G74&lt;&gt;"LIBSETS_SETTYPE_SPECIAL",IF(W74&lt;&gt;"",VLOOKUP(W74,'ESO zone constants'!$D$2:$H$4950,5,FALSE),""),""),"")</f>
        <v>208</v>
      </c>
      <c r="W74" t="s">
        <v>144</v>
      </c>
      <c r="Y74" s="3" t="str">
        <f>IF(X74&lt;&gt;"",IF(X74&lt;&gt;"LIBSETS_DROP_MECHANIC_MONSTER_NAME",VLOOKUP(X74,'LibSets constants'!$I$4:$L$1000,3,FALSE),""),"")</f>
        <v/>
      </c>
      <c r="Z74" s="3" t="str">
        <f>IF(X74&lt;&gt;"",IF(X74&lt;&gt;"LIBSETS_DROP_MECHANIC_MONSTER_NAME",VLOOKUP(X74,'LibSets constants'!$I$4:$L$1000,4,FALSE),""),"")</f>
        <v/>
      </c>
      <c r="AA74" s="3">
        <f>IF(G74&lt;&gt;"LIBSETS_SETTYPE_BATTLEGROUND",IF(G74&lt;&gt;"LIBSETS_SETTYPE_SPECIAL",IF(AB74&lt;&gt;"",VLOOKUP(AB74,'ESO zone constants'!$D$2:$H$4950,5,FALSE),""),""),"")</f>
        <v>208</v>
      </c>
      <c r="AB74" t="s">
        <v>144</v>
      </c>
      <c r="AD74" s="3" t="str">
        <f>IF(AC74&lt;&gt;"",IF(AC74&lt;&gt;"LIBSETS_DROP_MECHANIC_MONSTER_NAME",VLOOKUP(AC74,'LibSets constants'!$I$4:$L$1000,3,FALSE),""),"")</f>
        <v/>
      </c>
      <c r="AE74" s="3" t="str">
        <f>IF(AC74&lt;&gt;"",IF(AC74&lt;&gt;"LIBSETS_DROP_MECHANIC_MONSTER_NAME",VLOOKUP(AC74,'LibSets constants'!$I$4:$L$1000,4,FALSE),""),"")</f>
        <v/>
      </c>
      <c r="AF74" s="3" t="str">
        <f>IF(G74&lt;&gt;"LIBSETS_SETTYPE_BATTLEGROUND",IF(G74&lt;&gt;"LIBSETS_SETTYPE_SPECIAL",IF(AG74&lt;&gt;"",VLOOKUP(AG74,'ESO zone constants'!$D$2:$H$4950,5,FALSE),""),""),"")</f>
        <v/>
      </c>
      <c r="AI74" s="3" t="str">
        <f>IF(AH74&lt;&gt;"",IF(AH74&lt;&gt;"LIBSETS_DROP_MECHANIC_MONSTER_NAME",VLOOKUP(AH74,'LibSets constants'!$I$4:$L$1000,3,FALSE),""),"")</f>
        <v/>
      </c>
      <c r="AJ74" s="3" t="str">
        <f>IF(AH74&lt;&gt;"",IF(AH74&lt;&gt;"LIBSETS_DROP_MECHANIC_MONSTER_NAME",VLOOKUP(AH74,'LibSets constants'!$I$4:$L$1000,4,FALSE),""),"")</f>
        <v/>
      </c>
      <c r="AK74" s="3" t="str">
        <f>IF(G74&lt;&gt;"LIBSETS_SETTYPE_BATTLEGROUND",IF(G74&lt;&gt;"LIBSETS_SETTYPE_SPECIAL",IF(AL74&lt;&gt;"",VLOOKUP(AL74,'ESO zone constants'!$D$2:$H$4950,5,FALSE),""),""),"")</f>
        <v/>
      </c>
      <c r="AN74" s="3" t="str">
        <f>IF(AM74&lt;&gt;"",IF(AM74&lt;&gt;"LIBSETS_DROP_MECHANIC_MONSTER_NAME",VLOOKUP(AM74,'LibSets constants'!$I$4:$L$1000,3,FALSE),""),"")</f>
        <v/>
      </c>
      <c r="AO74" s="3" t="str">
        <f>IF(AM74&lt;&gt;"",IF(AM74&lt;&gt;"LIBSETS_DROP_MECHANIC_MONSTER_NAME",VLOOKUP(AM74,'LibSets constants'!$I$4:$L$1000,4,FALSE),""),"")</f>
        <v/>
      </c>
      <c r="AP74" s="3" t="str">
        <f>IF(G74&lt;&gt;"LIBSETS_SETTYPE_BATTLEGROUND",IF(G74&lt;&gt;"LIBSETS_SETTYPE_SPECIAL",IF(AQ74&lt;&gt;"",VLOOKUP(AQ74,'ESO zone constants'!$D$2:$H$4950,5,FALSE),""),""),"")</f>
        <v/>
      </c>
      <c r="AS74" s="3" t="str">
        <f>IF(AR74&lt;&gt;"",IF(AR74&lt;&gt;"LIBSETS_DROP_MECHANIC_MONSTER_NAME",VLOOKUP(AR74,'LibSets constants'!$I$4:$L$1000,3,FALSE),""),"")</f>
        <v/>
      </c>
      <c r="AT74" s="3" t="str">
        <f>IF(AR74&lt;&gt;"",IF(AR74&lt;&gt;"LIBSETS_DROP_MECHANIC_MONSTER_NAME",VLOOKUP(AR74,'LibSets constants'!$I$4:$L$1000,4,FALSE),""),"")</f>
        <v/>
      </c>
      <c r="AU74" s="21" t="str">
        <f>IF(A74="???","--","")&amp;IF(F74&lt;&gt;"Not in the game (anymore)",IF(A74&lt;&gt;"",CONCATENATE("[",A74,"] = {wayshrines={")&amp;IF(K74&lt;&gt;"",CONCATENATE(K74,","),"")&amp;IF(L74&lt;&gt;"",CONCATENATE(L74,","),"")&amp;IF(M74&lt;&gt;"",CONCATENATE(M74,","),"")&amp;CONCATENATE("}")&amp;IF(VALUE(N74)&gt;0,CONCATENATE(", traitsNeeded=",N74),"")&amp;CONCATENATE(", dlcId=",IF(Q74&lt;&gt;"",Q74,"DLC_BASE_GAME")),""),"")</f>
        <v>[92] = {wayshrines={-2,-2,-2,}, traitsNeeded=8, dlcId=DLC_BASE_GAME</v>
      </c>
      <c r="AV74" s="21" t="str">
        <f>IF(F74&lt;&gt;"Not in the game (anymore)",IF(A74&lt;&gt;"",IF(O74&lt;&gt;"",CONCATENATE(", zoneIds={",O74),"")&amp;IF(V74&lt;&gt;"",CONCATENATE(",",V74),"")&amp;IF(AA74&lt;&gt;"",CONCATENATE(",",AA74),"")&amp;IF(AF74&lt;&gt;"",CONCATENATE(",",AF74),"")&amp;IF(AK74&lt;&gt;"",CONCATENATE(",",AK74),"")&amp;IF(AP74&lt;&gt;"",CONCATENATE(",",AP74),"")&amp;IF(O74&lt;&gt;"",CONCATENATE("}",""),"")&amp;IF(OR(I74="true",I74="false",I74&lt;&gt;""), CONCATENATE(", veteran=", I74), ""),""),"")</f>
        <v>, zoneIds={208,208,208}, veteran=false</v>
      </c>
      <c r="AW74" s="21" t="str">
        <f>IF(F74&lt;&gt;"Not in the game (anymore)",IF(A74&lt;&gt;"",", setType="&amp;G74,"")&amp;IF(J74="true",", multiTrialSet=true",""),"")</f>
        <v>, setType=LIBSETS_SETTYPE_CRAFTED</v>
      </c>
      <c r="AX74" s="21" t="str">
        <f>IF(F74&lt;&gt;"Not in the game (anymore)",IF(S74&lt;&gt;"",", dropMechanic={"&amp;S74&amp;IF(X74&lt;&gt;"",","&amp;X74,"")&amp;IF(AC74&lt;&gt;"",","&amp;AC74,"")&amp;IF(AH74&lt;&gt;"",","&amp;AH74,"")&amp;IF(AM74&lt;&gt;"",","&amp;AM74,"")&amp;IF(AR74&lt;&gt;"",","&amp;AR74,"")&amp;"}"&amp;IF(S74="LIBSETS_DROP_MECHANIC_MONSTER_NAME",", dropMechanicNames={" &amp; IF(T74&lt;&gt;"","['en']='"&amp;T74&amp;"'","") &amp; IF(U74&lt;&gt;"",", ['de']='" &amp; U74&amp;"'","") &amp; "}",""),"")&amp;"},","")</f>
        <v>},</v>
      </c>
      <c r="AY74" s="21" t="str">
        <f>IF(F74&lt;&gt;"Not in the game (anymore)",IF(C74&lt;&gt;"",CONCATENATE(" --",C74," / ",B74,"   [",IF(P74&lt;&gt;"",P74,""),IF(W74&lt;&gt;"",", "&amp;W74,""),IF(AB74&lt;&gt;"",", "&amp;AB74,""),IF(AG74&lt;&gt;"",", "&amp;AG74,""),IF(AL74&lt;&gt;"",", "&amp;AL74,""),IF(AQ74&lt;&gt;"",", "&amp;AQ74,""),"]")),"")</f>
        <v xml:space="preserve"> --Kagrenac's Hope / Kagrenacs Hoffnung   [The Earth Forge, The Earth Forge, The Earth Forge]</v>
      </c>
    </row>
    <row r="75" spans="1:51" x14ac:dyDescent="0.25">
      <c r="A75" s="12">
        <v>93</v>
      </c>
      <c r="B75" t="s">
        <v>876</v>
      </c>
      <c r="C75" t="s">
        <v>877</v>
      </c>
      <c r="D75" s="3">
        <f>A75</f>
        <v>93</v>
      </c>
      <c r="G75" s="8" t="s">
        <v>1656</v>
      </c>
      <c r="I75" t="s">
        <v>97</v>
      </c>
      <c r="J75" t="s">
        <v>97</v>
      </c>
      <c r="K75">
        <v>-1</v>
      </c>
      <c r="L75">
        <v>-1</v>
      </c>
      <c r="M75">
        <v>-1</v>
      </c>
      <c r="N75">
        <v>0</v>
      </c>
      <c r="O75" s="3">
        <f>IF(G75&lt;&gt;"LIBSETS_SETTYPE_BATTLEGROUND",IF(G75&lt;&gt;"LIBSETS_SETTYPE_SPECIAL",IF(P75&lt;&gt;"",VLOOKUP(P75,'ESO zone constants'!$D$2:$H$4950,5,FALSE),""),""),"")</f>
        <v>19</v>
      </c>
      <c r="P75" t="s">
        <v>110</v>
      </c>
      <c r="Q75" s="19" t="str">
        <f>IF(O75&lt;&gt;"",IF(NOT(ISERROR(VLOOKUP(O75,'ESO Dungeon constants'!$D$3:$H$9999,5,FALSE))),VLOOKUP(O75,'ESO Dungeon constants'!$D$3:$I$9999,6,FALSE),VLOOKUP(O75,'ESO zone constants'!$H$2:$K$9984,4,FALSE)),"")</f>
        <v>DLC_BASE_GAME</v>
      </c>
      <c r="R75" s="3" t="str">
        <f>VLOOKUP(Q75,'LibSets constants'!$B$4:$C$1000,2,FALSE)</f>
        <v>Included in base game</v>
      </c>
      <c r="S75" s="33" t="s">
        <v>1743</v>
      </c>
      <c r="T75" s="3" t="str">
        <f>IF(S75&lt;&gt;"",IF(S75&lt;&gt;"LIBSETS_DROP_MECHANIC_MONSTER_NAME",VLOOKUP(S75,'LibSets constants'!$I$4:$L$1000,3,FALSE),""),"")</f>
        <v>Delve bosses have a chance to drop a waist or feet.</v>
      </c>
      <c r="U75" s="3" t="str">
        <f>IF(S75&lt;&gt;"",IF(S75&lt;&gt;"LIBSETS_DROP_MECHANIC_MONSTER_NAME",VLOOKUP(S75,'LibSets constants'!$I$4:$L$1000,4,FALSE),""),"")</f>
        <v>Bosse in Gewölben haben die Chance, eine Taille oder Füße fallen zu lassen.</v>
      </c>
      <c r="V75" s="3" t="str">
        <f>IF(G75&lt;&gt;"LIBSETS_SETTYPE_BATTLEGROUND",IF(G75&lt;&gt;"LIBSETS_SETTYPE_SPECIAL",IF(W75&lt;&gt;"",VLOOKUP(W75,'ESO zone constants'!$D$2:$H$4950,5,FALSE),""),""),"")</f>
        <v/>
      </c>
      <c r="X75" s="33" t="s">
        <v>1744</v>
      </c>
      <c r="Y75" s="3" t="str">
        <f>IF(X75&lt;&gt;"",IF(X75&lt;&gt;"LIBSETS_DROP_MECHANIC_MONSTER_NAME",VLOOKUP(X75,'LibSets constants'!$I$4:$L$1000,3,FALSE),""),"")</f>
        <v>Overland group bosses have a 100% chance to drop head, chest, legs, or weapon.</v>
      </c>
      <c r="Z75" s="3" t="str">
        <f>IF(X75&lt;&gt;"",IF(X75&lt;&gt;"LIBSETS_DROP_MECHANIC_MONSTER_NAME",VLOOKUP(X75,'LibSets constants'!$I$4:$L$1000,4,FALSE),""),"")</f>
        <v>Überland Gruppenbosse haben eine Chance von 100%, Kopf, Brust, Beine oder Waffen fallen zu lassen.</v>
      </c>
      <c r="AA75" s="3" t="str">
        <f>IF(G75&lt;&gt;"LIBSETS_SETTYPE_BATTLEGROUND",IF(G75&lt;&gt;"LIBSETS_SETTYPE_SPECIAL",IF(AB75&lt;&gt;"",VLOOKUP(AB75,'ESO zone constants'!$D$2:$H$4950,5,FALSE),""),""),"")</f>
        <v/>
      </c>
      <c r="AC75" s="33" t="s">
        <v>1745</v>
      </c>
      <c r="AD75" s="3" t="str">
        <f>IF(AC75&lt;&gt;"",IF(AC75&lt;&gt;"LIBSETS_DROP_MECHANIC_MONSTER_NAME",VLOOKUP(AC75,'LibSets constants'!$I$4:$L$1000,3,FALSE),""),"")</f>
        <v>Public dungeon bosses have a chance to drop a shoulder, hand, or weapon.</v>
      </c>
      <c r="AE75" s="3" t="str">
        <f>IF(AC75&lt;&gt;"",IF(AC75&lt;&gt;"LIBSETS_DROP_MECHANIC_MONSTER_NAME",VLOOKUP(AC75,'LibSets constants'!$I$4:$L$1000,4,FALSE),""),"")</f>
        <v>Öffentliche Dungeon-Bosse haben die Möglichkeit, eine Schulter, Handschuhe oder eine Waffe fallen zu lassen.</v>
      </c>
      <c r="AF75" s="3" t="str">
        <f>IF(G75&lt;&gt;"LIBSETS_SETTYPE_BATTLEGROUND",IF(G75&lt;&gt;"LIBSETS_SETTYPE_SPECIAL",IF(AG75&lt;&gt;"",VLOOKUP(AG75,'ESO zone constants'!$D$2:$H$4950,5,FALSE),""),""),"")</f>
        <v/>
      </c>
      <c r="AH75" s="33" t="s">
        <v>1746</v>
      </c>
      <c r="AI75" s="3" t="str">
        <f>IF(AH75&lt;&gt;"",IF(AH75&lt;&gt;"LIBSETS_DROP_MECHANIC_MONSTER_NAME",VLOOKUP(AH75,'LibSets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75" s="3" t="str">
        <f>IF(AH75&lt;&gt;"",IF(AH75&lt;&gt;"LIBSETS_DROP_MECHANIC_MONSTER_NAME",VLOOKUP(AH75,'LibSets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75" s="3" t="str">
        <f>IF(G75&lt;&gt;"LIBSETS_SETTYPE_BATTLEGROUND",IF(G75&lt;&gt;"LIBSETS_SETTYPE_SPECIAL",IF(AL75&lt;&gt;"",VLOOKUP(AL75,'ESO zone constants'!$D$2:$H$4950,5,FALSE),""),""),"")</f>
        <v/>
      </c>
      <c r="AN75" s="3" t="str">
        <f>IF(AM75&lt;&gt;"",IF(AM75&lt;&gt;"LIBSETS_DROP_MECHANIC_MONSTER_NAME",VLOOKUP(AM75,'LibSets constants'!$I$4:$L$1000,3,FALSE),""),"")</f>
        <v/>
      </c>
      <c r="AO75" s="3" t="str">
        <f>IF(AM75&lt;&gt;"",IF(AM75&lt;&gt;"LIBSETS_DROP_MECHANIC_MONSTER_NAME",VLOOKUP(AM75,'LibSets constants'!$I$4:$L$1000,4,FALSE),""),"")</f>
        <v/>
      </c>
      <c r="AP75" s="3" t="str">
        <f>IF(G75&lt;&gt;"LIBSETS_SETTYPE_BATTLEGROUND",IF(G75&lt;&gt;"LIBSETS_SETTYPE_SPECIAL",IF(AQ75&lt;&gt;"",VLOOKUP(AQ75,'ESO zone constants'!$D$2:$H$4950,5,FALSE),""),""),"")</f>
        <v/>
      </c>
      <c r="AS75" s="3" t="str">
        <f>IF(AR75&lt;&gt;"",IF(AR75&lt;&gt;"LIBSETS_DROP_MECHANIC_MONSTER_NAME",VLOOKUP(AR75,'LibSets constants'!$I$4:$L$1000,3,FALSE),""),"")</f>
        <v/>
      </c>
      <c r="AT75" s="3" t="str">
        <f>IF(AR75&lt;&gt;"",IF(AR75&lt;&gt;"LIBSETS_DROP_MECHANIC_MONSTER_NAME",VLOOKUP(AR75,'LibSets constants'!$I$4:$L$1000,4,FALSE),""),"")</f>
        <v/>
      </c>
      <c r="AU75" s="21" t="str">
        <f>IF(A75="???","--","")&amp;IF(F75&lt;&gt;"Not in the game (anymore)",IF(A75&lt;&gt;"",CONCATENATE("[",A75,"] = {wayshrines={")&amp;IF(K75&lt;&gt;"",CONCATENATE(K75,","),"")&amp;IF(L75&lt;&gt;"",CONCATENATE(L75,","),"")&amp;IF(M75&lt;&gt;"",CONCATENATE(M75,","),"")&amp;CONCATENATE("}")&amp;IF(VALUE(N75)&gt;0,CONCATENATE(", traitsNeeded=",N75),"")&amp;CONCATENATE(", dlcId=",IF(Q75&lt;&gt;"",Q75,"DLC_BASE_GAME")),""),"")</f>
        <v>[93] = {wayshrines={-1,-1,-1,}, dlcId=DLC_BASE_GAME</v>
      </c>
      <c r="AV75" s="21" t="str">
        <f>IF(F75&lt;&gt;"Not in the game (anymore)",IF(A75&lt;&gt;"",IF(O75&lt;&gt;"",CONCATENATE(", zoneIds={",O75),"")&amp;IF(V75&lt;&gt;"",CONCATENATE(",",V75),"")&amp;IF(AA75&lt;&gt;"",CONCATENATE(",",AA75),"")&amp;IF(AF75&lt;&gt;"",CONCATENATE(",",AF75),"")&amp;IF(AK75&lt;&gt;"",CONCATENATE(",",AK75),"")&amp;IF(AP75&lt;&gt;"",CONCATENATE(",",AP75),"")&amp;IF(O75&lt;&gt;"",CONCATENATE("}",""),"")&amp;IF(OR(I75="true",I75="false",I75&lt;&gt;""), CONCATENATE(", veteran=", I75), ""),""),"")</f>
        <v>, zoneIds={19}, veteran=false</v>
      </c>
      <c r="AW75" s="21" t="str">
        <f>IF(F75&lt;&gt;"Not in the game (anymore)",IF(A75&lt;&gt;"",", setType="&amp;G75,"")&amp;IF(J75="true",", multiTrialSet=true",""),"")</f>
        <v>, setType=LIBSETS_SETTYPE_OVERLAND</v>
      </c>
      <c r="AX75" s="21" t="str">
        <f>IF(F75&lt;&gt;"Not in the game (anymore)",IF(S75&lt;&gt;"",", dropMechanic={"&amp;S75&amp;IF(X75&lt;&gt;"",","&amp;X75,"")&amp;IF(AC75&lt;&gt;"",","&amp;AC75,"")&amp;IF(AH75&lt;&gt;"",","&amp;AH75,"")&amp;IF(AM75&lt;&gt;"",","&amp;AM75,"")&amp;IF(AR75&lt;&gt;"",","&amp;AR75,"")&amp;"}"&amp;IF(S75="LIBSETS_DROP_MECHANIC_MONSTER_NAME",", dropMechanicNames={" &amp; IF(T75&lt;&gt;"","['en']='"&amp;T75&amp;"'","") &amp; IF(U75&lt;&gt;"",", ['de']='" &amp; U75&amp;"'","") &amp; "}",""),"")&amp;"},","")</f>
        <v>, dropMechanic={LIBSETS_DROP_MECHANIC_OVERLAND_BOSS_DELVE,LIBSETS_DROP_MECHANIC_OVERLAND_WORLDBOSS,LIBSETS_DROP_MECHANIC_OVERLAND_BOSS_PUBLIC_DUNGEON,LIBSETS_DROP_MECHANIC_OVERLAND_CHEST}},</v>
      </c>
      <c r="AY75" s="21" t="str">
        <f>IF(F75&lt;&gt;"Not in the game (anymore)",IF(C75&lt;&gt;"",CONCATENATE(" --",C75," / ",B75,"   [",IF(P75&lt;&gt;"",P75,""),IF(W75&lt;&gt;"",", "&amp;W75,""),IF(AB75&lt;&gt;"",", "&amp;AB75,""),IF(AG75&lt;&gt;"",", "&amp;AG75,""),IF(AL75&lt;&gt;"",", "&amp;AL75,""),IF(AQ75&lt;&gt;"",", "&amp;AQ75,""),"]")),"")</f>
        <v xml:space="preserve"> --Storm Knight's Plate / Wut des Sturmritters   [Stormhaven]</v>
      </c>
    </row>
    <row r="76" spans="1:51" x14ac:dyDescent="0.25">
      <c r="A76" s="12">
        <v>94</v>
      </c>
      <c r="B76" t="s">
        <v>878</v>
      </c>
      <c r="C76" t="s">
        <v>879</v>
      </c>
      <c r="D76" s="3">
        <f>A76</f>
        <v>94</v>
      </c>
      <c r="G76" s="8" t="s">
        <v>1656</v>
      </c>
      <c r="I76" t="s">
        <v>97</v>
      </c>
      <c r="J76" t="s">
        <v>97</v>
      </c>
      <c r="K76">
        <v>-1</v>
      </c>
      <c r="L76">
        <v>-1</v>
      </c>
      <c r="M76">
        <v>-1</v>
      </c>
      <c r="N76">
        <v>0</v>
      </c>
      <c r="O76" s="3">
        <f>IF(G76&lt;&gt;"LIBSETS_SETTYPE_BATTLEGROUND",IF(G76&lt;&gt;"LIBSETS_SETTYPE_SPECIAL",IF(P76&lt;&gt;"",VLOOKUP(P76,'ESO zone constants'!$D$2:$H$4950,5,FALSE),""),""),"")</f>
        <v>347</v>
      </c>
      <c r="P76" t="s">
        <v>247</v>
      </c>
      <c r="Q76" s="19" t="str">
        <f>IF(O76&lt;&gt;"",IF(NOT(ISERROR(VLOOKUP(O76,'ESO Dungeon constants'!$D$3:$H$9999,5,FALSE))),VLOOKUP(O76,'ESO Dungeon constants'!$D$3:$I$9999,6,FALSE),VLOOKUP(O76,'ESO zone constants'!$H$2:$K$9984,4,FALSE)),"")</f>
        <v>DLC_BASE_GAME</v>
      </c>
      <c r="R76" s="3" t="str">
        <f>VLOOKUP(Q76,'LibSets constants'!$B$4:$C$1000,2,FALSE)</f>
        <v>Included in base game</v>
      </c>
      <c r="S76" s="33" t="s">
        <v>1743</v>
      </c>
      <c r="T76" s="3" t="str">
        <f>IF(S76&lt;&gt;"",IF(S76&lt;&gt;"LIBSETS_DROP_MECHANIC_MONSTER_NAME",VLOOKUP(S76,'LibSets constants'!$I$4:$L$1000,3,FALSE),""),"")</f>
        <v>Delve bosses have a chance to drop a waist or feet.</v>
      </c>
      <c r="U76" s="3" t="str">
        <f>IF(S76&lt;&gt;"",IF(S76&lt;&gt;"LIBSETS_DROP_MECHANIC_MONSTER_NAME",VLOOKUP(S76,'LibSets constants'!$I$4:$L$1000,4,FALSE),""),"")</f>
        <v>Bosse in Gewölben haben die Chance, eine Taille oder Füße fallen zu lassen.</v>
      </c>
      <c r="V76" s="3" t="str">
        <f>IF(G76&lt;&gt;"LIBSETS_SETTYPE_BATTLEGROUND",IF(G76&lt;&gt;"LIBSETS_SETTYPE_SPECIAL",IF(W76&lt;&gt;"",VLOOKUP(W76,'ESO zone constants'!$D$2:$H$4950,5,FALSE),""),""),"")</f>
        <v/>
      </c>
      <c r="X76" s="33" t="s">
        <v>1744</v>
      </c>
      <c r="Y76" s="3" t="str">
        <f>IF(X76&lt;&gt;"",IF(X76&lt;&gt;"LIBSETS_DROP_MECHANIC_MONSTER_NAME",VLOOKUP(X76,'LibSets constants'!$I$4:$L$1000,3,FALSE),""),"")</f>
        <v>Overland group bosses have a 100% chance to drop head, chest, legs, or weapon.</v>
      </c>
      <c r="Z76" s="3" t="str">
        <f>IF(X76&lt;&gt;"",IF(X76&lt;&gt;"LIBSETS_DROP_MECHANIC_MONSTER_NAME",VLOOKUP(X76,'LibSets constants'!$I$4:$L$1000,4,FALSE),""),"")</f>
        <v>Überland Gruppenbosse haben eine Chance von 100%, Kopf, Brust, Beine oder Waffen fallen zu lassen.</v>
      </c>
      <c r="AA76" s="3" t="str">
        <f>IF(G76&lt;&gt;"LIBSETS_SETTYPE_BATTLEGROUND",IF(G76&lt;&gt;"LIBSETS_SETTYPE_SPECIAL",IF(AB76&lt;&gt;"",VLOOKUP(AB76,'ESO zone constants'!$D$2:$H$4950,5,FALSE),""),""),"")</f>
        <v/>
      </c>
      <c r="AC76" s="33" t="s">
        <v>1745</v>
      </c>
      <c r="AD76" s="3" t="str">
        <f>IF(AC76&lt;&gt;"",IF(AC76&lt;&gt;"LIBSETS_DROP_MECHANIC_MONSTER_NAME",VLOOKUP(AC76,'LibSets constants'!$I$4:$L$1000,3,FALSE),""),"")</f>
        <v>Public dungeon bosses have a chance to drop a shoulder, hand, or weapon.</v>
      </c>
      <c r="AE76" s="3" t="str">
        <f>IF(AC76&lt;&gt;"",IF(AC76&lt;&gt;"LIBSETS_DROP_MECHANIC_MONSTER_NAME",VLOOKUP(AC76,'LibSets constants'!$I$4:$L$1000,4,FALSE),""),"")</f>
        <v>Öffentliche Dungeon-Bosse haben die Möglichkeit, eine Schulter, Handschuhe oder eine Waffe fallen zu lassen.</v>
      </c>
      <c r="AF76" s="3" t="str">
        <f>IF(G76&lt;&gt;"LIBSETS_SETTYPE_BATTLEGROUND",IF(G76&lt;&gt;"LIBSETS_SETTYPE_SPECIAL",IF(AG76&lt;&gt;"",VLOOKUP(AG76,'ESO zone constants'!$D$2:$H$4950,5,FALSE),""),""),"")</f>
        <v/>
      </c>
      <c r="AH76" s="33" t="s">
        <v>1746</v>
      </c>
      <c r="AI76" s="3" t="str">
        <f>IF(AH76&lt;&gt;"",IF(AH76&lt;&gt;"LIBSETS_DROP_MECHANIC_MONSTER_NAME",VLOOKUP(AH76,'LibSets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76" s="3" t="str">
        <f>IF(AH76&lt;&gt;"",IF(AH76&lt;&gt;"LIBSETS_DROP_MECHANIC_MONSTER_NAME",VLOOKUP(AH76,'LibSets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76" s="3" t="str">
        <f>IF(G76&lt;&gt;"LIBSETS_SETTYPE_BATTLEGROUND",IF(G76&lt;&gt;"LIBSETS_SETTYPE_SPECIAL",IF(AL76&lt;&gt;"",VLOOKUP(AL76,'ESO zone constants'!$D$2:$H$4950,5,FALSE),""),""),"")</f>
        <v/>
      </c>
      <c r="AN76" s="3" t="str">
        <f>IF(AM76&lt;&gt;"",IF(AM76&lt;&gt;"LIBSETS_DROP_MECHANIC_MONSTER_NAME",VLOOKUP(AM76,'LibSets constants'!$I$4:$L$1000,3,FALSE),""),"")</f>
        <v/>
      </c>
      <c r="AO76" s="3" t="str">
        <f>IF(AM76&lt;&gt;"",IF(AM76&lt;&gt;"LIBSETS_DROP_MECHANIC_MONSTER_NAME",VLOOKUP(AM76,'LibSets constants'!$I$4:$L$1000,4,FALSE),""),"")</f>
        <v/>
      </c>
      <c r="AP76" s="3" t="str">
        <f>IF(G76&lt;&gt;"LIBSETS_SETTYPE_BATTLEGROUND",IF(G76&lt;&gt;"LIBSETS_SETTYPE_SPECIAL",IF(AQ76&lt;&gt;"",VLOOKUP(AQ76,'ESO zone constants'!$D$2:$H$4950,5,FALSE),""),""),"")</f>
        <v/>
      </c>
      <c r="AS76" s="3" t="str">
        <f>IF(AR76&lt;&gt;"",IF(AR76&lt;&gt;"LIBSETS_DROP_MECHANIC_MONSTER_NAME",VLOOKUP(AR76,'LibSets constants'!$I$4:$L$1000,3,FALSE),""),"")</f>
        <v/>
      </c>
      <c r="AT76" s="3" t="str">
        <f>IF(AR76&lt;&gt;"",IF(AR76&lt;&gt;"LIBSETS_DROP_MECHANIC_MONSTER_NAME",VLOOKUP(AR76,'LibSets constants'!$I$4:$L$1000,4,FALSE),""),"")</f>
        <v/>
      </c>
      <c r="AU76" s="21" t="str">
        <f>IF(A76="???","--","")&amp;IF(F76&lt;&gt;"Not in the game (anymore)",IF(A76&lt;&gt;"",CONCATENATE("[",A76,"] = {wayshrines={")&amp;IF(K76&lt;&gt;"",CONCATENATE(K76,","),"")&amp;IF(L76&lt;&gt;"",CONCATENATE(L76,","),"")&amp;IF(M76&lt;&gt;"",CONCATENATE(M76,","),"")&amp;CONCATENATE("}")&amp;IF(VALUE(N76)&gt;0,CONCATENATE(", traitsNeeded=",N76),"")&amp;CONCATENATE(", dlcId=",IF(Q76&lt;&gt;"",Q76,"DLC_BASE_GAME")),""),"")</f>
        <v>[94] = {wayshrines={-1,-1,-1,}, dlcId=DLC_BASE_GAME</v>
      </c>
      <c r="AV76" s="21" t="str">
        <f>IF(F76&lt;&gt;"Not in the game (anymore)",IF(A76&lt;&gt;"",IF(O76&lt;&gt;"",CONCATENATE(", zoneIds={",O76),"")&amp;IF(V76&lt;&gt;"",CONCATENATE(",",V76),"")&amp;IF(AA76&lt;&gt;"",CONCATENATE(",",AA76),"")&amp;IF(AF76&lt;&gt;"",CONCATENATE(",",AF76),"")&amp;IF(AK76&lt;&gt;"",CONCATENATE(",",AK76),"")&amp;IF(AP76&lt;&gt;"",CONCATENATE(",",AP76),"")&amp;IF(O76&lt;&gt;"",CONCATENATE("}",""),"")&amp;IF(OR(I76="true",I76="false",I76&lt;&gt;""), CONCATENATE(", veteran=", I76), ""),""),"")</f>
        <v>, zoneIds={347}, veteran=false</v>
      </c>
      <c r="AW76" s="21" t="str">
        <f>IF(F76&lt;&gt;"Not in the game (anymore)",IF(A76&lt;&gt;"",", setType="&amp;G76,"")&amp;IF(J76="true",", multiTrialSet=true",""),"")</f>
        <v>, setType=LIBSETS_SETTYPE_OVERLAND</v>
      </c>
      <c r="AX76" s="21" t="str">
        <f>IF(F76&lt;&gt;"Not in the game (anymore)",IF(S76&lt;&gt;"",", dropMechanic={"&amp;S76&amp;IF(X76&lt;&gt;"",","&amp;X76,"")&amp;IF(AC76&lt;&gt;"",","&amp;AC76,"")&amp;IF(AH76&lt;&gt;"",","&amp;AH76,"")&amp;IF(AM76&lt;&gt;"",","&amp;AM76,"")&amp;IF(AR76&lt;&gt;"",","&amp;AR76,"")&amp;"}"&amp;IF(S76="LIBSETS_DROP_MECHANIC_MONSTER_NAME",", dropMechanicNames={" &amp; IF(T76&lt;&gt;"","['en']='"&amp;T76&amp;"'","") &amp; IF(U76&lt;&gt;"",", ['de']='" &amp; U76&amp;"'","") &amp; "}",""),"")&amp;"},","")</f>
        <v>, dropMechanic={LIBSETS_DROP_MECHANIC_OVERLAND_BOSS_DELVE,LIBSETS_DROP_MECHANIC_OVERLAND_WORLDBOSS,LIBSETS_DROP_MECHANIC_OVERLAND_BOSS_PUBLIC_DUNGEON,LIBSETS_DROP_MECHANIC_OVERLAND_CHEST}},</v>
      </c>
      <c r="AY76" s="21" t="str">
        <f>IF(F76&lt;&gt;"Not in the game (anymore)",IF(C76&lt;&gt;"",CONCATENATE(" --",C76," / ",B76,"   [",IF(P76&lt;&gt;"",P76,""),IF(W76&lt;&gt;"",", "&amp;W76,""),IF(AB76&lt;&gt;"",", "&amp;AB76,""),IF(AG76&lt;&gt;"",", "&amp;AG76,""),IF(AL76&lt;&gt;"",", "&amp;AL76,""),IF(AQ76&lt;&gt;"",", "&amp;AQ76,""),"]")),"")</f>
        <v xml:space="preserve"> --Meridia's Blessed Armor / Meridias gesegnete Rüstung   [Coldharbour]</v>
      </c>
    </row>
    <row r="77" spans="1:51" x14ac:dyDescent="0.25">
      <c r="A77" s="5">
        <v>95</v>
      </c>
      <c r="B77" t="s">
        <v>880</v>
      </c>
      <c r="C77" t="s">
        <v>881</v>
      </c>
      <c r="D77" s="3">
        <f>A77</f>
        <v>95</v>
      </c>
      <c r="G77" s="8" t="s">
        <v>1650</v>
      </c>
      <c r="I77" t="s">
        <v>97</v>
      </c>
      <c r="J77" t="s">
        <v>97</v>
      </c>
      <c r="K77">
        <v>-1</v>
      </c>
      <c r="L77">
        <v>-1</v>
      </c>
      <c r="M77">
        <v>-1</v>
      </c>
      <c r="N77">
        <v>8</v>
      </c>
      <c r="O77" s="3">
        <f>IF(G77&lt;&gt;"LIBSETS_SETTYPE_BATTLEGROUND",IF(G77&lt;&gt;"LIBSETS_SETTYPE_SPECIAL",IF(P77&lt;&gt;"",VLOOKUP(P77,'ESO zone constants'!$D$2:$H$4950,5,FALSE),""),""),"")</f>
        <v>267</v>
      </c>
      <c r="P77" t="s">
        <v>193</v>
      </c>
      <c r="Q77" s="19" t="str">
        <f>IF(O77&lt;&gt;"",IF(NOT(ISERROR(VLOOKUP(O77,'ESO Dungeon constants'!$D$3:$H$9999,5,FALSE))),VLOOKUP(O77,'ESO Dungeon constants'!$D$3:$I$9999,6,FALSE),VLOOKUP(O77,'ESO zone constants'!$H$2:$K$9984,4,FALSE)),"")</f>
        <v>DLC_BASE_GAME</v>
      </c>
      <c r="R77" s="3" t="str">
        <f>VLOOKUP(Q77,'LibSets constants'!$B$4:$C$1000,2,FALSE)</f>
        <v>Included in base game</v>
      </c>
      <c r="T77" s="3" t="str">
        <f>IF(S77&lt;&gt;"",IF(S77&lt;&gt;"LIBSETS_DROP_MECHANIC_MONSTER_NAME",VLOOKUP(S77,'LibSets constants'!$I$4:$L$1000,3,FALSE),""),"")</f>
        <v/>
      </c>
      <c r="U77" s="3" t="str">
        <f>IF(S77&lt;&gt;"",IF(S77&lt;&gt;"LIBSETS_DROP_MECHANIC_MONSTER_NAME",VLOOKUP(S77,'LibSets constants'!$I$4:$L$1000,4,FALSE),""),"")</f>
        <v/>
      </c>
      <c r="V77" s="3">
        <f>IF(G77&lt;&gt;"LIBSETS_SETTYPE_BATTLEGROUND",IF(G77&lt;&gt;"LIBSETS_SETTYPE_SPECIAL",IF(W77&lt;&gt;"",VLOOKUP(W77,'ESO zone constants'!$D$2:$H$4950,5,FALSE),""),""),"")</f>
        <v>267</v>
      </c>
      <c r="W77" t="s">
        <v>193</v>
      </c>
      <c r="Y77" s="3" t="str">
        <f>IF(X77&lt;&gt;"",IF(X77&lt;&gt;"LIBSETS_DROP_MECHANIC_MONSTER_NAME",VLOOKUP(X77,'LibSets constants'!$I$4:$L$1000,3,FALSE),""),"")</f>
        <v/>
      </c>
      <c r="Z77" s="3" t="str">
        <f>IF(X77&lt;&gt;"",IF(X77&lt;&gt;"LIBSETS_DROP_MECHANIC_MONSTER_NAME",VLOOKUP(X77,'LibSets constants'!$I$4:$L$1000,4,FALSE),""),"")</f>
        <v/>
      </c>
      <c r="AA77" s="3">
        <f>IF(G77&lt;&gt;"LIBSETS_SETTYPE_BATTLEGROUND",IF(G77&lt;&gt;"LIBSETS_SETTYPE_SPECIAL",IF(AB77&lt;&gt;"",VLOOKUP(AB77,'ESO zone constants'!$D$2:$H$4950,5,FALSE),""),""),"")</f>
        <v>267</v>
      </c>
      <c r="AB77" t="s">
        <v>193</v>
      </c>
      <c r="AD77" s="3" t="str">
        <f>IF(AC77&lt;&gt;"",IF(AC77&lt;&gt;"LIBSETS_DROP_MECHANIC_MONSTER_NAME",VLOOKUP(AC77,'LibSets constants'!$I$4:$L$1000,3,FALSE),""),"")</f>
        <v/>
      </c>
      <c r="AE77" s="3" t="str">
        <f>IF(AC77&lt;&gt;"",IF(AC77&lt;&gt;"LIBSETS_DROP_MECHANIC_MONSTER_NAME",VLOOKUP(AC77,'LibSets constants'!$I$4:$L$1000,4,FALSE),""),"")</f>
        <v/>
      </c>
      <c r="AF77" s="3" t="str">
        <f>IF(G77&lt;&gt;"LIBSETS_SETTYPE_BATTLEGROUND",IF(G77&lt;&gt;"LIBSETS_SETTYPE_SPECIAL",IF(AG77&lt;&gt;"",VLOOKUP(AG77,'ESO zone constants'!$D$2:$H$4950,5,FALSE),""),""),"")</f>
        <v/>
      </c>
      <c r="AI77" s="3" t="str">
        <f>IF(AH77&lt;&gt;"",IF(AH77&lt;&gt;"LIBSETS_DROP_MECHANIC_MONSTER_NAME",VLOOKUP(AH77,'LibSets constants'!$I$4:$L$1000,3,FALSE),""),"")</f>
        <v/>
      </c>
      <c r="AJ77" s="3" t="str">
        <f>IF(AH77&lt;&gt;"",IF(AH77&lt;&gt;"LIBSETS_DROP_MECHANIC_MONSTER_NAME",VLOOKUP(AH77,'LibSets constants'!$I$4:$L$1000,4,FALSE),""),"")</f>
        <v/>
      </c>
      <c r="AK77" s="3" t="str">
        <f>IF(G77&lt;&gt;"LIBSETS_SETTYPE_BATTLEGROUND",IF(G77&lt;&gt;"LIBSETS_SETTYPE_SPECIAL",IF(AL77&lt;&gt;"",VLOOKUP(AL77,'ESO zone constants'!$D$2:$H$4950,5,FALSE),""),""),"")</f>
        <v/>
      </c>
      <c r="AN77" s="3" t="str">
        <f>IF(AM77&lt;&gt;"",IF(AM77&lt;&gt;"LIBSETS_DROP_MECHANIC_MONSTER_NAME",VLOOKUP(AM77,'LibSets constants'!$I$4:$L$1000,3,FALSE),""),"")</f>
        <v/>
      </c>
      <c r="AO77" s="3" t="str">
        <f>IF(AM77&lt;&gt;"",IF(AM77&lt;&gt;"LIBSETS_DROP_MECHANIC_MONSTER_NAME",VLOOKUP(AM77,'LibSets constants'!$I$4:$L$1000,4,FALSE),""),"")</f>
        <v/>
      </c>
      <c r="AP77" s="3" t="str">
        <f>IF(G77&lt;&gt;"LIBSETS_SETTYPE_BATTLEGROUND",IF(G77&lt;&gt;"LIBSETS_SETTYPE_SPECIAL",IF(AQ77&lt;&gt;"",VLOOKUP(AQ77,'ESO zone constants'!$D$2:$H$4950,5,FALSE),""),""),"")</f>
        <v/>
      </c>
      <c r="AS77" s="3" t="str">
        <f>IF(AR77&lt;&gt;"",IF(AR77&lt;&gt;"LIBSETS_DROP_MECHANIC_MONSTER_NAME",VLOOKUP(AR77,'LibSets constants'!$I$4:$L$1000,3,FALSE),""),"")</f>
        <v/>
      </c>
      <c r="AT77" s="3" t="str">
        <f>IF(AR77&lt;&gt;"",IF(AR77&lt;&gt;"LIBSETS_DROP_MECHANIC_MONSTER_NAME",VLOOKUP(AR77,'LibSets constants'!$I$4:$L$1000,4,FALSE),""),"")</f>
        <v/>
      </c>
      <c r="AU77" s="21" t="str">
        <f>IF(A77="???","--","")&amp;IF(F77&lt;&gt;"Not in the game (anymore)",IF(A77&lt;&gt;"",CONCATENATE("[",A77,"] = {wayshrines={")&amp;IF(K77&lt;&gt;"",CONCATENATE(K77,","),"")&amp;IF(L77&lt;&gt;"",CONCATENATE(L77,","),"")&amp;IF(M77&lt;&gt;"",CONCATENATE(M77,","),"")&amp;CONCATENATE("}")&amp;IF(VALUE(N77)&gt;0,CONCATENATE(", traitsNeeded=",N77),"")&amp;CONCATENATE(", dlcId=",IF(Q77&lt;&gt;"",Q77,"DLC_BASE_GAME")),""),"")</f>
        <v>[95] = {wayshrines={-1,-1,-1,}, traitsNeeded=8, dlcId=DLC_BASE_GAME</v>
      </c>
      <c r="AV77" s="21" t="str">
        <f>IF(F77&lt;&gt;"Not in the game (anymore)",IF(A77&lt;&gt;"",IF(O77&lt;&gt;"",CONCATENATE(", zoneIds={",O77),"")&amp;IF(V77&lt;&gt;"",CONCATENATE(",",V77),"")&amp;IF(AA77&lt;&gt;"",CONCATENATE(",",AA77),"")&amp;IF(AF77&lt;&gt;"",CONCATENATE(",",AF77),"")&amp;IF(AK77&lt;&gt;"",CONCATENATE(",",AK77),"")&amp;IF(AP77&lt;&gt;"",CONCATENATE(",",AP77),"")&amp;IF(O77&lt;&gt;"",CONCATENATE("}",""),"")&amp;IF(OR(I77="true",I77="false",I77&lt;&gt;""), CONCATENATE(", veteran=", I77), ""),""),"")</f>
        <v>, zoneIds={267,267,267}, veteran=false</v>
      </c>
      <c r="AW77" s="21" t="str">
        <f>IF(F77&lt;&gt;"Not in the game (anymore)",IF(A77&lt;&gt;"",", setType="&amp;G77,"")&amp;IF(J77="true",", multiTrialSet=true",""),"")</f>
        <v>, setType=LIBSETS_SETTYPE_CRAFTED</v>
      </c>
      <c r="AX77" s="21" t="str">
        <f>IF(F77&lt;&gt;"Not in the game (anymore)",IF(S77&lt;&gt;"",", dropMechanic={"&amp;S77&amp;IF(X77&lt;&gt;"",","&amp;X77,"")&amp;IF(AC77&lt;&gt;"",","&amp;AC77,"")&amp;IF(AH77&lt;&gt;"",","&amp;AH77,"")&amp;IF(AM77&lt;&gt;"",","&amp;AM77,"")&amp;IF(AR77&lt;&gt;"",","&amp;AR77,"")&amp;"}"&amp;IF(S77="LIBSETS_DROP_MECHANIC_MONSTER_NAME",", dropMechanicNames={" &amp; IF(T77&lt;&gt;"","['en']='"&amp;T77&amp;"'","") &amp; IF(U77&lt;&gt;"",", ['de']='" &amp; U77&amp;"'","") &amp; "}",""),"")&amp;"},","")</f>
        <v>},</v>
      </c>
      <c r="AY77" s="21" t="str">
        <f>IF(F77&lt;&gt;"Not in the game (anymore)",IF(C77&lt;&gt;"",CONCATENATE(" --",C77," / ",B77,"   [",IF(P77&lt;&gt;"",P77,""),IF(W77&lt;&gt;"",", "&amp;W77,""),IF(AB77&lt;&gt;"",", "&amp;AB77,""),IF(AG77&lt;&gt;"",", "&amp;AG77,""),IF(AL77&lt;&gt;"",", "&amp;AL77,""),IF(AQ77&lt;&gt;"",", "&amp;AQ77,""),"]")),"")</f>
        <v xml:space="preserve"> --Shalidor's Curse / Shalidors Fluch   [Eyevea, Eyevea, Eyevea]</v>
      </c>
    </row>
    <row r="78" spans="1:51" x14ac:dyDescent="0.25">
      <c r="A78" s="12">
        <v>96</v>
      </c>
      <c r="B78" t="s">
        <v>882</v>
      </c>
      <c r="C78" t="s">
        <v>883</v>
      </c>
      <c r="D78" s="3">
        <f>A78</f>
        <v>96</v>
      </c>
      <c r="G78" s="8" t="s">
        <v>1653</v>
      </c>
      <c r="I78" t="s">
        <v>97</v>
      </c>
      <c r="J78" t="s">
        <v>97</v>
      </c>
      <c r="K78">
        <v>-1</v>
      </c>
      <c r="L78">
        <v>-1</v>
      </c>
      <c r="M78">
        <v>-1</v>
      </c>
      <c r="N78">
        <v>0</v>
      </c>
      <c r="O78" s="3">
        <f>IF(G78&lt;&gt;"LIBSETS_SETTYPE_BATTLEGROUND",IF(G78&lt;&gt;"LIBSETS_SETTYPE_SPECIAL",IF(P78&lt;&gt;"",VLOOKUP(P78,'ESO zone constants'!$D$2:$H$4950,5,FALSE),""),""),"")</f>
        <v>63</v>
      </c>
      <c r="P78" t="s">
        <v>61</v>
      </c>
      <c r="Q78" s="19" t="str">
        <f>IF(O78&lt;&gt;"",IF(NOT(ISERROR(VLOOKUP(O78,'ESO Dungeon constants'!$D$3:$H$9999,5,FALSE))),VLOOKUP(O78,'ESO Dungeon constants'!$D$3:$I$9999,6,FALSE),VLOOKUP(O78,'ESO zone constants'!$H$2:$K$9984,4,FALSE)),"")</f>
        <v>DLC_BASE_GAME</v>
      </c>
      <c r="R78" s="3" t="str">
        <f>VLOOKUP(Q78,'LibSets constants'!$B$4:$C$1000,2,FALSE)</f>
        <v>Included in base game</v>
      </c>
      <c r="T78" s="3" t="str">
        <f>IF(S78&lt;&gt;"",IF(S78&lt;&gt;"LIBSETS_DROP_MECHANIC_MONSTER_NAME",VLOOKUP(S78,'LibSets constants'!$I$4:$L$1000,3,FALSE),""),"")</f>
        <v/>
      </c>
      <c r="U78" s="3" t="str">
        <f>IF(S78&lt;&gt;"",IF(S78&lt;&gt;"LIBSETS_DROP_MECHANIC_MONSTER_NAME",VLOOKUP(S78,'LibSets constants'!$I$4:$L$1000,4,FALSE),""),"")</f>
        <v/>
      </c>
      <c r="V78" s="3">
        <f>IF(G78&lt;&gt;"LIBSETS_SETTYPE_BATTLEGROUND",IF(G78&lt;&gt;"LIBSETS_SETTYPE_SPECIAL",IF(W78&lt;&gt;"",VLOOKUP(W78,'ESO zone constants'!$D$2:$H$4950,5,FALSE),""),""),"")</f>
        <v>930</v>
      </c>
      <c r="W78" t="s">
        <v>46</v>
      </c>
      <c r="Y78" s="3" t="str">
        <f>IF(X78&lt;&gt;"",IF(X78&lt;&gt;"LIBSETS_DROP_MECHANIC_MONSTER_NAME",VLOOKUP(X78,'LibSets constants'!$I$4:$L$1000,3,FALSE),""),"")</f>
        <v/>
      </c>
      <c r="Z78" s="3" t="str">
        <f>IF(X78&lt;&gt;"",IF(X78&lt;&gt;"LIBSETS_DROP_MECHANIC_MONSTER_NAME",VLOOKUP(X78,'LibSets constants'!$I$4:$L$1000,4,FALSE),""),"")</f>
        <v/>
      </c>
      <c r="AA78" s="3" t="str">
        <f>IF(G78&lt;&gt;"LIBSETS_SETTYPE_BATTLEGROUND",IF(G78&lt;&gt;"LIBSETS_SETTYPE_SPECIAL",IF(AB78&lt;&gt;"",VLOOKUP(AB78,'ESO zone constants'!$D$2:$H$4950,5,FALSE),""),""),"")</f>
        <v/>
      </c>
      <c r="AD78" s="3" t="str">
        <f>IF(AC78&lt;&gt;"",IF(AC78&lt;&gt;"LIBSETS_DROP_MECHANIC_MONSTER_NAME",VLOOKUP(AC78,'LibSets constants'!$I$4:$L$1000,3,FALSE),""),"")</f>
        <v/>
      </c>
      <c r="AE78" s="3" t="str">
        <f>IF(AC78&lt;&gt;"",IF(AC78&lt;&gt;"LIBSETS_DROP_MECHANIC_MONSTER_NAME",VLOOKUP(AC78,'LibSets constants'!$I$4:$L$1000,4,FALSE),""),"")</f>
        <v/>
      </c>
      <c r="AF78" s="3" t="str">
        <f>IF(G78&lt;&gt;"LIBSETS_SETTYPE_BATTLEGROUND",IF(G78&lt;&gt;"LIBSETS_SETTYPE_SPECIAL",IF(AG78&lt;&gt;"",VLOOKUP(AG78,'ESO zone constants'!$D$2:$H$4950,5,FALSE),""),""),"")</f>
        <v/>
      </c>
      <c r="AI78" s="3" t="str">
        <f>IF(AH78&lt;&gt;"",IF(AH78&lt;&gt;"LIBSETS_DROP_MECHANIC_MONSTER_NAME",VLOOKUP(AH78,'LibSets constants'!$I$4:$L$1000,3,FALSE),""),"")</f>
        <v/>
      </c>
      <c r="AJ78" s="3" t="str">
        <f>IF(AH78&lt;&gt;"",IF(AH78&lt;&gt;"LIBSETS_DROP_MECHANIC_MONSTER_NAME",VLOOKUP(AH78,'LibSets constants'!$I$4:$L$1000,4,FALSE),""),"")</f>
        <v/>
      </c>
      <c r="AK78" s="3" t="str">
        <f>IF(G78&lt;&gt;"LIBSETS_SETTYPE_BATTLEGROUND",IF(G78&lt;&gt;"LIBSETS_SETTYPE_SPECIAL",IF(AL78&lt;&gt;"",VLOOKUP(AL78,'ESO zone constants'!$D$2:$H$4950,5,FALSE),""),""),"")</f>
        <v/>
      </c>
      <c r="AN78" s="3" t="str">
        <f>IF(AM78&lt;&gt;"",IF(AM78&lt;&gt;"LIBSETS_DROP_MECHANIC_MONSTER_NAME",VLOOKUP(AM78,'LibSets constants'!$I$4:$L$1000,3,FALSE),""),"")</f>
        <v/>
      </c>
      <c r="AO78" s="3" t="str">
        <f>IF(AM78&lt;&gt;"",IF(AM78&lt;&gt;"LIBSETS_DROP_MECHANIC_MONSTER_NAME",VLOOKUP(AM78,'LibSets constants'!$I$4:$L$1000,4,FALSE),""),"")</f>
        <v/>
      </c>
      <c r="AP78" s="3" t="str">
        <f>IF(G78&lt;&gt;"LIBSETS_SETTYPE_BATTLEGROUND",IF(G78&lt;&gt;"LIBSETS_SETTYPE_SPECIAL",IF(AQ78&lt;&gt;"",VLOOKUP(AQ78,'ESO zone constants'!$D$2:$H$4950,5,FALSE),""),""),"")</f>
        <v/>
      </c>
      <c r="AS78" s="3" t="str">
        <f>IF(AR78&lt;&gt;"",IF(AR78&lt;&gt;"LIBSETS_DROP_MECHANIC_MONSTER_NAME",VLOOKUP(AR78,'LibSets constants'!$I$4:$L$1000,3,FALSE),""),"")</f>
        <v/>
      </c>
      <c r="AT78" s="3" t="str">
        <f>IF(AR78&lt;&gt;"",IF(AR78&lt;&gt;"LIBSETS_DROP_MECHANIC_MONSTER_NAME",VLOOKUP(AR78,'LibSets constants'!$I$4:$L$1000,4,FALSE),""),"")</f>
        <v/>
      </c>
      <c r="AU78" s="21" t="str">
        <f>IF(A78="???","--","")&amp;IF(F78&lt;&gt;"Not in the game (anymore)",IF(A78&lt;&gt;"",CONCATENATE("[",A78,"] = {wayshrines={")&amp;IF(K78&lt;&gt;"",CONCATENATE(K78,","),"")&amp;IF(L78&lt;&gt;"",CONCATENATE(L78,","),"")&amp;IF(M78&lt;&gt;"",CONCATENATE(M78,","),"")&amp;CONCATENATE("}")&amp;IF(VALUE(N78)&gt;0,CONCATENATE(", traitsNeeded=",N78),"")&amp;CONCATENATE(", dlcId=",IF(Q78&lt;&gt;"",Q78,"DLC_BASE_GAME")),""),"")</f>
        <v>[96] = {wayshrines={-1,-1,-1,}, dlcId=DLC_BASE_GAME</v>
      </c>
      <c r="AV78" s="21" t="str">
        <f>IF(F78&lt;&gt;"Not in the game (anymore)",IF(A78&lt;&gt;"",IF(O78&lt;&gt;"",CONCATENATE(", zoneIds={",O78),"")&amp;IF(V78&lt;&gt;"",CONCATENATE(",",V78),"")&amp;IF(AA78&lt;&gt;"",CONCATENATE(",",AA78),"")&amp;IF(AF78&lt;&gt;"",CONCATENATE(",",AF78),"")&amp;IF(AK78&lt;&gt;"",CONCATENATE(",",AK78),"")&amp;IF(AP78&lt;&gt;"",CONCATENATE(",",AP78),"")&amp;IF(O78&lt;&gt;"",CONCATENATE("}",""),"")&amp;IF(OR(I78="true",I78="false",I78&lt;&gt;""), CONCATENATE(", veteran=", I78), ""),""),"")</f>
        <v>, zoneIds={63,930}, veteran=false</v>
      </c>
      <c r="AW78" s="21" t="str">
        <f>IF(F78&lt;&gt;"Not in the game (anymore)",IF(A78&lt;&gt;"",", setType="&amp;G78,"")&amp;IF(J78="true",", multiTrialSet=true",""),"")</f>
        <v>, setType=LIBSETS_SETTYPE_DUNGEON</v>
      </c>
      <c r="AX78" s="21" t="str">
        <f>IF(F78&lt;&gt;"Not in the game (anymore)",IF(S78&lt;&gt;"",", dropMechanic={"&amp;S78&amp;IF(X78&lt;&gt;"",","&amp;X78,"")&amp;IF(AC78&lt;&gt;"",","&amp;AC78,"")&amp;IF(AH78&lt;&gt;"",","&amp;AH78,"")&amp;IF(AM78&lt;&gt;"",","&amp;AM78,"")&amp;IF(AR78&lt;&gt;"",","&amp;AR78,"")&amp;"}"&amp;IF(S78="LIBSETS_DROP_MECHANIC_MONSTER_NAME",", dropMechanicNames={" &amp; IF(T78&lt;&gt;"","['en']='"&amp;T78&amp;"'","") &amp; IF(U78&lt;&gt;"",", ['de']='" &amp; U78&amp;"'","") &amp; "}",""),"")&amp;"},","")</f>
        <v>},</v>
      </c>
      <c r="AY78" s="21" t="str">
        <f>IF(F78&lt;&gt;"Not in the game (anymore)",IF(C78&lt;&gt;"",CONCATENATE(" --",C78," / ",B78,"   [",IF(P78&lt;&gt;"",P78,""),IF(W78&lt;&gt;"",", "&amp;W78,""),IF(AB78&lt;&gt;"",", "&amp;AB78,""),IF(AG78&lt;&gt;"",", "&amp;AG78,""),IF(AL78&lt;&gt;"",", "&amp;AL78,""),IF(AQ78&lt;&gt;"",", "&amp;AQ78,""),"]")),"")</f>
        <v xml:space="preserve"> --Armor of Truth / Rüstung der Wahrheit   [Darkshade Caverns I, Darkshade Caverns II]</v>
      </c>
    </row>
    <row r="79" spans="1:51" x14ac:dyDescent="0.25">
      <c r="A79" s="12">
        <v>97</v>
      </c>
      <c r="B79" t="s">
        <v>884</v>
      </c>
      <c r="C79" t="s">
        <v>885</v>
      </c>
      <c r="D79" s="3">
        <f>A79</f>
        <v>97</v>
      </c>
      <c r="F79" t="s">
        <v>1601</v>
      </c>
      <c r="G79" s="8" t="s">
        <v>1651</v>
      </c>
      <c r="I79" t="s">
        <v>97</v>
      </c>
      <c r="J79" t="s">
        <v>97</v>
      </c>
      <c r="K79">
        <v>-1</v>
      </c>
      <c r="L79">
        <v>-1</v>
      </c>
      <c r="M79">
        <v>-1</v>
      </c>
      <c r="N79">
        <v>0</v>
      </c>
      <c r="O79" s="3">
        <f>IF(G79&lt;&gt;"LIBSETS_SETTYPE_BATTLEGROUND",IF(G79&lt;&gt;"LIBSETS_SETTYPE_SPECIAL",IF(P79&lt;&gt;"",VLOOKUP(P79,'ESO zone constants'!$D$2:$H$4950,5,FALSE),""),""),"")</f>
        <v>181</v>
      </c>
      <c r="P79" t="s">
        <v>131</v>
      </c>
      <c r="Q79" s="19" t="str">
        <f>IF(O79&lt;&gt;"",IF(NOT(ISERROR(VLOOKUP(O79,'ESO Dungeon constants'!$D$3:$H$9999,5,FALSE))),VLOOKUP(O79,'ESO Dungeon constants'!$D$3:$I$9999,6,FALSE),VLOOKUP(O79,'ESO zone constants'!$H$2:$K$9984,4,FALSE)),"")</f>
        <v>DLC_BASE_GAME</v>
      </c>
      <c r="R79" s="3" t="str">
        <f>VLOOKUP(Q79,'LibSets constants'!$B$4:$C$1000,2,FALSE)</f>
        <v>Included in base game</v>
      </c>
      <c r="S79" s="33" t="s">
        <v>1724</v>
      </c>
      <c r="T79" s="3" t="str">
        <f>IF(S79&lt;&gt;"",IF(S79&lt;&gt;"LIBSETS_DROP_MECHANIC_MONSTER_NAME",VLOOKUP(S79,'LibSets constants'!$I$4:$L$1000,3,FALSE),""),"")</f>
        <v>Rewards for the worthy (Cyrodiil/Battleground mail)</v>
      </c>
      <c r="U79" s="3" t="str">
        <f>IF(S79&lt;&gt;"",IF(S79&lt;&gt;"LIBSETS_DROP_MECHANIC_MONSTER_NAME",VLOOKUP(S79,'LibSets constants'!$I$4:$L$1000,4,FALSE),""),"")</f>
        <v>Gerechter Lohn (Cyrodiil/Schlachtfeld Mail)</v>
      </c>
      <c r="V79" s="3">
        <f>IF(G79&lt;&gt;"LIBSETS_SETTYPE_BATTLEGROUND",IF(G79&lt;&gt;"LIBSETS_SETTYPE_SPECIAL",IF(W79&lt;&gt;"",VLOOKUP(W79,'ESO zone constants'!$D$2:$H$4950,5,FALSE),""),""),"")</f>
        <v>181</v>
      </c>
      <c r="W79" t="s">
        <v>131</v>
      </c>
      <c r="X79" s="33" t="s">
        <v>1714</v>
      </c>
      <c r="Y79" s="3" t="str">
        <f>IF(X79&lt;&gt;"",IF(X79&lt;&gt;"LIBSETS_DROP_MECHANIC_MONSTER_NAME",VLOOKUP(X79,'LibSets constants'!$I$4:$L$1000,3,FALSE),""),"")</f>
        <v>City Erntefurt (quartermaster)</v>
      </c>
      <c r="Z79" s="3" t="str">
        <f>IF(X79&lt;&gt;"",IF(X79&lt;&gt;"LIBSETS_DROP_MECHANIC_MONSTER_NAME",VLOOKUP(X79,'LibSets constants'!$I$4:$L$1000,4,FALSE),""),"")</f>
        <v>Stadt Erntefurt (Quartiermeister)</v>
      </c>
      <c r="AA79" s="3" t="str">
        <f>IF(G79&lt;&gt;"LIBSETS_SETTYPE_BATTLEGROUND",IF(G79&lt;&gt;"LIBSETS_SETTYPE_SPECIAL",IF(AB79&lt;&gt;"",VLOOKUP(AB79,'ESO zone constants'!$D$2:$H$4950,5,FALSE),""),""),"")</f>
        <v/>
      </c>
      <c r="AD79" s="3" t="str">
        <f>IF(AC79&lt;&gt;"",IF(AC79&lt;&gt;"LIBSETS_DROP_MECHANIC_MONSTER_NAME",VLOOKUP(AC79,'LibSets constants'!$I$4:$L$1000,3,FALSE),""),"")</f>
        <v/>
      </c>
      <c r="AE79" s="3" t="str">
        <f>IF(AC79&lt;&gt;"",IF(AC79&lt;&gt;"LIBSETS_DROP_MECHANIC_MONSTER_NAME",VLOOKUP(AC79,'LibSets constants'!$I$4:$L$1000,4,FALSE),""),"")</f>
        <v/>
      </c>
      <c r="AF79" s="3" t="str">
        <f>IF(G79&lt;&gt;"LIBSETS_SETTYPE_BATTLEGROUND",IF(G79&lt;&gt;"LIBSETS_SETTYPE_SPECIAL",IF(AG79&lt;&gt;"",VLOOKUP(AG79,'ESO zone constants'!$D$2:$H$4950,5,FALSE),""),""),"")</f>
        <v/>
      </c>
      <c r="AI79" s="3" t="str">
        <f>IF(AH79&lt;&gt;"",IF(AH79&lt;&gt;"LIBSETS_DROP_MECHANIC_MONSTER_NAME",VLOOKUP(AH79,'LibSets constants'!$I$4:$L$1000,3,FALSE),""),"")</f>
        <v/>
      </c>
      <c r="AJ79" s="3" t="str">
        <f>IF(AH79&lt;&gt;"",IF(AH79&lt;&gt;"LIBSETS_DROP_MECHANIC_MONSTER_NAME",VLOOKUP(AH79,'LibSets constants'!$I$4:$L$1000,4,FALSE),""),"")</f>
        <v/>
      </c>
      <c r="AK79" s="3" t="str">
        <f>IF(G79&lt;&gt;"LIBSETS_SETTYPE_BATTLEGROUND",IF(G79&lt;&gt;"LIBSETS_SETTYPE_SPECIAL",IF(AL79&lt;&gt;"",VLOOKUP(AL79,'ESO zone constants'!$D$2:$H$4950,5,FALSE),""),""),"")</f>
        <v/>
      </c>
      <c r="AN79" s="3" t="str">
        <f>IF(AM79&lt;&gt;"",IF(AM79&lt;&gt;"LIBSETS_DROP_MECHANIC_MONSTER_NAME",VLOOKUP(AM79,'LibSets constants'!$I$4:$L$1000,3,FALSE),""),"")</f>
        <v/>
      </c>
      <c r="AO79" s="3" t="str">
        <f>IF(AM79&lt;&gt;"",IF(AM79&lt;&gt;"LIBSETS_DROP_MECHANIC_MONSTER_NAME",VLOOKUP(AM79,'LibSets constants'!$I$4:$L$1000,4,FALSE),""),"")</f>
        <v/>
      </c>
      <c r="AP79" s="3" t="str">
        <f>IF(G79&lt;&gt;"LIBSETS_SETTYPE_BATTLEGROUND",IF(G79&lt;&gt;"LIBSETS_SETTYPE_SPECIAL",IF(AQ79&lt;&gt;"",VLOOKUP(AQ79,'ESO zone constants'!$D$2:$H$4950,5,FALSE),""),""),"")</f>
        <v/>
      </c>
      <c r="AS79" s="3" t="str">
        <f>IF(AR79&lt;&gt;"",IF(AR79&lt;&gt;"LIBSETS_DROP_MECHANIC_MONSTER_NAME",VLOOKUP(AR79,'LibSets constants'!$I$4:$L$1000,3,FALSE),""),"")</f>
        <v/>
      </c>
      <c r="AT79" s="3" t="str">
        <f>IF(AR79&lt;&gt;"",IF(AR79&lt;&gt;"LIBSETS_DROP_MECHANIC_MONSTER_NAME",VLOOKUP(AR79,'LibSets constants'!$I$4:$L$1000,4,FALSE),""),"")</f>
        <v/>
      </c>
      <c r="AU79" s="21" t="str">
        <f>IF(A79="???","--","")&amp;IF(F79&lt;&gt;"Not in the game (anymore)",IF(A79&lt;&gt;"",CONCATENATE("[",A79,"] = {wayshrines={")&amp;IF(K79&lt;&gt;"",CONCATENATE(K79,","),"")&amp;IF(L79&lt;&gt;"",CONCATENATE(L79,","),"")&amp;IF(M79&lt;&gt;"",CONCATENATE(M79,","),"")&amp;CONCATENATE("}")&amp;IF(VALUE(N79)&gt;0,CONCATENATE(", traitsNeeded=",N79),"")&amp;CONCATENATE(", dlcId=",IF(Q79&lt;&gt;"",Q79,"DLC_BASE_GAME")),""),"")</f>
        <v>[97] = {wayshrines={-1,-1,-1,}, dlcId=DLC_BASE_GAME</v>
      </c>
      <c r="AV79" s="21" t="str">
        <f>IF(F79&lt;&gt;"Not in the game (anymore)",IF(A79&lt;&gt;"",IF(O79&lt;&gt;"",CONCATENATE(", zoneIds={",O79),"")&amp;IF(V79&lt;&gt;"",CONCATENATE(",",V79),"")&amp;IF(AA79&lt;&gt;"",CONCATENATE(",",AA79),"")&amp;IF(AF79&lt;&gt;"",CONCATENATE(",",AF79),"")&amp;IF(AK79&lt;&gt;"",CONCATENATE(",",AK79),"")&amp;IF(AP79&lt;&gt;"",CONCATENATE(",",AP79),"")&amp;IF(O79&lt;&gt;"",CONCATENATE("}",""),"")&amp;IF(OR(I79="true",I79="false",I79&lt;&gt;""), CONCATENATE(", veteran=", I79), ""),""),"")</f>
        <v>, zoneIds={181,181}, veteran=false</v>
      </c>
      <c r="AW79" s="21" t="str">
        <f>IF(F79&lt;&gt;"Not in the game (anymore)",IF(A79&lt;&gt;"",", setType="&amp;G79,"")&amp;IF(J79="true",", multiTrialSet=true",""),"")</f>
        <v>, setType=LIBSETS_SETTYPE_CYRODIIL</v>
      </c>
      <c r="AX79" s="21" t="str">
        <f>IF(F79&lt;&gt;"Not in the game (anymore)",IF(S79&lt;&gt;"",", dropMechanic={"&amp;S79&amp;IF(X79&lt;&gt;"",","&amp;X79,"")&amp;IF(AC79&lt;&gt;"",","&amp;AC79,"")&amp;IF(AH79&lt;&gt;"",","&amp;AH79,"")&amp;IF(AM79&lt;&gt;"",","&amp;AM79,"")&amp;IF(AR79&lt;&gt;"",","&amp;AR79,"")&amp;"}"&amp;IF(S79="LIBSETS_DROP_MECHANIC_MONSTER_NAME",", dropMechanicNames={" &amp; IF(T79&lt;&gt;"","['en']='"&amp;T79&amp;"'","") &amp; IF(U79&lt;&gt;"",", ['de']='" &amp; U79&amp;"'","") &amp; "}",""),"")&amp;"},","")</f>
        <v>, dropMechanic={LIBSETS_DROP_MECHANIC_MAIL_PVP_REWARDS_FOR_THE_WORTHY,LIBSETS_DROP_MECHANIC_CITY_CYRODIIL_ERNTEFURT}},</v>
      </c>
      <c r="AY79" s="21" t="str">
        <f>IF(F79&lt;&gt;"Not in the game (anymore)",IF(C79&lt;&gt;"",CONCATENATE(" --",C79," / ",B79,"   [",IF(P79&lt;&gt;"",P79,""),IF(W79&lt;&gt;"",", "&amp;W79,""),IF(AB79&lt;&gt;"",", "&amp;AB79,""),IF(AG79&lt;&gt;"",", "&amp;AG79,""),IF(AL79&lt;&gt;"",", "&amp;AL79,""),IF(AQ79&lt;&gt;"",", "&amp;AQ79,""),"]")),"")</f>
        <v xml:space="preserve"> --The Arch-Mage / Erzmagier   [Cyrodiil, Cyrodiil]</v>
      </c>
    </row>
    <row r="80" spans="1:51" x14ac:dyDescent="0.25">
      <c r="A80" s="12">
        <v>98</v>
      </c>
      <c r="B80" t="s">
        <v>886</v>
      </c>
      <c r="C80" t="s">
        <v>887</v>
      </c>
      <c r="D80" s="3">
        <f>A80</f>
        <v>98</v>
      </c>
      <c r="G80" s="8" t="s">
        <v>1656</v>
      </c>
      <c r="I80" t="s">
        <v>97</v>
      </c>
      <c r="J80" t="s">
        <v>97</v>
      </c>
      <c r="K80">
        <v>-1</v>
      </c>
      <c r="L80">
        <v>-1</v>
      </c>
      <c r="M80">
        <v>-1</v>
      </c>
      <c r="N80">
        <v>0</v>
      </c>
      <c r="O80" s="3">
        <f>IF(G80&lt;&gt;"LIBSETS_SETTYPE_BATTLEGROUND",IF(G80&lt;&gt;"LIBSETS_SETTYPE_SPECIAL",IF(P80&lt;&gt;"",VLOOKUP(P80,'ESO zone constants'!$D$2:$H$4950,5,FALSE),""),""),"")</f>
        <v>20</v>
      </c>
      <c r="P80" t="s">
        <v>111</v>
      </c>
      <c r="Q80" s="19" t="str">
        <f>IF(O80&lt;&gt;"",IF(NOT(ISERROR(VLOOKUP(O80,'ESO Dungeon constants'!$D$3:$H$9999,5,FALSE))),VLOOKUP(O80,'ESO Dungeon constants'!$D$3:$I$9999,6,FALSE),VLOOKUP(O80,'ESO zone constants'!$H$2:$K$9984,4,FALSE)),"")</f>
        <v>DLC_BASE_GAME</v>
      </c>
      <c r="R80" s="3" t="str">
        <f>VLOOKUP(Q80,'LibSets constants'!$B$4:$C$1000,2,FALSE)</f>
        <v>Included in base game</v>
      </c>
      <c r="S80" s="33" t="s">
        <v>1743</v>
      </c>
      <c r="T80" s="45" t="str">
        <f>IF(S80&lt;&gt;"",IF(S80&lt;&gt;"LIBSETS_DROP_MECHANIC_MONSTER_NAME",VLOOKUP(S80,'LibSets constants'!$I$4:$L$1000,3,FALSE),""),"")</f>
        <v>Delve bosses have a chance to drop a waist or feet.</v>
      </c>
      <c r="U80" s="3" t="str">
        <f>IF(S80&lt;&gt;"",IF(S80&lt;&gt;"LIBSETS_DROP_MECHANIC_MONSTER_NAME",VLOOKUP(S80,'LibSets constants'!$I$4:$L$1000,4,FALSE),""),"")</f>
        <v>Bosse in Gewölben haben die Chance, eine Taille oder Füße fallen zu lassen.</v>
      </c>
      <c r="V80" s="3" t="str">
        <f>IF(G80&lt;&gt;"LIBSETS_SETTYPE_BATTLEGROUND",IF(G80&lt;&gt;"LIBSETS_SETTYPE_SPECIAL",IF(W80&lt;&gt;"",VLOOKUP(W80,'ESO zone constants'!$D$2:$H$4950,5,FALSE),""),""),"")</f>
        <v/>
      </c>
      <c r="X80" s="46" t="s">
        <v>1744</v>
      </c>
      <c r="Y80" s="45" t="str">
        <f>IF(X80&lt;&gt;"",IF(X80&lt;&gt;"LIBSETS_DROP_MECHANIC_MONSTER_NAME",VLOOKUP(X80,'LibSets constants'!$I$4:$L$1000,3,FALSE),""),"")</f>
        <v>Overland group bosses have a 100% chance to drop head, chest, legs, or weapon.</v>
      </c>
      <c r="Z80" s="45" t="str">
        <f>IF(X80&lt;&gt;"",IF(X80&lt;&gt;"LIBSETS_DROP_MECHANIC_MONSTER_NAME",VLOOKUP(X80,'LibSets constants'!$I$4:$L$1000,4,FALSE),""),"")</f>
        <v>Überland Gruppenbosse haben eine Chance von 100%, Kopf, Brust, Beine oder Waffen fallen zu lassen.</v>
      </c>
      <c r="AA80" s="3" t="str">
        <f>IF(G80&lt;&gt;"LIBSETS_SETTYPE_BATTLEGROUND",IF(G80&lt;&gt;"LIBSETS_SETTYPE_SPECIAL",IF(AB80&lt;&gt;"",VLOOKUP(AB80,'ESO zone constants'!$D$2:$H$4950,5,FALSE),""),""),"")</f>
        <v/>
      </c>
      <c r="AC80" s="46" t="s">
        <v>1745</v>
      </c>
      <c r="AD80" s="45" t="str">
        <f>IF(AC80&lt;&gt;"",IF(AC80&lt;&gt;"LIBSETS_DROP_MECHANIC_MONSTER_NAME",VLOOKUP(AC80,'LibSets constants'!$I$4:$L$1000,3,FALSE),""),"")</f>
        <v>Public dungeon bosses have a chance to drop a shoulder, hand, or weapon.</v>
      </c>
      <c r="AE80" s="45" t="str">
        <f>IF(AC80&lt;&gt;"",IF(AC80&lt;&gt;"LIBSETS_DROP_MECHANIC_MONSTER_NAME",VLOOKUP(AC80,'LibSets constants'!$I$4:$L$1000,4,FALSE),""),"")</f>
        <v>Öffentliche Dungeon-Bosse haben die Möglichkeit, eine Schulter, Handschuhe oder eine Waffe fallen zu lassen.</v>
      </c>
      <c r="AF80" s="3" t="str">
        <f>IF(G80&lt;&gt;"LIBSETS_SETTYPE_BATTLEGROUND",IF(G80&lt;&gt;"LIBSETS_SETTYPE_SPECIAL",IF(AG80&lt;&gt;"",VLOOKUP(AG80,'ESO zone constants'!$D$2:$H$4950,5,FALSE),""),""),"")</f>
        <v/>
      </c>
      <c r="AH80" s="46" t="s">
        <v>1746</v>
      </c>
      <c r="AI80" s="45" t="str">
        <f>IF(AH80&lt;&gt;"",IF(AH80&lt;&gt;"LIBSETS_DROP_MECHANIC_MONSTER_NAME",VLOOKUP(AH80,'LibSets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80" s="45" t="str">
        <f>IF(AH80&lt;&gt;"",IF(AH80&lt;&gt;"LIBSETS_DROP_MECHANIC_MONSTER_NAME",VLOOKUP(AH80,'LibSets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80" s="3" t="str">
        <f>IF(G80&lt;&gt;"LIBSETS_SETTYPE_BATTLEGROUND",IF(G80&lt;&gt;"LIBSETS_SETTYPE_SPECIAL",IF(AL80&lt;&gt;"",VLOOKUP(AL80,'ESO zone constants'!$D$2:$H$4950,5,FALSE),""),""),"")</f>
        <v/>
      </c>
      <c r="AM80" s="46"/>
      <c r="AN80" s="45" t="str">
        <f>IF(AM80&lt;&gt;"",IF(AM80&lt;&gt;"LIBSETS_DROP_MECHANIC_MONSTER_NAME",VLOOKUP(AM80,'LibSets constants'!$I$4:$L$1000,3,FALSE),""),"")</f>
        <v/>
      </c>
      <c r="AO80" s="45" t="str">
        <f>IF(AM80&lt;&gt;"",IF(AM80&lt;&gt;"LIBSETS_DROP_MECHANIC_MONSTER_NAME",VLOOKUP(AM80,'LibSets constants'!$I$4:$L$1000,4,FALSE),""),"")</f>
        <v/>
      </c>
      <c r="AP80" s="3" t="str">
        <f>IF(G80&lt;&gt;"LIBSETS_SETTYPE_BATTLEGROUND",IF(G80&lt;&gt;"LIBSETS_SETTYPE_SPECIAL",IF(AQ80&lt;&gt;"",VLOOKUP(AQ80,'ESO zone constants'!$D$2:$H$4950,5,FALSE),""),""),"")</f>
        <v/>
      </c>
      <c r="AR80" s="46"/>
      <c r="AS80" s="45" t="str">
        <f>IF(AR80&lt;&gt;"",IF(AR80&lt;&gt;"LIBSETS_DROP_MECHANIC_MONSTER_NAME",VLOOKUP(AR80,'LibSets constants'!$I$4:$L$1000,3,FALSE),""),"")</f>
        <v/>
      </c>
      <c r="AT80" s="45" t="str">
        <f>IF(AR80&lt;&gt;"",IF(AR80&lt;&gt;"LIBSETS_DROP_MECHANIC_MONSTER_NAME",VLOOKUP(AR80,'LibSets constants'!$I$4:$L$1000,4,FALSE),""),"")</f>
        <v/>
      </c>
      <c r="AU80" s="21" t="str">
        <f>IF(A80="???","--","")&amp;IF(F80&lt;&gt;"Not in the game (anymore)",IF(A80&lt;&gt;"",CONCATENATE("[",A80,"] = {wayshrines={")&amp;IF(K80&lt;&gt;"",CONCATENATE(K80,","),"")&amp;IF(L80&lt;&gt;"",CONCATENATE(L80,","),"")&amp;IF(M80&lt;&gt;"",CONCATENATE(M80,","),"")&amp;CONCATENATE("}")&amp;IF(VALUE(N80)&gt;0,CONCATENATE(", traitsNeeded=",N80),"")&amp;CONCATENATE(", dlcId=",IF(Q80&lt;&gt;"",Q80,"DLC_BASE_GAME")),""),"")</f>
        <v>[98] = {wayshrines={-1,-1,-1,}, dlcId=DLC_BASE_GAME</v>
      </c>
      <c r="AV80" s="21" t="str">
        <f>IF(F80&lt;&gt;"Not in the game (anymore)",IF(A80&lt;&gt;"",IF(O80&lt;&gt;"",CONCATENATE(", zoneIds={",O80),"")&amp;IF(V80&lt;&gt;"",CONCATENATE(",",V80),"")&amp;IF(AA80&lt;&gt;"",CONCATENATE(",",AA80),"")&amp;IF(AF80&lt;&gt;"",CONCATENATE(",",AF80),"")&amp;IF(AK80&lt;&gt;"",CONCATENATE(",",AK80),"")&amp;IF(AP80&lt;&gt;"",CONCATENATE(",",AP80),"")&amp;IF(O80&lt;&gt;"",CONCATENATE("}",""),"")&amp;IF(OR(I80="true",I80="false",I80&lt;&gt;""), CONCATENATE(", veteran=", I80), ""),""),"")</f>
        <v>, zoneIds={20}, veteran=false</v>
      </c>
      <c r="AW80" s="21" t="str">
        <f>IF(F80&lt;&gt;"Not in the game (anymore)",IF(A80&lt;&gt;"",", setType="&amp;G80,"")&amp;IF(J80="true",", multiTrialSet=true",""),"")</f>
        <v>, setType=LIBSETS_SETTYPE_OVERLAND</v>
      </c>
      <c r="AX80" s="21" t="str">
        <f>IF(F80&lt;&gt;"Not in the game (anymore)",IF(S80&lt;&gt;"",", dropMechanic={"&amp;S80&amp;IF(X80&lt;&gt;"",","&amp;X80,"")&amp;IF(AC80&lt;&gt;"",","&amp;AC80,"")&amp;IF(AH80&lt;&gt;"",","&amp;AH80,"")&amp;IF(AM80&lt;&gt;"",","&amp;AM80,"")&amp;IF(AR80&lt;&gt;"",","&amp;AR80,"")&amp;"}"&amp;IF(S80="LIBSETS_DROP_MECHANIC_MONSTER_NAME",", dropMechanicNames={" &amp; IF(T80&lt;&gt;"","['en']='"&amp;T80&amp;"'","") &amp; IF(U80&lt;&gt;"",", ['de']='" &amp; U80&amp;"'","") &amp; "}",""),"")&amp;"},","")</f>
        <v>, dropMechanic={LIBSETS_DROP_MECHANIC_OVERLAND_BOSS_DELVE,LIBSETS_DROP_MECHANIC_OVERLAND_WORLDBOSS,LIBSETS_DROP_MECHANIC_OVERLAND_BOSS_PUBLIC_DUNGEON,LIBSETS_DROP_MECHANIC_OVERLAND_CHEST}},</v>
      </c>
      <c r="AY80" s="21" t="str">
        <f>IF(F80&lt;&gt;"Not in the game (anymore)",IF(C80&lt;&gt;"",CONCATENATE(" --",C80," / ",B80,"   [",IF(P80&lt;&gt;"",P80,""),IF(W80&lt;&gt;"",", "&amp;W80,""),IF(AB80&lt;&gt;"",", "&amp;AB80,""),IF(AG80&lt;&gt;"",", "&amp;AG80,""),IF(AL80&lt;&gt;"",", "&amp;AL80,""),IF(AQ80&lt;&gt;"",", "&amp;AQ80,""),"]")),"")</f>
        <v xml:space="preserve"> --Necropotence / Nekropotenz   [Rivenspire]</v>
      </c>
    </row>
    <row r="81" spans="1:51" x14ac:dyDescent="0.25">
      <c r="A81" s="12">
        <v>99</v>
      </c>
      <c r="B81" t="s">
        <v>888</v>
      </c>
      <c r="C81" t="s">
        <v>889</v>
      </c>
      <c r="D81" s="3">
        <f>A81</f>
        <v>99</v>
      </c>
      <c r="G81" s="8" t="s">
        <v>1656</v>
      </c>
      <c r="I81" t="s">
        <v>97</v>
      </c>
      <c r="J81" t="s">
        <v>97</v>
      </c>
      <c r="K81">
        <v>-1</v>
      </c>
      <c r="L81">
        <v>-1</v>
      </c>
      <c r="M81">
        <v>-1</v>
      </c>
      <c r="N81">
        <v>0</v>
      </c>
      <c r="O81" s="3">
        <f>IF(G81&lt;&gt;"LIBSETS_SETTYPE_BATTLEGROUND",IF(G81&lt;&gt;"LIBSETS_SETTYPE_SPECIAL",IF(P81&lt;&gt;"",VLOOKUP(P81,'ESO zone constants'!$D$2:$H$4950,5,FALSE),""),""),"")</f>
        <v>58</v>
      </c>
      <c r="P81" t="s">
        <v>114</v>
      </c>
      <c r="Q81" s="19" t="str">
        <f>IF(O81&lt;&gt;"",IF(NOT(ISERROR(VLOOKUP(O81,'ESO Dungeon constants'!$D$3:$H$9999,5,FALSE))),VLOOKUP(O81,'ESO Dungeon constants'!$D$3:$I$9999,6,FALSE),VLOOKUP(O81,'ESO zone constants'!$H$2:$K$9984,4,FALSE)),"")</f>
        <v>DLC_BASE_GAME</v>
      </c>
      <c r="R81" s="3" t="str">
        <f>VLOOKUP(Q81,'LibSets constants'!$B$4:$C$1000,2,FALSE)</f>
        <v>Included in base game</v>
      </c>
      <c r="S81" s="33" t="s">
        <v>1743</v>
      </c>
      <c r="T81" s="3" t="str">
        <f>IF(S81&lt;&gt;"",IF(S81&lt;&gt;"LIBSETS_DROP_MECHANIC_MONSTER_NAME",VLOOKUP(S81,'LibSets constants'!$I$4:$L$1000,3,FALSE),""),"")</f>
        <v>Delve bosses have a chance to drop a waist or feet.</v>
      </c>
      <c r="U81" s="3" t="str">
        <f>IF(S81&lt;&gt;"",IF(S81&lt;&gt;"LIBSETS_DROP_MECHANIC_MONSTER_NAME",VLOOKUP(S81,'LibSets constants'!$I$4:$L$1000,4,FALSE),""),"")</f>
        <v>Bosse in Gewölben haben die Chance, eine Taille oder Füße fallen zu lassen.</v>
      </c>
      <c r="V81" s="3" t="str">
        <f>IF(G81&lt;&gt;"LIBSETS_SETTYPE_BATTLEGROUND",IF(G81&lt;&gt;"LIBSETS_SETTYPE_SPECIAL",IF(W81&lt;&gt;"",VLOOKUP(W81,'ESO zone constants'!$D$2:$H$4950,5,FALSE),""),""),"")</f>
        <v/>
      </c>
      <c r="X81" s="33" t="s">
        <v>1744</v>
      </c>
      <c r="Y81" s="3" t="str">
        <f>IF(X81&lt;&gt;"",IF(X81&lt;&gt;"LIBSETS_DROP_MECHANIC_MONSTER_NAME",VLOOKUP(X81,'LibSets constants'!$I$4:$L$1000,3,FALSE),""),"")</f>
        <v>Overland group bosses have a 100% chance to drop head, chest, legs, or weapon.</v>
      </c>
      <c r="Z81" s="3" t="str">
        <f>IF(X81&lt;&gt;"",IF(X81&lt;&gt;"LIBSETS_DROP_MECHANIC_MONSTER_NAME",VLOOKUP(X81,'LibSets constants'!$I$4:$L$1000,4,FALSE),""),"")</f>
        <v>Überland Gruppenbosse haben eine Chance von 100%, Kopf, Brust, Beine oder Waffen fallen zu lassen.</v>
      </c>
      <c r="AA81" s="3" t="str">
        <f>IF(G81&lt;&gt;"LIBSETS_SETTYPE_BATTLEGROUND",IF(G81&lt;&gt;"LIBSETS_SETTYPE_SPECIAL",IF(AB81&lt;&gt;"",VLOOKUP(AB81,'ESO zone constants'!$D$2:$H$4950,5,FALSE),""),""),"")</f>
        <v/>
      </c>
      <c r="AC81" s="33" t="s">
        <v>1745</v>
      </c>
      <c r="AD81" s="3" t="str">
        <f>IF(AC81&lt;&gt;"",IF(AC81&lt;&gt;"LIBSETS_DROP_MECHANIC_MONSTER_NAME",VLOOKUP(AC81,'LibSets constants'!$I$4:$L$1000,3,FALSE),""),"")</f>
        <v>Public dungeon bosses have a chance to drop a shoulder, hand, or weapon.</v>
      </c>
      <c r="AE81" s="3" t="str">
        <f>IF(AC81&lt;&gt;"",IF(AC81&lt;&gt;"LIBSETS_DROP_MECHANIC_MONSTER_NAME",VLOOKUP(AC81,'LibSets constants'!$I$4:$L$1000,4,FALSE),""),"")</f>
        <v>Öffentliche Dungeon-Bosse haben die Möglichkeit, eine Schulter, Handschuhe oder eine Waffe fallen zu lassen.</v>
      </c>
      <c r="AF81" s="3" t="str">
        <f>IF(G81&lt;&gt;"LIBSETS_SETTYPE_BATTLEGROUND",IF(G81&lt;&gt;"LIBSETS_SETTYPE_SPECIAL",IF(AG81&lt;&gt;"",VLOOKUP(AG81,'ESO zone constants'!$D$2:$H$4950,5,FALSE),""),""),"")</f>
        <v/>
      </c>
      <c r="AH81" s="33" t="s">
        <v>1746</v>
      </c>
      <c r="AI81" s="3" t="str">
        <f>IF(AH81&lt;&gt;"",IF(AH81&lt;&gt;"LIBSETS_DROP_MECHANIC_MONSTER_NAME",VLOOKUP(AH81,'LibSets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81" s="3" t="str">
        <f>IF(AH81&lt;&gt;"",IF(AH81&lt;&gt;"LIBSETS_DROP_MECHANIC_MONSTER_NAME",VLOOKUP(AH81,'LibSets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81" s="3" t="str">
        <f>IF(G81&lt;&gt;"LIBSETS_SETTYPE_BATTLEGROUND",IF(G81&lt;&gt;"LIBSETS_SETTYPE_SPECIAL",IF(AL81&lt;&gt;"",VLOOKUP(AL81,'ESO zone constants'!$D$2:$H$4950,5,FALSE),""),""),"")</f>
        <v/>
      </c>
      <c r="AN81" s="3" t="str">
        <f>IF(AM81&lt;&gt;"",IF(AM81&lt;&gt;"LIBSETS_DROP_MECHANIC_MONSTER_NAME",VLOOKUP(AM81,'LibSets constants'!$I$4:$L$1000,3,FALSE),""),"")</f>
        <v/>
      </c>
      <c r="AO81" s="3" t="str">
        <f>IF(AM81&lt;&gt;"",IF(AM81&lt;&gt;"LIBSETS_DROP_MECHANIC_MONSTER_NAME",VLOOKUP(AM81,'LibSets constants'!$I$4:$L$1000,4,FALSE),""),"")</f>
        <v/>
      </c>
      <c r="AP81" s="3" t="str">
        <f>IF(G81&lt;&gt;"LIBSETS_SETTYPE_BATTLEGROUND",IF(G81&lt;&gt;"LIBSETS_SETTYPE_SPECIAL",IF(AQ81&lt;&gt;"",VLOOKUP(AQ81,'ESO zone constants'!$D$2:$H$4950,5,FALSE),""),""),"")</f>
        <v/>
      </c>
      <c r="AS81" s="3" t="str">
        <f>IF(AR81&lt;&gt;"",IF(AR81&lt;&gt;"LIBSETS_DROP_MECHANIC_MONSTER_NAME",VLOOKUP(AR81,'LibSets constants'!$I$4:$L$1000,3,FALSE),""),"")</f>
        <v/>
      </c>
      <c r="AT81" s="3" t="str">
        <f>IF(AR81&lt;&gt;"",IF(AR81&lt;&gt;"LIBSETS_DROP_MECHANIC_MONSTER_NAME",VLOOKUP(AR81,'LibSets constants'!$I$4:$L$1000,4,FALSE),""),"")</f>
        <v/>
      </c>
      <c r="AU81" s="21" t="str">
        <f>IF(A81="???","--","")&amp;IF(F81&lt;&gt;"Not in the game (anymore)",IF(A81&lt;&gt;"",CONCATENATE("[",A81,"] = {wayshrines={")&amp;IF(K81&lt;&gt;"",CONCATENATE(K81,","),"")&amp;IF(L81&lt;&gt;"",CONCATENATE(L81,","),"")&amp;IF(M81&lt;&gt;"",CONCATENATE(M81,","),"")&amp;CONCATENATE("}")&amp;IF(VALUE(N81)&gt;0,CONCATENATE(", traitsNeeded=",N81),"")&amp;CONCATENATE(", dlcId=",IF(Q81&lt;&gt;"",Q81,"DLC_BASE_GAME")),""),"")</f>
        <v>[99] = {wayshrines={-1,-1,-1,}, dlcId=DLC_BASE_GAME</v>
      </c>
      <c r="AV81" s="21" t="str">
        <f>IF(F81&lt;&gt;"Not in the game (anymore)",IF(A81&lt;&gt;"",IF(O81&lt;&gt;"",CONCATENATE(", zoneIds={",O81),"")&amp;IF(V81&lt;&gt;"",CONCATENATE(",",V81),"")&amp;IF(AA81&lt;&gt;"",CONCATENATE(",",AA81),"")&amp;IF(AF81&lt;&gt;"",CONCATENATE(",",AF81),"")&amp;IF(AK81&lt;&gt;"",CONCATENATE(",",AK81),"")&amp;IF(AP81&lt;&gt;"",CONCATENATE(",",AP81),"")&amp;IF(O81&lt;&gt;"",CONCATENATE("}",""),"")&amp;IF(OR(I81="true",I81="false",I81&lt;&gt;""), CONCATENATE(", veteran=", I81), ""),""),"")</f>
        <v>, zoneIds={58}, veteran=false</v>
      </c>
      <c r="AW81" s="21" t="str">
        <f>IF(F81&lt;&gt;"Not in the game (anymore)",IF(A81&lt;&gt;"",", setType="&amp;G81,"")&amp;IF(J81="true",", multiTrialSet=true",""),"")</f>
        <v>, setType=LIBSETS_SETTYPE_OVERLAND</v>
      </c>
      <c r="AX81" s="21" t="str">
        <f>IF(F81&lt;&gt;"Not in the game (anymore)",IF(S81&lt;&gt;"",", dropMechanic={"&amp;S81&amp;IF(X81&lt;&gt;"",","&amp;X81,"")&amp;IF(AC81&lt;&gt;"",","&amp;AC81,"")&amp;IF(AH81&lt;&gt;"",","&amp;AH81,"")&amp;IF(AM81&lt;&gt;"",","&amp;AM81,"")&amp;IF(AR81&lt;&gt;"",","&amp;AR81,"")&amp;"}"&amp;IF(S81="LIBSETS_DROP_MECHANIC_MONSTER_NAME",", dropMechanicNames={" &amp; IF(T81&lt;&gt;"","['en']='"&amp;T81&amp;"'","") &amp; IF(U81&lt;&gt;"",", ['de']='" &amp; U81&amp;"'","") &amp; "}",""),"")&amp;"},","")</f>
        <v>, dropMechanic={LIBSETS_DROP_MECHANIC_OVERLAND_BOSS_DELVE,LIBSETS_DROP_MECHANIC_OVERLAND_WORLDBOSS,LIBSETS_DROP_MECHANIC_OVERLAND_BOSS_PUBLIC_DUNGEON,LIBSETS_DROP_MECHANIC_OVERLAND_CHEST}},</v>
      </c>
      <c r="AY81" s="21" t="str">
        <f>IF(F81&lt;&gt;"Not in the game (anymore)",IF(C81&lt;&gt;"",CONCATENATE(" --",C81," / ",B81,"   [",IF(P81&lt;&gt;"",P81,""),IF(W81&lt;&gt;"",", "&amp;W81,""),IF(AB81&lt;&gt;"",", "&amp;AB81,""),IF(AG81&lt;&gt;"",", "&amp;AG81,""),IF(AL81&lt;&gt;"",", "&amp;AL81,""),IF(AQ81&lt;&gt;"",", "&amp;AQ81,""),"]")),"")</f>
        <v xml:space="preserve"> --Salvation / Erlösung   [Malabal Tor]</v>
      </c>
    </row>
    <row r="82" spans="1:51" x14ac:dyDescent="0.25">
      <c r="A82" s="12">
        <v>100</v>
      </c>
      <c r="B82" t="s">
        <v>890</v>
      </c>
      <c r="C82" t="s">
        <v>891</v>
      </c>
      <c r="D82" s="3">
        <f>A82</f>
        <v>100</v>
      </c>
      <c r="G82" s="8" t="s">
        <v>1651</v>
      </c>
      <c r="I82" t="s">
        <v>97</v>
      </c>
      <c r="J82" t="s">
        <v>97</v>
      </c>
      <c r="K82">
        <v>-1</v>
      </c>
      <c r="L82">
        <v>-1</v>
      </c>
      <c r="M82">
        <v>-1</v>
      </c>
      <c r="N82">
        <v>0</v>
      </c>
      <c r="O82" s="3">
        <f>IF(G82&lt;&gt;"LIBSETS_SETTYPE_BATTLEGROUND",IF(G82&lt;&gt;"LIBSETS_SETTYPE_SPECIAL",IF(P82&lt;&gt;"",VLOOKUP(P82,'ESO zone constants'!$D$2:$H$4950,5,FALSE),""),""),"")</f>
        <v>181</v>
      </c>
      <c r="P82" t="s">
        <v>131</v>
      </c>
      <c r="Q82" s="19" t="str">
        <f>IF(O82&lt;&gt;"",IF(NOT(ISERROR(VLOOKUP(O82,'ESO Dungeon constants'!$D$3:$H$9999,5,FALSE))),VLOOKUP(O82,'ESO Dungeon constants'!$D$3:$I$9999,6,FALSE),VLOOKUP(O82,'ESO zone constants'!$H$2:$K$9984,4,FALSE)),"")</f>
        <v>DLC_BASE_GAME</v>
      </c>
      <c r="R82" s="3" t="str">
        <f>VLOOKUP(Q82,'LibSets constants'!$B$4:$C$1000,2,FALSE)</f>
        <v>Included in base game</v>
      </c>
      <c r="S82" s="33" t="s">
        <v>1724</v>
      </c>
      <c r="T82" s="3" t="str">
        <f>IF(S82&lt;&gt;"",IF(S82&lt;&gt;"LIBSETS_DROP_MECHANIC_MONSTER_NAME",VLOOKUP(S82,'LibSets constants'!$I$4:$L$1000,3,FALSE),""),"")</f>
        <v>Rewards for the worthy (Cyrodiil/Battleground mail)</v>
      </c>
      <c r="U82" s="3" t="str">
        <f>IF(S82&lt;&gt;"",IF(S82&lt;&gt;"LIBSETS_DROP_MECHANIC_MONSTER_NAME",VLOOKUP(S82,'LibSets constants'!$I$4:$L$1000,4,FALSE),""),"")</f>
        <v>Gerechter Lohn (Cyrodiil/Schlachtfeld Mail)</v>
      </c>
      <c r="V82" s="3">
        <f>IF(G82&lt;&gt;"LIBSETS_SETTYPE_BATTLEGROUND",IF(G82&lt;&gt;"LIBSETS_SETTYPE_SPECIAL",IF(W82&lt;&gt;"",VLOOKUP(W82,'ESO zone constants'!$D$2:$H$4950,5,FALSE),""),""),"")</f>
        <v>181</v>
      </c>
      <c r="W82" t="s">
        <v>131</v>
      </c>
      <c r="X82" s="33" t="s">
        <v>1715</v>
      </c>
      <c r="Y82" s="3" t="str">
        <f>IF(X82&lt;&gt;"",IF(X82&lt;&gt;"LIBSETS_DROP_MECHANIC_MONSTER_NAME",VLOOKUP(X82,'LibSets constants'!$I$4:$L$1000,3,FALSE),""),"")</f>
        <v>City Bruma (quartermaster)</v>
      </c>
      <c r="Z82" s="3" t="str">
        <f>IF(X82&lt;&gt;"",IF(X82&lt;&gt;"LIBSETS_DROP_MECHANIC_MONSTER_NAME",VLOOKUP(X82,'LibSets constants'!$I$4:$L$1000,4,FALSE),""),"")</f>
        <v>Stadt Bruma (Quartiermeister)</v>
      </c>
      <c r="AA82" s="3" t="str">
        <f>IF(G82&lt;&gt;"LIBSETS_SETTYPE_BATTLEGROUND",IF(G82&lt;&gt;"LIBSETS_SETTYPE_SPECIAL",IF(AB82&lt;&gt;"",VLOOKUP(AB82,'ESO zone constants'!$D$2:$H$4950,5,FALSE),""),""),"")</f>
        <v/>
      </c>
      <c r="AD82" s="3" t="str">
        <f>IF(AC82&lt;&gt;"",IF(AC82&lt;&gt;"LIBSETS_DROP_MECHANIC_MONSTER_NAME",VLOOKUP(AC82,'LibSets constants'!$I$4:$L$1000,3,FALSE),""),"")</f>
        <v/>
      </c>
      <c r="AE82" s="3" t="str">
        <f>IF(AC82&lt;&gt;"",IF(AC82&lt;&gt;"LIBSETS_DROP_MECHANIC_MONSTER_NAME",VLOOKUP(AC82,'LibSets constants'!$I$4:$L$1000,4,FALSE),""),"")</f>
        <v/>
      </c>
      <c r="AF82" s="3" t="str">
        <f>IF(G82&lt;&gt;"LIBSETS_SETTYPE_BATTLEGROUND",IF(G82&lt;&gt;"LIBSETS_SETTYPE_SPECIAL",IF(AG82&lt;&gt;"",VLOOKUP(AG82,'ESO zone constants'!$D$2:$H$4950,5,FALSE),""),""),"")</f>
        <v/>
      </c>
      <c r="AI82" s="3" t="str">
        <f>IF(AH82&lt;&gt;"",IF(AH82&lt;&gt;"LIBSETS_DROP_MECHANIC_MONSTER_NAME",VLOOKUP(AH82,'LibSets constants'!$I$4:$L$1000,3,FALSE),""),"")</f>
        <v/>
      </c>
      <c r="AJ82" s="3" t="str">
        <f>IF(AH82&lt;&gt;"",IF(AH82&lt;&gt;"LIBSETS_DROP_MECHANIC_MONSTER_NAME",VLOOKUP(AH82,'LibSets constants'!$I$4:$L$1000,4,FALSE),""),"")</f>
        <v/>
      </c>
      <c r="AK82" s="3" t="str">
        <f>IF(G82&lt;&gt;"LIBSETS_SETTYPE_BATTLEGROUND",IF(G82&lt;&gt;"LIBSETS_SETTYPE_SPECIAL",IF(AL82&lt;&gt;"",VLOOKUP(AL82,'ESO zone constants'!$D$2:$H$4950,5,FALSE),""),""),"")</f>
        <v/>
      </c>
      <c r="AN82" s="3" t="str">
        <f>IF(AM82&lt;&gt;"",IF(AM82&lt;&gt;"LIBSETS_DROP_MECHANIC_MONSTER_NAME",VLOOKUP(AM82,'LibSets constants'!$I$4:$L$1000,3,FALSE),""),"")</f>
        <v/>
      </c>
      <c r="AO82" s="3" t="str">
        <f>IF(AM82&lt;&gt;"",IF(AM82&lt;&gt;"LIBSETS_DROP_MECHANIC_MONSTER_NAME",VLOOKUP(AM82,'LibSets constants'!$I$4:$L$1000,4,FALSE),""),"")</f>
        <v/>
      </c>
      <c r="AP82" s="3" t="str">
        <f>IF(G82&lt;&gt;"LIBSETS_SETTYPE_BATTLEGROUND",IF(G82&lt;&gt;"LIBSETS_SETTYPE_SPECIAL",IF(AQ82&lt;&gt;"",VLOOKUP(AQ82,'ESO zone constants'!$D$2:$H$4950,5,FALSE),""),""),"")</f>
        <v/>
      </c>
      <c r="AS82" s="3" t="str">
        <f>IF(AR82&lt;&gt;"",IF(AR82&lt;&gt;"LIBSETS_DROP_MECHANIC_MONSTER_NAME",VLOOKUP(AR82,'LibSets constants'!$I$4:$L$1000,3,FALSE),""),"")</f>
        <v/>
      </c>
      <c r="AT82" s="3" t="str">
        <f>IF(AR82&lt;&gt;"",IF(AR82&lt;&gt;"LIBSETS_DROP_MECHANIC_MONSTER_NAME",VLOOKUP(AR82,'LibSets constants'!$I$4:$L$1000,4,FALSE),""),"")</f>
        <v/>
      </c>
      <c r="AU82" s="21" t="str">
        <f>IF(A82="???","--","")&amp;IF(F82&lt;&gt;"Not in the game (anymore)",IF(A82&lt;&gt;"",CONCATENATE("[",A82,"] = {wayshrines={")&amp;IF(K82&lt;&gt;"",CONCATENATE(K82,","),"")&amp;IF(L82&lt;&gt;"",CONCATENATE(L82,","),"")&amp;IF(M82&lt;&gt;"",CONCATENATE(M82,","),"")&amp;CONCATENATE("}")&amp;IF(VALUE(N82)&gt;0,CONCATENATE(", traitsNeeded=",N82),"")&amp;CONCATENATE(", dlcId=",IF(Q82&lt;&gt;"",Q82,"DLC_BASE_GAME")),""),"")</f>
        <v>[100] = {wayshrines={-1,-1,-1,}, dlcId=DLC_BASE_GAME</v>
      </c>
      <c r="AV82" s="21" t="str">
        <f>IF(F82&lt;&gt;"Not in the game (anymore)",IF(A82&lt;&gt;"",IF(O82&lt;&gt;"",CONCATENATE(", zoneIds={",O82),"")&amp;IF(V82&lt;&gt;"",CONCATENATE(",",V82),"")&amp;IF(AA82&lt;&gt;"",CONCATENATE(",",AA82),"")&amp;IF(AF82&lt;&gt;"",CONCATENATE(",",AF82),"")&amp;IF(AK82&lt;&gt;"",CONCATENATE(",",AK82),"")&amp;IF(AP82&lt;&gt;"",CONCATENATE(",",AP82),"")&amp;IF(O82&lt;&gt;"",CONCATENATE("}",""),"")&amp;IF(OR(I82="true",I82="false",I82&lt;&gt;""), CONCATENATE(", veteran=", I82), ""),""),"")</f>
        <v>, zoneIds={181,181}, veteran=false</v>
      </c>
      <c r="AW82" s="21" t="str">
        <f>IF(F82&lt;&gt;"Not in the game (anymore)",IF(A82&lt;&gt;"",", setType="&amp;G82,"")&amp;IF(J82="true",", multiTrialSet=true",""),"")</f>
        <v>, setType=LIBSETS_SETTYPE_CYRODIIL</v>
      </c>
      <c r="AX82" s="21" t="str">
        <f>IF(F82&lt;&gt;"Not in the game (anymore)",IF(S82&lt;&gt;"",", dropMechanic={"&amp;S82&amp;IF(X82&lt;&gt;"",","&amp;X82,"")&amp;IF(AC82&lt;&gt;"",","&amp;AC82,"")&amp;IF(AH82&lt;&gt;"",","&amp;AH82,"")&amp;IF(AM82&lt;&gt;"",","&amp;AM82,"")&amp;IF(AR82&lt;&gt;"",","&amp;AR82,"")&amp;"}"&amp;IF(S82="LIBSETS_DROP_MECHANIC_MONSTER_NAME",", dropMechanicNames={" &amp; IF(T82&lt;&gt;"","['en']='"&amp;T82&amp;"'","") &amp; IF(U82&lt;&gt;"",", ['de']='" &amp; U82&amp;"'","") &amp; "}",""),"")&amp;"},","")</f>
        <v>, dropMechanic={LIBSETS_DROP_MECHANIC_MAIL_PVP_REWARDS_FOR_THE_WORTHY,LIBSETS_DROP_MECHANIC_CITY_CYRODIIL_BRUMA}},</v>
      </c>
      <c r="AY82" s="21" t="str">
        <f>IF(F82&lt;&gt;"Not in the game (anymore)",IF(C82&lt;&gt;"",CONCATENATE(" --",C82," / ",B82,"   [",IF(P82&lt;&gt;"",P82,""),IF(W82&lt;&gt;"",", "&amp;W82,""),IF(AB82&lt;&gt;"",", "&amp;AB82,""),IF(AG82&lt;&gt;"",", "&amp;AG82,""),IF(AL82&lt;&gt;"",", "&amp;AL82,""),IF(AQ82&lt;&gt;"",", "&amp;AQ82,""),"]")),"")</f>
        <v xml:space="preserve"> --Hawk's Eye / Falkenauge   [Cyrodiil, Cyrodiil]</v>
      </c>
    </row>
    <row r="83" spans="1:51" x14ac:dyDescent="0.25">
      <c r="A83" s="12">
        <v>101</v>
      </c>
      <c r="B83" t="s">
        <v>892</v>
      </c>
      <c r="C83" t="s">
        <v>893</v>
      </c>
      <c r="D83" s="3">
        <f>A83</f>
        <v>101</v>
      </c>
      <c r="G83" s="8" t="s">
        <v>1651</v>
      </c>
      <c r="I83" t="s">
        <v>97</v>
      </c>
      <c r="J83" t="s">
        <v>97</v>
      </c>
      <c r="K83">
        <v>-1</v>
      </c>
      <c r="L83">
        <v>-1</v>
      </c>
      <c r="M83">
        <v>-1</v>
      </c>
      <c r="N83">
        <v>0</v>
      </c>
      <c r="O83" s="3">
        <f>IF(G83&lt;&gt;"LIBSETS_SETTYPE_BATTLEGROUND",IF(G83&lt;&gt;"LIBSETS_SETTYPE_SPECIAL",IF(P83&lt;&gt;"",VLOOKUP(P83,'ESO zone constants'!$D$2:$H$4950,5,FALSE),""),""),"")</f>
        <v>181</v>
      </c>
      <c r="P83" t="s">
        <v>131</v>
      </c>
      <c r="Q83" s="19" t="str">
        <f>IF(O83&lt;&gt;"",IF(NOT(ISERROR(VLOOKUP(O83,'ESO Dungeon constants'!$D$3:$H$9999,5,FALSE))),VLOOKUP(O83,'ESO Dungeon constants'!$D$3:$I$9999,6,FALSE),VLOOKUP(O83,'ESO zone constants'!$H$2:$K$9984,4,FALSE)),"")</f>
        <v>DLC_BASE_GAME</v>
      </c>
      <c r="R83" s="3" t="str">
        <f>VLOOKUP(Q83,'LibSets constants'!$B$4:$C$1000,2,FALSE)</f>
        <v>Included in base game</v>
      </c>
      <c r="S83" s="33" t="s">
        <v>1724</v>
      </c>
      <c r="T83" s="3" t="str">
        <f>IF(S83&lt;&gt;"",IF(S83&lt;&gt;"LIBSETS_DROP_MECHANIC_MONSTER_NAME",VLOOKUP(S83,'LibSets constants'!$I$4:$L$1000,3,FALSE),""),"")</f>
        <v>Rewards for the worthy (Cyrodiil/Battleground mail)</v>
      </c>
      <c r="U83" s="3" t="str">
        <f>IF(S83&lt;&gt;"",IF(S83&lt;&gt;"LIBSETS_DROP_MECHANIC_MONSTER_NAME",VLOOKUP(S83,'LibSets constants'!$I$4:$L$1000,4,FALSE),""),"")</f>
        <v>Gerechter Lohn (Cyrodiil/Schlachtfeld Mail)</v>
      </c>
      <c r="V83" s="3">
        <f>IF(G83&lt;&gt;"LIBSETS_SETTYPE_BATTLEGROUND",IF(G83&lt;&gt;"LIBSETS_SETTYPE_SPECIAL",IF(W83&lt;&gt;"",VLOOKUP(W83,'ESO zone constants'!$D$2:$H$4950,5,FALSE),""),""),"")</f>
        <v>181</v>
      </c>
      <c r="W83" t="s">
        <v>131</v>
      </c>
      <c r="X83" s="33" t="s">
        <v>1717</v>
      </c>
      <c r="Y83" s="3" t="str">
        <f>IF(X83&lt;&gt;"",IF(X83&lt;&gt;"LIBSETS_DROP_MECHANIC_MONSTER_NAME",VLOOKUP(X83,'LibSets constants'!$I$4:$L$1000,3,FALSE),""),"")</f>
        <v>City Vlastarus (quartermaster)</v>
      </c>
      <c r="Z83" s="3" t="str">
        <f>IF(X83&lt;&gt;"",IF(X83&lt;&gt;"LIBSETS_DROP_MECHANIC_MONSTER_NAME",VLOOKUP(X83,'LibSets constants'!$I$4:$L$1000,4,FALSE),""),"")</f>
        <v>Stadt Vlastarus (Quartiermeister)</v>
      </c>
      <c r="AA83" s="3" t="str">
        <f>IF(G83&lt;&gt;"LIBSETS_SETTYPE_BATTLEGROUND",IF(G83&lt;&gt;"LIBSETS_SETTYPE_SPECIAL",IF(AB83&lt;&gt;"",VLOOKUP(AB83,'ESO zone constants'!$D$2:$H$4950,5,FALSE),""),""),"")</f>
        <v/>
      </c>
      <c r="AD83" s="3" t="str">
        <f>IF(AC83&lt;&gt;"",IF(AC83&lt;&gt;"LIBSETS_DROP_MECHANIC_MONSTER_NAME",VLOOKUP(AC83,'LibSets constants'!$I$4:$L$1000,3,FALSE),""),"")</f>
        <v/>
      </c>
      <c r="AE83" s="3" t="str">
        <f>IF(AC83&lt;&gt;"",IF(AC83&lt;&gt;"LIBSETS_DROP_MECHANIC_MONSTER_NAME",VLOOKUP(AC83,'LibSets constants'!$I$4:$L$1000,4,FALSE),""),"")</f>
        <v/>
      </c>
      <c r="AF83" s="3" t="str">
        <f>IF(G83&lt;&gt;"LIBSETS_SETTYPE_BATTLEGROUND",IF(G83&lt;&gt;"LIBSETS_SETTYPE_SPECIAL",IF(AG83&lt;&gt;"",VLOOKUP(AG83,'ESO zone constants'!$D$2:$H$4950,5,FALSE),""),""),"")</f>
        <v/>
      </c>
      <c r="AI83" s="3" t="str">
        <f>IF(AH83&lt;&gt;"",IF(AH83&lt;&gt;"LIBSETS_DROP_MECHANIC_MONSTER_NAME",VLOOKUP(AH83,'LibSets constants'!$I$4:$L$1000,3,FALSE),""),"")</f>
        <v/>
      </c>
      <c r="AJ83" s="3" t="str">
        <f>IF(AH83&lt;&gt;"",IF(AH83&lt;&gt;"LIBSETS_DROP_MECHANIC_MONSTER_NAME",VLOOKUP(AH83,'LibSets constants'!$I$4:$L$1000,4,FALSE),""),"")</f>
        <v/>
      </c>
      <c r="AK83" s="3" t="str">
        <f>IF(G83&lt;&gt;"LIBSETS_SETTYPE_BATTLEGROUND",IF(G83&lt;&gt;"LIBSETS_SETTYPE_SPECIAL",IF(AL83&lt;&gt;"",VLOOKUP(AL83,'ESO zone constants'!$D$2:$H$4950,5,FALSE),""),""),"")</f>
        <v/>
      </c>
      <c r="AN83" s="3" t="str">
        <f>IF(AM83&lt;&gt;"",IF(AM83&lt;&gt;"LIBSETS_DROP_MECHANIC_MONSTER_NAME",VLOOKUP(AM83,'LibSets constants'!$I$4:$L$1000,3,FALSE),""),"")</f>
        <v/>
      </c>
      <c r="AO83" s="3" t="str">
        <f>IF(AM83&lt;&gt;"",IF(AM83&lt;&gt;"LIBSETS_DROP_MECHANIC_MONSTER_NAME",VLOOKUP(AM83,'LibSets constants'!$I$4:$L$1000,4,FALSE),""),"")</f>
        <v/>
      </c>
      <c r="AP83" s="3" t="str">
        <f>IF(G83&lt;&gt;"LIBSETS_SETTYPE_BATTLEGROUND",IF(G83&lt;&gt;"LIBSETS_SETTYPE_SPECIAL",IF(AQ83&lt;&gt;"",VLOOKUP(AQ83,'ESO zone constants'!$D$2:$H$4950,5,FALSE),""),""),"")</f>
        <v/>
      </c>
      <c r="AS83" s="3" t="str">
        <f>IF(AR83&lt;&gt;"",IF(AR83&lt;&gt;"LIBSETS_DROP_MECHANIC_MONSTER_NAME",VLOOKUP(AR83,'LibSets constants'!$I$4:$L$1000,3,FALSE),""),"")</f>
        <v/>
      </c>
      <c r="AT83" s="3" t="str">
        <f>IF(AR83&lt;&gt;"",IF(AR83&lt;&gt;"LIBSETS_DROP_MECHANIC_MONSTER_NAME",VLOOKUP(AR83,'LibSets constants'!$I$4:$L$1000,4,FALSE),""),"")</f>
        <v/>
      </c>
      <c r="AU83" s="21" t="str">
        <f>IF(A83="???","--","")&amp;IF(F83&lt;&gt;"Not in the game (anymore)",IF(A83&lt;&gt;"",CONCATENATE("[",A83,"] = {wayshrines={")&amp;IF(K83&lt;&gt;"",CONCATENATE(K83,","),"")&amp;IF(L83&lt;&gt;"",CONCATENATE(L83,","),"")&amp;IF(M83&lt;&gt;"",CONCATENATE(M83,","),"")&amp;CONCATENATE("}")&amp;IF(VALUE(N83)&gt;0,CONCATENATE(", traitsNeeded=",N83),"")&amp;CONCATENATE(", dlcId=",IF(Q83&lt;&gt;"",Q83,"DLC_BASE_GAME")),""),"")</f>
        <v>[101] = {wayshrines={-1,-1,-1,}, dlcId=DLC_BASE_GAME</v>
      </c>
      <c r="AV83" s="21" t="str">
        <f>IF(F83&lt;&gt;"Not in the game (anymore)",IF(A83&lt;&gt;"",IF(O83&lt;&gt;"",CONCATENATE(", zoneIds={",O83),"")&amp;IF(V83&lt;&gt;"",CONCATENATE(",",V83),"")&amp;IF(AA83&lt;&gt;"",CONCATENATE(",",AA83),"")&amp;IF(AF83&lt;&gt;"",CONCATENATE(",",AF83),"")&amp;IF(AK83&lt;&gt;"",CONCATENATE(",",AK83),"")&amp;IF(AP83&lt;&gt;"",CONCATENATE(",",AP83),"")&amp;IF(O83&lt;&gt;"",CONCATENATE("}",""),"")&amp;IF(OR(I83="true",I83="false",I83&lt;&gt;""), CONCATENATE(", veteran=", I83), ""),""),"")</f>
        <v>, zoneIds={181,181}, veteran=false</v>
      </c>
      <c r="AW83" s="21" t="str">
        <f>IF(F83&lt;&gt;"Not in the game (anymore)",IF(A83&lt;&gt;"",", setType="&amp;G83,"")&amp;IF(J83="true",", multiTrialSet=true",""),"")</f>
        <v>, setType=LIBSETS_SETTYPE_CYRODIIL</v>
      </c>
      <c r="AX83" s="21" t="str">
        <f>IF(F83&lt;&gt;"Not in the game (anymore)",IF(S83&lt;&gt;"",", dropMechanic={"&amp;S83&amp;IF(X83&lt;&gt;"",","&amp;X83,"")&amp;IF(AC83&lt;&gt;"",","&amp;AC83,"")&amp;IF(AH83&lt;&gt;"",","&amp;AH83,"")&amp;IF(AM83&lt;&gt;"",","&amp;AM83,"")&amp;IF(AR83&lt;&gt;"",","&amp;AR83,"")&amp;"}"&amp;IF(S83="LIBSETS_DROP_MECHANIC_MONSTER_NAME",", dropMechanicNames={" &amp; IF(T83&lt;&gt;"","['en']='"&amp;T83&amp;"'","") &amp; IF(U83&lt;&gt;"",", ['de']='" &amp; U83&amp;"'","") &amp; "}",""),"")&amp;"},","")</f>
        <v>, dropMechanic={LIBSETS_DROP_MECHANIC_MAIL_PVP_REWARDS_FOR_THE_WORTHY,LIBSETS_DROP_MECHANIC_CITY_CYRODIIL_VLASTARUS}},</v>
      </c>
      <c r="AY83" s="21" t="str">
        <f>IF(F83&lt;&gt;"Not in the game (anymore)",IF(C83&lt;&gt;"",CONCATENATE(" --",C83," / ",B83,"   [",IF(P83&lt;&gt;"",P83,""),IF(W83&lt;&gt;"",", "&amp;W83,""),IF(AB83&lt;&gt;"",", "&amp;AB83,""),IF(AG83&lt;&gt;"",", "&amp;AG83,""),IF(AL83&lt;&gt;"",", "&amp;AL83,""),IF(AQ83&lt;&gt;"",", "&amp;AQ83,""),"]")),"")</f>
        <v xml:space="preserve"> --Affliction / Elend   [Cyrodiil, Cyrodiil]</v>
      </c>
    </row>
    <row r="84" spans="1:51" x14ac:dyDescent="0.25">
      <c r="A84" s="12">
        <v>102</v>
      </c>
      <c r="B84" t="s">
        <v>894</v>
      </c>
      <c r="C84" t="s">
        <v>895</v>
      </c>
      <c r="D84" s="3">
        <f>A84</f>
        <v>102</v>
      </c>
      <c r="G84" s="8" t="s">
        <v>1653</v>
      </c>
      <c r="I84" t="s">
        <v>97</v>
      </c>
      <c r="J84" t="s">
        <v>97</v>
      </c>
      <c r="K84">
        <v>-1</v>
      </c>
      <c r="L84">
        <v>-1</v>
      </c>
      <c r="M84">
        <v>-1</v>
      </c>
      <c r="N84">
        <v>0</v>
      </c>
      <c r="O84" s="3">
        <f>IF(G84&lt;&gt;"LIBSETS_SETTYPE_BATTLEGROUND",IF(G84&lt;&gt;"LIBSETS_SETTYPE_SPECIAL",IF(P84&lt;&gt;"",VLOOKUP(P84,'ESO zone constants'!$D$2:$H$4950,5,FALSE),""),""),"")</f>
        <v>22</v>
      </c>
      <c r="P84" t="s">
        <v>68</v>
      </c>
      <c r="Q84" s="19" t="str">
        <f>IF(O84&lt;&gt;"",IF(NOT(ISERROR(VLOOKUP(O84,'ESO Dungeon constants'!$D$3:$H$9999,5,FALSE))),VLOOKUP(O84,'ESO Dungeon constants'!$D$3:$I$9999,6,FALSE),VLOOKUP(O84,'ESO zone constants'!$H$2:$K$9984,4,FALSE)),"")</f>
        <v>DLC_BASE_GAME</v>
      </c>
      <c r="R84" s="3" t="str">
        <f>VLOOKUP(Q84,'LibSets constants'!$B$4:$C$1000,2,FALSE)</f>
        <v>Included in base game</v>
      </c>
      <c r="T84" s="3" t="str">
        <f>IF(S84&lt;&gt;"",IF(S84&lt;&gt;"LIBSETS_DROP_MECHANIC_MONSTER_NAME",VLOOKUP(S84,'LibSets constants'!$I$4:$L$1000,3,FALSE),""),"")</f>
        <v/>
      </c>
      <c r="U84" s="3" t="str">
        <f>IF(S84&lt;&gt;"",IF(S84&lt;&gt;"LIBSETS_DROP_MECHANIC_MONSTER_NAME",VLOOKUP(S84,'LibSets constants'!$I$4:$L$1000,4,FALSE),""),"")</f>
        <v/>
      </c>
      <c r="V84" s="3" t="str">
        <f>IF(G84&lt;&gt;"LIBSETS_SETTYPE_BATTLEGROUND",IF(G84&lt;&gt;"LIBSETS_SETTYPE_SPECIAL",IF(W84&lt;&gt;"",VLOOKUP(W84,'ESO zone constants'!$D$2:$H$4950,5,FALSE),""),""),"")</f>
        <v/>
      </c>
      <c r="Y84" s="3" t="str">
        <f>IF(X84&lt;&gt;"",IF(X84&lt;&gt;"LIBSETS_DROP_MECHANIC_MONSTER_NAME",VLOOKUP(X84,'LibSets constants'!$I$4:$L$1000,3,FALSE),""),"")</f>
        <v/>
      </c>
      <c r="Z84" s="3" t="str">
        <f>IF(X84&lt;&gt;"",IF(X84&lt;&gt;"LIBSETS_DROP_MECHANIC_MONSTER_NAME",VLOOKUP(X84,'LibSets constants'!$I$4:$L$1000,4,FALSE),""),"")</f>
        <v/>
      </c>
      <c r="AA84" s="3" t="str">
        <f>IF(G84&lt;&gt;"LIBSETS_SETTYPE_BATTLEGROUND",IF(G84&lt;&gt;"LIBSETS_SETTYPE_SPECIAL",IF(AB84&lt;&gt;"",VLOOKUP(AB84,'ESO zone constants'!$D$2:$H$4950,5,FALSE),""),""),"")</f>
        <v/>
      </c>
      <c r="AD84" s="3" t="str">
        <f>IF(AC84&lt;&gt;"",IF(AC84&lt;&gt;"LIBSETS_DROP_MECHANIC_MONSTER_NAME",VLOOKUP(AC84,'LibSets constants'!$I$4:$L$1000,3,FALSE),""),"")</f>
        <v/>
      </c>
      <c r="AE84" s="3" t="str">
        <f>IF(AC84&lt;&gt;"",IF(AC84&lt;&gt;"LIBSETS_DROP_MECHANIC_MONSTER_NAME",VLOOKUP(AC84,'LibSets constants'!$I$4:$L$1000,4,FALSE),""),"")</f>
        <v/>
      </c>
      <c r="AF84" s="3" t="str">
        <f>IF(G84&lt;&gt;"LIBSETS_SETTYPE_BATTLEGROUND",IF(G84&lt;&gt;"LIBSETS_SETTYPE_SPECIAL",IF(AG84&lt;&gt;"",VLOOKUP(AG84,'ESO zone constants'!$D$2:$H$4950,5,FALSE),""),""),"")</f>
        <v/>
      </c>
      <c r="AI84" s="3" t="str">
        <f>IF(AH84&lt;&gt;"",IF(AH84&lt;&gt;"LIBSETS_DROP_MECHANIC_MONSTER_NAME",VLOOKUP(AH84,'LibSets constants'!$I$4:$L$1000,3,FALSE),""),"")</f>
        <v/>
      </c>
      <c r="AJ84" s="3" t="str">
        <f>IF(AH84&lt;&gt;"",IF(AH84&lt;&gt;"LIBSETS_DROP_MECHANIC_MONSTER_NAME",VLOOKUP(AH84,'LibSets constants'!$I$4:$L$1000,4,FALSE),""),"")</f>
        <v/>
      </c>
      <c r="AK84" s="3" t="str">
        <f>IF(G84&lt;&gt;"LIBSETS_SETTYPE_BATTLEGROUND",IF(G84&lt;&gt;"LIBSETS_SETTYPE_SPECIAL",IF(AL84&lt;&gt;"",VLOOKUP(AL84,'ESO zone constants'!$D$2:$H$4950,5,FALSE),""),""),"")</f>
        <v/>
      </c>
      <c r="AN84" s="3" t="str">
        <f>IF(AM84&lt;&gt;"",IF(AM84&lt;&gt;"LIBSETS_DROP_MECHANIC_MONSTER_NAME",VLOOKUP(AM84,'LibSets constants'!$I$4:$L$1000,3,FALSE),""),"")</f>
        <v/>
      </c>
      <c r="AO84" s="3" t="str">
        <f>IF(AM84&lt;&gt;"",IF(AM84&lt;&gt;"LIBSETS_DROP_MECHANIC_MONSTER_NAME",VLOOKUP(AM84,'LibSets constants'!$I$4:$L$1000,4,FALSE),""),"")</f>
        <v/>
      </c>
      <c r="AP84" s="3" t="str">
        <f>IF(G84&lt;&gt;"LIBSETS_SETTYPE_BATTLEGROUND",IF(G84&lt;&gt;"LIBSETS_SETTYPE_SPECIAL",IF(AQ84&lt;&gt;"",VLOOKUP(AQ84,'ESO zone constants'!$D$2:$H$4950,5,FALSE),""),""),"")</f>
        <v/>
      </c>
      <c r="AS84" s="3" t="str">
        <f>IF(AR84&lt;&gt;"",IF(AR84&lt;&gt;"LIBSETS_DROP_MECHANIC_MONSTER_NAME",VLOOKUP(AR84,'LibSets constants'!$I$4:$L$1000,3,FALSE),""),"")</f>
        <v/>
      </c>
      <c r="AT84" s="3" t="str">
        <f>IF(AR84&lt;&gt;"",IF(AR84&lt;&gt;"LIBSETS_DROP_MECHANIC_MONSTER_NAME",VLOOKUP(AR84,'LibSets constants'!$I$4:$L$1000,4,FALSE),""),"")</f>
        <v/>
      </c>
      <c r="AU84" s="21" t="str">
        <f>IF(A84="???","--","")&amp;IF(F84&lt;&gt;"Not in the game (anymore)",IF(A84&lt;&gt;"",CONCATENATE("[",A84,"] = {wayshrines={")&amp;IF(K84&lt;&gt;"",CONCATENATE(K84,","),"")&amp;IF(L84&lt;&gt;"",CONCATENATE(L84,","),"")&amp;IF(M84&lt;&gt;"",CONCATENATE(M84,","),"")&amp;CONCATENATE("}")&amp;IF(VALUE(N84)&gt;0,CONCATENATE(", traitsNeeded=",N84),"")&amp;CONCATENATE(", dlcId=",IF(Q84&lt;&gt;"",Q84,"DLC_BASE_GAME")),""),"")</f>
        <v>[102] = {wayshrines={-1,-1,-1,}, dlcId=DLC_BASE_GAME</v>
      </c>
      <c r="AV84" s="21" t="str">
        <f>IF(F84&lt;&gt;"Not in the game (anymore)",IF(A84&lt;&gt;"",IF(O84&lt;&gt;"",CONCATENATE(", zoneIds={",O84),"")&amp;IF(V84&lt;&gt;"",CONCATENATE(",",V84),"")&amp;IF(AA84&lt;&gt;"",CONCATENATE(",",AA84),"")&amp;IF(AF84&lt;&gt;"",CONCATENATE(",",AF84),"")&amp;IF(AK84&lt;&gt;"",CONCATENATE(",",AK84),"")&amp;IF(AP84&lt;&gt;"",CONCATENATE(",",AP84),"")&amp;IF(O84&lt;&gt;"",CONCATENATE("}",""),"")&amp;IF(OR(I84="true",I84="false",I84&lt;&gt;""), CONCATENATE(", veteran=", I84), ""),""),"")</f>
        <v>, zoneIds={22}, veteran=false</v>
      </c>
      <c r="AW84" s="21" t="str">
        <f>IF(F84&lt;&gt;"Not in the game (anymore)",IF(A84&lt;&gt;"",", setType="&amp;G84,"")&amp;IF(J84="true",", multiTrialSet=true",""),"")</f>
        <v>, setType=LIBSETS_SETTYPE_DUNGEON</v>
      </c>
      <c r="AX84" s="21" t="str">
        <f>IF(F84&lt;&gt;"Not in the game (anymore)",IF(S84&lt;&gt;"",", dropMechanic={"&amp;S84&amp;IF(X84&lt;&gt;"",","&amp;X84,"")&amp;IF(AC84&lt;&gt;"",","&amp;AC84,"")&amp;IF(AH84&lt;&gt;"",","&amp;AH84,"")&amp;IF(AM84&lt;&gt;"",","&amp;AM84,"")&amp;IF(AR84&lt;&gt;"",","&amp;AR84,"")&amp;"}"&amp;IF(S84="LIBSETS_DROP_MECHANIC_MONSTER_NAME",", dropMechanicNames={" &amp; IF(T84&lt;&gt;"","['en']='"&amp;T84&amp;"'","") &amp; IF(U84&lt;&gt;"",", ['de']='" &amp; U84&amp;"'","") &amp; "}",""),"")&amp;"},","")</f>
        <v>},</v>
      </c>
      <c r="AY84" s="21" t="str">
        <f>IF(F84&lt;&gt;"Not in the game (anymore)",IF(C84&lt;&gt;"",CONCATENATE(" --",C84," / ",B84,"   [",IF(P84&lt;&gt;"",P84,""),IF(W84&lt;&gt;"",", "&amp;W84,""),IF(AB84&lt;&gt;"",", "&amp;AB84,""),IF(AG84&lt;&gt;"",", "&amp;AG84,""),IF(AL84&lt;&gt;"",", "&amp;AL84,""),IF(AQ84&lt;&gt;"",", "&amp;AQ84,""),"]")),"")</f>
        <v xml:space="preserve"> --Duneripper's Scales / Schuppen des Dünenbrechers   [Volenfell]</v>
      </c>
    </row>
    <row r="85" spans="1:51" x14ac:dyDescent="0.25">
      <c r="A85" s="12">
        <v>103</v>
      </c>
      <c r="B85" t="s">
        <v>896</v>
      </c>
      <c r="C85" t="s">
        <v>897</v>
      </c>
      <c r="D85" s="3">
        <f>A85</f>
        <v>103</v>
      </c>
      <c r="G85" s="8" t="s">
        <v>1653</v>
      </c>
      <c r="I85" t="s">
        <v>97</v>
      </c>
      <c r="J85" t="s">
        <v>97</v>
      </c>
      <c r="K85">
        <v>-1</v>
      </c>
      <c r="L85">
        <v>-1</v>
      </c>
      <c r="M85">
        <v>-1</v>
      </c>
      <c r="N85">
        <v>0</v>
      </c>
      <c r="O85" s="3">
        <f>IF(G85&lt;&gt;"LIBSETS_SETTYPE_BATTLEGROUND",IF(G85&lt;&gt;"LIBSETS_SETTYPE_SPECIAL",IF(P85&lt;&gt;"",VLOOKUP(P85,'ESO zone constants'!$D$2:$H$4950,5,FALSE),""),""),"")</f>
        <v>449</v>
      </c>
      <c r="P85" t="s">
        <v>48</v>
      </c>
      <c r="Q85" s="19" t="str">
        <f>IF(O85&lt;&gt;"",IF(NOT(ISERROR(VLOOKUP(O85,'ESO Dungeon constants'!$D$3:$H$9999,5,FALSE))),VLOOKUP(O85,'ESO Dungeon constants'!$D$3:$I$9999,6,FALSE),VLOOKUP(O85,'ESO zone constants'!$H$2:$K$9984,4,FALSE)),"")</f>
        <v>DLC_BASE_GAME</v>
      </c>
      <c r="R85" s="3" t="str">
        <f>VLOOKUP(Q85,'LibSets constants'!$B$4:$C$1000,2,FALSE)</f>
        <v>Included in base game</v>
      </c>
      <c r="T85" s="3" t="str">
        <f>IF(S85&lt;&gt;"",IF(S85&lt;&gt;"LIBSETS_DROP_MECHANIC_MONSTER_NAME",VLOOKUP(S85,'LibSets constants'!$I$4:$L$1000,3,FALSE),""),"")</f>
        <v/>
      </c>
      <c r="U85" s="3" t="str">
        <f>IF(S85&lt;&gt;"",IF(S85&lt;&gt;"LIBSETS_DROP_MECHANIC_MONSTER_NAME",VLOOKUP(S85,'LibSets constants'!$I$4:$L$1000,4,FALSE),""),"")</f>
        <v/>
      </c>
      <c r="V85" s="3" t="str">
        <f>IF(G85&lt;&gt;"LIBSETS_SETTYPE_BATTLEGROUND",IF(G85&lt;&gt;"LIBSETS_SETTYPE_SPECIAL",IF(W85&lt;&gt;"",VLOOKUP(W85,'ESO zone constants'!$D$2:$H$4950,5,FALSE),""),""),"")</f>
        <v/>
      </c>
      <c r="Y85" s="3" t="str">
        <f>IF(X85&lt;&gt;"",IF(X85&lt;&gt;"LIBSETS_DROP_MECHANIC_MONSTER_NAME",VLOOKUP(X85,'LibSets constants'!$I$4:$L$1000,3,FALSE),""),"")</f>
        <v/>
      </c>
      <c r="Z85" s="3" t="str">
        <f>IF(X85&lt;&gt;"",IF(X85&lt;&gt;"LIBSETS_DROP_MECHANIC_MONSTER_NAME",VLOOKUP(X85,'LibSets constants'!$I$4:$L$1000,4,FALSE),""),"")</f>
        <v/>
      </c>
      <c r="AA85" s="3" t="str">
        <f>IF(G85&lt;&gt;"LIBSETS_SETTYPE_BATTLEGROUND",IF(G85&lt;&gt;"LIBSETS_SETTYPE_SPECIAL",IF(AB85&lt;&gt;"",VLOOKUP(AB85,'ESO zone constants'!$D$2:$H$4950,5,FALSE),""),""),"")</f>
        <v/>
      </c>
      <c r="AD85" s="3" t="str">
        <f>IF(AC85&lt;&gt;"",IF(AC85&lt;&gt;"LIBSETS_DROP_MECHANIC_MONSTER_NAME",VLOOKUP(AC85,'LibSets constants'!$I$4:$L$1000,3,FALSE),""),"")</f>
        <v/>
      </c>
      <c r="AE85" s="3" t="str">
        <f>IF(AC85&lt;&gt;"",IF(AC85&lt;&gt;"LIBSETS_DROP_MECHANIC_MONSTER_NAME",VLOOKUP(AC85,'LibSets constants'!$I$4:$L$1000,4,FALSE),""),"")</f>
        <v/>
      </c>
      <c r="AF85" s="3" t="str">
        <f>IF(G85&lt;&gt;"LIBSETS_SETTYPE_BATTLEGROUND",IF(G85&lt;&gt;"LIBSETS_SETTYPE_SPECIAL",IF(AG85&lt;&gt;"",VLOOKUP(AG85,'ESO zone constants'!$D$2:$H$4950,5,FALSE),""),""),"")</f>
        <v/>
      </c>
      <c r="AI85" s="3" t="str">
        <f>IF(AH85&lt;&gt;"",IF(AH85&lt;&gt;"LIBSETS_DROP_MECHANIC_MONSTER_NAME",VLOOKUP(AH85,'LibSets constants'!$I$4:$L$1000,3,FALSE),""),"")</f>
        <v/>
      </c>
      <c r="AJ85" s="3" t="str">
        <f>IF(AH85&lt;&gt;"",IF(AH85&lt;&gt;"LIBSETS_DROP_MECHANIC_MONSTER_NAME",VLOOKUP(AH85,'LibSets constants'!$I$4:$L$1000,4,FALSE),""),"")</f>
        <v/>
      </c>
      <c r="AK85" s="3" t="str">
        <f>IF(G85&lt;&gt;"LIBSETS_SETTYPE_BATTLEGROUND",IF(G85&lt;&gt;"LIBSETS_SETTYPE_SPECIAL",IF(AL85&lt;&gt;"",VLOOKUP(AL85,'ESO zone constants'!$D$2:$H$4950,5,FALSE),""),""),"")</f>
        <v/>
      </c>
      <c r="AN85" s="3" t="str">
        <f>IF(AM85&lt;&gt;"",IF(AM85&lt;&gt;"LIBSETS_DROP_MECHANIC_MONSTER_NAME",VLOOKUP(AM85,'LibSets constants'!$I$4:$L$1000,3,FALSE),""),"")</f>
        <v/>
      </c>
      <c r="AO85" s="3" t="str">
        <f>IF(AM85&lt;&gt;"",IF(AM85&lt;&gt;"LIBSETS_DROP_MECHANIC_MONSTER_NAME",VLOOKUP(AM85,'LibSets constants'!$I$4:$L$1000,4,FALSE),""),"")</f>
        <v/>
      </c>
      <c r="AP85" s="3" t="str">
        <f>IF(G85&lt;&gt;"LIBSETS_SETTYPE_BATTLEGROUND",IF(G85&lt;&gt;"LIBSETS_SETTYPE_SPECIAL",IF(AQ85&lt;&gt;"",VLOOKUP(AQ85,'ESO zone constants'!$D$2:$H$4950,5,FALSE),""),""),"")</f>
        <v/>
      </c>
      <c r="AS85" s="3" t="str">
        <f>IF(AR85&lt;&gt;"",IF(AR85&lt;&gt;"LIBSETS_DROP_MECHANIC_MONSTER_NAME",VLOOKUP(AR85,'LibSets constants'!$I$4:$L$1000,3,FALSE),""),"")</f>
        <v/>
      </c>
      <c r="AT85" s="3" t="str">
        <f>IF(AR85&lt;&gt;"",IF(AR85&lt;&gt;"LIBSETS_DROP_MECHANIC_MONSTER_NAME",VLOOKUP(AR85,'LibSets constants'!$I$4:$L$1000,4,FALSE),""),"")</f>
        <v/>
      </c>
      <c r="AU85" s="21" t="str">
        <f>IF(A85="???","--","")&amp;IF(F85&lt;&gt;"Not in the game (anymore)",IF(A85&lt;&gt;"",CONCATENATE("[",A85,"] = {wayshrines={")&amp;IF(K85&lt;&gt;"",CONCATENATE(K85,","),"")&amp;IF(L85&lt;&gt;"",CONCATENATE(L85,","),"")&amp;IF(M85&lt;&gt;"",CONCATENATE(M85,","),"")&amp;CONCATENATE("}")&amp;IF(VALUE(N85)&gt;0,CONCATENATE(", traitsNeeded=",N85),"")&amp;CONCATENATE(", dlcId=",IF(Q85&lt;&gt;"",Q85,"DLC_BASE_GAME")),""),"")</f>
        <v>[103] = {wayshrines={-1,-1,-1,}, dlcId=DLC_BASE_GAME</v>
      </c>
      <c r="AV85" s="21" t="str">
        <f>IF(F85&lt;&gt;"Not in the game (anymore)",IF(A85&lt;&gt;"",IF(O85&lt;&gt;"",CONCATENATE(", zoneIds={",O85),"")&amp;IF(V85&lt;&gt;"",CONCATENATE(",",V85),"")&amp;IF(AA85&lt;&gt;"",CONCATENATE(",",AA85),"")&amp;IF(AF85&lt;&gt;"",CONCATENATE(",",AF85),"")&amp;IF(AK85&lt;&gt;"",CONCATENATE(",",AK85),"")&amp;IF(AP85&lt;&gt;"",CONCATENATE(",",AP85),"")&amp;IF(O85&lt;&gt;"",CONCATENATE("}",""),"")&amp;IF(OR(I85="true",I85="false",I85&lt;&gt;""), CONCATENATE(", veteran=", I85), ""),""),"")</f>
        <v>, zoneIds={449}, veteran=false</v>
      </c>
      <c r="AW85" s="21" t="str">
        <f>IF(F85&lt;&gt;"Not in the game (anymore)",IF(A85&lt;&gt;"",", setType="&amp;G85,"")&amp;IF(J85="true",", multiTrialSet=true",""),"")</f>
        <v>, setType=LIBSETS_SETTYPE_DUNGEON</v>
      </c>
      <c r="AX85" s="21" t="str">
        <f>IF(F85&lt;&gt;"Not in the game (anymore)",IF(S85&lt;&gt;"",", dropMechanic={"&amp;S85&amp;IF(X85&lt;&gt;"",","&amp;X85,"")&amp;IF(AC85&lt;&gt;"",","&amp;AC85,"")&amp;IF(AH85&lt;&gt;"",","&amp;AH85,"")&amp;IF(AM85&lt;&gt;"",","&amp;AM85,"")&amp;IF(AR85&lt;&gt;"",","&amp;AR85,"")&amp;"}"&amp;IF(S85="LIBSETS_DROP_MECHANIC_MONSTER_NAME",", dropMechanicNames={" &amp; IF(T85&lt;&gt;"","['en']='"&amp;T85&amp;"'","") &amp; IF(U85&lt;&gt;"",", ['de']='" &amp; U85&amp;"'","") &amp; "}",""),"")&amp;"},","")</f>
        <v>},</v>
      </c>
      <c r="AY85" s="21" t="str">
        <f>IF(F85&lt;&gt;"Not in the game (anymore)",IF(C85&lt;&gt;"",CONCATENATE(" --",C85," / ",B85,"   [",IF(P85&lt;&gt;"",P85,""),IF(W85&lt;&gt;"",", "&amp;W85,""),IF(AB85&lt;&gt;"",", "&amp;AB85,""),IF(AG85&lt;&gt;"",", "&amp;AG85,""),IF(AL85&lt;&gt;"",", "&amp;AL85,""),IF(AQ85&lt;&gt;"",", "&amp;AQ85,""),"]")),"")</f>
        <v xml:space="preserve"> --Magicka Furnace / Magickaschmiede   [Direfrost Keep]</v>
      </c>
    </row>
    <row r="86" spans="1:51" x14ac:dyDescent="0.25">
      <c r="A86" s="12">
        <v>104</v>
      </c>
      <c r="B86" t="s">
        <v>898</v>
      </c>
      <c r="C86" t="s">
        <v>899</v>
      </c>
      <c r="D86" s="3">
        <f>A86</f>
        <v>104</v>
      </c>
      <c r="G86" s="8" t="s">
        <v>1651</v>
      </c>
      <c r="I86" t="s">
        <v>97</v>
      </c>
      <c r="J86" t="s">
        <v>97</v>
      </c>
      <c r="K86">
        <v>-1</v>
      </c>
      <c r="L86">
        <v>-1</v>
      </c>
      <c r="M86">
        <v>-1</v>
      </c>
      <c r="N86">
        <v>0</v>
      </c>
      <c r="O86" s="3">
        <f>IF(G86&lt;&gt;"LIBSETS_SETTYPE_BATTLEGROUND",IF(G86&lt;&gt;"LIBSETS_SETTYPE_SPECIAL",IF(P86&lt;&gt;"",VLOOKUP(P86,'ESO zone constants'!$D$2:$H$4950,5,FALSE),""),""),"")</f>
        <v>181</v>
      </c>
      <c r="P86" t="s">
        <v>131</v>
      </c>
      <c r="Q86" s="19" t="str">
        <f>IF(O86&lt;&gt;"",IF(NOT(ISERROR(VLOOKUP(O86,'ESO Dungeon constants'!$D$3:$H$9999,5,FALSE))),VLOOKUP(O86,'ESO Dungeon constants'!$D$3:$I$9999,6,FALSE),VLOOKUP(O86,'ESO zone constants'!$H$2:$K$9984,4,FALSE)),"")</f>
        <v>DLC_BASE_GAME</v>
      </c>
      <c r="R86" s="3" t="str">
        <f>VLOOKUP(Q86,'LibSets constants'!$B$4:$C$1000,2,FALSE)</f>
        <v>Included in base game</v>
      </c>
      <c r="S86" s="33" t="s">
        <v>1724</v>
      </c>
      <c r="T86" s="3" t="str">
        <f>IF(S86&lt;&gt;"",IF(S86&lt;&gt;"LIBSETS_DROP_MECHANIC_MONSTER_NAME",VLOOKUP(S86,'LibSets constants'!$I$4:$L$1000,3,FALSE),""),"")</f>
        <v>Rewards for the worthy (Cyrodiil/Battleground mail)</v>
      </c>
      <c r="U86" s="3" t="str">
        <f>IF(S86&lt;&gt;"",IF(S86&lt;&gt;"LIBSETS_DROP_MECHANIC_MONSTER_NAME",VLOOKUP(S86,'LibSets constants'!$I$4:$L$1000,4,FALSE),""),"")</f>
        <v>Gerechter Lohn (Cyrodiil/Schlachtfeld Mail)</v>
      </c>
      <c r="V86" s="3">
        <f>IF(G86&lt;&gt;"LIBSETS_SETTYPE_BATTLEGROUND",IF(G86&lt;&gt;"LIBSETS_SETTYPE_SPECIAL",IF(W86&lt;&gt;"",VLOOKUP(W86,'ESO zone constants'!$D$2:$H$4950,5,FALSE),""),""),"")</f>
        <v>181</v>
      </c>
      <c r="W86" t="s">
        <v>131</v>
      </c>
      <c r="X86" s="33" t="s">
        <v>1714</v>
      </c>
      <c r="Y86" s="3" t="str">
        <f>IF(X86&lt;&gt;"",IF(X86&lt;&gt;"LIBSETS_DROP_MECHANIC_MONSTER_NAME",VLOOKUP(X86,'LibSets constants'!$I$4:$L$1000,3,FALSE),""),"")</f>
        <v>City Erntefurt (quartermaster)</v>
      </c>
      <c r="Z86" s="3" t="str">
        <f>IF(X86&lt;&gt;"",IF(X86&lt;&gt;"LIBSETS_DROP_MECHANIC_MONSTER_NAME",VLOOKUP(X86,'LibSets constants'!$I$4:$L$1000,4,FALSE),""),"")</f>
        <v>Stadt Erntefurt (Quartiermeister)</v>
      </c>
      <c r="AA86" s="3" t="str">
        <f>IF(G86&lt;&gt;"LIBSETS_SETTYPE_BATTLEGROUND",IF(G86&lt;&gt;"LIBSETS_SETTYPE_SPECIAL",IF(AB86&lt;&gt;"",VLOOKUP(AB86,'ESO zone constants'!$D$2:$H$4950,5,FALSE),""),""),"")</f>
        <v/>
      </c>
      <c r="AD86" s="3" t="str">
        <f>IF(AC86&lt;&gt;"",IF(AC86&lt;&gt;"LIBSETS_DROP_MECHANIC_MONSTER_NAME",VLOOKUP(AC86,'LibSets constants'!$I$4:$L$1000,3,FALSE),""),"")</f>
        <v/>
      </c>
      <c r="AE86" s="3" t="str">
        <f>IF(AC86&lt;&gt;"",IF(AC86&lt;&gt;"LIBSETS_DROP_MECHANIC_MONSTER_NAME",VLOOKUP(AC86,'LibSets constants'!$I$4:$L$1000,4,FALSE),""),"")</f>
        <v/>
      </c>
      <c r="AF86" s="3" t="str">
        <f>IF(G86&lt;&gt;"LIBSETS_SETTYPE_BATTLEGROUND",IF(G86&lt;&gt;"LIBSETS_SETTYPE_SPECIAL",IF(AG86&lt;&gt;"",VLOOKUP(AG86,'ESO zone constants'!$D$2:$H$4950,5,FALSE),""),""),"")</f>
        <v/>
      </c>
      <c r="AI86" s="3" t="str">
        <f>IF(AH86&lt;&gt;"",IF(AH86&lt;&gt;"LIBSETS_DROP_MECHANIC_MONSTER_NAME",VLOOKUP(AH86,'LibSets constants'!$I$4:$L$1000,3,FALSE),""),"")</f>
        <v/>
      </c>
      <c r="AJ86" s="3" t="str">
        <f>IF(AH86&lt;&gt;"",IF(AH86&lt;&gt;"LIBSETS_DROP_MECHANIC_MONSTER_NAME",VLOOKUP(AH86,'LibSets constants'!$I$4:$L$1000,4,FALSE),""),"")</f>
        <v/>
      </c>
      <c r="AK86" s="3" t="str">
        <f>IF(G86&lt;&gt;"LIBSETS_SETTYPE_BATTLEGROUND",IF(G86&lt;&gt;"LIBSETS_SETTYPE_SPECIAL",IF(AL86&lt;&gt;"",VLOOKUP(AL86,'ESO zone constants'!$D$2:$H$4950,5,FALSE),""),""),"")</f>
        <v/>
      </c>
      <c r="AN86" s="3" t="str">
        <f>IF(AM86&lt;&gt;"",IF(AM86&lt;&gt;"LIBSETS_DROP_MECHANIC_MONSTER_NAME",VLOOKUP(AM86,'LibSets constants'!$I$4:$L$1000,3,FALSE),""),"")</f>
        <v/>
      </c>
      <c r="AO86" s="3" t="str">
        <f>IF(AM86&lt;&gt;"",IF(AM86&lt;&gt;"LIBSETS_DROP_MECHANIC_MONSTER_NAME",VLOOKUP(AM86,'LibSets constants'!$I$4:$L$1000,4,FALSE),""),"")</f>
        <v/>
      </c>
      <c r="AP86" s="3" t="str">
        <f>IF(G86&lt;&gt;"LIBSETS_SETTYPE_BATTLEGROUND",IF(G86&lt;&gt;"LIBSETS_SETTYPE_SPECIAL",IF(AQ86&lt;&gt;"",VLOOKUP(AQ86,'ESO zone constants'!$D$2:$H$4950,5,FALSE),""),""),"")</f>
        <v/>
      </c>
      <c r="AS86" s="3" t="str">
        <f>IF(AR86&lt;&gt;"",IF(AR86&lt;&gt;"LIBSETS_DROP_MECHANIC_MONSTER_NAME",VLOOKUP(AR86,'LibSets constants'!$I$4:$L$1000,3,FALSE),""),"")</f>
        <v/>
      </c>
      <c r="AT86" s="3" t="str">
        <f>IF(AR86&lt;&gt;"",IF(AR86&lt;&gt;"LIBSETS_DROP_MECHANIC_MONSTER_NAME",VLOOKUP(AR86,'LibSets constants'!$I$4:$L$1000,4,FALSE),""),"")</f>
        <v/>
      </c>
      <c r="AU86" s="21" t="str">
        <f>IF(A86="???","--","")&amp;IF(F86&lt;&gt;"Not in the game (anymore)",IF(A86&lt;&gt;"",CONCATENATE("[",A86,"] = {wayshrines={")&amp;IF(K86&lt;&gt;"",CONCATENATE(K86,","),"")&amp;IF(L86&lt;&gt;"",CONCATENATE(L86,","),"")&amp;IF(M86&lt;&gt;"",CONCATENATE(M86,","),"")&amp;CONCATENATE("}")&amp;IF(VALUE(N86)&gt;0,CONCATENATE(", traitsNeeded=",N86),"")&amp;CONCATENATE(", dlcId=",IF(Q86&lt;&gt;"",Q86,"DLC_BASE_GAME")),""),"")</f>
        <v>[104] = {wayshrines={-1,-1,-1,}, dlcId=DLC_BASE_GAME</v>
      </c>
      <c r="AV86" s="21" t="str">
        <f>IF(F86&lt;&gt;"Not in the game (anymore)",IF(A86&lt;&gt;"",IF(O86&lt;&gt;"",CONCATENATE(", zoneIds={",O86),"")&amp;IF(V86&lt;&gt;"",CONCATENATE(",",V86),"")&amp;IF(AA86&lt;&gt;"",CONCATENATE(",",AA86),"")&amp;IF(AF86&lt;&gt;"",CONCATENATE(",",AF86),"")&amp;IF(AK86&lt;&gt;"",CONCATENATE(",",AK86),"")&amp;IF(AP86&lt;&gt;"",CONCATENATE(",",AP86),"")&amp;IF(O86&lt;&gt;"",CONCATENATE("}",""),"")&amp;IF(OR(I86="true",I86="false",I86&lt;&gt;""), CONCATENATE(", veteran=", I86), ""),""),"")</f>
        <v>, zoneIds={181,181}, veteran=false</v>
      </c>
      <c r="AW86" s="21" t="str">
        <f>IF(F86&lt;&gt;"Not in the game (anymore)",IF(A86&lt;&gt;"",", setType="&amp;G86,"")&amp;IF(J86="true",", multiTrialSet=true",""),"")</f>
        <v>, setType=LIBSETS_SETTYPE_CYRODIIL</v>
      </c>
      <c r="AX86" s="21" t="str">
        <f>IF(F86&lt;&gt;"Not in the game (anymore)",IF(S86&lt;&gt;"",", dropMechanic={"&amp;S86&amp;IF(X86&lt;&gt;"",","&amp;X86,"")&amp;IF(AC86&lt;&gt;"",","&amp;AC86,"")&amp;IF(AH86&lt;&gt;"",","&amp;AH86,"")&amp;IF(AM86&lt;&gt;"",","&amp;AM86,"")&amp;IF(AR86&lt;&gt;"",","&amp;AR86,"")&amp;"}"&amp;IF(S86="LIBSETS_DROP_MECHANIC_MONSTER_NAME",", dropMechanicNames={" &amp; IF(T86&lt;&gt;"","['en']='"&amp;T86&amp;"'","") &amp; IF(U86&lt;&gt;"",", ['de']='" &amp; U86&amp;"'","") &amp; "}",""),"")&amp;"},","")</f>
        <v>, dropMechanic={LIBSETS_DROP_MECHANIC_MAIL_PVP_REWARDS_FOR_THE_WORTHY,LIBSETS_DROP_MECHANIC_CITY_CYRODIIL_ERNTEFURT}},</v>
      </c>
      <c r="AY86" s="21" t="str">
        <f>IF(F86&lt;&gt;"Not in the game (anymore)",IF(C86&lt;&gt;"",CONCATENATE(" --",C86," / ",B86,"   [",IF(P86&lt;&gt;"",P86,""),IF(W86&lt;&gt;"",", "&amp;W86,""),IF(AB86&lt;&gt;"",", "&amp;AB86,""),IF(AG86&lt;&gt;"",", "&amp;AG86,""),IF(AL86&lt;&gt;"",", "&amp;AL86,""),IF(AQ86&lt;&gt;"",", "&amp;AQ86,""),"]")),"")</f>
        <v xml:space="preserve"> --Curse Eater / Fluchfresser   [Cyrodiil, Cyrodiil]</v>
      </c>
    </row>
    <row r="87" spans="1:51" x14ac:dyDescent="0.25">
      <c r="A87" s="12">
        <v>105</v>
      </c>
      <c r="B87" t="s">
        <v>900</v>
      </c>
      <c r="C87" t="s">
        <v>901</v>
      </c>
      <c r="D87" s="3">
        <f>A87</f>
        <v>105</v>
      </c>
      <c r="G87" s="8" t="s">
        <v>1656</v>
      </c>
      <c r="I87" t="s">
        <v>97</v>
      </c>
      <c r="J87" t="s">
        <v>97</v>
      </c>
      <c r="K87">
        <v>-1</v>
      </c>
      <c r="L87">
        <v>-1</v>
      </c>
      <c r="M87">
        <v>-1</v>
      </c>
      <c r="N87">
        <v>0</v>
      </c>
      <c r="O87" s="3">
        <f>IF(G87&lt;&gt;"LIBSETS_SETTYPE_BATTLEGROUND",IF(G87&lt;&gt;"LIBSETS_SETTYPE_SPECIAL",IF(P87&lt;&gt;"",VLOOKUP(P87,'ESO zone constants'!$D$2:$H$4950,5,FALSE),""),""),"")</f>
        <v>381</v>
      </c>
      <c r="P87" t="s">
        <v>270</v>
      </c>
      <c r="Q87" s="19" t="str">
        <f>IF(O87&lt;&gt;"",IF(NOT(ISERROR(VLOOKUP(O87,'ESO Dungeon constants'!$D$3:$H$9999,5,FALSE))),VLOOKUP(O87,'ESO Dungeon constants'!$D$3:$I$9999,6,FALSE),VLOOKUP(O87,'ESO zone constants'!$H$2:$K$9984,4,FALSE)),"")</f>
        <v>DLC_BASE_GAME</v>
      </c>
      <c r="R87" s="3" t="str">
        <f>VLOOKUP(Q87,'LibSets constants'!$B$4:$C$1000,2,FALSE)</f>
        <v>Included in base game</v>
      </c>
      <c r="S87" s="33" t="s">
        <v>1743</v>
      </c>
      <c r="T87" s="45" t="str">
        <f>IF(S87&lt;&gt;"",IF(S87&lt;&gt;"LIBSETS_DROP_MECHANIC_MONSTER_NAME",VLOOKUP(S87,'LibSets constants'!$I$4:$L$1000,3,FALSE),""),"")</f>
        <v>Delve bosses have a chance to drop a waist or feet.</v>
      </c>
      <c r="U87" s="45" t="str">
        <f>IF(S87&lt;&gt;"",IF(S87&lt;&gt;"LIBSETS_DROP_MECHANIC_MONSTER_NAME",VLOOKUP(S87,'LibSets constants'!$I$4:$L$1000,4,FALSE),""),"")</f>
        <v>Bosse in Gewölben haben die Chance, eine Taille oder Füße fallen zu lassen.</v>
      </c>
      <c r="V87" s="3" t="str">
        <f>IF(G87&lt;&gt;"LIBSETS_SETTYPE_BATTLEGROUND",IF(G87&lt;&gt;"LIBSETS_SETTYPE_SPECIAL",IF(W87&lt;&gt;"",VLOOKUP(W87,'ESO zone constants'!$D$2:$H$4950,5,FALSE),""),""),"")</f>
        <v/>
      </c>
      <c r="X87" s="46" t="s">
        <v>1744</v>
      </c>
      <c r="Y87" s="45" t="str">
        <f>IF(X87&lt;&gt;"",IF(X87&lt;&gt;"LIBSETS_DROP_MECHANIC_MONSTER_NAME",VLOOKUP(X87,'LibSets constants'!$I$4:$L$1000,3,FALSE),""),"")</f>
        <v>Overland group bosses have a 100% chance to drop head, chest, legs, or weapon.</v>
      </c>
      <c r="Z87" s="45" t="str">
        <f>IF(X87&lt;&gt;"",IF(X87&lt;&gt;"LIBSETS_DROP_MECHANIC_MONSTER_NAME",VLOOKUP(X87,'LibSets constants'!$I$4:$L$1000,4,FALSE),""),"")</f>
        <v>Überland Gruppenbosse haben eine Chance von 100%, Kopf, Brust, Beine oder Waffen fallen zu lassen.</v>
      </c>
      <c r="AA87" s="3" t="str">
        <f>IF(G87&lt;&gt;"LIBSETS_SETTYPE_BATTLEGROUND",IF(G87&lt;&gt;"LIBSETS_SETTYPE_SPECIAL",IF(AB87&lt;&gt;"",VLOOKUP(AB87,'ESO zone constants'!$D$2:$H$4950,5,FALSE),""),""),"")</f>
        <v/>
      </c>
      <c r="AC87" s="46" t="s">
        <v>1745</v>
      </c>
      <c r="AD87" s="45" t="str">
        <f>IF(AC87&lt;&gt;"",IF(AC87&lt;&gt;"LIBSETS_DROP_MECHANIC_MONSTER_NAME",VLOOKUP(AC87,'LibSets constants'!$I$4:$L$1000,3,FALSE),""),"")</f>
        <v>Public dungeon bosses have a chance to drop a shoulder, hand, or weapon.</v>
      </c>
      <c r="AE87" s="45" t="str">
        <f>IF(AC87&lt;&gt;"",IF(AC87&lt;&gt;"LIBSETS_DROP_MECHANIC_MONSTER_NAME",VLOOKUP(AC87,'LibSets constants'!$I$4:$L$1000,4,FALSE),""),"")</f>
        <v>Öffentliche Dungeon-Bosse haben die Möglichkeit, eine Schulter, Handschuhe oder eine Waffe fallen zu lassen.</v>
      </c>
      <c r="AF87" s="3" t="str">
        <f>IF(G87&lt;&gt;"LIBSETS_SETTYPE_BATTLEGROUND",IF(G87&lt;&gt;"LIBSETS_SETTYPE_SPECIAL",IF(AG87&lt;&gt;"",VLOOKUP(AG87,'ESO zone constants'!$D$2:$H$4950,5,FALSE),""),""),"")</f>
        <v/>
      </c>
      <c r="AH87" s="46" t="s">
        <v>1746</v>
      </c>
      <c r="AI87" s="45" t="str">
        <f>IF(AH87&lt;&gt;"",IF(AH87&lt;&gt;"LIBSETS_DROP_MECHANIC_MONSTER_NAME",VLOOKUP(AH87,'LibSets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87" s="45" t="str">
        <f>IF(AH87&lt;&gt;"",IF(AH87&lt;&gt;"LIBSETS_DROP_MECHANIC_MONSTER_NAME",VLOOKUP(AH87,'LibSets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87" s="3" t="str">
        <f>IF(G87&lt;&gt;"LIBSETS_SETTYPE_BATTLEGROUND",IF(G87&lt;&gt;"LIBSETS_SETTYPE_SPECIAL",IF(AL87&lt;&gt;"",VLOOKUP(AL87,'ESO zone constants'!$D$2:$H$4950,5,FALSE),""),""),"")</f>
        <v/>
      </c>
      <c r="AM87" s="46"/>
      <c r="AN87" s="45" t="str">
        <f>IF(AM87&lt;&gt;"",IF(AM87&lt;&gt;"LIBSETS_DROP_MECHANIC_MONSTER_NAME",VLOOKUP(AM87,'LibSets constants'!$I$4:$L$1000,3,FALSE),""),"")</f>
        <v/>
      </c>
      <c r="AO87" s="45" t="str">
        <f>IF(AM87&lt;&gt;"",IF(AM87&lt;&gt;"LIBSETS_DROP_MECHANIC_MONSTER_NAME",VLOOKUP(AM87,'LibSets constants'!$I$4:$L$1000,4,FALSE),""),"")</f>
        <v/>
      </c>
      <c r="AP87" s="3" t="str">
        <f>IF(G87&lt;&gt;"LIBSETS_SETTYPE_BATTLEGROUND",IF(G87&lt;&gt;"LIBSETS_SETTYPE_SPECIAL",IF(AQ87&lt;&gt;"",VLOOKUP(AQ87,'ESO zone constants'!$D$2:$H$4950,5,FALSE),""),""),"")</f>
        <v/>
      </c>
      <c r="AR87" s="46"/>
      <c r="AS87" s="45" t="str">
        <f>IF(AR87&lt;&gt;"",IF(AR87&lt;&gt;"LIBSETS_DROP_MECHANIC_MONSTER_NAME",VLOOKUP(AR87,'LibSets constants'!$I$4:$L$1000,3,FALSE),""),"")</f>
        <v/>
      </c>
      <c r="AT87" s="45" t="str">
        <f>IF(AR87&lt;&gt;"",IF(AR87&lt;&gt;"LIBSETS_DROP_MECHANIC_MONSTER_NAME",VLOOKUP(AR87,'LibSets constants'!$I$4:$L$1000,4,FALSE),""),"")</f>
        <v/>
      </c>
      <c r="AU87" s="21" t="str">
        <f>IF(A87="???","--","")&amp;IF(F87&lt;&gt;"Not in the game (anymore)",IF(A87&lt;&gt;"",CONCATENATE("[",A87,"] = {wayshrines={")&amp;IF(K87&lt;&gt;"",CONCATENATE(K87,","),"")&amp;IF(L87&lt;&gt;"",CONCATENATE(L87,","),"")&amp;IF(M87&lt;&gt;"",CONCATENATE(M87,","),"")&amp;CONCATENATE("}")&amp;IF(VALUE(N87)&gt;0,CONCATENATE(", traitsNeeded=",N87),"")&amp;CONCATENATE(", dlcId=",IF(Q87&lt;&gt;"",Q87,"DLC_BASE_GAME")),""),"")</f>
        <v>[105] = {wayshrines={-1,-1,-1,}, dlcId=DLC_BASE_GAME</v>
      </c>
      <c r="AV87" s="21" t="str">
        <f>IF(F87&lt;&gt;"Not in the game (anymore)",IF(A87&lt;&gt;"",IF(O87&lt;&gt;"",CONCATENATE(", zoneIds={",O87),"")&amp;IF(V87&lt;&gt;"",CONCATENATE(",",V87),"")&amp;IF(AA87&lt;&gt;"",CONCATENATE(",",AA87),"")&amp;IF(AF87&lt;&gt;"",CONCATENATE(",",AF87),"")&amp;IF(AK87&lt;&gt;"",CONCATENATE(",",AK87),"")&amp;IF(AP87&lt;&gt;"",CONCATENATE(",",AP87),"")&amp;IF(O87&lt;&gt;"",CONCATENATE("}",""),"")&amp;IF(OR(I87="true",I87="false",I87&lt;&gt;""), CONCATENATE(", veteran=", I87), ""),""),"")</f>
        <v>, zoneIds={381}, veteran=false</v>
      </c>
      <c r="AW87" s="21" t="str">
        <f>IF(F87&lt;&gt;"Not in the game (anymore)",IF(A87&lt;&gt;"",", setType="&amp;G87,"")&amp;IF(J87="true",", multiTrialSet=true",""),"")</f>
        <v>, setType=LIBSETS_SETTYPE_OVERLAND</v>
      </c>
      <c r="AX87" s="21" t="str">
        <f>IF(F87&lt;&gt;"Not in the game (anymore)",IF(S87&lt;&gt;"",", dropMechanic={"&amp;S87&amp;IF(X87&lt;&gt;"",","&amp;X87,"")&amp;IF(AC87&lt;&gt;"",","&amp;AC87,"")&amp;IF(AH87&lt;&gt;"",","&amp;AH87,"")&amp;IF(AM87&lt;&gt;"",","&amp;AM87,"")&amp;IF(AR87&lt;&gt;"",","&amp;AR87,"")&amp;"}"&amp;IF(S87="LIBSETS_DROP_MECHANIC_MONSTER_NAME",", dropMechanicNames={" &amp; IF(T87&lt;&gt;"","['en']='"&amp;T87&amp;"'","") &amp; IF(U87&lt;&gt;"",", ['de']='" &amp; U87&amp;"'","") &amp; "}",""),"")&amp;"},","")</f>
        <v>, dropMechanic={LIBSETS_DROP_MECHANIC_OVERLAND_BOSS_DELVE,LIBSETS_DROP_MECHANIC_OVERLAND_WORLDBOSS,LIBSETS_DROP_MECHANIC_OVERLAND_BOSS_PUBLIC_DUNGEON,LIBSETS_DROP_MECHANIC_OVERLAND_CHEST}},</v>
      </c>
      <c r="AY87" s="21" t="str">
        <f>IF(F87&lt;&gt;"Not in the game (anymore)",IF(C87&lt;&gt;"",CONCATENATE(" --",C87," / ",B87,"   [",IF(P87&lt;&gt;"",P87,""),IF(W87&lt;&gt;"",", "&amp;W87,""),IF(AB87&lt;&gt;"",", "&amp;AB87,""),IF(AG87&lt;&gt;"",", "&amp;AG87,""),IF(AL87&lt;&gt;"",", "&amp;AL87,""),IF(AQ87&lt;&gt;"",", "&amp;AQ87,""),"]")),"")</f>
        <v xml:space="preserve"> --Twin Sisters / Zwillingsschwestern   [Auridon]</v>
      </c>
    </row>
    <row r="88" spans="1:51" x14ac:dyDescent="0.25">
      <c r="A88" s="12">
        <v>106</v>
      </c>
      <c r="B88" t="s">
        <v>902</v>
      </c>
      <c r="C88" t="s">
        <v>903</v>
      </c>
      <c r="D88" s="3">
        <f>A88</f>
        <v>106</v>
      </c>
      <c r="G88" s="8" t="s">
        <v>1656</v>
      </c>
      <c r="I88" t="s">
        <v>97</v>
      </c>
      <c r="J88" t="s">
        <v>97</v>
      </c>
      <c r="K88">
        <v>-1</v>
      </c>
      <c r="L88">
        <v>-1</v>
      </c>
      <c r="M88">
        <v>-1</v>
      </c>
      <c r="N88">
        <v>0</v>
      </c>
      <c r="O88" s="3">
        <f>IF(G88&lt;&gt;"LIBSETS_SETTYPE_BATTLEGROUND",IF(G88&lt;&gt;"LIBSETS_SETTYPE_SPECIAL",IF(P88&lt;&gt;"",VLOOKUP(P88,'ESO zone constants'!$D$2:$H$4950,5,FALSE),""),""),"")</f>
        <v>108</v>
      </c>
      <c r="P88" t="s">
        <v>119</v>
      </c>
      <c r="Q88" s="19" t="str">
        <f>IF(O88&lt;&gt;"",IF(NOT(ISERROR(VLOOKUP(O88,'ESO Dungeon constants'!$D$3:$H$9999,5,FALSE))),VLOOKUP(O88,'ESO Dungeon constants'!$D$3:$I$9999,6,FALSE),VLOOKUP(O88,'ESO zone constants'!$H$2:$K$9984,4,FALSE)),"")</f>
        <v>DLC_BASE_GAME</v>
      </c>
      <c r="R88" s="3" t="str">
        <f>VLOOKUP(Q88,'LibSets constants'!$B$4:$C$1000,2,FALSE)</f>
        <v>Included in base game</v>
      </c>
      <c r="S88" s="33" t="s">
        <v>1743</v>
      </c>
      <c r="T88" s="3" t="str">
        <f>IF(S88&lt;&gt;"",IF(S88&lt;&gt;"LIBSETS_DROP_MECHANIC_MONSTER_NAME",VLOOKUP(S88,'LibSets constants'!$I$4:$L$1000,3,FALSE),""),"")</f>
        <v>Delve bosses have a chance to drop a waist or feet.</v>
      </c>
      <c r="U88" s="3" t="str">
        <f>IF(S88&lt;&gt;"",IF(S88&lt;&gt;"LIBSETS_DROP_MECHANIC_MONSTER_NAME",VLOOKUP(S88,'LibSets constants'!$I$4:$L$1000,4,FALSE),""),"")</f>
        <v>Bosse in Gewölben haben die Chance, eine Taille oder Füße fallen zu lassen.</v>
      </c>
      <c r="V88" s="3" t="str">
        <f>IF(G88&lt;&gt;"LIBSETS_SETTYPE_BATTLEGROUND",IF(G88&lt;&gt;"LIBSETS_SETTYPE_SPECIAL",IF(W88&lt;&gt;"",VLOOKUP(W88,'ESO zone constants'!$D$2:$H$4950,5,FALSE),""),""),"")</f>
        <v/>
      </c>
      <c r="X88" s="33" t="s">
        <v>1744</v>
      </c>
      <c r="Y88" s="3" t="str">
        <f>IF(X88&lt;&gt;"",IF(X88&lt;&gt;"LIBSETS_DROP_MECHANIC_MONSTER_NAME",VLOOKUP(X88,'LibSets constants'!$I$4:$L$1000,3,FALSE),""),"")</f>
        <v>Overland group bosses have a 100% chance to drop head, chest, legs, or weapon.</v>
      </c>
      <c r="Z88" s="3" t="str">
        <f>IF(X88&lt;&gt;"",IF(X88&lt;&gt;"LIBSETS_DROP_MECHANIC_MONSTER_NAME",VLOOKUP(X88,'LibSets constants'!$I$4:$L$1000,4,FALSE),""),"")</f>
        <v>Überland Gruppenbosse haben eine Chance von 100%, Kopf, Brust, Beine oder Waffen fallen zu lassen.</v>
      </c>
      <c r="AA88" s="3" t="str">
        <f>IF(G88&lt;&gt;"LIBSETS_SETTYPE_BATTLEGROUND",IF(G88&lt;&gt;"LIBSETS_SETTYPE_SPECIAL",IF(AB88&lt;&gt;"",VLOOKUP(AB88,'ESO zone constants'!$D$2:$H$4950,5,FALSE),""),""),"")</f>
        <v/>
      </c>
      <c r="AC88" s="33" t="s">
        <v>1745</v>
      </c>
      <c r="AD88" s="3" t="str">
        <f>IF(AC88&lt;&gt;"",IF(AC88&lt;&gt;"LIBSETS_DROP_MECHANIC_MONSTER_NAME",VLOOKUP(AC88,'LibSets constants'!$I$4:$L$1000,3,FALSE),""),"")</f>
        <v>Public dungeon bosses have a chance to drop a shoulder, hand, or weapon.</v>
      </c>
      <c r="AE88" s="3" t="str">
        <f>IF(AC88&lt;&gt;"",IF(AC88&lt;&gt;"LIBSETS_DROP_MECHANIC_MONSTER_NAME",VLOOKUP(AC88,'LibSets constants'!$I$4:$L$1000,4,FALSE),""),"")</f>
        <v>Öffentliche Dungeon-Bosse haben die Möglichkeit, eine Schulter, Handschuhe oder eine Waffe fallen zu lassen.</v>
      </c>
      <c r="AF88" s="3" t="str">
        <f>IF(G88&lt;&gt;"LIBSETS_SETTYPE_BATTLEGROUND",IF(G88&lt;&gt;"LIBSETS_SETTYPE_SPECIAL",IF(AG88&lt;&gt;"",VLOOKUP(AG88,'ESO zone constants'!$D$2:$H$4950,5,FALSE),""),""),"")</f>
        <v/>
      </c>
      <c r="AH88" s="33" t="s">
        <v>1746</v>
      </c>
      <c r="AI88" s="3" t="str">
        <f>IF(AH88&lt;&gt;"",IF(AH88&lt;&gt;"LIBSETS_DROP_MECHANIC_MONSTER_NAME",VLOOKUP(AH88,'LibSets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88" s="3" t="str">
        <f>IF(AH88&lt;&gt;"",IF(AH88&lt;&gt;"LIBSETS_DROP_MECHANIC_MONSTER_NAME",VLOOKUP(AH88,'LibSets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88" s="3" t="str">
        <f>IF(G88&lt;&gt;"LIBSETS_SETTYPE_BATTLEGROUND",IF(G88&lt;&gt;"LIBSETS_SETTYPE_SPECIAL",IF(AL88&lt;&gt;"",VLOOKUP(AL88,'ESO zone constants'!$D$2:$H$4950,5,FALSE),""),""),"")</f>
        <v/>
      </c>
      <c r="AN88" s="3" t="str">
        <f>IF(AM88&lt;&gt;"",IF(AM88&lt;&gt;"LIBSETS_DROP_MECHANIC_MONSTER_NAME",VLOOKUP(AM88,'LibSets constants'!$I$4:$L$1000,3,FALSE),""),"")</f>
        <v/>
      </c>
      <c r="AO88" s="3" t="str">
        <f>IF(AM88&lt;&gt;"",IF(AM88&lt;&gt;"LIBSETS_DROP_MECHANIC_MONSTER_NAME",VLOOKUP(AM88,'LibSets constants'!$I$4:$L$1000,4,FALSE),""),"")</f>
        <v/>
      </c>
      <c r="AP88" s="3" t="str">
        <f>IF(G88&lt;&gt;"LIBSETS_SETTYPE_BATTLEGROUND",IF(G88&lt;&gt;"LIBSETS_SETTYPE_SPECIAL",IF(AQ88&lt;&gt;"",VLOOKUP(AQ88,'ESO zone constants'!$D$2:$H$4950,5,FALSE),""),""),"")</f>
        <v/>
      </c>
      <c r="AS88" s="3" t="str">
        <f>IF(AR88&lt;&gt;"",IF(AR88&lt;&gt;"LIBSETS_DROP_MECHANIC_MONSTER_NAME",VLOOKUP(AR88,'LibSets constants'!$I$4:$L$1000,3,FALSE),""),"")</f>
        <v/>
      </c>
      <c r="AT88" s="3" t="str">
        <f>IF(AR88&lt;&gt;"",IF(AR88&lt;&gt;"LIBSETS_DROP_MECHANIC_MONSTER_NAME",VLOOKUP(AR88,'LibSets constants'!$I$4:$L$1000,4,FALSE),""),"")</f>
        <v/>
      </c>
      <c r="AU88" s="21" t="str">
        <f>IF(A88="???","--","")&amp;IF(F88&lt;&gt;"Not in the game (anymore)",IF(A88&lt;&gt;"",CONCATENATE("[",A88,"] = {wayshrines={")&amp;IF(K88&lt;&gt;"",CONCATENATE(K88,","),"")&amp;IF(L88&lt;&gt;"",CONCATENATE(L88,","),"")&amp;IF(M88&lt;&gt;"",CONCATENATE(M88,","),"")&amp;CONCATENATE("}")&amp;IF(VALUE(N88)&gt;0,CONCATENATE(", traitsNeeded=",N88),"")&amp;CONCATENATE(", dlcId=",IF(Q88&lt;&gt;"",Q88,"DLC_BASE_GAME")),""),"")</f>
        <v>[106] = {wayshrines={-1,-1,-1,}, dlcId=DLC_BASE_GAME</v>
      </c>
      <c r="AV88" s="21" t="str">
        <f>IF(F88&lt;&gt;"Not in the game (anymore)",IF(A88&lt;&gt;"",IF(O88&lt;&gt;"",CONCATENATE(", zoneIds={",O88),"")&amp;IF(V88&lt;&gt;"",CONCATENATE(",",V88),"")&amp;IF(AA88&lt;&gt;"",CONCATENATE(",",AA88),"")&amp;IF(AF88&lt;&gt;"",CONCATENATE(",",AF88),"")&amp;IF(AK88&lt;&gt;"",CONCATENATE(",",AK88),"")&amp;IF(AP88&lt;&gt;"",CONCATENATE(",",AP88),"")&amp;IF(O88&lt;&gt;"",CONCATENATE("}",""),"")&amp;IF(OR(I88="true",I88="false",I88&lt;&gt;""), CONCATENATE(", veteran=", I88), ""),""),"")</f>
        <v>, zoneIds={108}, veteran=false</v>
      </c>
      <c r="AW88" s="21" t="str">
        <f>IF(F88&lt;&gt;"Not in the game (anymore)",IF(A88&lt;&gt;"",", setType="&amp;G88,"")&amp;IF(J88="true",", multiTrialSet=true",""),"")</f>
        <v>, setType=LIBSETS_SETTYPE_OVERLAND</v>
      </c>
      <c r="AX88" s="21" t="str">
        <f>IF(F88&lt;&gt;"Not in the game (anymore)",IF(S88&lt;&gt;"",", dropMechanic={"&amp;S88&amp;IF(X88&lt;&gt;"",","&amp;X88,"")&amp;IF(AC88&lt;&gt;"",","&amp;AC88,"")&amp;IF(AH88&lt;&gt;"",","&amp;AH88,"")&amp;IF(AM88&lt;&gt;"",","&amp;AM88,"")&amp;IF(AR88&lt;&gt;"",","&amp;AR88,"")&amp;"}"&amp;IF(S88="LIBSETS_DROP_MECHANIC_MONSTER_NAME",", dropMechanicNames={" &amp; IF(T88&lt;&gt;"","['en']='"&amp;T88&amp;"'","") &amp; IF(U88&lt;&gt;"",", ['de']='" &amp; U88&amp;"'","") &amp; "}",""),"")&amp;"},","")</f>
        <v>, dropMechanic={LIBSETS_DROP_MECHANIC_OVERLAND_BOSS_DELVE,LIBSETS_DROP_MECHANIC_OVERLAND_WORLDBOSS,LIBSETS_DROP_MECHANIC_OVERLAND_BOSS_PUBLIC_DUNGEON,LIBSETS_DROP_MECHANIC_OVERLAND_CHEST}},</v>
      </c>
      <c r="AY88" s="21" t="str">
        <f>IF(F88&lt;&gt;"Not in the game (anymore)",IF(C88&lt;&gt;"",CONCATENATE(" --",C88," / ",B88,"   [",IF(P88&lt;&gt;"",P88,""),IF(W88&lt;&gt;"",", "&amp;W88,""),IF(AB88&lt;&gt;"",", "&amp;AB88,""),IF(AG88&lt;&gt;"",", "&amp;AG88,""),IF(AL88&lt;&gt;"",", "&amp;AL88,""),IF(AQ88&lt;&gt;"",", "&amp;AQ88,""),"]")),"")</f>
        <v xml:space="preserve"> --Wilderqueen's Arch / Bogen der Wildkönigin   [Greenshade]</v>
      </c>
    </row>
    <row r="89" spans="1:51" x14ac:dyDescent="0.25">
      <c r="A89" s="12">
        <v>107</v>
      </c>
      <c r="B89" t="s">
        <v>904</v>
      </c>
      <c r="C89" t="s">
        <v>905</v>
      </c>
      <c r="D89" s="3">
        <f>A89</f>
        <v>107</v>
      </c>
      <c r="G89" s="8" t="s">
        <v>1656</v>
      </c>
      <c r="I89" t="s">
        <v>97</v>
      </c>
      <c r="J89" t="s">
        <v>97</v>
      </c>
      <c r="K89">
        <v>-1</v>
      </c>
      <c r="L89">
        <v>-1</v>
      </c>
      <c r="M89">
        <v>-1</v>
      </c>
      <c r="N89">
        <v>0</v>
      </c>
      <c r="O89" s="3">
        <f>IF(G89&lt;&gt;"LIBSETS_SETTYPE_BATTLEGROUND",IF(G89&lt;&gt;"LIBSETS_SETTYPE_SPECIAL",IF(P89&lt;&gt;"",VLOOKUP(P89,'ESO zone constants'!$D$2:$H$4950,5,FALSE),""),""),"")</f>
        <v>3</v>
      </c>
      <c r="P89" t="s">
        <v>109</v>
      </c>
      <c r="Q89" s="19" t="str">
        <f>IF(O89&lt;&gt;"",IF(NOT(ISERROR(VLOOKUP(O89,'ESO Dungeon constants'!$D$3:$H$9999,5,FALSE))),VLOOKUP(O89,'ESO Dungeon constants'!$D$3:$I$9999,6,FALSE),VLOOKUP(O89,'ESO zone constants'!$H$2:$K$9984,4,FALSE)),"")</f>
        <v>DLC_BASE_GAME</v>
      </c>
      <c r="R89" s="3" t="str">
        <f>VLOOKUP(Q89,'LibSets constants'!$B$4:$C$1000,2,FALSE)</f>
        <v>Included in base game</v>
      </c>
      <c r="S89" s="33" t="s">
        <v>1743</v>
      </c>
      <c r="T89" s="45" t="str">
        <f>IF(S89&lt;&gt;"",IF(S89&lt;&gt;"LIBSETS_DROP_MECHANIC_MONSTER_NAME",VLOOKUP(S89,'LibSets constants'!$I$4:$L$1000,3,FALSE),""),"")</f>
        <v>Delve bosses have a chance to drop a waist or feet.</v>
      </c>
      <c r="U89" s="3" t="str">
        <f>IF(S89&lt;&gt;"",IF(S89&lt;&gt;"LIBSETS_DROP_MECHANIC_MONSTER_NAME",VLOOKUP(S89,'LibSets constants'!$I$4:$L$1000,4,FALSE),""),"")</f>
        <v>Bosse in Gewölben haben die Chance, eine Taille oder Füße fallen zu lassen.</v>
      </c>
      <c r="V89" s="3" t="str">
        <f>IF(G89&lt;&gt;"LIBSETS_SETTYPE_BATTLEGROUND",IF(G89&lt;&gt;"LIBSETS_SETTYPE_SPECIAL",IF(W89&lt;&gt;"",VLOOKUP(W89,'ESO zone constants'!$D$2:$H$4950,5,FALSE),""),""),"")</f>
        <v/>
      </c>
      <c r="X89" s="33" t="s">
        <v>1744</v>
      </c>
      <c r="Y89" s="3" t="str">
        <f>IF(X89&lt;&gt;"",IF(X89&lt;&gt;"LIBSETS_DROP_MECHANIC_MONSTER_NAME",VLOOKUP(X89,'LibSets constants'!$I$4:$L$1000,3,FALSE),""),"")</f>
        <v>Overland group bosses have a 100% chance to drop head, chest, legs, or weapon.</v>
      </c>
      <c r="Z89" s="3" t="str">
        <f>IF(X89&lt;&gt;"",IF(X89&lt;&gt;"LIBSETS_DROP_MECHANIC_MONSTER_NAME",VLOOKUP(X89,'LibSets constants'!$I$4:$L$1000,4,FALSE),""),"")</f>
        <v>Überland Gruppenbosse haben eine Chance von 100%, Kopf, Brust, Beine oder Waffen fallen zu lassen.</v>
      </c>
      <c r="AA89" s="3" t="str">
        <f>IF(G89&lt;&gt;"LIBSETS_SETTYPE_BATTLEGROUND",IF(G89&lt;&gt;"LIBSETS_SETTYPE_SPECIAL",IF(AB89&lt;&gt;"",VLOOKUP(AB89,'ESO zone constants'!$D$2:$H$4950,5,FALSE),""),""),"")</f>
        <v/>
      </c>
      <c r="AC89" s="33" t="s">
        <v>1745</v>
      </c>
      <c r="AD89" s="3" t="str">
        <f>IF(AC89&lt;&gt;"",IF(AC89&lt;&gt;"LIBSETS_DROP_MECHANIC_MONSTER_NAME",VLOOKUP(AC89,'LibSets constants'!$I$4:$L$1000,3,FALSE),""),"")</f>
        <v>Public dungeon bosses have a chance to drop a shoulder, hand, or weapon.</v>
      </c>
      <c r="AE89" s="3" t="str">
        <f>IF(AC89&lt;&gt;"",IF(AC89&lt;&gt;"LIBSETS_DROP_MECHANIC_MONSTER_NAME",VLOOKUP(AC89,'LibSets constants'!$I$4:$L$1000,4,FALSE),""),"")</f>
        <v>Öffentliche Dungeon-Bosse haben die Möglichkeit, eine Schulter, Handschuhe oder eine Waffe fallen zu lassen.</v>
      </c>
      <c r="AF89" s="3" t="str">
        <f>IF(G89&lt;&gt;"LIBSETS_SETTYPE_BATTLEGROUND",IF(G89&lt;&gt;"LIBSETS_SETTYPE_SPECIAL",IF(AG89&lt;&gt;"",VLOOKUP(AG89,'ESO zone constants'!$D$2:$H$4950,5,FALSE),""),""),"")</f>
        <v/>
      </c>
      <c r="AH89" s="33" t="s">
        <v>1746</v>
      </c>
      <c r="AI89" s="3" t="str">
        <f>IF(AH89&lt;&gt;"",IF(AH89&lt;&gt;"LIBSETS_DROP_MECHANIC_MONSTER_NAME",VLOOKUP(AH89,'LibSets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89" s="3" t="str">
        <f>IF(AH89&lt;&gt;"",IF(AH89&lt;&gt;"LIBSETS_DROP_MECHANIC_MONSTER_NAME",VLOOKUP(AH89,'LibSets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89" s="3" t="str">
        <f>IF(G89&lt;&gt;"LIBSETS_SETTYPE_BATTLEGROUND",IF(G89&lt;&gt;"LIBSETS_SETTYPE_SPECIAL",IF(AL89&lt;&gt;"",VLOOKUP(AL89,'ESO zone constants'!$D$2:$H$4950,5,FALSE),""),""),"")</f>
        <v/>
      </c>
      <c r="AN89" s="3" t="str">
        <f>IF(AM89&lt;&gt;"",IF(AM89&lt;&gt;"LIBSETS_DROP_MECHANIC_MONSTER_NAME",VLOOKUP(AM89,'LibSets constants'!$I$4:$L$1000,3,FALSE),""),"")</f>
        <v/>
      </c>
      <c r="AO89" s="3" t="str">
        <f>IF(AM89&lt;&gt;"",IF(AM89&lt;&gt;"LIBSETS_DROP_MECHANIC_MONSTER_NAME",VLOOKUP(AM89,'LibSets constants'!$I$4:$L$1000,4,FALSE),""),"")</f>
        <v/>
      </c>
      <c r="AP89" s="3" t="str">
        <f>IF(G89&lt;&gt;"LIBSETS_SETTYPE_BATTLEGROUND",IF(G89&lt;&gt;"LIBSETS_SETTYPE_SPECIAL",IF(AQ89&lt;&gt;"",VLOOKUP(AQ89,'ESO zone constants'!$D$2:$H$4950,5,FALSE),""),""),"")</f>
        <v/>
      </c>
      <c r="AS89" s="3" t="str">
        <f>IF(AR89&lt;&gt;"",IF(AR89&lt;&gt;"LIBSETS_DROP_MECHANIC_MONSTER_NAME",VLOOKUP(AR89,'LibSets constants'!$I$4:$L$1000,3,FALSE),""),"")</f>
        <v/>
      </c>
      <c r="AT89" s="3" t="str">
        <f>IF(AR89&lt;&gt;"",IF(AR89&lt;&gt;"LIBSETS_DROP_MECHANIC_MONSTER_NAME",VLOOKUP(AR89,'LibSets constants'!$I$4:$L$1000,4,FALSE),""),"")</f>
        <v/>
      </c>
      <c r="AU89" s="21" t="str">
        <f>IF(A89="???","--","")&amp;IF(F89&lt;&gt;"Not in the game (anymore)",IF(A89&lt;&gt;"",CONCATENATE("[",A89,"] = {wayshrines={")&amp;IF(K89&lt;&gt;"",CONCATENATE(K89,","),"")&amp;IF(L89&lt;&gt;"",CONCATENATE(L89,","),"")&amp;IF(M89&lt;&gt;"",CONCATENATE(M89,","),"")&amp;CONCATENATE("}")&amp;IF(VALUE(N89)&gt;0,CONCATENATE(", traitsNeeded=",N89),"")&amp;CONCATENATE(", dlcId=",IF(Q89&lt;&gt;"",Q89,"DLC_BASE_GAME")),""),"")</f>
        <v>[107] = {wayshrines={-1,-1,-1,}, dlcId=DLC_BASE_GAME</v>
      </c>
      <c r="AV89" s="21" t="str">
        <f>IF(F89&lt;&gt;"Not in the game (anymore)",IF(A89&lt;&gt;"",IF(O89&lt;&gt;"",CONCATENATE(", zoneIds={",O89),"")&amp;IF(V89&lt;&gt;"",CONCATENATE(",",V89),"")&amp;IF(AA89&lt;&gt;"",CONCATENATE(",",AA89),"")&amp;IF(AF89&lt;&gt;"",CONCATENATE(",",AF89),"")&amp;IF(AK89&lt;&gt;"",CONCATENATE(",",AK89),"")&amp;IF(AP89&lt;&gt;"",CONCATENATE(",",AP89),"")&amp;IF(O89&lt;&gt;"",CONCATENATE("}",""),"")&amp;IF(OR(I89="true",I89="false",I89&lt;&gt;""), CONCATENATE(", veteran=", I89), ""),""),"")</f>
        <v>, zoneIds={3}, veteran=false</v>
      </c>
      <c r="AW89" s="21" t="str">
        <f>IF(F89&lt;&gt;"Not in the game (anymore)",IF(A89&lt;&gt;"",", setType="&amp;G89,"")&amp;IF(J89="true",", multiTrialSet=true",""),"")</f>
        <v>, setType=LIBSETS_SETTYPE_OVERLAND</v>
      </c>
      <c r="AX89" s="21" t="str">
        <f>IF(F89&lt;&gt;"Not in the game (anymore)",IF(S89&lt;&gt;"",", dropMechanic={"&amp;S89&amp;IF(X89&lt;&gt;"",","&amp;X89,"")&amp;IF(AC89&lt;&gt;"",","&amp;AC89,"")&amp;IF(AH89&lt;&gt;"",","&amp;AH89,"")&amp;IF(AM89&lt;&gt;"",","&amp;AM89,"")&amp;IF(AR89&lt;&gt;"",","&amp;AR89,"")&amp;"}"&amp;IF(S89="LIBSETS_DROP_MECHANIC_MONSTER_NAME",", dropMechanicNames={" &amp; IF(T89&lt;&gt;"","['en']='"&amp;T89&amp;"'","") &amp; IF(U89&lt;&gt;"",", ['de']='" &amp; U89&amp;"'","") &amp; "}",""),"")&amp;"},","")</f>
        <v>, dropMechanic={LIBSETS_DROP_MECHANIC_OVERLAND_BOSS_DELVE,LIBSETS_DROP_MECHANIC_OVERLAND_WORLDBOSS,LIBSETS_DROP_MECHANIC_OVERLAND_BOSS_PUBLIC_DUNGEON,LIBSETS_DROP_MECHANIC_OVERLAND_CHEST}},</v>
      </c>
      <c r="AY89" s="21" t="str">
        <f>IF(F89&lt;&gt;"Not in the game (anymore)",IF(C89&lt;&gt;"",CONCATENATE(" --",C89," / ",B89,"   [",IF(P89&lt;&gt;"",P89,""),IF(W89&lt;&gt;"",", "&amp;W89,""),IF(AB89&lt;&gt;"",", "&amp;AB89,""),IF(AG89&lt;&gt;"",", "&amp;AG89,""),IF(AL89&lt;&gt;"",", "&amp;AL89,""),IF(AQ89&lt;&gt;"",", "&amp;AQ89,""),"]")),"")</f>
        <v xml:space="preserve"> --Wyrd Tree's Blessing / Segen des Wyrdbaums   [Glenumbra]</v>
      </c>
    </row>
    <row r="90" spans="1:51" x14ac:dyDescent="0.25">
      <c r="A90" s="12">
        <v>108</v>
      </c>
      <c r="B90" t="s">
        <v>906</v>
      </c>
      <c r="C90" t="s">
        <v>907</v>
      </c>
      <c r="D90" s="3">
        <f>A90</f>
        <v>108</v>
      </c>
      <c r="G90" s="8" t="s">
        <v>1651</v>
      </c>
      <c r="I90" t="s">
        <v>97</v>
      </c>
      <c r="J90" t="s">
        <v>97</v>
      </c>
      <c r="K90">
        <v>-1</v>
      </c>
      <c r="L90">
        <v>-1</v>
      </c>
      <c r="M90">
        <v>-1</v>
      </c>
      <c r="N90">
        <v>0</v>
      </c>
      <c r="O90" s="3">
        <f>IF(G90&lt;&gt;"LIBSETS_SETTYPE_BATTLEGROUND",IF(G90&lt;&gt;"LIBSETS_SETTYPE_SPECIAL",IF(P90&lt;&gt;"",VLOOKUP(P90,'ESO zone constants'!$D$2:$H$4950,5,FALSE),""),""),"")</f>
        <v>181</v>
      </c>
      <c r="P90" t="s">
        <v>131</v>
      </c>
      <c r="Q90" s="19" t="str">
        <f>IF(O90&lt;&gt;"",IF(NOT(ISERROR(VLOOKUP(O90,'ESO Dungeon constants'!$D$3:$H$9999,5,FALSE))),VLOOKUP(O90,'ESO Dungeon constants'!$D$3:$I$9999,6,FALSE),VLOOKUP(O90,'ESO zone constants'!$H$2:$K$9984,4,FALSE)),"")</f>
        <v>DLC_BASE_GAME</v>
      </c>
      <c r="R90" s="3" t="str">
        <f>VLOOKUP(Q90,'LibSets constants'!$B$4:$C$1000,2,FALSE)</f>
        <v>Included in base game</v>
      </c>
      <c r="S90" s="33" t="s">
        <v>1724</v>
      </c>
      <c r="T90" s="3" t="str">
        <f>IF(S90&lt;&gt;"",IF(S90&lt;&gt;"LIBSETS_DROP_MECHANIC_MONSTER_NAME",VLOOKUP(S90,'LibSets constants'!$I$4:$L$1000,3,FALSE),""),"")</f>
        <v>Rewards for the worthy (Cyrodiil/Battleground mail)</v>
      </c>
      <c r="U90" s="3" t="str">
        <f>IF(S90&lt;&gt;"",IF(S90&lt;&gt;"LIBSETS_DROP_MECHANIC_MONSTER_NAME",VLOOKUP(S90,'LibSets constants'!$I$4:$L$1000,4,FALSE),""),"")</f>
        <v>Gerechter Lohn (Cyrodiil/Schlachtfeld Mail)</v>
      </c>
      <c r="V90" s="3">
        <f>IF(G90&lt;&gt;"LIBSETS_SETTYPE_BATTLEGROUND",IF(G90&lt;&gt;"LIBSETS_SETTYPE_SPECIAL",IF(W90&lt;&gt;"",VLOOKUP(W90,'ESO zone constants'!$D$2:$H$4950,5,FALSE),""),""),"")</f>
        <v>181</v>
      </c>
      <c r="W90" t="s">
        <v>131</v>
      </c>
      <c r="X90" s="33" t="s">
        <v>1717</v>
      </c>
      <c r="Y90" s="3" t="str">
        <f>IF(X90&lt;&gt;"",IF(X90&lt;&gt;"LIBSETS_DROP_MECHANIC_MONSTER_NAME",VLOOKUP(X90,'LibSets constants'!$I$4:$L$1000,3,FALSE),""),"")</f>
        <v>City Vlastarus (quartermaster)</v>
      </c>
      <c r="Z90" s="3" t="str">
        <f>IF(X90&lt;&gt;"",IF(X90&lt;&gt;"LIBSETS_DROP_MECHANIC_MONSTER_NAME",VLOOKUP(X90,'LibSets constants'!$I$4:$L$1000,4,FALSE),""),"")</f>
        <v>Stadt Vlastarus (Quartiermeister)</v>
      </c>
      <c r="AA90" s="3" t="str">
        <f>IF(G90&lt;&gt;"LIBSETS_SETTYPE_BATTLEGROUND",IF(G90&lt;&gt;"LIBSETS_SETTYPE_SPECIAL",IF(AB90&lt;&gt;"",VLOOKUP(AB90,'ESO zone constants'!$D$2:$H$4950,5,FALSE),""),""),"")</f>
        <v/>
      </c>
      <c r="AD90" s="3" t="str">
        <f>IF(AC90&lt;&gt;"",IF(AC90&lt;&gt;"LIBSETS_DROP_MECHANIC_MONSTER_NAME",VLOOKUP(AC90,'LibSets constants'!$I$4:$L$1000,3,FALSE),""),"")</f>
        <v/>
      </c>
      <c r="AE90" s="3" t="str">
        <f>IF(AC90&lt;&gt;"",IF(AC90&lt;&gt;"LIBSETS_DROP_MECHANIC_MONSTER_NAME",VLOOKUP(AC90,'LibSets constants'!$I$4:$L$1000,4,FALSE),""),"")</f>
        <v/>
      </c>
      <c r="AF90" s="3" t="str">
        <f>IF(G90&lt;&gt;"LIBSETS_SETTYPE_BATTLEGROUND",IF(G90&lt;&gt;"LIBSETS_SETTYPE_SPECIAL",IF(AG90&lt;&gt;"",VLOOKUP(AG90,'ESO zone constants'!$D$2:$H$4950,5,FALSE),""),""),"")</f>
        <v/>
      </c>
      <c r="AI90" s="3" t="str">
        <f>IF(AH90&lt;&gt;"",IF(AH90&lt;&gt;"LIBSETS_DROP_MECHANIC_MONSTER_NAME",VLOOKUP(AH90,'LibSets constants'!$I$4:$L$1000,3,FALSE),""),"")</f>
        <v/>
      </c>
      <c r="AJ90" s="3" t="str">
        <f>IF(AH90&lt;&gt;"",IF(AH90&lt;&gt;"LIBSETS_DROP_MECHANIC_MONSTER_NAME",VLOOKUP(AH90,'LibSets constants'!$I$4:$L$1000,4,FALSE),""),"")</f>
        <v/>
      </c>
      <c r="AK90" s="3" t="str">
        <f>IF(G90&lt;&gt;"LIBSETS_SETTYPE_BATTLEGROUND",IF(G90&lt;&gt;"LIBSETS_SETTYPE_SPECIAL",IF(AL90&lt;&gt;"",VLOOKUP(AL90,'ESO zone constants'!$D$2:$H$4950,5,FALSE),""),""),"")</f>
        <v/>
      </c>
      <c r="AN90" s="3" t="str">
        <f>IF(AM90&lt;&gt;"",IF(AM90&lt;&gt;"LIBSETS_DROP_MECHANIC_MONSTER_NAME",VLOOKUP(AM90,'LibSets constants'!$I$4:$L$1000,3,FALSE),""),"")</f>
        <v/>
      </c>
      <c r="AO90" s="3" t="str">
        <f>IF(AM90&lt;&gt;"",IF(AM90&lt;&gt;"LIBSETS_DROP_MECHANIC_MONSTER_NAME",VLOOKUP(AM90,'LibSets constants'!$I$4:$L$1000,4,FALSE),""),"")</f>
        <v/>
      </c>
      <c r="AP90" s="3" t="str">
        <f>IF(G90&lt;&gt;"LIBSETS_SETTYPE_BATTLEGROUND",IF(G90&lt;&gt;"LIBSETS_SETTYPE_SPECIAL",IF(AQ90&lt;&gt;"",VLOOKUP(AQ90,'ESO zone constants'!$D$2:$H$4950,5,FALSE),""),""),"")</f>
        <v/>
      </c>
      <c r="AS90" s="3" t="str">
        <f>IF(AR90&lt;&gt;"",IF(AR90&lt;&gt;"LIBSETS_DROP_MECHANIC_MONSTER_NAME",VLOOKUP(AR90,'LibSets constants'!$I$4:$L$1000,3,FALSE),""),"")</f>
        <v/>
      </c>
      <c r="AT90" s="3" t="str">
        <f>IF(AR90&lt;&gt;"",IF(AR90&lt;&gt;"LIBSETS_DROP_MECHANIC_MONSTER_NAME",VLOOKUP(AR90,'LibSets constants'!$I$4:$L$1000,4,FALSE),""),"")</f>
        <v/>
      </c>
      <c r="AU90" s="21" t="str">
        <f>IF(A90="???","--","")&amp;IF(F90&lt;&gt;"Not in the game (anymore)",IF(A90&lt;&gt;"",CONCATENATE("[",A90,"] = {wayshrines={")&amp;IF(K90&lt;&gt;"",CONCATENATE(K90,","),"")&amp;IF(L90&lt;&gt;"",CONCATENATE(L90,","),"")&amp;IF(M90&lt;&gt;"",CONCATENATE(M90,","),"")&amp;CONCATENATE("}")&amp;IF(VALUE(N90)&gt;0,CONCATENATE(", traitsNeeded=",N90),"")&amp;CONCATENATE(", dlcId=",IF(Q90&lt;&gt;"",Q90,"DLC_BASE_GAME")),""),"")</f>
        <v>[108] = {wayshrines={-1,-1,-1,}, dlcId=DLC_BASE_GAME</v>
      </c>
      <c r="AV90" s="21" t="str">
        <f>IF(F90&lt;&gt;"Not in the game (anymore)",IF(A90&lt;&gt;"",IF(O90&lt;&gt;"",CONCATENATE(", zoneIds={",O90),"")&amp;IF(V90&lt;&gt;"",CONCATENATE(",",V90),"")&amp;IF(AA90&lt;&gt;"",CONCATENATE(",",AA90),"")&amp;IF(AF90&lt;&gt;"",CONCATENATE(",",AF90),"")&amp;IF(AK90&lt;&gt;"",CONCATENATE(",",AK90),"")&amp;IF(AP90&lt;&gt;"",CONCATENATE(",",AP90),"")&amp;IF(O90&lt;&gt;"",CONCATENATE("}",""),"")&amp;IF(OR(I90="true",I90="false",I90&lt;&gt;""), CONCATENATE(", veteran=", I90), ""),""),"")</f>
        <v>, zoneIds={181,181}, veteran=false</v>
      </c>
      <c r="AW90" s="21" t="str">
        <f>IF(F90&lt;&gt;"Not in the game (anymore)",IF(A90&lt;&gt;"",", setType="&amp;G90,"")&amp;IF(J90="true",", multiTrialSet=true",""),"")</f>
        <v>, setType=LIBSETS_SETTYPE_CYRODIIL</v>
      </c>
      <c r="AX90" s="21" t="str">
        <f>IF(F90&lt;&gt;"Not in the game (anymore)",IF(S90&lt;&gt;"",", dropMechanic={"&amp;S90&amp;IF(X90&lt;&gt;"",","&amp;X90,"")&amp;IF(AC90&lt;&gt;"",","&amp;AC90,"")&amp;IF(AH90&lt;&gt;"",","&amp;AH90,"")&amp;IF(AM90&lt;&gt;"",","&amp;AM90,"")&amp;IF(AR90&lt;&gt;"",","&amp;AR90,"")&amp;"}"&amp;IF(S90="LIBSETS_DROP_MECHANIC_MONSTER_NAME",", dropMechanicNames={" &amp; IF(T90&lt;&gt;"","['en']='"&amp;T90&amp;"'","") &amp; IF(U90&lt;&gt;"",", ['de']='" &amp; U90&amp;"'","") &amp; "}",""),"")&amp;"},","")</f>
        <v>, dropMechanic={LIBSETS_DROP_MECHANIC_MAIL_PVP_REWARDS_FOR_THE_WORTHY,LIBSETS_DROP_MECHANIC_CITY_CYRODIIL_VLASTARUS}},</v>
      </c>
      <c r="AY90" s="21" t="str">
        <f>IF(F90&lt;&gt;"Not in the game (anymore)",IF(C90&lt;&gt;"",CONCATENATE(" --",C90," / ",B90,"   [",IF(P90&lt;&gt;"",P90,""),IF(W90&lt;&gt;"",", "&amp;W90,""),IF(AB90&lt;&gt;"",", "&amp;AB90,""),IF(AG90&lt;&gt;"",", "&amp;AG90,""),IF(AL90&lt;&gt;"",", "&amp;AL90,""),IF(AQ90&lt;&gt;"",", "&amp;AQ90,""),"]")),"")</f>
        <v xml:space="preserve"> --Ravager / Verwüster   [Cyrodiil, Cyrodiil]</v>
      </c>
    </row>
    <row r="91" spans="1:51" s="28" customFormat="1" x14ac:dyDescent="0.25">
      <c r="A91" s="12">
        <v>109</v>
      </c>
      <c r="B91" t="s">
        <v>908</v>
      </c>
      <c r="C91" t="s">
        <v>909</v>
      </c>
      <c r="D91" s="3">
        <f>A91</f>
        <v>109</v>
      </c>
      <c r="E91"/>
      <c r="F91"/>
      <c r="G91" s="8" t="s">
        <v>1651</v>
      </c>
      <c r="H91"/>
      <c r="I91" t="s">
        <v>97</v>
      </c>
      <c r="J91" t="s">
        <v>97</v>
      </c>
      <c r="K91">
        <v>-1</v>
      </c>
      <c r="L91">
        <v>-1</v>
      </c>
      <c r="M91">
        <v>-1</v>
      </c>
      <c r="N91">
        <v>0</v>
      </c>
      <c r="O91" s="3">
        <f>IF(G91&lt;&gt;"LIBSETS_SETTYPE_BATTLEGROUND",IF(G91&lt;&gt;"LIBSETS_SETTYPE_SPECIAL",IF(P91&lt;&gt;"",VLOOKUP(P91,'ESO zone constants'!$D$2:$H$4950,5,FALSE),""),""),"")</f>
        <v>181</v>
      </c>
      <c r="P91" t="s">
        <v>131</v>
      </c>
      <c r="Q91" s="19" t="str">
        <f>IF(O91&lt;&gt;"",IF(NOT(ISERROR(VLOOKUP(O91,'ESO Dungeon constants'!$D$3:$H$9999,5,FALSE))),VLOOKUP(O91,'ESO Dungeon constants'!$D$3:$I$9999,6,FALSE),VLOOKUP(O91,'ESO zone constants'!$H$2:$K$9984,4,FALSE)),"")</f>
        <v>DLC_BASE_GAME</v>
      </c>
      <c r="R91" s="3" t="str">
        <f>VLOOKUP(Q91,'LibSets constants'!$B$4:$C$1000,2,FALSE)</f>
        <v>Included in base game</v>
      </c>
      <c r="S91" s="33" t="s">
        <v>1724</v>
      </c>
      <c r="T91" s="3" t="str">
        <f>IF(S91&lt;&gt;"",IF(S91&lt;&gt;"LIBSETS_DROP_MECHANIC_MONSTER_NAME",VLOOKUP(S91,'LibSets constants'!$I$4:$L$1000,3,FALSE),""),"")</f>
        <v>Rewards for the worthy (Cyrodiil/Battleground mail)</v>
      </c>
      <c r="U91" s="3" t="str">
        <f>IF(S91&lt;&gt;"",IF(S91&lt;&gt;"LIBSETS_DROP_MECHANIC_MONSTER_NAME",VLOOKUP(S91,'LibSets constants'!$I$4:$L$1000,4,FALSE),""),"")</f>
        <v>Gerechter Lohn (Cyrodiil/Schlachtfeld Mail)</v>
      </c>
      <c r="V91" s="3">
        <f>IF(G91&lt;&gt;"LIBSETS_SETTYPE_BATTLEGROUND",IF(G91&lt;&gt;"LIBSETS_SETTYPE_SPECIAL",IF(W91&lt;&gt;"",VLOOKUP(W91,'ESO zone constants'!$D$2:$H$4950,5,FALSE),""),""),"")</f>
        <v>181</v>
      </c>
      <c r="W91" t="s">
        <v>131</v>
      </c>
      <c r="X91" s="33" t="s">
        <v>1714</v>
      </c>
      <c r="Y91" s="3" t="str">
        <f>IF(X91&lt;&gt;"",IF(X91&lt;&gt;"LIBSETS_DROP_MECHANIC_MONSTER_NAME",VLOOKUP(X91,'LibSets constants'!$I$4:$L$1000,3,FALSE),""),"")</f>
        <v>City Erntefurt (quartermaster)</v>
      </c>
      <c r="Z91" s="3" t="str">
        <f>IF(X91&lt;&gt;"",IF(X91&lt;&gt;"LIBSETS_DROP_MECHANIC_MONSTER_NAME",VLOOKUP(X91,'LibSets constants'!$I$4:$L$1000,4,FALSE),""),"")</f>
        <v>Stadt Erntefurt (Quartiermeister)</v>
      </c>
      <c r="AA91" s="3" t="str">
        <f>IF(G91&lt;&gt;"LIBSETS_SETTYPE_BATTLEGROUND",IF(G91&lt;&gt;"LIBSETS_SETTYPE_SPECIAL",IF(AB91&lt;&gt;"",VLOOKUP(AB91,'ESO zone constants'!$D$2:$H$4950,5,FALSE),""),""),"")</f>
        <v/>
      </c>
      <c r="AB91"/>
      <c r="AC91" s="33"/>
      <c r="AD91" s="3" t="str">
        <f>IF(AC91&lt;&gt;"",IF(AC91&lt;&gt;"LIBSETS_DROP_MECHANIC_MONSTER_NAME",VLOOKUP(AC91,'LibSets constants'!$I$4:$L$1000,3,FALSE),""),"")</f>
        <v/>
      </c>
      <c r="AE91" s="3" t="str">
        <f>IF(AC91&lt;&gt;"",IF(AC91&lt;&gt;"LIBSETS_DROP_MECHANIC_MONSTER_NAME",VLOOKUP(AC91,'LibSets constants'!$I$4:$L$1000,4,FALSE),""),"")</f>
        <v/>
      </c>
      <c r="AF91" s="3" t="str">
        <f>IF(G91&lt;&gt;"LIBSETS_SETTYPE_BATTLEGROUND",IF(G91&lt;&gt;"LIBSETS_SETTYPE_SPECIAL",IF(AG91&lt;&gt;"",VLOOKUP(AG91,'ESO zone constants'!$D$2:$H$4950,5,FALSE),""),""),"")</f>
        <v/>
      </c>
      <c r="AG91"/>
      <c r="AH91" s="33"/>
      <c r="AI91" s="3" t="str">
        <f>IF(AH91&lt;&gt;"",IF(AH91&lt;&gt;"LIBSETS_DROP_MECHANIC_MONSTER_NAME",VLOOKUP(AH91,'LibSets constants'!$I$4:$L$1000,3,FALSE),""),"")</f>
        <v/>
      </c>
      <c r="AJ91" s="3" t="str">
        <f>IF(AH91&lt;&gt;"",IF(AH91&lt;&gt;"LIBSETS_DROP_MECHANIC_MONSTER_NAME",VLOOKUP(AH91,'LibSets constants'!$I$4:$L$1000,4,FALSE),""),"")</f>
        <v/>
      </c>
      <c r="AK91" s="3" t="str">
        <f>IF(G91&lt;&gt;"LIBSETS_SETTYPE_BATTLEGROUND",IF(G91&lt;&gt;"LIBSETS_SETTYPE_SPECIAL",IF(AL91&lt;&gt;"",VLOOKUP(AL91,'ESO zone constants'!$D$2:$H$4950,5,FALSE),""),""),"")</f>
        <v/>
      </c>
      <c r="AL91"/>
      <c r="AM91" s="33"/>
      <c r="AN91" s="3" t="str">
        <f>IF(AM91&lt;&gt;"",IF(AM91&lt;&gt;"LIBSETS_DROP_MECHANIC_MONSTER_NAME",VLOOKUP(AM91,'LibSets constants'!$I$4:$L$1000,3,FALSE),""),"")</f>
        <v/>
      </c>
      <c r="AO91" s="3" t="str">
        <f>IF(AM91&lt;&gt;"",IF(AM91&lt;&gt;"LIBSETS_DROP_MECHANIC_MONSTER_NAME",VLOOKUP(AM91,'LibSets constants'!$I$4:$L$1000,4,FALSE),""),"")</f>
        <v/>
      </c>
      <c r="AP91" s="3" t="str">
        <f>IF(G91&lt;&gt;"LIBSETS_SETTYPE_BATTLEGROUND",IF(G91&lt;&gt;"LIBSETS_SETTYPE_SPECIAL",IF(AQ91&lt;&gt;"",VLOOKUP(AQ91,'ESO zone constants'!$D$2:$H$4950,5,FALSE),""),""),"")</f>
        <v/>
      </c>
      <c r="AQ91"/>
      <c r="AR91" s="33"/>
      <c r="AS91" s="3" t="str">
        <f>IF(AR91&lt;&gt;"",IF(AR91&lt;&gt;"LIBSETS_DROP_MECHANIC_MONSTER_NAME",VLOOKUP(AR91,'LibSets constants'!$I$4:$L$1000,3,FALSE),""),"")</f>
        <v/>
      </c>
      <c r="AT91" s="3" t="str">
        <f>IF(AR91&lt;&gt;"",IF(AR91&lt;&gt;"LIBSETS_DROP_MECHANIC_MONSTER_NAME",VLOOKUP(AR91,'LibSets constants'!$I$4:$L$1000,4,FALSE),""),"")</f>
        <v/>
      </c>
      <c r="AU91" s="21" t="str">
        <f>IF(A91="???","--","")&amp;IF(F91&lt;&gt;"Not in the game (anymore)",IF(A91&lt;&gt;"",CONCATENATE("[",A91,"] = {wayshrines={")&amp;IF(K91&lt;&gt;"",CONCATENATE(K91,","),"")&amp;IF(L91&lt;&gt;"",CONCATENATE(L91,","),"")&amp;IF(M91&lt;&gt;"",CONCATENATE(M91,","),"")&amp;CONCATENATE("}")&amp;IF(VALUE(N91)&gt;0,CONCATENATE(", traitsNeeded=",N91),"")&amp;CONCATENATE(", dlcId=",IF(Q91&lt;&gt;"",Q91,"DLC_BASE_GAME")),""),"")</f>
        <v>[109] = {wayshrines={-1,-1,-1,}, dlcId=DLC_BASE_GAME</v>
      </c>
      <c r="AV91" s="21" t="str">
        <f>IF(F91&lt;&gt;"Not in the game (anymore)",IF(A91&lt;&gt;"",IF(O91&lt;&gt;"",CONCATENATE(", zoneIds={",O91),"")&amp;IF(V91&lt;&gt;"",CONCATENATE(",",V91),"")&amp;IF(AA91&lt;&gt;"",CONCATENATE(",",AA91),"")&amp;IF(AF91&lt;&gt;"",CONCATENATE(",",AF91),"")&amp;IF(AK91&lt;&gt;"",CONCATENATE(",",AK91),"")&amp;IF(AP91&lt;&gt;"",CONCATENATE(",",AP91),"")&amp;IF(O91&lt;&gt;"",CONCATENATE("}",""),"")&amp;IF(OR(I91="true",I91="false",I91&lt;&gt;""), CONCATENATE(", veteran=", I91), ""),""),"")</f>
        <v>, zoneIds={181,181}, veteran=false</v>
      </c>
      <c r="AW91" s="21" t="str">
        <f>IF(F91&lt;&gt;"Not in the game (anymore)",IF(A91&lt;&gt;"",", setType="&amp;G91,"")&amp;IF(J91="true",", multiTrialSet=true",""),"")</f>
        <v>, setType=LIBSETS_SETTYPE_CYRODIIL</v>
      </c>
      <c r="AX91" s="21" t="str">
        <f>IF(F91&lt;&gt;"Not in the game (anymore)",IF(S91&lt;&gt;"",", dropMechanic={"&amp;S91&amp;IF(X91&lt;&gt;"",","&amp;X91,"")&amp;IF(AC91&lt;&gt;"",","&amp;AC91,"")&amp;IF(AH91&lt;&gt;"",","&amp;AH91,"")&amp;IF(AM91&lt;&gt;"",","&amp;AM91,"")&amp;IF(AR91&lt;&gt;"",","&amp;AR91,"")&amp;"}"&amp;IF(S91="LIBSETS_DROP_MECHANIC_MONSTER_NAME",", dropMechanicNames={" &amp; IF(T91&lt;&gt;"","['en']='"&amp;T91&amp;"'","") &amp; IF(U91&lt;&gt;"",", ['de']='" &amp; U91&amp;"'","") &amp; "}",""),"")&amp;"},","")</f>
        <v>, dropMechanic={LIBSETS_DROP_MECHANIC_MAIL_PVP_REWARDS_FOR_THE_WORTHY,LIBSETS_DROP_MECHANIC_CITY_CYRODIIL_ERNTEFURT}},</v>
      </c>
      <c r="AY91" s="21" t="str">
        <f>IF(F91&lt;&gt;"Not in the game (anymore)",IF(C91&lt;&gt;"",CONCATENATE(" --",C91," / ",B91,"   [",IF(P91&lt;&gt;"",P91,""),IF(W91&lt;&gt;"",", "&amp;W91,""),IF(AB91&lt;&gt;"",", "&amp;AB91,""),IF(AG91&lt;&gt;"",", "&amp;AG91,""),IF(AL91&lt;&gt;"",", "&amp;AL91,""),IF(AQ91&lt;&gt;"",", "&amp;AQ91,""),"]")),"")</f>
        <v xml:space="preserve"> --Light of Cyrodiil / Licht von Cyrodiil   [Cyrodiil, Cyrodiil]</v>
      </c>
    </row>
    <row r="92" spans="1:51" x14ac:dyDescent="0.25">
      <c r="A92" s="12">
        <v>110</v>
      </c>
      <c r="B92" t="s">
        <v>910</v>
      </c>
      <c r="C92" t="s">
        <v>911</v>
      </c>
      <c r="D92" s="3">
        <f>A92</f>
        <v>110</v>
      </c>
      <c r="G92" s="8" t="s">
        <v>1653</v>
      </c>
      <c r="I92" t="s">
        <v>97</v>
      </c>
      <c r="J92" t="s">
        <v>97</v>
      </c>
      <c r="K92">
        <v>-1</v>
      </c>
      <c r="L92">
        <v>-1</v>
      </c>
      <c r="M92">
        <v>-1</v>
      </c>
      <c r="N92">
        <v>0</v>
      </c>
      <c r="O92" s="3">
        <f>IF(G92&lt;&gt;"LIBSETS_SETTYPE_BATTLEGROUND",IF(G92&lt;&gt;"LIBSETS_SETTYPE_SPECIAL",IF(P92&lt;&gt;"",VLOOKUP(P92,'ESO zone constants'!$D$2:$H$4950,5,FALSE),""),""),"")</f>
        <v>380</v>
      </c>
      <c r="P92" t="s">
        <v>102</v>
      </c>
      <c r="Q92" s="19" t="str">
        <f>IF(O92&lt;&gt;"",IF(NOT(ISERROR(VLOOKUP(O92,'ESO Dungeon constants'!$D$3:$H$9999,5,FALSE))),VLOOKUP(O92,'ESO Dungeon constants'!$D$3:$I$9999,6,FALSE),VLOOKUP(O92,'ESO zone constants'!$H$2:$K$9984,4,FALSE)),"")</f>
        <v>DLC_BASE_GAME</v>
      </c>
      <c r="R92" s="3" t="str">
        <f>VLOOKUP(Q92,'LibSets constants'!$B$4:$C$1000,2,FALSE)</f>
        <v>Included in base game</v>
      </c>
      <c r="T92" s="3" t="str">
        <f>IF(S92&lt;&gt;"",IF(S92&lt;&gt;"LIBSETS_DROP_MECHANIC_MONSTER_NAME",VLOOKUP(S92,'LibSets constants'!$I$4:$L$1000,3,FALSE),""),"")</f>
        <v/>
      </c>
      <c r="U92" s="3" t="str">
        <f>IF(S92&lt;&gt;"",IF(S92&lt;&gt;"LIBSETS_DROP_MECHANIC_MONSTER_NAME",VLOOKUP(S92,'LibSets constants'!$I$4:$L$1000,4,FALSE),""),"")</f>
        <v/>
      </c>
      <c r="V92" s="3">
        <f>IF(G92&lt;&gt;"LIBSETS_SETTYPE_BATTLEGROUND",IF(G92&lt;&gt;"LIBSETS_SETTYPE_SPECIAL",IF(W92&lt;&gt;"",VLOOKUP(W92,'ESO zone constants'!$D$2:$H$4950,5,FALSE),""),""),"")</f>
        <v>935</v>
      </c>
      <c r="W92" t="s">
        <v>103</v>
      </c>
      <c r="Y92" s="3" t="str">
        <f>IF(X92&lt;&gt;"",IF(X92&lt;&gt;"LIBSETS_DROP_MECHANIC_MONSTER_NAME",VLOOKUP(X92,'LibSets constants'!$I$4:$L$1000,3,FALSE),""),"")</f>
        <v/>
      </c>
      <c r="Z92" s="3" t="str">
        <f>IF(X92&lt;&gt;"",IF(X92&lt;&gt;"LIBSETS_DROP_MECHANIC_MONSTER_NAME",VLOOKUP(X92,'LibSets constants'!$I$4:$L$1000,4,FALSE),""),"")</f>
        <v/>
      </c>
      <c r="AA92" s="3" t="str">
        <f>IF(G92&lt;&gt;"LIBSETS_SETTYPE_BATTLEGROUND",IF(G92&lt;&gt;"LIBSETS_SETTYPE_SPECIAL",IF(AB92&lt;&gt;"",VLOOKUP(AB92,'ESO zone constants'!$D$2:$H$4950,5,FALSE),""),""),"")</f>
        <v/>
      </c>
      <c r="AD92" s="3" t="str">
        <f>IF(AC92&lt;&gt;"",IF(AC92&lt;&gt;"LIBSETS_DROP_MECHANIC_MONSTER_NAME",VLOOKUP(AC92,'LibSets constants'!$I$4:$L$1000,3,FALSE),""),"")</f>
        <v/>
      </c>
      <c r="AE92" s="3" t="str">
        <f>IF(AC92&lt;&gt;"",IF(AC92&lt;&gt;"LIBSETS_DROP_MECHANIC_MONSTER_NAME",VLOOKUP(AC92,'LibSets constants'!$I$4:$L$1000,4,FALSE),""),"")</f>
        <v/>
      </c>
      <c r="AF92" s="3" t="str">
        <f>IF(G92&lt;&gt;"LIBSETS_SETTYPE_BATTLEGROUND",IF(G92&lt;&gt;"LIBSETS_SETTYPE_SPECIAL",IF(AG92&lt;&gt;"",VLOOKUP(AG92,'ESO zone constants'!$D$2:$H$4950,5,FALSE),""),""),"")</f>
        <v/>
      </c>
      <c r="AI92" s="3" t="str">
        <f>IF(AH92&lt;&gt;"",IF(AH92&lt;&gt;"LIBSETS_DROP_MECHANIC_MONSTER_NAME",VLOOKUP(AH92,'LibSets constants'!$I$4:$L$1000,3,FALSE),""),"")</f>
        <v/>
      </c>
      <c r="AJ92" s="3" t="str">
        <f>IF(AH92&lt;&gt;"",IF(AH92&lt;&gt;"LIBSETS_DROP_MECHANIC_MONSTER_NAME",VLOOKUP(AH92,'LibSets constants'!$I$4:$L$1000,4,FALSE),""),"")</f>
        <v/>
      </c>
      <c r="AK92" s="3" t="str">
        <f>IF(G92&lt;&gt;"LIBSETS_SETTYPE_BATTLEGROUND",IF(G92&lt;&gt;"LIBSETS_SETTYPE_SPECIAL",IF(AL92&lt;&gt;"",VLOOKUP(AL92,'ESO zone constants'!$D$2:$H$4950,5,FALSE),""),""),"")</f>
        <v/>
      </c>
      <c r="AN92" s="3" t="str">
        <f>IF(AM92&lt;&gt;"",IF(AM92&lt;&gt;"LIBSETS_DROP_MECHANIC_MONSTER_NAME",VLOOKUP(AM92,'LibSets constants'!$I$4:$L$1000,3,FALSE),""),"")</f>
        <v/>
      </c>
      <c r="AO92" s="3" t="str">
        <f>IF(AM92&lt;&gt;"",IF(AM92&lt;&gt;"LIBSETS_DROP_MECHANIC_MONSTER_NAME",VLOOKUP(AM92,'LibSets constants'!$I$4:$L$1000,4,FALSE),""),"")</f>
        <v/>
      </c>
      <c r="AP92" s="3" t="str">
        <f>IF(G92&lt;&gt;"LIBSETS_SETTYPE_BATTLEGROUND",IF(G92&lt;&gt;"LIBSETS_SETTYPE_SPECIAL",IF(AQ92&lt;&gt;"",VLOOKUP(AQ92,'ESO zone constants'!$D$2:$H$4950,5,FALSE),""),""),"")</f>
        <v/>
      </c>
      <c r="AS92" s="3" t="str">
        <f>IF(AR92&lt;&gt;"",IF(AR92&lt;&gt;"LIBSETS_DROP_MECHANIC_MONSTER_NAME",VLOOKUP(AR92,'LibSets constants'!$I$4:$L$1000,3,FALSE),""),"")</f>
        <v/>
      </c>
      <c r="AT92" s="3" t="str">
        <f>IF(AR92&lt;&gt;"",IF(AR92&lt;&gt;"LIBSETS_DROP_MECHANIC_MONSTER_NAME",VLOOKUP(AR92,'LibSets constants'!$I$4:$L$1000,4,FALSE),""),"")</f>
        <v/>
      </c>
      <c r="AU92" s="21" t="str">
        <f>IF(A92="???","--","")&amp;IF(F92&lt;&gt;"Not in the game (anymore)",IF(A92&lt;&gt;"",CONCATENATE("[",A92,"] = {wayshrines={")&amp;IF(K92&lt;&gt;"",CONCATENATE(K92,","),"")&amp;IF(L92&lt;&gt;"",CONCATENATE(L92,","),"")&amp;IF(M92&lt;&gt;"",CONCATENATE(M92,","),"")&amp;CONCATENATE("}")&amp;IF(VALUE(N92)&gt;0,CONCATENATE(", traitsNeeded=",N92),"")&amp;CONCATENATE(", dlcId=",IF(Q92&lt;&gt;"",Q92,"DLC_BASE_GAME")),""),"")</f>
        <v>[110] = {wayshrines={-1,-1,-1,}, dlcId=DLC_BASE_GAME</v>
      </c>
      <c r="AV92" s="21" t="str">
        <f>IF(F92&lt;&gt;"Not in the game (anymore)",IF(A92&lt;&gt;"",IF(O92&lt;&gt;"",CONCATENATE(", zoneIds={",O92),"")&amp;IF(V92&lt;&gt;"",CONCATENATE(",",V92),"")&amp;IF(AA92&lt;&gt;"",CONCATENATE(",",AA92),"")&amp;IF(AF92&lt;&gt;"",CONCATENATE(",",AF92),"")&amp;IF(AK92&lt;&gt;"",CONCATENATE(",",AK92),"")&amp;IF(AP92&lt;&gt;"",CONCATENATE(",",AP92),"")&amp;IF(O92&lt;&gt;"",CONCATENATE("}",""),"")&amp;IF(OR(I92="true",I92="false",I92&lt;&gt;""), CONCATENATE(", veteran=", I92), ""),""),"")</f>
        <v>, zoneIds={380,935}, veteran=false</v>
      </c>
      <c r="AW92" s="21" t="str">
        <f>IF(F92&lt;&gt;"Not in the game (anymore)",IF(A92&lt;&gt;"",", setType="&amp;G92,"")&amp;IF(J92="true",", multiTrialSet=true",""),"")</f>
        <v>, setType=LIBSETS_SETTYPE_DUNGEON</v>
      </c>
      <c r="AX92" s="21" t="str">
        <f>IF(F92&lt;&gt;"Not in the game (anymore)",IF(S92&lt;&gt;"",", dropMechanic={"&amp;S92&amp;IF(X92&lt;&gt;"",","&amp;X92,"")&amp;IF(AC92&lt;&gt;"",","&amp;AC92,"")&amp;IF(AH92&lt;&gt;"",","&amp;AH92,"")&amp;IF(AM92&lt;&gt;"",","&amp;AM92,"")&amp;IF(AR92&lt;&gt;"",","&amp;AR92,"")&amp;"}"&amp;IF(S92="LIBSETS_DROP_MECHANIC_MONSTER_NAME",", dropMechanicNames={" &amp; IF(T92&lt;&gt;"","['en']='"&amp;T92&amp;"'","") &amp; IF(U92&lt;&gt;"",", ['de']='" &amp; U92&amp;"'","") &amp; "}",""),"")&amp;"},","")</f>
        <v>},</v>
      </c>
      <c r="AY92" s="21" t="str">
        <f>IF(F92&lt;&gt;"Not in the game (anymore)",IF(C92&lt;&gt;"",CONCATENATE(" --",C92," / ",B92,"   [",IF(P92&lt;&gt;"",P92,""),IF(W92&lt;&gt;"",", "&amp;W92,""),IF(AB92&lt;&gt;"",", "&amp;AB92,""),IF(AG92&lt;&gt;"",", "&amp;AG92,""),IF(AL92&lt;&gt;"",", "&amp;AL92,""),IF(AQ92&lt;&gt;"",", "&amp;AQ92,""),"]")),"")</f>
        <v xml:space="preserve"> --Sanctuary / Heiligtum   [The Banished Cells I, The Banished Cells II]</v>
      </c>
    </row>
    <row r="93" spans="1:51" x14ac:dyDescent="0.25">
      <c r="A93" s="12">
        <v>111</v>
      </c>
      <c r="B93" t="s">
        <v>912</v>
      </c>
      <c r="C93" t="s">
        <v>913</v>
      </c>
      <c r="D93" s="3">
        <f>A93</f>
        <v>111</v>
      </c>
      <c r="G93" s="8" t="s">
        <v>1651</v>
      </c>
      <c r="I93" t="s">
        <v>97</v>
      </c>
      <c r="J93" t="s">
        <v>97</v>
      </c>
      <c r="K93">
        <v>-1</v>
      </c>
      <c r="L93">
        <v>-1</v>
      </c>
      <c r="M93">
        <v>-1</v>
      </c>
      <c r="N93">
        <v>0</v>
      </c>
      <c r="O93" s="3">
        <f>IF(G93&lt;&gt;"LIBSETS_SETTYPE_BATTLEGROUND",IF(G93&lt;&gt;"LIBSETS_SETTYPE_SPECIAL",IF(P93&lt;&gt;"",VLOOKUP(P93,'ESO zone constants'!$D$2:$H$4950,5,FALSE),""),""),"")</f>
        <v>181</v>
      </c>
      <c r="P93" t="s">
        <v>131</v>
      </c>
      <c r="Q93" s="19" t="str">
        <f>IF(O93&lt;&gt;"",IF(NOT(ISERROR(VLOOKUP(O93,'ESO Dungeon constants'!$D$3:$H$9999,5,FALSE))),VLOOKUP(O93,'ESO Dungeon constants'!$D$3:$I$9999,6,FALSE),VLOOKUP(O93,'ESO zone constants'!$H$2:$K$9984,4,FALSE)),"")</f>
        <v>DLC_BASE_GAME</v>
      </c>
      <c r="R93" s="3" t="str">
        <f>VLOOKUP(Q93,'LibSets constants'!$B$4:$C$1000,2,FALSE)</f>
        <v>Included in base game</v>
      </c>
      <c r="S93" s="33" t="s">
        <v>1724</v>
      </c>
      <c r="T93" s="45" t="str">
        <f>IF(S93&lt;&gt;"",IF(S93&lt;&gt;"LIBSETS_DROP_MECHANIC_MONSTER_NAME",VLOOKUP(S93,'LibSets constants'!$I$4:$L$1000,3,FALSE),""),"")</f>
        <v>Rewards for the worthy (Cyrodiil/Battleground mail)</v>
      </c>
      <c r="U93" s="45" t="str">
        <f>IF(S93&lt;&gt;"",IF(S93&lt;&gt;"LIBSETS_DROP_MECHANIC_MONSTER_NAME",VLOOKUP(S93,'LibSets constants'!$I$4:$L$1000,4,FALSE),""),"")</f>
        <v>Gerechter Lohn (Cyrodiil/Schlachtfeld Mail)</v>
      </c>
      <c r="V93" s="3">
        <f>IF(G93&lt;&gt;"LIBSETS_SETTYPE_BATTLEGROUND",IF(G93&lt;&gt;"LIBSETS_SETTYPE_SPECIAL",IF(W93&lt;&gt;"",VLOOKUP(W93,'ESO zone constants'!$D$2:$H$4950,5,FALSE),""),""),"")</f>
        <v>181</v>
      </c>
      <c r="W93" t="s">
        <v>131</v>
      </c>
      <c r="X93" s="46" t="s">
        <v>1715</v>
      </c>
      <c r="Y93" s="45" t="str">
        <f>IF(X93&lt;&gt;"",IF(X93&lt;&gt;"LIBSETS_DROP_MECHANIC_MONSTER_NAME",VLOOKUP(X93,'LibSets constants'!$I$4:$L$1000,3,FALSE),""),"")</f>
        <v>City Bruma (quartermaster)</v>
      </c>
      <c r="Z93" s="45" t="str">
        <f>IF(X93&lt;&gt;"",IF(X93&lt;&gt;"LIBSETS_DROP_MECHANIC_MONSTER_NAME",VLOOKUP(X93,'LibSets constants'!$I$4:$L$1000,4,FALSE),""),"")</f>
        <v>Stadt Bruma (Quartiermeister)</v>
      </c>
      <c r="AA93" s="3" t="str">
        <f>IF(G93&lt;&gt;"LIBSETS_SETTYPE_BATTLEGROUND",IF(G93&lt;&gt;"LIBSETS_SETTYPE_SPECIAL",IF(AB93&lt;&gt;"",VLOOKUP(AB93,'ESO zone constants'!$D$2:$H$4950,5,FALSE),""),""),"")</f>
        <v/>
      </c>
      <c r="AC93" s="46"/>
      <c r="AD93" s="45" t="str">
        <f>IF(AC93&lt;&gt;"",IF(AC93&lt;&gt;"LIBSETS_DROP_MECHANIC_MONSTER_NAME",VLOOKUP(AC93,'LibSets constants'!$I$4:$L$1000,3,FALSE),""),"")</f>
        <v/>
      </c>
      <c r="AE93" s="45" t="str">
        <f>IF(AC93&lt;&gt;"",IF(AC93&lt;&gt;"LIBSETS_DROP_MECHANIC_MONSTER_NAME",VLOOKUP(AC93,'LibSets constants'!$I$4:$L$1000,4,FALSE),""),"")</f>
        <v/>
      </c>
      <c r="AF93" s="3" t="str">
        <f>IF(G93&lt;&gt;"LIBSETS_SETTYPE_BATTLEGROUND",IF(G93&lt;&gt;"LIBSETS_SETTYPE_SPECIAL",IF(AG93&lt;&gt;"",VLOOKUP(AG93,'ESO zone constants'!$D$2:$H$4950,5,FALSE),""),""),"")</f>
        <v/>
      </c>
      <c r="AH93" s="46"/>
      <c r="AI93" s="45" t="str">
        <f>IF(AH93&lt;&gt;"",IF(AH93&lt;&gt;"LIBSETS_DROP_MECHANIC_MONSTER_NAME",VLOOKUP(AH93,'LibSets constants'!$I$4:$L$1000,3,FALSE),""),"")</f>
        <v/>
      </c>
      <c r="AJ93" s="45" t="str">
        <f>IF(AH93&lt;&gt;"",IF(AH93&lt;&gt;"LIBSETS_DROP_MECHANIC_MONSTER_NAME",VLOOKUP(AH93,'LibSets constants'!$I$4:$L$1000,4,FALSE),""),"")</f>
        <v/>
      </c>
      <c r="AK93" s="3" t="str">
        <f>IF(G93&lt;&gt;"LIBSETS_SETTYPE_BATTLEGROUND",IF(G93&lt;&gt;"LIBSETS_SETTYPE_SPECIAL",IF(AL93&lt;&gt;"",VLOOKUP(AL93,'ESO zone constants'!$D$2:$H$4950,5,FALSE),""),""),"")</f>
        <v/>
      </c>
      <c r="AM93" s="46"/>
      <c r="AN93" s="45" t="str">
        <f>IF(AM93&lt;&gt;"",IF(AM93&lt;&gt;"LIBSETS_DROP_MECHANIC_MONSTER_NAME",VLOOKUP(AM93,'LibSets constants'!$I$4:$L$1000,3,FALSE),""),"")</f>
        <v/>
      </c>
      <c r="AO93" s="45" t="str">
        <f>IF(AM93&lt;&gt;"",IF(AM93&lt;&gt;"LIBSETS_DROP_MECHANIC_MONSTER_NAME",VLOOKUP(AM93,'LibSets constants'!$I$4:$L$1000,4,FALSE),""),"")</f>
        <v/>
      </c>
      <c r="AP93" s="3" t="str">
        <f>IF(G93&lt;&gt;"LIBSETS_SETTYPE_BATTLEGROUND",IF(G93&lt;&gt;"LIBSETS_SETTYPE_SPECIAL",IF(AQ93&lt;&gt;"",VLOOKUP(AQ93,'ESO zone constants'!$D$2:$H$4950,5,FALSE),""),""),"")</f>
        <v/>
      </c>
      <c r="AR93" s="46"/>
      <c r="AS93" s="45" t="str">
        <f>IF(AR93&lt;&gt;"",IF(AR93&lt;&gt;"LIBSETS_DROP_MECHANIC_MONSTER_NAME",VLOOKUP(AR93,'LibSets constants'!$I$4:$L$1000,3,FALSE),""),"")</f>
        <v/>
      </c>
      <c r="AT93" s="45" t="str">
        <f>IF(AR93&lt;&gt;"",IF(AR93&lt;&gt;"LIBSETS_DROP_MECHANIC_MONSTER_NAME",VLOOKUP(AR93,'LibSets constants'!$I$4:$L$1000,4,FALSE),""),"")</f>
        <v/>
      </c>
      <c r="AU93" s="21" t="str">
        <f>IF(A93="???","--","")&amp;IF(F93&lt;&gt;"Not in the game (anymore)",IF(A93&lt;&gt;"",CONCATENATE("[",A93,"] = {wayshrines={")&amp;IF(K93&lt;&gt;"",CONCATENATE(K93,","),"")&amp;IF(L93&lt;&gt;"",CONCATENATE(L93,","),"")&amp;IF(M93&lt;&gt;"",CONCATENATE(M93,","),"")&amp;CONCATENATE("}")&amp;IF(VALUE(N93)&gt;0,CONCATENATE(", traitsNeeded=",N93),"")&amp;CONCATENATE(", dlcId=",IF(Q93&lt;&gt;"",Q93,"DLC_BASE_GAME")),""),"")</f>
        <v>[111] = {wayshrines={-1,-1,-1,}, dlcId=DLC_BASE_GAME</v>
      </c>
      <c r="AV93" s="21" t="str">
        <f>IF(F93&lt;&gt;"Not in the game (anymore)",IF(A93&lt;&gt;"",IF(O93&lt;&gt;"",CONCATENATE(", zoneIds={",O93),"")&amp;IF(V93&lt;&gt;"",CONCATENATE(",",V93),"")&amp;IF(AA93&lt;&gt;"",CONCATENATE(",",AA93),"")&amp;IF(AF93&lt;&gt;"",CONCATENATE(",",AF93),"")&amp;IF(AK93&lt;&gt;"",CONCATENATE(",",AK93),"")&amp;IF(AP93&lt;&gt;"",CONCATENATE(",",AP93),"")&amp;IF(O93&lt;&gt;"",CONCATENATE("}",""),"")&amp;IF(OR(I93="true",I93="false",I93&lt;&gt;""), CONCATENATE(", veteran=", I93), ""),""),"")</f>
        <v>, zoneIds={181,181}, veteran=false</v>
      </c>
      <c r="AW93" s="21" t="str">
        <f>IF(F93&lt;&gt;"Not in the game (anymore)",IF(A93&lt;&gt;"",", setType="&amp;G93,"")&amp;IF(J93="true",", multiTrialSet=true",""),"")</f>
        <v>, setType=LIBSETS_SETTYPE_CYRODIIL</v>
      </c>
      <c r="AX93" s="21" t="str">
        <f>IF(F93&lt;&gt;"Not in the game (anymore)",IF(S93&lt;&gt;"",", dropMechanic={"&amp;S93&amp;IF(X93&lt;&gt;"",","&amp;X93,"")&amp;IF(AC93&lt;&gt;"",","&amp;AC93,"")&amp;IF(AH93&lt;&gt;"",","&amp;AH93,"")&amp;IF(AM93&lt;&gt;"",","&amp;AM93,"")&amp;IF(AR93&lt;&gt;"",","&amp;AR93,"")&amp;"}"&amp;IF(S93="LIBSETS_DROP_MECHANIC_MONSTER_NAME",", dropMechanicNames={" &amp; IF(T93&lt;&gt;"","['en']='"&amp;T93&amp;"'","") &amp; IF(U93&lt;&gt;"",", ['de']='" &amp; U93&amp;"'","") &amp; "}",""),"")&amp;"},","")</f>
        <v>, dropMechanic={LIBSETS_DROP_MECHANIC_MAIL_PVP_REWARDS_FOR_THE_WORTHY,LIBSETS_DROP_MECHANIC_CITY_CYRODIIL_BRUMA}},</v>
      </c>
      <c r="AY93" s="21" t="str">
        <f>IF(F93&lt;&gt;"Not in the game (anymore)",IF(C93&lt;&gt;"",CONCATENATE(" --",C93," / ",B93,"   [",IF(P93&lt;&gt;"",P93,""),IF(W93&lt;&gt;"",", "&amp;W93,""),IF(AB93&lt;&gt;"",", "&amp;AB93,""),IF(AG93&lt;&gt;"",", "&amp;AG93,""),IF(AL93&lt;&gt;"",", "&amp;AL93,""),IF(AQ93&lt;&gt;"",", "&amp;AQ93,""),"]")),"")</f>
        <v xml:space="preserve"> --Ward of Cyrodiil / Schutz von Cyrodiil   [Cyrodiil, Cyrodiil]</v>
      </c>
    </row>
    <row r="94" spans="1:51" x14ac:dyDescent="0.25">
      <c r="A94" s="12">
        <v>112</v>
      </c>
      <c r="B94" t="s">
        <v>914</v>
      </c>
      <c r="C94" t="s">
        <v>915</v>
      </c>
      <c r="D94" s="3">
        <f>A94</f>
        <v>112</v>
      </c>
      <c r="G94" s="8" t="s">
        <v>1656</v>
      </c>
      <c r="I94" t="s">
        <v>97</v>
      </c>
      <c r="J94" t="s">
        <v>97</v>
      </c>
      <c r="K94">
        <v>-1</v>
      </c>
      <c r="L94">
        <v>-1</v>
      </c>
      <c r="M94">
        <v>-1</v>
      </c>
      <c r="N94">
        <v>0</v>
      </c>
      <c r="O94" s="3">
        <f>IF(G94&lt;&gt;"LIBSETS_SETTYPE_BATTLEGROUND",IF(G94&lt;&gt;"LIBSETS_SETTYPE_SPECIAL",IF(P94&lt;&gt;"",VLOOKUP(P94,'ESO zone constants'!$D$2:$H$4950,5,FALSE),""),""),"")</f>
        <v>19</v>
      </c>
      <c r="P94" t="s">
        <v>110</v>
      </c>
      <c r="Q94" s="19" t="str">
        <f>IF(O94&lt;&gt;"",IF(NOT(ISERROR(VLOOKUP(O94,'ESO Dungeon constants'!$D$3:$H$9999,5,FALSE))),VLOOKUP(O94,'ESO Dungeon constants'!$D$3:$I$9999,6,FALSE),VLOOKUP(O94,'ESO zone constants'!$H$2:$K$9984,4,FALSE)),"")</f>
        <v>DLC_BASE_GAME</v>
      </c>
      <c r="R94" s="3" t="str">
        <f>VLOOKUP(Q94,'LibSets constants'!$B$4:$C$1000,2,FALSE)</f>
        <v>Included in base game</v>
      </c>
      <c r="S94" s="33" t="s">
        <v>1743</v>
      </c>
      <c r="T94" s="45" t="str">
        <f>IF(S94&lt;&gt;"",IF(S94&lt;&gt;"LIBSETS_DROP_MECHANIC_MONSTER_NAME",VLOOKUP(S94,'LibSets constants'!$I$4:$L$1000,3,FALSE),""),"")</f>
        <v>Delve bosses have a chance to drop a waist or feet.</v>
      </c>
      <c r="U94" s="3" t="str">
        <f>IF(S94&lt;&gt;"",IF(S94&lt;&gt;"LIBSETS_DROP_MECHANIC_MONSTER_NAME",VLOOKUP(S94,'LibSets constants'!$I$4:$L$1000,4,FALSE),""),"")</f>
        <v>Bosse in Gewölben haben die Chance, eine Taille oder Füße fallen zu lassen.</v>
      </c>
      <c r="V94" s="3" t="str">
        <f>IF(G94&lt;&gt;"LIBSETS_SETTYPE_BATTLEGROUND",IF(G94&lt;&gt;"LIBSETS_SETTYPE_SPECIAL",IF(W94&lt;&gt;"",VLOOKUP(W94,'ESO zone constants'!$D$2:$H$4950,5,FALSE),""),""),"")</f>
        <v/>
      </c>
      <c r="X94" s="46" t="s">
        <v>1744</v>
      </c>
      <c r="Y94" s="45" t="str">
        <f>IF(X94&lt;&gt;"",IF(X94&lt;&gt;"LIBSETS_DROP_MECHANIC_MONSTER_NAME",VLOOKUP(X94,'LibSets constants'!$I$4:$L$1000,3,FALSE),""),"")</f>
        <v>Overland group bosses have a 100% chance to drop head, chest, legs, or weapon.</v>
      </c>
      <c r="Z94" s="45" t="str">
        <f>IF(X94&lt;&gt;"",IF(X94&lt;&gt;"LIBSETS_DROP_MECHANIC_MONSTER_NAME",VLOOKUP(X94,'LibSets constants'!$I$4:$L$1000,4,FALSE),""),"")</f>
        <v>Überland Gruppenbosse haben eine Chance von 100%, Kopf, Brust, Beine oder Waffen fallen zu lassen.</v>
      </c>
      <c r="AA94" s="3" t="str">
        <f>IF(G94&lt;&gt;"LIBSETS_SETTYPE_BATTLEGROUND",IF(G94&lt;&gt;"LIBSETS_SETTYPE_SPECIAL",IF(AB94&lt;&gt;"",VLOOKUP(AB94,'ESO zone constants'!$D$2:$H$4950,5,FALSE),""),""),"")</f>
        <v/>
      </c>
      <c r="AC94" s="46" t="s">
        <v>1745</v>
      </c>
      <c r="AD94" s="45" t="str">
        <f>IF(AC94&lt;&gt;"",IF(AC94&lt;&gt;"LIBSETS_DROP_MECHANIC_MONSTER_NAME",VLOOKUP(AC94,'LibSets constants'!$I$4:$L$1000,3,FALSE),""),"")</f>
        <v>Public dungeon bosses have a chance to drop a shoulder, hand, or weapon.</v>
      </c>
      <c r="AE94" s="45" t="str">
        <f>IF(AC94&lt;&gt;"",IF(AC94&lt;&gt;"LIBSETS_DROP_MECHANIC_MONSTER_NAME",VLOOKUP(AC94,'LibSets constants'!$I$4:$L$1000,4,FALSE),""),"")</f>
        <v>Öffentliche Dungeon-Bosse haben die Möglichkeit, eine Schulter, Handschuhe oder eine Waffe fallen zu lassen.</v>
      </c>
      <c r="AF94" s="3" t="str">
        <f>IF(G94&lt;&gt;"LIBSETS_SETTYPE_BATTLEGROUND",IF(G94&lt;&gt;"LIBSETS_SETTYPE_SPECIAL",IF(AG94&lt;&gt;"",VLOOKUP(AG94,'ESO zone constants'!$D$2:$H$4950,5,FALSE),""),""),"")</f>
        <v/>
      </c>
      <c r="AH94" s="46" t="s">
        <v>1746</v>
      </c>
      <c r="AI94" s="45" t="str">
        <f>IF(AH94&lt;&gt;"",IF(AH94&lt;&gt;"LIBSETS_DROP_MECHANIC_MONSTER_NAME",VLOOKUP(AH94,'LibSets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94" s="45" t="str">
        <f>IF(AH94&lt;&gt;"",IF(AH94&lt;&gt;"LIBSETS_DROP_MECHANIC_MONSTER_NAME",VLOOKUP(AH94,'LibSets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94" s="3" t="str">
        <f>IF(G94&lt;&gt;"LIBSETS_SETTYPE_BATTLEGROUND",IF(G94&lt;&gt;"LIBSETS_SETTYPE_SPECIAL",IF(AL94&lt;&gt;"",VLOOKUP(AL94,'ESO zone constants'!$D$2:$H$4950,5,FALSE),""),""),"")</f>
        <v/>
      </c>
      <c r="AM94" s="46"/>
      <c r="AN94" s="45" t="str">
        <f>IF(AM94&lt;&gt;"",IF(AM94&lt;&gt;"LIBSETS_DROP_MECHANIC_MONSTER_NAME",VLOOKUP(AM94,'LibSets constants'!$I$4:$L$1000,3,FALSE),""),"")</f>
        <v/>
      </c>
      <c r="AO94" s="45" t="str">
        <f>IF(AM94&lt;&gt;"",IF(AM94&lt;&gt;"LIBSETS_DROP_MECHANIC_MONSTER_NAME",VLOOKUP(AM94,'LibSets constants'!$I$4:$L$1000,4,FALSE),""),"")</f>
        <v/>
      </c>
      <c r="AP94" s="3" t="str">
        <f>IF(G94&lt;&gt;"LIBSETS_SETTYPE_BATTLEGROUND",IF(G94&lt;&gt;"LIBSETS_SETTYPE_SPECIAL",IF(AQ94&lt;&gt;"",VLOOKUP(AQ94,'ESO zone constants'!$D$2:$H$4950,5,FALSE),""),""),"")</f>
        <v/>
      </c>
      <c r="AR94" s="46"/>
      <c r="AS94" s="45" t="str">
        <f>IF(AR94&lt;&gt;"",IF(AR94&lt;&gt;"LIBSETS_DROP_MECHANIC_MONSTER_NAME",VLOOKUP(AR94,'LibSets constants'!$I$4:$L$1000,3,FALSE),""),"")</f>
        <v/>
      </c>
      <c r="AT94" s="45" t="str">
        <f>IF(AR94&lt;&gt;"",IF(AR94&lt;&gt;"LIBSETS_DROP_MECHANIC_MONSTER_NAME",VLOOKUP(AR94,'LibSets constants'!$I$4:$L$1000,4,FALSE),""),"")</f>
        <v/>
      </c>
      <c r="AU94" s="21" t="str">
        <f>IF(A94="???","--","")&amp;IF(F94&lt;&gt;"Not in the game (anymore)",IF(A94&lt;&gt;"",CONCATENATE("[",A94,"] = {wayshrines={")&amp;IF(K94&lt;&gt;"",CONCATENATE(K94,","),"")&amp;IF(L94&lt;&gt;"",CONCATENATE(L94,","),"")&amp;IF(M94&lt;&gt;"",CONCATENATE(M94,","),"")&amp;CONCATENATE("}")&amp;IF(VALUE(N94)&gt;0,CONCATENATE(", traitsNeeded=",N94),"")&amp;CONCATENATE(", dlcId=",IF(Q94&lt;&gt;"",Q94,"DLC_BASE_GAME")),""),"")</f>
        <v>[112] = {wayshrines={-1,-1,-1,}, dlcId=DLC_BASE_GAME</v>
      </c>
      <c r="AV94" s="21" t="str">
        <f>IF(F94&lt;&gt;"Not in the game (anymore)",IF(A94&lt;&gt;"",IF(O94&lt;&gt;"",CONCATENATE(", zoneIds={",O94),"")&amp;IF(V94&lt;&gt;"",CONCATENATE(",",V94),"")&amp;IF(AA94&lt;&gt;"",CONCATENATE(",",AA94),"")&amp;IF(AF94&lt;&gt;"",CONCATENATE(",",AF94),"")&amp;IF(AK94&lt;&gt;"",CONCATENATE(",",AK94),"")&amp;IF(AP94&lt;&gt;"",CONCATENATE(",",AP94),"")&amp;IF(O94&lt;&gt;"",CONCATENATE("}",""),"")&amp;IF(OR(I94="true",I94="false",I94&lt;&gt;""), CONCATENATE(", veteran=", I94), ""),""),"")</f>
        <v>, zoneIds={19}, veteran=false</v>
      </c>
      <c r="AW94" s="21" t="str">
        <f>IF(F94&lt;&gt;"Not in the game (anymore)",IF(A94&lt;&gt;"",", setType="&amp;G94,"")&amp;IF(J94="true",", multiTrialSet=true",""),"")</f>
        <v>, setType=LIBSETS_SETTYPE_OVERLAND</v>
      </c>
      <c r="AX94" s="21" t="str">
        <f>IF(F94&lt;&gt;"Not in the game (anymore)",IF(S94&lt;&gt;"",", dropMechanic={"&amp;S94&amp;IF(X94&lt;&gt;"",","&amp;X94,"")&amp;IF(AC94&lt;&gt;"",","&amp;AC94,"")&amp;IF(AH94&lt;&gt;"",","&amp;AH94,"")&amp;IF(AM94&lt;&gt;"",","&amp;AM94,"")&amp;IF(AR94&lt;&gt;"",","&amp;AR94,"")&amp;"}"&amp;IF(S94="LIBSETS_DROP_MECHANIC_MONSTER_NAME",", dropMechanicNames={" &amp; IF(T94&lt;&gt;"","['en']='"&amp;T94&amp;"'","") &amp; IF(U94&lt;&gt;"",", ['de']='" &amp; U94&amp;"'","") &amp; "}",""),"")&amp;"},","")</f>
        <v>, dropMechanic={LIBSETS_DROP_MECHANIC_OVERLAND_BOSS_DELVE,LIBSETS_DROP_MECHANIC_OVERLAND_WORLDBOSS,LIBSETS_DROP_MECHANIC_OVERLAND_BOSS_PUBLIC_DUNGEON,LIBSETS_DROP_MECHANIC_OVERLAND_CHEST}},</v>
      </c>
      <c r="AY94" s="21" t="str">
        <f>IF(F94&lt;&gt;"Not in the game (anymore)",IF(C94&lt;&gt;"",CONCATENATE(" --",C94," / ",B94,"   [",IF(P94&lt;&gt;"",P94,""),IF(W94&lt;&gt;"",", "&amp;W94,""),IF(AB94&lt;&gt;"",", "&amp;AB94,""),IF(AG94&lt;&gt;"",", "&amp;AG94,""),IF(AL94&lt;&gt;"",", "&amp;AL94,""),IF(AQ94&lt;&gt;"",", "&amp;AQ94,""),"]")),"")</f>
        <v xml:space="preserve"> --Night Terror / Nachtschrecken   [Stormhaven]</v>
      </c>
    </row>
    <row r="95" spans="1:51" x14ac:dyDescent="0.25">
      <c r="A95" s="12">
        <v>113</v>
      </c>
      <c r="B95" t="s">
        <v>916</v>
      </c>
      <c r="C95" t="s">
        <v>917</v>
      </c>
      <c r="D95" s="3">
        <f>A95</f>
        <v>113</v>
      </c>
      <c r="G95" s="8" t="s">
        <v>1651</v>
      </c>
      <c r="I95" t="s">
        <v>97</v>
      </c>
      <c r="J95" t="s">
        <v>97</v>
      </c>
      <c r="K95">
        <v>-1</v>
      </c>
      <c r="L95">
        <v>-1</v>
      </c>
      <c r="M95">
        <v>-1</v>
      </c>
      <c r="N95">
        <v>0</v>
      </c>
      <c r="O95" s="3">
        <f>IF(G95&lt;&gt;"LIBSETS_SETTYPE_BATTLEGROUND",IF(G95&lt;&gt;"LIBSETS_SETTYPE_SPECIAL",IF(P95&lt;&gt;"",VLOOKUP(P95,'ESO zone constants'!$D$2:$H$4950,5,FALSE),""),""),"")</f>
        <v>181</v>
      </c>
      <c r="P95" t="s">
        <v>131</v>
      </c>
      <c r="Q95" s="19" t="str">
        <f>IF(O95&lt;&gt;"",IF(NOT(ISERROR(VLOOKUP(O95,'ESO Dungeon constants'!$D$3:$H$9999,5,FALSE))),VLOOKUP(O95,'ESO Dungeon constants'!$D$3:$I$9999,6,FALSE),VLOOKUP(O95,'ESO zone constants'!$H$2:$K$9984,4,FALSE)),"")</f>
        <v>DLC_BASE_GAME</v>
      </c>
      <c r="R95" s="3" t="str">
        <f>VLOOKUP(Q95,'LibSets constants'!$B$4:$C$1000,2,FALSE)</f>
        <v>Included in base game</v>
      </c>
      <c r="S95" s="33" t="s">
        <v>1724</v>
      </c>
      <c r="T95" s="3" t="str">
        <f>IF(S95&lt;&gt;"",IF(S95&lt;&gt;"LIBSETS_DROP_MECHANIC_MONSTER_NAME",VLOOKUP(S95,'LibSets constants'!$I$4:$L$1000,3,FALSE),""),"")</f>
        <v>Rewards for the worthy (Cyrodiil/Battleground mail)</v>
      </c>
      <c r="U95" s="3" t="str">
        <f>IF(S95&lt;&gt;"",IF(S95&lt;&gt;"LIBSETS_DROP_MECHANIC_MONSTER_NAME",VLOOKUP(S95,'LibSets constants'!$I$4:$L$1000,4,FALSE),""),"")</f>
        <v>Gerechter Lohn (Cyrodiil/Schlachtfeld Mail)</v>
      </c>
      <c r="V95" s="3">
        <f>IF(G95&lt;&gt;"LIBSETS_SETTYPE_BATTLEGROUND",IF(G95&lt;&gt;"LIBSETS_SETTYPE_SPECIAL",IF(W95&lt;&gt;"",VLOOKUP(W95,'ESO zone constants'!$D$2:$H$4950,5,FALSE),""),""),"")</f>
        <v>181</v>
      </c>
      <c r="W95" t="s">
        <v>131</v>
      </c>
      <c r="X95" s="33" t="s">
        <v>1717</v>
      </c>
      <c r="Y95" s="3" t="str">
        <f>IF(X95&lt;&gt;"",IF(X95&lt;&gt;"LIBSETS_DROP_MECHANIC_MONSTER_NAME",VLOOKUP(X95,'LibSets constants'!$I$4:$L$1000,3,FALSE),""),"")</f>
        <v>City Vlastarus (quartermaster)</v>
      </c>
      <c r="Z95" s="3" t="str">
        <f>IF(X95&lt;&gt;"",IF(X95&lt;&gt;"LIBSETS_DROP_MECHANIC_MONSTER_NAME",VLOOKUP(X95,'LibSets constants'!$I$4:$L$1000,4,FALSE),""),"")</f>
        <v>Stadt Vlastarus (Quartiermeister)</v>
      </c>
      <c r="AA95" s="3" t="str">
        <f>IF(G95&lt;&gt;"LIBSETS_SETTYPE_BATTLEGROUND",IF(G95&lt;&gt;"LIBSETS_SETTYPE_SPECIAL",IF(AB95&lt;&gt;"",VLOOKUP(AB95,'ESO zone constants'!$D$2:$H$4950,5,FALSE),""),""),"")</f>
        <v/>
      </c>
      <c r="AD95" s="3" t="str">
        <f>IF(AC95&lt;&gt;"",IF(AC95&lt;&gt;"LIBSETS_DROP_MECHANIC_MONSTER_NAME",VLOOKUP(AC95,'LibSets constants'!$I$4:$L$1000,3,FALSE),""),"")</f>
        <v/>
      </c>
      <c r="AE95" s="3" t="str">
        <f>IF(AC95&lt;&gt;"",IF(AC95&lt;&gt;"LIBSETS_DROP_MECHANIC_MONSTER_NAME",VLOOKUP(AC95,'LibSets constants'!$I$4:$L$1000,4,FALSE),""),"")</f>
        <v/>
      </c>
      <c r="AF95" s="3" t="str">
        <f>IF(G95&lt;&gt;"LIBSETS_SETTYPE_BATTLEGROUND",IF(G95&lt;&gt;"LIBSETS_SETTYPE_SPECIAL",IF(AG95&lt;&gt;"",VLOOKUP(AG95,'ESO zone constants'!$D$2:$H$4950,5,FALSE),""),""),"")</f>
        <v/>
      </c>
      <c r="AI95" s="3" t="str">
        <f>IF(AH95&lt;&gt;"",IF(AH95&lt;&gt;"LIBSETS_DROP_MECHANIC_MONSTER_NAME",VLOOKUP(AH95,'LibSets constants'!$I$4:$L$1000,3,FALSE),""),"")</f>
        <v/>
      </c>
      <c r="AJ95" s="3" t="str">
        <f>IF(AH95&lt;&gt;"",IF(AH95&lt;&gt;"LIBSETS_DROP_MECHANIC_MONSTER_NAME",VLOOKUP(AH95,'LibSets constants'!$I$4:$L$1000,4,FALSE),""),"")</f>
        <v/>
      </c>
      <c r="AK95" s="3" t="str">
        <f>IF(G95&lt;&gt;"LIBSETS_SETTYPE_BATTLEGROUND",IF(G95&lt;&gt;"LIBSETS_SETTYPE_SPECIAL",IF(AL95&lt;&gt;"",VLOOKUP(AL95,'ESO zone constants'!$D$2:$H$4950,5,FALSE),""),""),"")</f>
        <v/>
      </c>
      <c r="AN95" s="3" t="str">
        <f>IF(AM95&lt;&gt;"",IF(AM95&lt;&gt;"LIBSETS_DROP_MECHANIC_MONSTER_NAME",VLOOKUP(AM95,'LibSets constants'!$I$4:$L$1000,3,FALSE),""),"")</f>
        <v/>
      </c>
      <c r="AO95" s="3" t="str">
        <f>IF(AM95&lt;&gt;"",IF(AM95&lt;&gt;"LIBSETS_DROP_MECHANIC_MONSTER_NAME",VLOOKUP(AM95,'LibSets constants'!$I$4:$L$1000,4,FALSE),""),"")</f>
        <v/>
      </c>
      <c r="AP95" s="3" t="str">
        <f>IF(G95&lt;&gt;"LIBSETS_SETTYPE_BATTLEGROUND",IF(G95&lt;&gt;"LIBSETS_SETTYPE_SPECIAL",IF(AQ95&lt;&gt;"",VLOOKUP(AQ95,'ESO zone constants'!$D$2:$H$4950,5,FALSE),""),""),"")</f>
        <v/>
      </c>
      <c r="AS95" s="3" t="str">
        <f>IF(AR95&lt;&gt;"",IF(AR95&lt;&gt;"LIBSETS_DROP_MECHANIC_MONSTER_NAME",VLOOKUP(AR95,'LibSets constants'!$I$4:$L$1000,3,FALSE),""),"")</f>
        <v/>
      </c>
      <c r="AT95" s="3" t="str">
        <f>IF(AR95&lt;&gt;"",IF(AR95&lt;&gt;"LIBSETS_DROP_MECHANIC_MONSTER_NAME",VLOOKUP(AR95,'LibSets constants'!$I$4:$L$1000,4,FALSE),""),"")</f>
        <v/>
      </c>
      <c r="AU95" s="21" t="str">
        <f>IF(A95="???","--","")&amp;IF(F95&lt;&gt;"Not in the game (anymore)",IF(A95&lt;&gt;"",CONCATENATE("[",A95,"] = {wayshrines={")&amp;IF(K95&lt;&gt;"",CONCATENATE(K95,","),"")&amp;IF(L95&lt;&gt;"",CONCATENATE(L95,","),"")&amp;IF(M95&lt;&gt;"",CONCATENATE(M95,","),"")&amp;CONCATENATE("}")&amp;IF(VALUE(N95)&gt;0,CONCATENATE(", traitsNeeded=",N95),"")&amp;CONCATENATE(", dlcId=",IF(Q95&lt;&gt;"",Q95,"DLC_BASE_GAME")),""),"")</f>
        <v>[113] = {wayshrines={-1,-1,-1,}, dlcId=DLC_BASE_GAME</v>
      </c>
      <c r="AV95" s="21" t="str">
        <f>IF(F95&lt;&gt;"Not in the game (anymore)",IF(A95&lt;&gt;"",IF(O95&lt;&gt;"",CONCATENATE(", zoneIds={",O95),"")&amp;IF(V95&lt;&gt;"",CONCATENATE(",",V95),"")&amp;IF(AA95&lt;&gt;"",CONCATENATE(",",AA95),"")&amp;IF(AF95&lt;&gt;"",CONCATENATE(",",AF95),"")&amp;IF(AK95&lt;&gt;"",CONCATENATE(",",AK95),"")&amp;IF(AP95&lt;&gt;"",CONCATENATE(",",AP95),"")&amp;IF(O95&lt;&gt;"",CONCATENATE("}",""),"")&amp;IF(OR(I95="true",I95="false",I95&lt;&gt;""), CONCATENATE(", veteran=", I95), ""),""),"")</f>
        <v>, zoneIds={181,181}, veteran=false</v>
      </c>
      <c r="AW95" s="21" t="str">
        <f>IF(F95&lt;&gt;"Not in the game (anymore)",IF(A95&lt;&gt;"",", setType="&amp;G95,"")&amp;IF(J95="true",", multiTrialSet=true",""),"")</f>
        <v>, setType=LIBSETS_SETTYPE_CYRODIIL</v>
      </c>
      <c r="AX95" s="21" t="str">
        <f>IF(F95&lt;&gt;"Not in the game (anymore)",IF(S95&lt;&gt;"",", dropMechanic={"&amp;S95&amp;IF(X95&lt;&gt;"",","&amp;X95,"")&amp;IF(AC95&lt;&gt;"",","&amp;AC95,"")&amp;IF(AH95&lt;&gt;"",","&amp;AH95,"")&amp;IF(AM95&lt;&gt;"",","&amp;AM95,"")&amp;IF(AR95&lt;&gt;"",","&amp;AR95,"")&amp;"}"&amp;IF(S95="LIBSETS_DROP_MECHANIC_MONSTER_NAME",", dropMechanicNames={" &amp; IF(T95&lt;&gt;"","['en']='"&amp;T95&amp;"'","") &amp; IF(U95&lt;&gt;"",", ['de']='" &amp; U95&amp;"'","") &amp; "}",""),"")&amp;"},","")</f>
        <v>, dropMechanic={LIBSETS_DROP_MECHANIC_MAIL_PVP_REWARDS_FOR_THE_WORTHY,LIBSETS_DROP_MECHANIC_CITY_CYRODIIL_VLASTARUS}},</v>
      </c>
      <c r="AY95" s="21" t="str">
        <f>IF(F95&lt;&gt;"Not in the game (anymore)",IF(C95&lt;&gt;"",CONCATENATE(" --",C95," / ",B95,"   [",IF(P95&lt;&gt;"",P95,""),IF(W95&lt;&gt;"",", "&amp;W95,""),IF(AB95&lt;&gt;"",", "&amp;AB95,""),IF(AG95&lt;&gt;"",", "&amp;AG95,""),IF(AL95&lt;&gt;"",", "&amp;AL95,""),IF(AQ95&lt;&gt;"",", "&amp;AQ95,""),"]")),"")</f>
        <v xml:space="preserve"> --Crest of Cyrodiil / Wappen von Cyrodiil   [Cyrodiil, Cyrodiil]</v>
      </c>
    </row>
    <row r="96" spans="1:51" x14ac:dyDescent="0.25">
      <c r="A96" s="12">
        <v>114</v>
      </c>
      <c r="B96" t="s">
        <v>918</v>
      </c>
      <c r="C96" t="s">
        <v>919</v>
      </c>
      <c r="D96" s="3">
        <f>A96</f>
        <v>114</v>
      </c>
      <c r="G96" s="8" t="s">
        <v>1656</v>
      </c>
      <c r="I96" t="s">
        <v>97</v>
      </c>
      <c r="J96" t="s">
        <v>97</v>
      </c>
      <c r="K96">
        <v>-1</v>
      </c>
      <c r="L96">
        <v>-1</v>
      </c>
      <c r="M96">
        <v>-1</v>
      </c>
      <c r="N96">
        <v>0</v>
      </c>
      <c r="O96" s="3">
        <f>IF(G96&lt;&gt;"LIBSETS_SETTYPE_BATTLEGROUND",IF(G96&lt;&gt;"LIBSETS_SETTYPE_SPECIAL",IF(P96&lt;&gt;"",VLOOKUP(P96,'ESO zone constants'!$D$2:$H$4950,5,FALSE),""),""),"")</f>
        <v>382</v>
      </c>
      <c r="P96" t="s">
        <v>271</v>
      </c>
      <c r="Q96" s="19" t="str">
        <f>IF(O96&lt;&gt;"",IF(NOT(ISERROR(VLOOKUP(O96,'ESO Dungeon constants'!$D$3:$H$9999,5,FALSE))),VLOOKUP(O96,'ESO Dungeon constants'!$D$3:$I$9999,6,FALSE),VLOOKUP(O96,'ESO zone constants'!$H$2:$K$9984,4,FALSE)),"")</f>
        <v>DLC_BASE_GAME</v>
      </c>
      <c r="R96" s="3" t="str">
        <f>VLOOKUP(Q96,'LibSets constants'!$B$4:$C$1000,2,FALSE)</f>
        <v>Included in base game</v>
      </c>
      <c r="S96" s="33" t="s">
        <v>1743</v>
      </c>
      <c r="T96" s="3" t="str">
        <f>IF(S96&lt;&gt;"",IF(S96&lt;&gt;"LIBSETS_DROP_MECHANIC_MONSTER_NAME",VLOOKUP(S96,'LibSets constants'!$I$4:$L$1000,3,FALSE),""),"")</f>
        <v>Delve bosses have a chance to drop a waist or feet.</v>
      </c>
      <c r="U96" s="3" t="str">
        <f>IF(S96&lt;&gt;"",IF(S96&lt;&gt;"LIBSETS_DROP_MECHANIC_MONSTER_NAME",VLOOKUP(S96,'LibSets constants'!$I$4:$L$1000,4,FALSE),""),"")</f>
        <v>Bosse in Gewölben haben die Chance, eine Taille oder Füße fallen zu lassen.</v>
      </c>
      <c r="V96" s="3" t="str">
        <f>IF(G96&lt;&gt;"LIBSETS_SETTYPE_BATTLEGROUND",IF(G96&lt;&gt;"LIBSETS_SETTYPE_SPECIAL",IF(W96&lt;&gt;"",VLOOKUP(W96,'ESO zone constants'!$D$2:$H$4950,5,FALSE),""),""),"")</f>
        <v/>
      </c>
      <c r="X96" s="33" t="s">
        <v>1744</v>
      </c>
      <c r="Y96" s="3" t="str">
        <f>IF(X96&lt;&gt;"",IF(X96&lt;&gt;"LIBSETS_DROP_MECHANIC_MONSTER_NAME",VLOOKUP(X96,'LibSets constants'!$I$4:$L$1000,3,FALSE),""),"")</f>
        <v>Overland group bosses have a 100% chance to drop head, chest, legs, or weapon.</v>
      </c>
      <c r="Z96" s="3" t="str">
        <f>IF(X96&lt;&gt;"",IF(X96&lt;&gt;"LIBSETS_DROP_MECHANIC_MONSTER_NAME",VLOOKUP(X96,'LibSets constants'!$I$4:$L$1000,4,FALSE),""),"")</f>
        <v>Überland Gruppenbosse haben eine Chance von 100%, Kopf, Brust, Beine oder Waffen fallen zu lassen.</v>
      </c>
      <c r="AA96" s="3" t="str">
        <f>IF(G96&lt;&gt;"LIBSETS_SETTYPE_BATTLEGROUND",IF(G96&lt;&gt;"LIBSETS_SETTYPE_SPECIAL",IF(AB96&lt;&gt;"",VLOOKUP(AB96,'ESO zone constants'!$D$2:$H$4950,5,FALSE),""),""),"")</f>
        <v/>
      </c>
      <c r="AC96" s="33" t="s">
        <v>1745</v>
      </c>
      <c r="AD96" s="3" t="str">
        <f>IF(AC96&lt;&gt;"",IF(AC96&lt;&gt;"LIBSETS_DROP_MECHANIC_MONSTER_NAME",VLOOKUP(AC96,'LibSets constants'!$I$4:$L$1000,3,FALSE),""),"")</f>
        <v>Public dungeon bosses have a chance to drop a shoulder, hand, or weapon.</v>
      </c>
      <c r="AE96" s="3" t="str">
        <f>IF(AC96&lt;&gt;"",IF(AC96&lt;&gt;"LIBSETS_DROP_MECHANIC_MONSTER_NAME",VLOOKUP(AC96,'LibSets constants'!$I$4:$L$1000,4,FALSE),""),"")</f>
        <v>Öffentliche Dungeon-Bosse haben die Möglichkeit, eine Schulter, Handschuhe oder eine Waffe fallen zu lassen.</v>
      </c>
      <c r="AF96" s="3" t="str">
        <f>IF(G96&lt;&gt;"LIBSETS_SETTYPE_BATTLEGROUND",IF(G96&lt;&gt;"LIBSETS_SETTYPE_SPECIAL",IF(AG96&lt;&gt;"",VLOOKUP(AG96,'ESO zone constants'!$D$2:$H$4950,5,FALSE),""),""),"")</f>
        <v/>
      </c>
      <c r="AH96" s="33" t="s">
        <v>1746</v>
      </c>
      <c r="AI96" s="3" t="str">
        <f>IF(AH96&lt;&gt;"",IF(AH96&lt;&gt;"LIBSETS_DROP_MECHANIC_MONSTER_NAME",VLOOKUP(AH96,'LibSets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96" s="3" t="str">
        <f>IF(AH96&lt;&gt;"",IF(AH96&lt;&gt;"LIBSETS_DROP_MECHANIC_MONSTER_NAME",VLOOKUP(AH96,'LibSets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96" s="3" t="str">
        <f>IF(G96&lt;&gt;"LIBSETS_SETTYPE_BATTLEGROUND",IF(G96&lt;&gt;"LIBSETS_SETTYPE_SPECIAL",IF(AL96&lt;&gt;"",VLOOKUP(AL96,'ESO zone constants'!$D$2:$H$4950,5,FALSE),""),""),"")</f>
        <v/>
      </c>
      <c r="AN96" s="3" t="str">
        <f>IF(AM96&lt;&gt;"",IF(AM96&lt;&gt;"LIBSETS_DROP_MECHANIC_MONSTER_NAME",VLOOKUP(AM96,'LibSets constants'!$I$4:$L$1000,3,FALSE),""),"")</f>
        <v/>
      </c>
      <c r="AO96" s="3" t="str">
        <f>IF(AM96&lt;&gt;"",IF(AM96&lt;&gt;"LIBSETS_DROP_MECHANIC_MONSTER_NAME",VLOOKUP(AM96,'LibSets constants'!$I$4:$L$1000,4,FALSE),""),"")</f>
        <v/>
      </c>
      <c r="AP96" s="3" t="str">
        <f>IF(G96&lt;&gt;"LIBSETS_SETTYPE_BATTLEGROUND",IF(G96&lt;&gt;"LIBSETS_SETTYPE_SPECIAL",IF(AQ96&lt;&gt;"",VLOOKUP(AQ96,'ESO zone constants'!$D$2:$H$4950,5,FALSE),""),""),"")</f>
        <v/>
      </c>
      <c r="AS96" s="3" t="str">
        <f>IF(AR96&lt;&gt;"",IF(AR96&lt;&gt;"LIBSETS_DROP_MECHANIC_MONSTER_NAME",VLOOKUP(AR96,'LibSets constants'!$I$4:$L$1000,3,FALSE),""),"")</f>
        <v/>
      </c>
      <c r="AT96" s="3" t="str">
        <f>IF(AR96&lt;&gt;"",IF(AR96&lt;&gt;"LIBSETS_DROP_MECHANIC_MONSTER_NAME",VLOOKUP(AR96,'LibSets constants'!$I$4:$L$1000,4,FALSE),""),"")</f>
        <v/>
      </c>
      <c r="AU96" s="21" t="str">
        <f>IF(A96="???","--","")&amp;IF(F96&lt;&gt;"Not in the game (anymore)",IF(A96&lt;&gt;"",CONCATENATE("[",A96,"] = {wayshrines={")&amp;IF(K96&lt;&gt;"",CONCATENATE(K96,","),"")&amp;IF(L96&lt;&gt;"",CONCATENATE(L96,","),"")&amp;IF(M96&lt;&gt;"",CONCATENATE(M96,","),"")&amp;CONCATENATE("}")&amp;IF(VALUE(N96)&gt;0,CONCATENATE(", traitsNeeded=",N96),"")&amp;CONCATENATE(", dlcId=",IF(Q96&lt;&gt;"",Q96,"DLC_BASE_GAME")),""),"")</f>
        <v>[114] = {wayshrines={-1,-1,-1,}, dlcId=DLC_BASE_GAME</v>
      </c>
      <c r="AV96" s="21" t="str">
        <f>IF(F96&lt;&gt;"Not in the game (anymore)",IF(A96&lt;&gt;"",IF(O96&lt;&gt;"",CONCATENATE(", zoneIds={",O96),"")&amp;IF(V96&lt;&gt;"",CONCATENATE(",",V96),"")&amp;IF(AA96&lt;&gt;"",CONCATENATE(",",AA96),"")&amp;IF(AF96&lt;&gt;"",CONCATENATE(",",AF96),"")&amp;IF(AK96&lt;&gt;"",CONCATENATE(",",AK96),"")&amp;IF(AP96&lt;&gt;"",CONCATENATE(",",AP96),"")&amp;IF(O96&lt;&gt;"",CONCATENATE("}",""),"")&amp;IF(OR(I96="true",I96="false",I96&lt;&gt;""), CONCATENATE(", veteran=", I96), ""),""),"")</f>
        <v>, zoneIds={382}, veteran=false</v>
      </c>
      <c r="AW96" s="21" t="str">
        <f>IF(F96&lt;&gt;"Not in the game (anymore)",IF(A96&lt;&gt;"",", setType="&amp;G96,"")&amp;IF(J96="true",", multiTrialSet=true",""),"")</f>
        <v>, setType=LIBSETS_SETTYPE_OVERLAND</v>
      </c>
      <c r="AX96" s="21" t="str">
        <f>IF(F96&lt;&gt;"Not in the game (anymore)",IF(S96&lt;&gt;"",", dropMechanic={"&amp;S96&amp;IF(X96&lt;&gt;"",","&amp;X96,"")&amp;IF(AC96&lt;&gt;"",","&amp;AC96,"")&amp;IF(AH96&lt;&gt;"",","&amp;AH96,"")&amp;IF(AM96&lt;&gt;"",","&amp;AM96,"")&amp;IF(AR96&lt;&gt;"",","&amp;AR96,"")&amp;"}"&amp;IF(S96="LIBSETS_DROP_MECHANIC_MONSTER_NAME",", dropMechanicNames={" &amp; IF(T96&lt;&gt;"","['en']='"&amp;T96&amp;"'","") &amp; IF(U96&lt;&gt;"",", ['de']='" &amp; U96&amp;"'","") &amp; "}",""),"")&amp;"},","")</f>
        <v>, dropMechanic={LIBSETS_DROP_MECHANIC_OVERLAND_BOSS_DELVE,LIBSETS_DROP_MECHANIC_OVERLAND_WORLDBOSS,LIBSETS_DROP_MECHANIC_OVERLAND_BOSS_PUBLIC_DUNGEON,LIBSETS_DROP_MECHANIC_OVERLAND_CHEST}},</v>
      </c>
      <c r="AY96" s="21" t="str">
        <f>IF(F96&lt;&gt;"Not in the game (anymore)",IF(C96&lt;&gt;"",CONCATENATE(" --",C96," / ",B96,"   [",IF(P96&lt;&gt;"",P96,""),IF(W96&lt;&gt;"",", "&amp;W96,""),IF(AB96&lt;&gt;"",", "&amp;AB96,""),IF(AG96&lt;&gt;"",", "&amp;AG96,""),IF(AL96&lt;&gt;"",", "&amp;AL96,""),IF(AQ96&lt;&gt;"",", "&amp;AQ96,""),"]")),"")</f>
        <v xml:space="preserve"> --Soulshine / Seelenschein   [Reaper's March]</v>
      </c>
    </row>
    <row r="97" spans="1:51" x14ac:dyDescent="0.25">
      <c r="A97" s="12">
        <v>116</v>
      </c>
      <c r="B97" t="s">
        <v>920</v>
      </c>
      <c r="C97" t="s">
        <v>921</v>
      </c>
      <c r="D97" s="3">
        <f>A97</f>
        <v>116</v>
      </c>
      <c r="G97" s="8" t="s">
        <v>1653</v>
      </c>
      <c r="I97" t="s">
        <v>97</v>
      </c>
      <c r="J97" t="s">
        <v>97</v>
      </c>
      <c r="K97">
        <v>-1</v>
      </c>
      <c r="L97">
        <v>-1</v>
      </c>
      <c r="M97">
        <v>-1</v>
      </c>
      <c r="N97">
        <v>0</v>
      </c>
      <c r="O97" s="3">
        <f>IF(G97&lt;&gt;"LIBSETS_SETTYPE_BATTLEGROUND",IF(G97&lt;&gt;"LIBSETS_SETTYPE_SPECIAL",IF(P97&lt;&gt;"",VLOOKUP(P97,'ESO zone constants'!$D$2:$H$4950,5,FALSE),""),""),"")</f>
        <v>380</v>
      </c>
      <c r="P97" t="s">
        <v>102</v>
      </c>
      <c r="Q97" s="19" t="str">
        <f>IF(O97&lt;&gt;"",IF(NOT(ISERROR(VLOOKUP(O97,'ESO Dungeon constants'!$D$3:$H$9999,5,FALSE))),VLOOKUP(O97,'ESO Dungeon constants'!$D$3:$I$9999,6,FALSE),VLOOKUP(O97,'ESO zone constants'!$H$2:$K$9984,4,FALSE)),"")</f>
        <v>DLC_BASE_GAME</v>
      </c>
      <c r="R97" s="3" t="str">
        <f>VLOOKUP(Q97,'LibSets constants'!$B$4:$C$1000,2,FALSE)</f>
        <v>Included in base game</v>
      </c>
      <c r="T97" s="3" t="str">
        <f>IF(S97&lt;&gt;"",IF(S97&lt;&gt;"LIBSETS_DROP_MECHANIC_MONSTER_NAME",VLOOKUP(S97,'LibSets constants'!$I$4:$L$1000,3,FALSE),""),"")</f>
        <v/>
      </c>
      <c r="U97" s="3" t="str">
        <f>IF(S97&lt;&gt;"",IF(S97&lt;&gt;"LIBSETS_DROP_MECHANIC_MONSTER_NAME",VLOOKUP(S97,'LibSets constants'!$I$4:$L$1000,4,FALSE),""),"")</f>
        <v/>
      </c>
      <c r="V97" s="3">
        <f>IF(G97&lt;&gt;"LIBSETS_SETTYPE_BATTLEGROUND",IF(G97&lt;&gt;"LIBSETS_SETTYPE_SPECIAL",IF(W97&lt;&gt;"",VLOOKUP(W97,'ESO zone constants'!$D$2:$H$4950,5,FALSE),""),""),"")</f>
        <v>144</v>
      </c>
      <c r="W97" t="s">
        <v>66</v>
      </c>
      <c r="Y97" s="3" t="str">
        <f>IF(X97&lt;&gt;"",IF(X97&lt;&gt;"LIBSETS_DROP_MECHANIC_MONSTER_NAME",VLOOKUP(X97,'LibSets constants'!$I$4:$L$1000,3,FALSE),""),"")</f>
        <v/>
      </c>
      <c r="Z97" s="3" t="str">
        <f>IF(X97&lt;&gt;"",IF(X97&lt;&gt;"LIBSETS_DROP_MECHANIC_MONSTER_NAME",VLOOKUP(X97,'LibSets constants'!$I$4:$L$1000,4,FALSE),""),"")</f>
        <v/>
      </c>
      <c r="AA97" s="3">
        <f>IF(G97&lt;&gt;"LIBSETS_SETTYPE_BATTLEGROUND",IF(G97&lt;&gt;"LIBSETS_SETTYPE_SPECIAL",IF(AB97&lt;&gt;"",VLOOKUP(AB97,'ESO zone constants'!$D$2:$H$4950,5,FALSE),""),""),"")</f>
        <v>283</v>
      </c>
      <c r="AB97" t="s">
        <v>51</v>
      </c>
      <c r="AD97" s="3" t="str">
        <f>IF(AC97&lt;&gt;"",IF(AC97&lt;&gt;"LIBSETS_DROP_MECHANIC_MONSTER_NAME",VLOOKUP(AC97,'LibSets constants'!$I$4:$L$1000,3,FALSE),""),"")</f>
        <v/>
      </c>
      <c r="AE97" s="3" t="str">
        <f>IF(AC97&lt;&gt;"",IF(AC97&lt;&gt;"LIBSETS_DROP_MECHANIC_MONSTER_NAME",VLOOKUP(AC97,'LibSets constants'!$I$4:$L$1000,4,FALSE),""),"")</f>
        <v/>
      </c>
      <c r="AF97" s="3">
        <f>IF(G97&lt;&gt;"LIBSETS_SETTYPE_BATTLEGROUND",IF(G97&lt;&gt;"LIBSETS_SETTYPE_SPECIAL",IF(AG97&lt;&gt;"",VLOOKUP(AG97,'ESO zone constants'!$D$2:$H$4950,5,FALSE),""),""),"")</f>
        <v>146</v>
      </c>
      <c r="AG97" t="s">
        <v>62</v>
      </c>
      <c r="AI97" s="3" t="str">
        <f>IF(AH97&lt;&gt;"",IF(AH97&lt;&gt;"LIBSETS_DROP_MECHANIC_MONSTER_NAME",VLOOKUP(AH97,'LibSets constants'!$I$4:$L$1000,3,FALSE),""),"")</f>
        <v/>
      </c>
      <c r="AJ97" s="3" t="str">
        <f>IF(AH97&lt;&gt;"",IF(AH97&lt;&gt;"LIBSETS_DROP_MECHANIC_MONSTER_NAME",VLOOKUP(AH97,'LibSets constants'!$I$4:$L$1000,4,FALSE),""),"")</f>
        <v/>
      </c>
      <c r="AK97" s="3">
        <f>IF(G97&lt;&gt;"LIBSETS_SETTYPE_BATTLEGROUND",IF(G97&lt;&gt;"LIBSETS_SETTYPE_SPECIAL",IF(AL97&lt;&gt;"",VLOOKUP(AL97,'ESO zone constants'!$D$2:$H$4950,5,FALSE),""),""),"")</f>
        <v>126</v>
      </c>
      <c r="AL97" t="s">
        <v>43</v>
      </c>
      <c r="AN97" s="3" t="str">
        <f>IF(AM97&lt;&gt;"",IF(AM97&lt;&gt;"LIBSETS_DROP_MECHANIC_MONSTER_NAME",VLOOKUP(AM97,'LibSets constants'!$I$4:$L$1000,3,FALSE),""),"")</f>
        <v/>
      </c>
      <c r="AO97" s="3" t="str">
        <f>IF(AM97&lt;&gt;"",IF(AM97&lt;&gt;"LIBSETS_DROP_MECHANIC_MONSTER_NAME",VLOOKUP(AM97,'LibSets constants'!$I$4:$L$1000,4,FALSE),""),"")</f>
        <v/>
      </c>
      <c r="AP97" s="3">
        <f>IF(G97&lt;&gt;"LIBSETS_SETTYPE_BATTLEGROUND",IF(G97&lt;&gt;"LIBSETS_SETTYPE_SPECIAL",IF(AQ97&lt;&gt;"",VLOOKUP(AQ97,'ESO zone constants'!$D$2:$H$4950,5,FALSE),""),""),"")</f>
        <v>63</v>
      </c>
      <c r="AQ97" t="s">
        <v>61</v>
      </c>
      <c r="AS97" s="3" t="str">
        <f>IF(AR97&lt;&gt;"",IF(AR97&lt;&gt;"LIBSETS_DROP_MECHANIC_MONSTER_NAME",VLOOKUP(AR97,'LibSets constants'!$I$4:$L$1000,3,FALSE),""),"")</f>
        <v/>
      </c>
      <c r="AT97" s="3" t="str">
        <f>IF(AR97&lt;&gt;"",IF(AR97&lt;&gt;"LIBSETS_DROP_MECHANIC_MONSTER_NAME",VLOOKUP(AR97,'LibSets constants'!$I$4:$L$1000,4,FALSE),""),"")</f>
        <v/>
      </c>
      <c r="AU97" s="21" t="str">
        <f>IF(A97="???","--","")&amp;IF(F97&lt;&gt;"Not in the game (anymore)",IF(A97&lt;&gt;"",CONCATENATE("[",A97,"] = {wayshrines={")&amp;IF(K97&lt;&gt;"",CONCATENATE(K97,","),"")&amp;IF(L97&lt;&gt;"",CONCATENATE(L97,","),"")&amp;IF(M97&lt;&gt;"",CONCATENATE(M97,","),"")&amp;CONCATENATE("}")&amp;IF(VALUE(N97)&gt;0,CONCATENATE(", traitsNeeded=",N97),"")&amp;CONCATENATE(", dlcId=",IF(Q97&lt;&gt;"",Q97,"DLC_BASE_GAME")),""),"")</f>
        <v>[116] = {wayshrines={-1,-1,-1,}, dlcId=DLC_BASE_GAME</v>
      </c>
      <c r="AV97" s="21" t="str">
        <f>IF(F97&lt;&gt;"Not in the game (anymore)",IF(A97&lt;&gt;"",IF(O97&lt;&gt;"",CONCATENATE(", zoneIds={",O97),"")&amp;IF(V97&lt;&gt;"",CONCATENATE(",",V97),"")&amp;IF(AA97&lt;&gt;"",CONCATENATE(",",AA97),"")&amp;IF(AF97&lt;&gt;"",CONCATENATE(",",AF97),"")&amp;IF(AK97&lt;&gt;"",CONCATENATE(",",AK97),"")&amp;IF(AP97&lt;&gt;"",CONCATENATE(",",AP97),"")&amp;IF(O97&lt;&gt;"",CONCATENATE("}",""),"")&amp;IF(OR(I97="true",I97="false",I97&lt;&gt;""), CONCATENATE(", veteran=", I97), ""),""),"")</f>
        <v>, zoneIds={380,144,283,146,126,63}, veteran=false</v>
      </c>
      <c r="AW97" s="21" t="str">
        <f>IF(F97&lt;&gt;"Not in the game (anymore)",IF(A97&lt;&gt;"",", setType="&amp;G97,"")&amp;IF(J97="true",", multiTrialSet=true",""),"")</f>
        <v>, setType=LIBSETS_SETTYPE_DUNGEON</v>
      </c>
      <c r="AX97" s="21" t="str">
        <f>IF(F97&lt;&gt;"Not in the game (anymore)",IF(S97&lt;&gt;"",", dropMechanic={"&amp;S97&amp;IF(X97&lt;&gt;"",","&amp;X97,"")&amp;IF(AC97&lt;&gt;"",","&amp;AC97,"")&amp;IF(AH97&lt;&gt;"",","&amp;AH97,"")&amp;IF(AM97&lt;&gt;"",","&amp;AM97,"")&amp;IF(AR97&lt;&gt;"",","&amp;AR97,"")&amp;"}"&amp;IF(S97="LIBSETS_DROP_MECHANIC_MONSTER_NAME",", dropMechanicNames={" &amp; IF(T97&lt;&gt;"","['en']='"&amp;T97&amp;"'","") &amp; IF(U97&lt;&gt;"",", ['de']='" &amp; U97&amp;"'","") &amp; "}",""),"")&amp;"},","")</f>
        <v>},</v>
      </c>
      <c r="AY97" s="21" t="str">
        <f>IF(F97&lt;&gt;"Not in the game (anymore)",IF(C97&lt;&gt;"",CONCATENATE(" --",C97," / ",B97,"   [",IF(P97&lt;&gt;"",P97,""),IF(W97&lt;&gt;"",", "&amp;W97,""),IF(AB97&lt;&gt;"",", "&amp;AB97,""),IF(AG97&lt;&gt;"",", "&amp;AG97,""),IF(AL97&lt;&gt;"",", "&amp;AL97,""),IF(AQ97&lt;&gt;"",", "&amp;AQ97,""),"]")),"")</f>
        <v xml:space="preserve"> --The Destruction Suite / Garnitur der Zerstörung   [The Banished Cells I, Spindleclutch I, Fungal Grotto I, Wayrest Sewers I, Elden Hollow I, Darkshade Caverns I]</v>
      </c>
    </row>
    <row r="98" spans="1:51" x14ac:dyDescent="0.25">
      <c r="A98" s="12">
        <v>117</v>
      </c>
      <c r="B98" t="s">
        <v>922</v>
      </c>
      <c r="C98" t="s">
        <v>1617</v>
      </c>
      <c r="D98" s="3">
        <f>A98</f>
        <v>117</v>
      </c>
      <c r="G98" s="8" t="s">
        <v>1653</v>
      </c>
      <c r="I98" t="s">
        <v>97</v>
      </c>
      <c r="J98" t="s">
        <v>97</v>
      </c>
      <c r="K98">
        <v>-1</v>
      </c>
      <c r="L98">
        <v>-1</v>
      </c>
      <c r="M98">
        <v>-1</v>
      </c>
      <c r="N98">
        <v>0</v>
      </c>
      <c r="O98" s="3">
        <f>IF(G98&lt;&gt;"LIBSETS_SETTYPE_BATTLEGROUND",IF(G98&lt;&gt;"LIBSETS_SETTYPE_SPECIAL",IF(P98&lt;&gt;"",VLOOKUP(P98,'ESO zone constants'!$D$2:$H$4950,5,FALSE),""),""),"")</f>
        <v>380</v>
      </c>
      <c r="P98" t="s">
        <v>102</v>
      </c>
      <c r="Q98" s="19" t="str">
        <f>IF(O98&lt;&gt;"",IF(NOT(ISERROR(VLOOKUP(O98,'ESO Dungeon constants'!$D$3:$H$9999,5,FALSE))),VLOOKUP(O98,'ESO Dungeon constants'!$D$3:$I$9999,6,FALSE),VLOOKUP(O98,'ESO zone constants'!$H$2:$K$9984,4,FALSE)),"")</f>
        <v>DLC_BASE_GAME</v>
      </c>
      <c r="R98" s="3" t="str">
        <f>VLOOKUP(Q98,'LibSets constants'!$B$4:$C$1000,2,FALSE)</f>
        <v>Included in base game</v>
      </c>
      <c r="T98" s="3" t="str">
        <f>IF(S98&lt;&gt;"",IF(S98&lt;&gt;"LIBSETS_DROP_MECHANIC_MONSTER_NAME",VLOOKUP(S98,'LibSets constants'!$I$4:$L$1000,3,FALSE),""),"")</f>
        <v/>
      </c>
      <c r="U98" s="3" t="str">
        <f>IF(S98&lt;&gt;"",IF(S98&lt;&gt;"LIBSETS_DROP_MECHANIC_MONSTER_NAME",VLOOKUP(S98,'LibSets constants'!$I$4:$L$1000,4,FALSE),""),"")</f>
        <v/>
      </c>
      <c r="V98" s="3">
        <f>IF(G98&lt;&gt;"LIBSETS_SETTYPE_BATTLEGROUND",IF(G98&lt;&gt;"LIBSETS_SETTYPE_SPECIAL",IF(W98&lt;&gt;"",VLOOKUP(W98,'ESO zone constants'!$D$2:$H$4950,5,FALSE),""),""),"")</f>
        <v>144</v>
      </c>
      <c r="W98" t="s">
        <v>66</v>
      </c>
      <c r="Y98" s="3" t="str">
        <f>IF(X98&lt;&gt;"",IF(X98&lt;&gt;"LIBSETS_DROP_MECHANIC_MONSTER_NAME",VLOOKUP(X98,'LibSets constants'!$I$4:$L$1000,3,FALSE),""),"")</f>
        <v/>
      </c>
      <c r="Z98" s="3" t="str">
        <f>IF(X98&lt;&gt;"",IF(X98&lt;&gt;"LIBSETS_DROP_MECHANIC_MONSTER_NAME",VLOOKUP(X98,'LibSets constants'!$I$4:$L$1000,4,FALSE),""),"")</f>
        <v/>
      </c>
      <c r="AA98" s="3">
        <f>IF(G98&lt;&gt;"LIBSETS_SETTYPE_BATTLEGROUND",IF(G98&lt;&gt;"LIBSETS_SETTYPE_SPECIAL",IF(AB98&lt;&gt;"",VLOOKUP(AB98,'ESO zone constants'!$D$2:$H$4950,5,FALSE),""),""),"")</f>
        <v>283</v>
      </c>
      <c r="AB98" t="s">
        <v>51</v>
      </c>
      <c r="AD98" s="3" t="str">
        <f>IF(AC98&lt;&gt;"",IF(AC98&lt;&gt;"LIBSETS_DROP_MECHANIC_MONSTER_NAME",VLOOKUP(AC98,'LibSets constants'!$I$4:$L$1000,3,FALSE),""),"")</f>
        <v/>
      </c>
      <c r="AE98" s="3" t="str">
        <f>IF(AC98&lt;&gt;"",IF(AC98&lt;&gt;"LIBSETS_DROP_MECHANIC_MONSTER_NAME",VLOOKUP(AC98,'LibSets constants'!$I$4:$L$1000,4,FALSE),""),"")</f>
        <v/>
      </c>
      <c r="AF98" s="3">
        <f>IF(G98&lt;&gt;"LIBSETS_SETTYPE_BATTLEGROUND",IF(G98&lt;&gt;"LIBSETS_SETTYPE_SPECIAL",IF(AG98&lt;&gt;"",VLOOKUP(AG98,'ESO zone constants'!$D$2:$H$4950,5,FALSE),""),""),"")</f>
        <v>146</v>
      </c>
      <c r="AG98" t="s">
        <v>62</v>
      </c>
      <c r="AI98" s="3" t="str">
        <f>IF(AH98&lt;&gt;"",IF(AH98&lt;&gt;"LIBSETS_DROP_MECHANIC_MONSTER_NAME",VLOOKUP(AH98,'LibSets constants'!$I$4:$L$1000,3,FALSE),""),"")</f>
        <v/>
      </c>
      <c r="AJ98" s="3" t="str">
        <f>IF(AH98&lt;&gt;"",IF(AH98&lt;&gt;"LIBSETS_DROP_MECHANIC_MONSTER_NAME",VLOOKUP(AH98,'LibSets constants'!$I$4:$L$1000,4,FALSE),""),"")</f>
        <v/>
      </c>
      <c r="AK98" s="3">
        <f>IF(G98&lt;&gt;"LIBSETS_SETTYPE_BATTLEGROUND",IF(G98&lt;&gt;"LIBSETS_SETTYPE_SPECIAL",IF(AL98&lt;&gt;"",VLOOKUP(AL98,'ESO zone constants'!$D$2:$H$4950,5,FALSE),""),""),"")</f>
        <v>126</v>
      </c>
      <c r="AL98" t="s">
        <v>43</v>
      </c>
      <c r="AN98" s="3" t="str">
        <f>IF(AM98&lt;&gt;"",IF(AM98&lt;&gt;"LIBSETS_DROP_MECHANIC_MONSTER_NAME",VLOOKUP(AM98,'LibSets constants'!$I$4:$L$1000,3,FALSE),""),"")</f>
        <v/>
      </c>
      <c r="AO98" s="3" t="str">
        <f>IF(AM98&lt;&gt;"",IF(AM98&lt;&gt;"LIBSETS_DROP_MECHANIC_MONSTER_NAME",VLOOKUP(AM98,'LibSets constants'!$I$4:$L$1000,4,FALSE),""),"")</f>
        <v/>
      </c>
      <c r="AP98" s="3">
        <f>IF(G98&lt;&gt;"LIBSETS_SETTYPE_BATTLEGROUND",IF(G98&lt;&gt;"LIBSETS_SETTYPE_SPECIAL",IF(AQ98&lt;&gt;"",VLOOKUP(AQ98,'ESO zone constants'!$D$2:$H$4950,5,FALSE),""),""),"")</f>
        <v>63</v>
      </c>
      <c r="AQ98" t="s">
        <v>61</v>
      </c>
      <c r="AS98" s="3" t="str">
        <f>IF(AR98&lt;&gt;"",IF(AR98&lt;&gt;"LIBSETS_DROP_MECHANIC_MONSTER_NAME",VLOOKUP(AR98,'LibSets constants'!$I$4:$L$1000,3,FALSE),""),"")</f>
        <v/>
      </c>
      <c r="AT98" s="3" t="str">
        <f>IF(AR98&lt;&gt;"",IF(AR98&lt;&gt;"LIBSETS_DROP_MECHANIC_MONSTER_NAME",VLOOKUP(AR98,'LibSets constants'!$I$4:$L$1000,4,FALSE),""),"")</f>
        <v/>
      </c>
      <c r="AU98" s="21" t="str">
        <f>IF(A98="???","--","")&amp;IF(F98&lt;&gt;"Not in the game (anymore)",IF(A98&lt;&gt;"",CONCATENATE("[",A98,"] = {wayshrines={")&amp;IF(K98&lt;&gt;"",CONCATENATE(K98,","),"")&amp;IF(L98&lt;&gt;"",CONCATENATE(L98,","),"")&amp;IF(M98&lt;&gt;"",CONCATENATE(M98,","),"")&amp;CONCATENATE("}")&amp;IF(VALUE(N98)&gt;0,CONCATENATE(", traitsNeeded=",N98),"")&amp;CONCATENATE(", dlcId=",IF(Q98&lt;&gt;"",Q98,"DLC_BASE_GAME")),""),"")</f>
        <v>[117] = {wayshrines={-1,-1,-1,}, dlcId=DLC_BASE_GAME</v>
      </c>
      <c r="AV98" s="21" t="str">
        <f>IF(F98&lt;&gt;"Not in the game (anymore)",IF(A98&lt;&gt;"",IF(O98&lt;&gt;"",CONCATENATE(", zoneIds={",O98),"")&amp;IF(V98&lt;&gt;"",CONCATENATE(",",V98),"")&amp;IF(AA98&lt;&gt;"",CONCATENATE(",",AA98),"")&amp;IF(AF98&lt;&gt;"",CONCATENATE(",",AF98),"")&amp;IF(AK98&lt;&gt;"",CONCATENATE(",",AK98),"")&amp;IF(AP98&lt;&gt;"",CONCATENATE(",",AP98),"")&amp;IF(O98&lt;&gt;"",CONCATENATE("}",""),"")&amp;IF(OR(I98="true",I98="false",I98&lt;&gt;""), CONCATENATE(", veteran=", I98), ""),""),"")</f>
        <v>, zoneIds={380,144,283,146,126,63}, veteran=false</v>
      </c>
      <c r="AW98" s="21" t="str">
        <f>IF(F98&lt;&gt;"Not in the game (anymore)",IF(A98&lt;&gt;"",", setType="&amp;G98,"")&amp;IF(J98="true",", multiTrialSet=true",""),"")</f>
        <v>, setType=LIBSETS_SETTYPE_DUNGEON</v>
      </c>
      <c r="AX98" s="21" t="str">
        <f>IF(F98&lt;&gt;"Not in the game (anymore)",IF(S98&lt;&gt;"",", dropMechanic={"&amp;S98&amp;IF(X98&lt;&gt;"",","&amp;X98,"")&amp;IF(AC98&lt;&gt;"",","&amp;AC98,"")&amp;IF(AH98&lt;&gt;"",","&amp;AH98,"")&amp;IF(AM98&lt;&gt;"",","&amp;AM98,"")&amp;IF(AR98&lt;&gt;"",","&amp;AR98,"")&amp;"}"&amp;IF(S98="LIBSETS_DROP_MECHANIC_MONSTER_NAME",", dropMechanicNames={" &amp; IF(T98&lt;&gt;"","['en']='"&amp;T98&amp;"'","") &amp; IF(U98&lt;&gt;"",", ['de']='" &amp; U98&amp;"'","") &amp; "}",""),"")&amp;"},","")</f>
        <v>},</v>
      </c>
      <c r="AY98" s="21" t="str">
        <f>IF(F98&lt;&gt;"Not in the game (anymore)",IF(C98&lt;&gt;"",CONCATENATE(" --",C98," / ",B98,"   [",IF(P98&lt;&gt;"",P98,""),IF(W98&lt;&gt;"",", "&amp;W98,""),IF(AB98&lt;&gt;"",", "&amp;AB98,""),IF(AG98&lt;&gt;"",", "&amp;AG98,""),IF(AL98&lt;&gt;"",", "&amp;AL98,""),IF(AQ98&lt;&gt;"",", "&amp;AQ98,""),"]")),"")</f>
        <v xml:space="preserve"> --Relics of the Physician, Ansur / Relikte des Mediziners Ansur   [The Banished Cells I, Spindleclutch I, Fungal Grotto I, Wayrest Sewers I, Elden Hollow I, Darkshade Caverns I]</v>
      </c>
    </row>
    <row r="99" spans="1:51" x14ac:dyDescent="0.25">
      <c r="A99" s="12">
        <v>118</v>
      </c>
      <c r="B99" t="s">
        <v>923</v>
      </c>
      <c r="C99" t="s">
        <v>924</v>
      </c>
      <c r="D99" s="3">
        <f>A99</f>
        <v>118</v>
      </c>
      <c r="G99" s="8" t="s">
        <v>1653</v>
      </c>
      <c r="I99" t="s">
        <v>97</v>
      </c>
      <c r="J99" t="s">
        <v>97</v>
      </c>
      <c r="K99">
        <v>-1</v>
      </c>
      <c r="L99">
        <v>-1</v>
      </c>
      <c r="M99">
        <v>-1</v>
      </c>
      <c r="N99">
        <v>0</v>
      </c>
      <c r="O99" s="3">
        <f>IF(G99&lt;&gt;"LIBSETS_SETTYPE_BATTLEGROUND",IF(G99&lt;&gt;"LIBSETS_SETTYPE_SPECIAL",IF(P99&lt;&gt;"",VLOOKUP(P99,'ESO zone constants'!$D$2:$H$4950,5,FALSE),""),""),"")</f>
        <v>380</v>
      </c>
      <c r="P99" t="s">
        <v>102</v>
      </c>
      <c r="Q99" s="19" t="str">
        <f>IF(O99&lt;&gt;"",IF(NOT(ISERROR(VLOOKUP(O99,'ESO Dungeon constants'!$D$3:$H$9999,5,FALSE))),VLOOKUP(O99,'ESO Dungeon constants'!$D$3:$I$9999,6,FALSE),VLOOKUP(O99,'ESO zone constants'!$H$2:$K$9984,4,FALSE)),"")</f>
        <v>DLC_BASE_GAME</v>
      </c>
      <c r="R99" s="3" t="str">
        <f>VLOOKUP(Q99,'LibSets constants'!$B$4:$C$1000,2,FALSE)</f>
        <v>Included in base game</v>
      </c>
      <c r="T99" s="45" t="str">
        <f>IF(S99&lt;&gt;"",IF(S99&lt;&gt;"LIBSETS_DROP_MECHANIC_MONSTER_NAME",VLOOKUP(S99,'LibSets constants'!$I$4:$L$1000,3,FALSE),""),"")</f>
        <v/>
      </c>
      <c r="U99" s="45" t="str">
        <f>IF(S99&lt;&gt;"",IF(S99&lt;&gt;"LIBSETS_DROP_MECHANIC_MONSTER_NAME",VLOOKUP(S99,'LibSets constants'!$I$4:$L$1000,4,FALSE),""),"")</f>
        <v/>
      </c>
      <c r="V99" s="3">
        <f>IF(G99&lt;&gt;"LIBSETS_SETTYPE_BATTLEGROUND",IF(G99&lt;&gt;"LIBSETS_SETTYPE_SPECIAL",IF(W99&lt;&gt;"",VLOOKUP(W99,'ESO zone constants'!$D$2:$H$4950,5,FALSE),""),""),"")</f>
        <v>144</v>
      </c>
      <c r="W99" t="s">
        <v>66</v>
      </c>
      <c r="X99" s="46"/>
      <c r="Y99" s="45" t="str">
        <f>IF(X99&lt;&gt;"",IF(X99&lt;&gt;"LIBSETS_DROP_MECHANIC_MONSTER_NAME",VLOOKUP(X99,'LibSets constants'!$I$4:$L$1000,3,FALSE),""),"")</f>
        <v/>
      </c>
      <c r="Z99" s="45" t="str">
        <f>IF(X99&lt;&gt;"",IF(X99&lt;&gt;"LIBSETS_DROP_MECHANIC_MONSTER_NAME",VLOOKUP(X99,'LibSets constants'!$I$4:$L$1000,4,FALSE),""),"")</f>
        <v/>
      </c>
      <c r="AA99" s="3">
        <f>IF(G99&lt;&gt;"LIBSETS_SETTYPE_BATTLEGROUND",IF(G99&lt;&gt;"LIBSETS_SETTYPE_SPECIAL",IF(AB99&lt;&gt;"",VLOOKUP(AB99,'ESO zone constants'!$D$2:$H$4950,5,FALSE),""),""),"")</f>
        <v>283</v>
      </c>
      <c r="AB99" t="s">
        <v>51</v>
      </c>
      <c r="AC99" s="46"/>
      <c r="AD99" s="45" t="str">
        <f>IF(AC99&lt;&gt;"",IF(AC99&lt;&gt;"LIBSETS_DROP_MECHANIC_MONSTER_NAME",VLOOKUP(AC99,'LibSets constants'!$I$4:$L$1000,3,FALSE),""),"")</f>
        <v/>
      </c>
      <c r="AE99" s="45" t="str">
        <f>IF(AC99&lt;&gt;"",IF(AC99&lt;&gt;"LIBSETS_DROP_MECHANIC_MONSTER_NAME",VLOOKUP(AC99,'LibSets constants'!$I$4:$L$1000,4,FALSE),""),"")</f>
        <v/>
      </c>
      <c r="AF99" s="3">
        <f>IF(G99&lt;&gt;"LIBSETS_SETTYPE_BATTLEGROUND",IF(G99&lt;&gt;"LIBSETS_SETTYPE_SPECIAL",IF(AG99&lt;&gt;"",VLOOKUP(AG99,'ESO zone constants'!$D$2:$H$4950,5,FALSE),""),""),"")</f>
        <v>146</v>
      </c>
      <c r="AG99" t="s">
        <v>62</v>
      </c>
      <c r="AH99" s="46"/>
      <c r="AI99" s="45" t="str">
        <f>IF(AH99&lt;&gt;"",IF(AH99&lt;&gt;"LIBSETS_DROP_MECHANIC_MONSTER_NAME",VLOOKUP(AH99,'LibSets constants'!$I$4:$L$1000,3,FALSE),""),"")</f>
        <v/>
      </c>
      <c r="AJ99" s="45" t="str">
        <f>IF(AH99&lt;&gt;"",IF(AH99&lt;&gt;"LIBSETS_DROP_MECHANIC_MONSTER_NAME",VLOOKUP(AH99,'LibSets constants'!$I$4:$L$1000,4,FALSE),""),"")</f>
        <v/>
      </c>
      <c r="AK99" s="3">
        <f>IF(G99&lt;&gt;"LIBSETS_SETTYPE_BATTLEGROUND",IF(G99&lt;&gt;"LIBSETS_SETTYPE_SPECIAL",IF(AL99&lt;&gt;"",VLOOKUP(AL99,'ESO zone constants'!$D$2:$H$4950,5,FALSE),""),""),"")</f>
        <v>126</v>
      </c>
      <c r="AL99" t="s">
        <v>43</v>
      </c>
      <c r="AM99" s="46"/>
      <c r="AN99" s="45" t="str">
        <f>IF(AM99&lt;&gt;"",IF(AM99&lt;&gt;"LIBSETS_DROP_MECHANIC_MONSTER_NAME",VLOOKUP(AM99,'LibSets constants'!$I$4:$L$1000,3,FALSE),""),"")</f>
        <v/>
      </c>
      <c r="AO99" s="45" t="str">
        <f>IF(AM99&lt;&gt;"",IF(AM99&lt;&gt;"LIBSETS_DROP_MECHANIC_MONSTER_NAME",VLOOKUP(AM99,'LibSets constants'!$I$4:$L$1000,4,FALSE),""),"")</f>
        <v/>
      </c>
      <c r="AP99" s="3">
        <f>IF(G99&lt;&gt;"LIBSETS_SETTYPE_BATTLEGROUND",IF(G99&lt;&gt;"LIBSETS_SETTYPE_SPECIAL",IF(AQ99&lt;&gt;"",VLOOKUP(AQ99,'ESO zone constants'!$D$2:$H$4950,5,FALSE),""),""),"")</f>
        <v>63</v>
      </c>
      <c r="AQ99" t="s">
        <v>61</v>
      </c>
      <c r="AR99" s="46"/>
      <c r="AS99" s="45" t="str">
        <f>IF(AR99&lt;&gt;"",IF(AR99&lt;&gt;"LIBSETS_DROP_MECHANIC_MONSTER_NAME",VLOOKUP(AR99,'LibSets constants'!$I$4:$L$1000,3,FALSE),""),"")</f>
        <v/>
      </c>
      <c r="AT99" s="45" t="str">
        <f>IF(AR99&lt;&gt;"",IF(AR99&lt;&gt;"LIBSETS_DROP_MECHANIC_MONSTER_NAME",VLOOKUP(AR99,'LibSets constants'!$I$4:$L$1000,4,FALSE),""),"")</f>
        <v/>
      </c>
      <c r="AU99" s="21" t="str">
        <f>IF(A99="???","--","")&amp;IF(F99&lt;&gt;"Not in the game (anymore)",IF(A99&lt;&gt;"",CONCATENATE("[",A99,"] = {wayshrines={")&amp;IF(K99&lt;&gt;"",CONCATENATE(K99,","),"")&amp;IF(L99&lt;&gt;"",CONCATENATE(L99,","),"")&amp;IF(M99&lt;&gt;"",CONCATENATE(M99,","),"")&amp;CONCATENATE("}")&amp;IF(VALUE(N99)&gt;0,CONCATENATE(", traitsNeeded=",N99),"")&amp;CONCATENATE(", dlcId=",IF(Q99&lt;&gt;"",Q99,"DLC_BASE_GAME")),""),"")</f>
        <v>[118] = {wayshrines={-1,-1,-1,}, dlcId=DLC_BASE_GAME</v>
      </c>
      <c r="AV99" s="21" t="str">
        <f>IF(F99&lt;&gt;"Not in the game (anymore)",IF(A99&lt;&gt;"",IF(O99&lt;&gt;"",CONCATENATE(", zoneIds={",O99),"")&amp;IF(V99&lt;&gt;"",CONCATENATE(",",V99),"")&amp;IF(AA99&lt;&gt;"",CONCATENATE(",",AA99),"")&amp;IF(AF99&lt;&gt;"",CONCATENATE(",",AF99),"")&amp;IF(AK99&lt;&gt;"",CONCATENATE(",",AK99),"")&amp;IF(AP99&lt;&gt;"",CONCATENATE(",",AP99),"")&amp;IF(O99&lt;&gt;"",CONCATENATE("}",""),"")&amp;IF(OR(I99="true",I99="false",I99&lt;&gt;""), CONCATENATE(", veteran=", I99), ""),""),"")</f>
        <v>, zoneIds={380,144,283,146,126,63}, veteran=false</v>
      </c>
      <c r="AW99" s="21" t="str">
        <f>IF(F99&lt;&gt;"Not in the game (anymore)",IF(A99&lt;&gt;"",", setType="&amp;G99,"")&amp;IF(J99="true",", multiTrialSet=true",""),"")</f>
        <v>, setType=LIBSETS_SETTYPE_DUNGEON</v>
      </c>
      <c r="AX99" s="21" t="str">
        <f>IF(F99&lt;&gt;"Not in the game (anymore)",IF(S99&lt;&gt;"",", dropMechanic={"&amp;S99&amp;IF(X99&lt;&gt;"",","&amp;X99,"")&amp;IF(AC99&lt;&gt;"",","&amp;AC99,"")&amp;IF(AH99&lt;&gt;"",","&amp;AH99,"")&amp;IF(AM99&lt;&gt;"",","&amp;AM99,"")&amp;IF(AR99&lt;&gt;"",","&amp;AR99,"")&amp;"}"&amp;IF(S99="LIBSETS_DROP_MECHANIC_MONSTER_NAME",", dropMechanicNames={" &amp; IF(T99&lt;&gt;"","['en']='"&amp;T99&amp;"'","") &amp; IF(U99&lt;&gt;"",", ['de']='" &amp; U99&amp;"'","") &amp; "}",""),"")&amp;"},","")</f>
        <v>},</v>
      </c>
      <c r="AY99" s="21" t="str">
        <f>IF(F99&lt;&gt;"Not in the game (anymore)",IF(C99&lt;&gt;"",CONCATENATE(" --",C99," / ",B99,"   [",IF(P99&lt;&gt;"",P99,""),IF(W99&lt;&gt;"",", "&amp;W99,""),IF(AB99&lt;&gt;"",", "&amp;AB99,""),IF(AG99&lt;&gt;"",", "&amp;AG99,""),IF(AL99&lt;&gt;"",", "&amp;AL99,""),IF(AQ99&lt;&gt;"",", "&amp;AQ99,""),"]")),"")</f>
        <v xml:space="preserve"> --Treasures of the Earthforge / Schätze der Erdenschmiede   [The Banished Cells I, Spindleclutch I, Fungal Grotto I, Wayrest Sewers I, Elden Hollow I, Darkshade Caverns I]</v>
      </c>
    </row>
    <row r="100" spans="1:51" x14ac:dyDescent="0.25">
      <c r="A100" s="12">
        <v>119</v>
      </c>
      <c r="B100" t="s">
        <v>925</v>
      </c>
      <c r="C100" t="s">
        <v>926</v>
      </c>
      <c r="D100" s="3">
        <f>A100</f>
        <v>119</v>
      </c>
      <c r="G100" s="8" t="s">
        <v>1653</v>
      </c>
      <c r="I100" t="s">
        <v>97</v>
      </c>
      <c r="J100" t="s">
        <v>97</v>
      </c>
      <c r="K100">
        <v>-1</v>
      </c>
      <c r="L100">
        <v>-1</v>
      </c>
      <c r="M100">
        <v>-1</v>
      </c>
      <c r="N100">
        <v>0</v>
      </c>
      <c r="O100" s="3">
        <f>IF(G100&lt;&gt;"LIBSETS_SETTYPE_BATTLEGROUND",IF(G100&lt;&gt;"LIBSETS_SETTYPE_SPECIAL",IF(P100&lt;&gt;"",VLOOKUP(P100,'ESO zone constants'!$D$2:$H$4950,5,FALSE),""),""),"")</f>
        <v>380</v>
      </c>
      <c r="P100" t="s">
        <v>102</v>
      </c>
      <c r="Q100" s="19" t="str">
        <f>IF(O100&lt;&gt;"",IF(NOT(ISERROR(VLOOKUP(O100,'ESO Dungeon constants'!$D$3:$H$9999,5,FALSE))),VLOOKUP(O100,'ESO Dungeon constants'!$D$3:$I$9999,6,FALSE),VLOOKUP(O100,'ESO zone constants'!$H$2:$K$9984,4,FALSE)),"")</f>
        <v>DLC_BASE_GAME</v>
      </c>
      <c r="R100" s="3" t="str">
        <f>VLOOKUP(Q100,'LibSets constants'!$B$4:$C$1000,2,FALSE)</f>
        <v>Included in base game</v>
      </c>
      <c r="T100" s="3" t="str">
        <f>IF(S100&lt;&gt;"",IF(S100&lt;&gt;"LIBSETS_DROP_MECHANIC_MONSTER_NAME",VLOOKUP(S100,'LibSets constants'!$I$4:$L$1000,3,FALSE),""),"")</f>
        <v/>
      </c>
      <c r="U100" s="3" t="str">
        <f>IF(S100&lt;&gt;"",IF(S100&lt;&gt;"LIBSETS_DROP_MECHANIC_MONSTER_NAME",VLOOKUP(S100,'LibSets constants'!$I$4:$L$1000,4,FALSE),""),"")</f>
        <v/>
      </c>
      <c r="V100" s="3">
        <f>IF(G100&lt;&gt;"LIBSETS_SETTYPE_BATTLEGROUND",IF(G100&lt;&gt;"LIBSETS_SETTYPE_SPECIAL",IF(W100&lt;&gt;"",VLOOKUP(W100,'ESO zone constants'!$D$2:$H$4950,5,FALSE),""),""),"")</f>
        <v>144</v>
      </c>
      <c r="W100" t="s">
        <v>66</v>
      </c>
      <c r="Y100" s="3" t="str">
        <f>IF(X100&lt;&gt;"",IF(X100&lt;&gt;"LIBSETS_DROP_MECHANIC_MONSTER_NAME",VLOOKUP(X100,'LibSets constants'!$I$4:$L$1000,3,FALSE),""),"")</f>
        <v/>
      </c>
      <c r="Z100" s="3" t="str">
        <f>IF(X100&lt;&gt;"",IF(X100&lt;&gt;"LIBSETS_DROP_MECHANIC_MONSTER_NAME",VLOOKUP(X100,'LibSets constants'!$I$4:$L$1000,4,FALSE),""),"")</f>
        <v/>
      </c>
      <c r="AA100" s="3">
        <f>IF(G100&lt;&gt;"LIBSETS_SETTYPE_BATTLEGROUND",IF(G100&lt;&gt;"LIBSETS_SETTYPE_SPECIAL",IF(AB100&lt;&gt;"",VLOOKUP(AB100,'ESO zone constants'!$D$2:$H$4950,5,FALSE),""),""),"")</f>
        <v>283</v>
      </c>
      <c r="AB100" t="s">
        <v>51</v>
      </c>
      <c r="AD100" s="3" t="str">
        <f>IF(AC100&lt;&gt;"",IF(AC100&lt;&gt;"LIBSETS_DROP_MECHANIC_MONSTER_NAME",VLOOKUP(AC100,'LibSets constants'!$I$4:$L$1000,3,FALSE),""),"")</f>
        <v/>
      </c>
      <c r="AE100" s="3" t="str">
        <f>IF(AC100&lt;&gt;"",IF(AC100&lt;&gt;"LIBSETS_DROP_MECHANIC_MONSTER_NAME",VLOOKUP(AC100,'LibSets constants'!$I$4:$L$1000,4,FALSE),""),"")</f>
        <v/>
      </c>
      <c r="AF100" s="3">
        <f>IF(G100&lt;&gt;"LIBSETS_SETTYPE_BATTLEGROUND",IF(G100&lt;&gt;"LIBSETS_SETTYPE_SPECIAL",IF(AG100&lt;&gt;"",VLOOKUP(AG100,'ESO zone constants'!$D$2:$H$4950,5,FALSE),""),""),"")</f>
        <v>146</v>
      </c>
      <c r="AG100" t="s">
        <v>62</v>
      </c>
      <c r="AI100" s="3" t="str">
        <f>IF(AH100&lt;&gt;"",IF(AH100&lt;&gt;"LIBSETS_DROP_MECHANIC_MONSTER_NAME",VLOOKUP(AH100,'LibSets constants'!$I$4:$L$1000,3,FALSE),""),"")</f>
        <v/>
      </c>
      <c r="AJ100" s="3" t="str">
        <f>IF(AH100&lt;&gt;"",IF(AH100&lt;&gt;"LIBSETS_DROP_MECHANIC_MONSTER_NAME",VLOOKUP(AH100,'LibSets constants'!$I$4:$L$1000,4,FALSE),""),"")</f>
        <v/>
      </c>
      <c r="AK100" s="3">
        <f>IF(G100&lt;&gt;"LIBSETS_SETTYPE_BATTLEGROUND",IF(G100&lt;&gt;"LIBSETS_SETTYPE_SPECIAL",IF(AL100&lt;&gt;"",VLOOKUP(AL100,'ESO zone constants'!$D$2:$H$4950,5,FALSE),""),""),"")</f>
        <v>126</v>
      </c>
      <c r="AL100" t="s">
        <v>43</v>
      </c>
      <c r="AN100" s="3" t="str">
        <f>IF(AM100&lt;&gt;"",IF(AM100&lt;&gt;"LIBSETS_DROP_MECHANIC_MONSTER_NAME",VLOOKUP(AM100,'LibSets constants'!$I$4:$L$1000,3,FALSE),""),"")</f>
        <v/>
      </c>
      <c r="AO100" s="3" t="str">
        <f>IF(AM100&lt;&gt;"",IF(AM100&lt;&gt;"LIBSETS_DROP_MECHANIC_MONSTER_NAME",VLOOKUP(AM100,'LibSets constants'!$I$4:$L$1000,4,FALSE),""),"")</f>
        <v/>
      </c>
      <c r="AP100" s="3">
        <f>IF(G100&lt;&gt;"LIBSETS_SETTYPE_BATTLEGROUND",IF(G100&lt;&gt;"LIBSETS_SETTYPE_SPECIAL",IF(AQ100&lt;&gt;"",VLOOKUP(AQ100,'ESO zone constants'!$D$2:$H$4950,5,FALSE),""),""),"")</f>
        <v>63</v>
      </c>
      <c r="AQ100" t="s">
        <v>61</v>
      </c>
      <c r="AS100" s="3" t="str">
        <f>IF(AR100&lt;&gt;"",IF(AR100&lt;&gt;"LIBSETS_DROP_MECHANIC_MONSTER_NAME",VLOOKUP(AR100,'LibSets constants'!$I$4:$L$1000,3,FALSE),""),"")</f>
        <v/>
      </c>
      <c r="AT100" s="3" t="str">
        <f>IF(AR100&lt;&gt;"",IF(AR100&lt;&gt;"LIBSETS_DROP_MECHANIC_MONSTER_NAME",VLOOKUP(AR100,'LibSets constants'!$I$4:$L$1000,4,FALSE),""),"")</f>
        <v/>
      </c>
      <c r="AU100" s="21" t="str">
        <f>IF(A100="???","--","")&amp;IF(F100&lt;&gt;"Not in the game (anymore)",IF(A100&lt;&gt;"",CONCATENATE("[",A100,"] = {wayshrines={")&amp;IF(K100&lt;&gt;"",CONCATENATE(K100,","),"")&amp;IF(L100&lt;&gt;"",CONCATENATE(L100,","),"")&amp;IF(M100&lt;&gt;"",CONCATENATE(M100,","),"")&amp;CONCATENATE("}")&amp;IF(VALUE(N100)&gt;0,CONCATENATE(", traitsNeeded=",N100),"")&amp;CONCATENATE(", dlcId=",IF(Q100&lt;&gt;"",Q100,"DLC_BASE_GAME")),""),"")</f>
        <v>[119] = {wayshrines={-1,-1,-1,}, dlcId=DLC_BASE_GAME</v>
      </c>
      <c r="AV100" s="21" t="str">
        <f>IF(F100&lt;&gt;"Not in the game (anymore)",IF(A100&lt;&gt;"",IF(O100&lt;&gt;"",CONCATENATE(", zoneIds={",O100),"")&amp;IF(V100&lt;&gt;"",CONCATENATE(",",V100),"")&amp;IF(AA100&lt;&gt;"",CONCATENATE(",",AA100),"")&amp;IF(AF100&lt;&gt;"",CONCATENATE(",",AF100),"")&amp;IF(AK100&lt;&gt;"",CONCATENATE(",",AK100),"")&amp;IF(AP100&lt;&gt;"",CONCATENATE(",",AP100),"")&amp;IF(O100&lt;&gt;"",CONCATENATE("}",""),"")&amp;IF(OR(I100="true",I100="false",I100&lt;&gt;""), CONCATENATE(", veteran=", I100), ""),""),"")</f>
        <v>, zoneIds={380,144,283,146,126,63}, veteran=false</v>
      </c>
      <c r="AW100" s="21" t="str">
        <f>IF(F100&lt;&gt;"Not in the game (anymore)",IF(A100&lt;&gt;"",", setType="&amp;G100,"")&amp;IF(J100="true",", multiTrialSet=true",""),"")</f>
        <v>, setType=LIBSETS_SETTYPE_DUNGEON</v>
      </c>
      <c r="AX100" s="21" t="str">
        <f>IF(F100&lt;&gt;"Not in the game (anymore)",IF(S100&lt;&gt;"",", dropMechanic={"&amp;S100&amp;IF(X100&lt;&gt;"",","&amp;X100,"")&amp;IF(AC100&lt;&gt;"",","&amp;AC100,"")&amp;IF(AH100&lt;&gt;"",","&amp;AH100,"")&amp;IF(AM100&lt;&gt;"",","&amp;AM100,"")&amp;IF(AR100&lt;&gt;"",","&amp;AR100,"")&amp;"}"&amp;IF(S100="LIBSETS_DROP_MECHANIC_MONSTER_NAME",", dropMechanicNames={" &amp; IF(T100&lt;&gt;"","['en']='"&amp;T100&amp;"'","") &amp; IF(U100&lt;&gt;"",", ['de']='" &amp; U100&amp;"'","") &amp; "}",""),"")&amp;"},","")</f>
        <v>},</v>
      </c>
      <c r="AY100" s="21" t="str">
        <f>IF(F100&lt;&gt;"Not in the game (anymore)",IF(C100&lt;&gt;"",CONCATENATE(" --",C100," / ",B100,"   [",IF(P100&lt;&gt;"",P100,""),IF(W100&lt;&gt;"",", "&amp;W100,""),IF(AB100&lt;&gt;"",", "&amp;AB100,""),IF(AG100&lt;&gt;"",", "&amp;AG100,""),IF(AL100&lt;&gt;"",", "&amp;AL100,""),IF(AQ100&lt;&gt;"",", "&amp;AQ100,""),"]")),"")</f>
        <v xml:space="preserve"> --Relics of the Rebellion / Relikte der Rebellion   [The Banished Cells I, Spindleclutch I, Fungal Grotto I, Wayrest Sewers I, Elden Hollow I, Darkshade Caverns I]</v>
      </c>
    </row>
    <row r="101" spans="1:51" x14ac:dyDescent="0.25">
      <c r="A101" s="12">
        <v>120</v>
      </c>
      <c r="B101" t="s">
        <v>927</v>
      </c>
      <c r="C101" t="s">
        <v>928</v>
      </c>
      <c r="D101" s="3">
        <f>A101</f>
        <v>120</v>
      </c>
      <c r="G101" s="8" t="s">
        <v>1653</v>
      </c>
      <c r="I101" t="s">
        <v>97</v>
      </c>
      <c r="J101" t="s">
        <v>97</v>
      </c>
      <c r="K101">
        <v>-1</v>
      </c>
      <c r="L101">
        <v>-1</v>
      </c>
      <c r="M101">
        <v>-1</v>
      </c>
      <c r="N101">
        <v>0</v>
      </c>
      <c r="O101" s="3">
        <f>IF(G101&lt;&gt;"LIBSETS_SETTYPE_BATTLEGROUND",IF(G101&lt;&gt;"LIBSETS_SETTYPE_SPECIAL",IF(P101&lt;&gt;"",VLOOKUP(P101,'ESO zone constants'!$D$2:$H$4950,5,FALSE),""),""),"")</f>
        <v>380</v>
      </c>
      <c r="P101" t="s">
        <v>102</v>
      </c>
      <c r="Q101" s="19" t="str">
        <f>IF(O101&lt;&gt;"",IF(NOT(ISERROR(VLOOKUP(O101,'ESO Dungeon constants'!$D$3:$H$9999,5,FALSE))),VLOOKUP(O101,'ESO Dungeon constants'!$D$3:$I$9999,6,FALSE),VLOOKUP(O101,'ESO zone constants'!$H$2:$K$9984,4,FALSE)),"")</f>
        <v>DLC_BASE_GAME</v>
      </c>
      <c r="R101" s="3" t="str">
        <f>VLOOKUP(Q101,'LibSets constants'!$B$4:$C$1000,2,FALSE)</f>
        <v>Included in base game</v>
      </c>
      <c r="T101" s="3" t="str">
        <f>IF(S101&lt;&gt;"",IF(S101&lt;&gt;"LIBSETS_DROP_MECHANIC_MONSTER_NAME",VLOOKUP(S101,'LibSets constants'!$I$4:$L$1000,3,FALSE),""),"")</f>
        <v/>
      </c>
      <c r="U101" s="3" t="str">
        <f>IF(S101&lt;&gt;"",IF(S101&lt;&gt;"LIBSETS_DROP_MECHANIC_MONSTER_NAME",VLOOKUP(S101,'LibSets constants'!$I$4:$L$1000,4,FALSE),""),"")</f>
        <v/>
      </c>
      <c r="V101" s="3">
        <f>IF(G101&lt;&gt;"LIBSETS_SETTYPE_BATTLEGROUND",IF(G101&lt;&gt;"LIBSETS_SETTYPE_SPECIAL",IF(W101&lt;&gt;"",VLOOKUP(W101,'ESO zone constants'!$D$2:$H$4950,5,FALSE),""),""),"")</f>
        <v>144</v>
      </c>
      <c r="W101" t="s">
        <v>66</v>
      </c>
      <c r="Y101" s="3" t="str">
        <f>IF(X101&lt;&gt;"",IF(X101&lt;&gt;"LIBSETS_DROP_MECHANIC_MONSTER_NAME",VLOOKUP(X101,'LibSets constants'!$I$4:$L$1000,3,FALSE),""),"")</f>
        <v/>
      </c>
      <c r="Z101" s="3" t="str">
        <f>IF(X101&lt;&gt;"",IF(X101&lt;&gt;"LIBSETS_DROP_MECHANIC_MONSTER_NAME",VLOOKUP(X101,'LibSets constants'!$I$4:$L$1000,4,FALSE),""),"")</f>
        <v/>
      </c>
      <c r="AA101" s="3">
        <f>IF(G101&lt;&gt;"LIBSETS_SETTYPE_BATTLEGROUND",IF(G101&lt;&gt;"LIBSETS_SETTYPE_SPECIAL",IF(AB101&lt;&gt;"",VLOOKUP(AB101,'ESO zone constants'!$D$2:$H$4950,5,FALSE),""),""),"")</f>
        <v>283</v>
      </c>
      <c r="AB101" t="s">
        <v>51</v>
      </c>
      <c r="AD101" s="3" t="str">
        <f>IF(AC101&lt;&gt;"",IF(AC101&lt;&gt;"LIBSETS_DROP_MECHANIC_MONSTER_NAME",VLOOKUP(AC101,'LibSets constants'!$I$4:$L$1000,3,FALSE),""),"")</f>
        <v/>
      </c>
      <c r="AE101" s="3" t="str">
        <f>IF(AC101&lt;&gt;"",IF(AC101&lt;&gt;"LIBSETS_DROP_MECHANIC_MONSTER_NAME",VLOOKUP(AC101,'LibSets constants'!$I$4:$L$1000,4,FALSE),""),"")</f>
        <v/>
      </c>
      <c r="AF101" s="3">
        <f>IF(G101&lt;&gt;"LIBSETS_SETTYPE_BATTLEGROUND",IF(G101&lt;&gt;"LIBSETS_SETTYPE_SPECIAL",IF(AG101&lt;&gt;"",VLOOKUP(AG101,'ESO zone constants'!$D$2:$H$4950,5,FALSE),""),""),"")</f>
        <v>146</v>
      </c>
      <c r="AG101" t="s">
        <v>62</v>
      </c>
      <c r="AI101" s="3" t="str">
        <f>IF(AH101&lt;&gt;"",IF(AH101&lt;&gt;"LIBSETS_DROP_MECHANIC_MONSTER_NAME",VLOOKUP(AH101,'LibSets constants'!$I$4:$L$1000,3,FALSE),""),"")</f>
        <v/>
      </c>
      <c r="AJ101" s="3" t="str">
        <f>IF(AH101&lt;&gt;"",IF(AH101&lt;&gt;"LIBSETS_DROP_MECHANIC_MONSTER_NAME",VLOOKUP(AH101,'LibSets constants'!$I$4:$L$1000,4,FALSE),""),"")</f>
        <v/>
      </c>
      <c r="AK101" s="3">
        <f>IF(G101&lt;&gt;"LIBSETS_SETTYPE_BATTLEGROUND",IF(G101&lt;&gt;"LIBSETS_SETTYPE_SPECIAL",IF(AL101&lt;&gt;"",VLOOKUP(AL101,'ESO zone constants'!$D$2:$H$4950,5,FALSE),""),""),"")</f>
        <v>126</v>
      </c>
      <c r="AL101" t="s">
        <v>43</v>
      </c>
      <c r="AN101" s="3" t="str">
        <f>IF(AM101&lt;&gt;"",IF(AM101&lt;&gt;"LIBSETS_DROP_MECHANIC_MONSTER_NAME",VLOOKUP(AM101,'LibSets constants'!$I$4:$L$1000,3,FALSE),""),"")</f>
        <v/>
      </c>
      <c r="AO101" s="3" t="str">
        <f>IF(AM101&lt;&gt;"",IF(AM101&lt;&gt;"LIBSETS_DROP_MECHANIC_MONSTER_NAME",VLOOKUP(AM101,'LibSets constants'!$I$4:$L$1000,4,FALSE),""),"")</f>
        <v/>
      </c>
      <c r="AP101" s="3">
        <f>IF(G101&lt;&gt;"LIBSETS_SETTYPE_BATTLEGROUND",IF(G101&lt;&gt;"LIBSETS_SETTYPE_SPECIAL",IF(AQ101&lt;&gt;"",VLOOKUP(AQ101,'ESO zone constants'!$D$2:$H$4950,5,FALSE),""),""),"")</f>
        <v>63</v>
      </c>
      <c r="AQ101" t="s">
        <v>61</v>
      </c>
      <c r="AS101" s="3" t="str">
        <f>IF(AR101&lt;&gt;"",IF(AR101&lt;&gt;"LIBSETS_DROP_MECHANIC_MONSTER_NAME",VLOOKUP(AR101,'LibSets constants'!$I$4:$L$1000,3,FALSE),""),"")</f>
        <v/>
      </c>
      <c r="AT101" s="3" t="str">
        <f>IF(AR101&lt;&gt;"",IF(AR101&lt;&gt;"LIBSETS_DROP_MECHANIC_MONSTER_NAME",VLOOKUP(AR101,'LibSets constants'!$I$4:$L$1000,4,FALSE),""),"")</f>
        <v/>
      </c>
      <c r="AU101" s="21" t="str">
        <f>IF(A101="???","--","")&amp;IF(F101&lt;&gt;"Not in the game (anymore)",IF(A101&lt;&gt;"",CONCATENATE("[",A101,"] = {wayshrines={")&amp;IF(K101&lt;&gt;"",CONCATENATE(K101,","),"")&amp;IF(L101&lt;&gt;"",CONCATENATE(L101,","),"")&amp;IF(M101&lt;&gt;"",CONCATENATE(M101,","),"")&amp;CONCATENATE("}")&amp;IF(VALUE(N101)&gt;0,CONCATENATE(", traitsNeeded=",N101),"")&amp;CONCATENATE(", dlcId=",IF(Q101&lt;&gt;"",Q101,"DLC_BASE_GAME")),""),"")</f>
        <v>[120] = {wayshrines={-1,-1,-1,}, dlcId=DLC_BASE_GAME</v>
      </c>
      <c r="AV101" s="21" t="str">
        <f>IF(F101&lt;&gt;"Not in the game (anymore)",IF(A101&lt;&gt;"",IF(O101&lt;&gt;"",CONCATENATE(", zoneIds={",O101),"")&amp;IF(V101&lt;&gt;"",CONCATENATE(",",V101),"")&amp;IF(AA101&lt;&gt;"",CONCATENATE(",",AA101),"")&amp;IF(AF101&lt;&gt;"",CONCATENATE(",",AF101),"")&amp;IF(AK101&lt;&gt;"",CONCATENATE(",",AK101),"")&amp;IF(AP101&lt;&gt;"",CONCATENATE(",",AP101),"")&amp;IF(O101&lt;&gt;"",CONCATENATE("}",""),"")&amp;IF(OR(I101="true",I101="false",I101&lt;&gt;""), CONCATENATE(", veteran=", I101), ""),""),"")</f>
        <v>, zoneIds={380,144,283,146,126,63}, veteran=false</v>
      </c>
      <c r="AW101" s="21" t="str">
        <f>IF(F101&lt;&gt;"Not in the game (anymore)",IF(A101&lt;&gt;"",", setType="&amp;G101,"")&amp;IF(J101="true",", multiTrialSet=true",""),"")</f>
        <v>, setType=LIBSETS_SETTYPE_DUNGEON</v>
      </c>
      <c r="AX101" s="21" t="str">
        <f>IF(F101&lt;&gt;"Not in the game (anymore)",IF(S101&lt;&gt;"",", dropMechanic={"&amp;S101&amp;IF(X101&lt;&gt;"",","&amp;X101,"")&amp;IF(AC101&lt;&gt;"",","&amp;AC101,"")&amp;IF(AH101&lt;&gt;"",","&amp;AH101,"")&amp;IF(AM101&lt;&gt;"",","&amp;AM101,"")&amp;IF(AR101&lt;&gt;"",","&amp;AR101,"")&amp;"}"&amp;IF(S101="LIBSETS_DROP_MECHANIC_MONSTER_NAME",", dropMechanicNames={" &amp; IF(T101&lt;&gt;"","['en']='"&amp;T101&amp;"'","") &amp; IF(U101&lt;&gt;"",", ['de']='" &amp; U101&amp;"'","") &amp; "}",""),"")&amp;"},","")</f>
        <v>},</v>
      </c>
      <c r="AY101" s="21" t="str">
        <f>IF(F101&lt;&gt;"Not in the game (anymore)",IF(C101&lt;&gt;"",CONCATENATE(" --",C101," / ",B101,"   [",IF(P101&lt;&gt;"",P101,""),IF(W101&lt;&gt;"",", "&amp;W101,""),IF(AB101&lt;&gt;"",", "&amp;AB101,""),IF(AG101&lt;&gt;"",", "&amp;AG101,""),IF(AL101&lt;&gt;"",", "&amp;AL101,""),IF(AQ101&lt;&gt;"",", "&amp;AQ101,""),"]")),"")</f>
        <v xml:space="preserve"> --Arms of Infernace / Waffen Infernals   [The Banished Cells I, Spindleclutch I, Fungal Grotto I, Wayrest Sewers I, Elden Hollow I, Darkshade Caverns I]</v>
      </c>
    </row>
    <row r="102" spans="1:51" x14ac:dyDescent="0.25">
      <c r="A102" s="12">
        <v>121</v>
      </c>
      <c r="B102" t="s">
        <v>929</v>
      </c>
      <c r="C102" t="s">
        <v>930</v>
      </c>
      <c r="D102" s="3">
        <f>A102</f>
        <v>121</v>
      </c>
      <c r="G102" s="8" t="s">
        <v>1653</v>
      </c>
      <c r="I102" t="s">
        <v>97</v>
      </c>
      <c r="J102" t="s">
        <v>97</v>
      </c>
      <c r="K102">
        <v>-1</v>
      </c>
      <c r="L102">
        <v>-1</v>
      </c>
      <c r="M102">
        <v>-1</v>
      </c>
      <c r="N102">
        <v>0</v>
      </c>
      <c r="O102" s="3">
        <f>IF(G102&lt;&gt;"LIBSETS_SETTYPE_BATTLEGROUND",IF(G102&lt;&gt;"LIBSETS_SETTYPE_SPECIAL",IF(P102&lt;&gt;"",VLOOKUP(P102,'ESO zone constants'!$D$2:$H$4950,5,FALSE),""),""),"")</f>
        <v>380</v>
      </c>
      <c r="P102" t="s">
        <v>102</v>
      </c>
      <c r="Q102" s="19" t="str">
        <f>IF(O102&lt;&gt;"",IF(NOT(ISERROR(VLOOKUP(O102,'ESO Dungeon constants'!$D$3:$H$9999,5,FALSE))),VLOOKUP(O102,'ESO Dungeon constants'!$D$3:$I$9999,6,FALSE),VLOOKUP(O102,'ESO zone constants'!$H$2:$K$9984,4,FALSE)),"")</f>
        <v>DLC_BASE_GAME</v>
      </c>
      <c r="R102" s="3" t="str">
        <f>VLOOKUP(Q102,'LibSets constants'!$B$4:$C$1000,2,FALSE)</f>
        <v>Included in base game</v>
      </c>
      <c r="T102" s="3" t="str">
        <f>IF(S102&lt;&gt;"",IF(S102&lt;&gt;"LIBSETS_DROP_MECHANIC_MONSTER_NAME",VLOOKUP(S102,'LibSets constants'!$I$4:$L$1000,3,FALSE),""),"")</f>
        <v/>
      </c>
      <c r="U102" s="3" t="str">
        <f>IF(S102&lt;&gt;"",IF(S102&lt;&gt;"LIBSETS_DROP_MECHANIC_MONSTER_NAME",VLOOKUP(S102,'LibSets constants'!$I$4:$L$1000,4,FALSE),""),"")</f>
        <v/>
      </c>
      <c r="V102" s="3">
        <f>IF(G102&lt;&gt;"LIBSETS_SETTYPE_BATTLEGROUND",IF(G102&lt;&gt;"LIBSETS_SETTYPE_SPECIAL",IF(W102&lt;&gt;"",VLOOKUP(W102,'ESO zone constants'!$D$2:$H$4950,5,FALSE),""),""),"")</f>
        <v>144</v>
      </c>
      <c r="W102" t="s">
        <v>66</v>
      </c>
      <c r="Y102" s="3" t="str">
        <f>IF(X102&lt;&gt;"",IF(X102&lt;&gt;"LIBSETS_DROP_MECHANIC_MONSTER_NAME",VLOOKUP(X102,'LibSets constants'!$I$4:$L$1000,3,FALSE),""),"")</f>
        <v/>
      </c>
      <c r="Z102" s="3" t="str">
        <f>IF(X102&lt;&gt;"",IF(X102&lt;&gt;"LIBSETS_DROP_MECHANIC_MONSTER_NAME",VLOOKUP(X102,'LibSets constants'!$I$4:$L$1000,4,FALSE),""),"")</f>
        <v/>
      </c>
      <c r="AA102" s="3">
        <f>IF(G102&lt;&gt;"LIBSETS_SETTYPE_BATTLEGROUND",IF(G102&lt;&gt;"LIBSETS_SETTYPE_SPECIAL",IF(AB102&lt;&gt;"",VLOOKUP(AB102,'ESO zone constants'!$D$2:$H$4950,5,FALSE),""),""),"")</f>
        <v>283</v>
      </c>
      <c r="AB102" t="s">
        <v>51</v>
      </c>
      <c r="AD102" s="3" t="str">
        <f>IF(AC102&lt;&gt;"",IF(AC102&lt;&gt;"LIBSETS_DROP_MECHANIC_MONSTER_NAME",VLOOKUP(AC102,'LibSets constants'!$I$4:$L$1000,3,FALSE),""),"")</f>
        <v/>
      </c>
      <c r="AE102" s="3" t="str">
        <f>IF(AC102&lt;&gt;"",IF(AC102&lt;&gt;"LIBSETS_DROP_MECHANIC_MONSTER_NAME",VLOOKUP(AC102,'LibSets constants'!$I$4:$L$1000,4,FALSE),""),"")</f>
        <v/>
      </c>
      <c r="AF102" s="3">
        <f>IF(G102&lt;&gt;"LIBSETS_SETTYPE_BATTLEGROUND",IF(G102&lt;&gt;"LIBSETS_SETTYPE_SPECIAL",IF(AG102&lt;&gt;"",VLOOKUP(AG102,'ESO zone constants'!$D$2:$H$4950,5,FALSE),""),""),"")</f>
        <v>146</v>
      </c>
      <c r="AG102" t="s">
        <v>62</v>
      </c>
      <c r="AI102" s="3" t="str">
        <f>IF(AH102&lt;&gt;"",IF(AH102&lt;&gt;"LIBSETS_DROP_MECHANIC_MONSTER_NAME",VLOOKUP(AH102,'LibSets constants'!$I$4:$L$1000,3,FALSE),""),"")</f>
        <v/>
      </c>
      <c r="AJ102" s="3" t="str">
        <f>IF(AH102&lt;&gt;"",IF(AH102&lt;&gt;"LIBSETS_DROP_MECHANIC_MONSTER_NAME",VLOOKUP(AH102,'LibSets constants'!$I$4:$L$1000,4,FALSE),""),"")</f>
        <v/>
      </c>
      <c r="AK102" s="3">
        <f>IF(G102&lt;&gt;"LIBSETS_SETTYPE_BATTLEGROUND",IF(G102&lt;&gt;"LIBSETS_SETTYPE_SPECIAL",IF(AL102&lt;&gt;"",VLOOKUP(AL102,'ESO zone constants'!$D$2:$H$4950,5,FALSE),""),""),"")</f>
        <v>126</v>
      </c>
      <c r="AL102" t="s">
        <v>43</v>
      </c>
      <c r="AN102" s="3" t="str">
        <f>IF(AM102&lt;&gt;"",IF(AM102&lt;&gt;"LIBSETS_DROP_MECHANIC_MONSTER_NAME",VLOOKUP(AM102,'LibSets constants'!$I$4:$L$1000,3,FALSE),""),"")</f>
        <v/>
      </c>
      <c r="AO102" s="3" t="str">
        <f>IF(AM102&lt;&gt;"",IF(AM102&lt;&gt;"LIBSETS_DROP_MECHANIC_MONSTER_NAME",VLOOKUP(AM102,'LibSets constants'!$I$4:$L$1000,4,FALSE),""),"")</f>
        <v/>
      </c>
      <c r="AP102" s="3">
        <f>IF(G102&lt;&gt;"LIBSETS_SETTYPE_BATTLEGROUND",IF(G102&lt;&gt;"LIBSETS_SETTYPE_SPECIAL",IF(AQ102&lt;&gt;"",VLOOKUP(AQ102,'ESO zone constants'!$D$2:$H$4950,5,FALSE),""),""),"")</f>
        <v>63</v>
      </c>
      <c r="AQ102" t="s">
        <v>61</v>
      </c>
      <c r="AS102" s="3" t="str">
        <f>IF(AR102&lt;&gt;"",IF(AR102&lt;&gt;"LIBSETS_DROP_MECHANIC_MONSTER_NAME",VLOOKUP(AR102,'LibSets constants'!$I$4:$L$1000,3,FALSE),""),"")</f>
        <v/>
      </c>
      <c r="AT102" s="3" t="str">
        <f>IF(AR102&lt;&gt;"",IF(AR102&lt;&gt;"LIBSETS_DROP_MECHANIC_MONSTER_NAME",VLOOKUP(AR102,'LibSets constants'!$I$4:$L$1000,4,FALSE),""),"")</f>
        <v/>
      </c>
      <c r="AU102" s="21" t="str">
        <f>IF(A102="???","--","")&amp;IF(F102&lt;&gt;"Not in the game (anymore)",IF(A102&lt;&gt;"",CONCATENATE("[",A102,"] = {wayshrines={")&amp;IF(K102&lt;&gt;"",CONCATENATE(K102,","),"")&amp;IF(L102&lt;&gt;"",CONCATENATE(L102,","),"")&amp;IF(M102&lt;&gt;"",CONCATENATE(M102,","),"")&amp;CONCATENATE("}")&amp;IF(VALUE(N102)&gt;0,CONCATENATE(", traitsNeeded=",N102),"")&amp;CONCATENATE(", dlcId=",IF(Q102&lt;&gt;"",Q102,"DLC_BASE_GAME")),""),"")</f>
        <v>[121] = {wayshrines={-1,-1,-1,}, dlcId=DLC_BASE_GAME</v>
      </c>
      <c r="AV102" s="21" t="str">
        <f>IF(F102&lt;&gt;"Not in the game (anymore)",IF(A102&lt;&gt;"",IF(O102&lt;&gt;"",CONCATENATE(", zoneIds={",O102),"")&amp;IF(V102&lt;&gt;"",CONCATENATE(",",V102),"")&amp;IF(AA102&lt;&gt;"",CONCATENATE(",",AA102),"")&amp;IF(AF102&lt;&gt;"",CONCATENATE(",",AF102),"")&amp;IF(AK102&lt;&gt;"",CONCATENATE(",",AK102),"")&amp;IF(AP102&lt;&gt;"",CONCATENATE(",",AP102),"")&amp;IF(O102&lt;&gt;"",CONCATENATE("}",""),"")&amp;IF(OR(I102="true",I102="false",I102&lt;&gt;""), CONCATENATE(", veteran=", I102), ""),""),"")</f>
        <v>, zoneIds={380,144,283,146,126,63}, veteran=false</v>
      </c>
      <c r="AW102" s="21" t="str">
        <f>IF(F102&lt;&gt;"Not in the game (anymore)",IF(A102&lt;&gt;"",", setType="&amp;G102,"")&amp;IF(J102="true",", multiTrialSet=true",""),"")</f>
        <v>, setType=LIBSETS_SETTYPE_DUNGEON</v>
      </c>
      <c r="AX102" s="21" t="str">
        <f>IF(F102&lt;&gt;"Not in the game (anymore)",IF(S102&lt;&gt;"",", dropMechanic={"&amp;S102&amp;IF(X102&lt;&gt;"",","&amp;X102,"")&amp;IF(AC102&lt;&gt;"",","&amp;AC102,"")&amp;IF(AH102&lt;&gt;"",","&amp;AH102,"")&amp;IF(AM102&lt;&gt;"",","&amp;AM102,"")&amp;IF(AR102&lt;&gt;"",","&amp;AR102,"")&amp;"}"&amp;IF(S102="LIBSETS_DROP_MECHANIC_MONSTER_NAME",", dropMechanicNames={" &amp; IF(T102&lt;&gt;"","['en']='"&amp;T102&amp;"'","") &amp; IF(U102&lt;&gt;"",", ['de']='" &amp; U102&amp;"'","") &amp; "}",""),"")&amp;"},","")</f>
        <v>},</v>
      </c>
      <c r="AY102" s="21" t="str">
        <f>IF(F102&lt;&gt;"Not in the game (anymore)",IF(C102&lt;&gt;"",CONCATENATE(" --",C102," / ",B102,"   [",IF(P102&lt;&gt;"",P102,""),IF(W102&lt;&gt;"",", "&amp;W102,""),IF(AB102&lt;&gt;"",", "&amp;AB102,""),IF(AG102&lt;&gt;"",", "&amp;AG102,""),IF(AL102&lt;&gt;"",", "&amp;AL102,""),IF(AQ102&lt;&gt;"",", "&amp;AQ102,""),"]")),"")</f>
        <v xml:space="preserve"> --Arms of the Ancestors / Waffen der Ahnen   [The Banished Cells I, Spindleclutch I, Fungal Grotto I, Wayrest Sewers I, Elden Hollow I, Darkshade Caverns I]</v>
      </c>
    </row>
    <row r="103" spans="1:51" x14ac:dyDescent="0.25">
      <c r="A103" s="12">
        <v>122</v>
      </c>
      <c r="B103" t="s">
        <v>931</v>
      </c>
      <c r="C103" t="s">
        <v>932</v>
      </c>
      <c r="D103" s="3">
        <f>A103</f>
        <v>122</v>
      </c>
      <c r="G103" s="8" t="s">
        <v>1653</v>
      </c>
      <c r="I103" t="s">
        <v>97</v>
      </c>
      <c r="J103" t="s">
        <v>97</v>
      </c>
      <c r="K103">
        <v>-1</v>
      </c>
      <c r="L103">
        <v>-1</v>
      </c>
      <c r="M103">
        <v>-1</v>
      </c>
      <c r="N103">
        <v>0</v>
      </c>
      <c r="O103" s="3">
        <f>IF(G103&lt;&gt;"LIBSETS_SETTYPE_BATTLEGROUND",IF(G103&lt;&gt;"LIBSETS_SETTYPE_SPECIAL",IF(P103&lt;&gt;"",VLOOKUP(P103,'ESO zone constants'!$D$2:$H$4950,5,FALSE),""),""),"")</f>
        <v>130</v>
      </c>
      <c r="P103" t="s">
        <v>49</v>
      </c>
      <c r="Q103" s="19" t="str">
        <f>IF(O103&lt;&gt;"",IF(NOT(ISERROR(VLOOKUP(O103,'ESO Dungeon constants'!$D$3:$H$9999,5,FALSE))),VLOOKUP(O103,'ESO Dungeon constants'!$D$3:$I$9999,6,FALSE),VLOOKUP(O103,'ESO zone constants'!$H$2:$K$9984,4,FALSE)),"")</f>
        <v>DLC_BASE_GAME</v>
      </c>
      <c r="R103" s="3" t="str">
        <f>VLOOKUP(Q103,'LibSets constants'!$B$4:$C$1000,2,FALSE)</f>
        <v>Included in base game</v>
      </c>
      <c r="T103" s="3" t="str">
        <f>IF(S103&lt;&gt;"",IF(S103&lt;&gt;"LIBSETS_DROP_MECHANIC_MONSTER_NAME",VLOOKUP(S103,'LibSets constants'!$I$4:$L$1000,3,FALSE),""),"")</f>
        <v/>
      </c>
      <c r="U103" s="3" t="str">
        <f>IF(S103&lt;&gt;"",IF(S103&lt;&gt;"LIBSETS_DROP_MECHANIC_MONSTER_NAME",VLOOKUP(S103,'LibSets constants'!$I$4:$L$1000,4,FALSE),""),"")</f>
        <v/>
      </c>
      <c r="V103" s="3">
        <f>IF(G103&lt;&gt;"LIBSETS_SETTYPE_BATTLEGROUND",IF(G103&lt;&gt;"LIBSETS_SETTYPE_SPECIAL",IF(W103&lt;&gt;"",VLOOKUP(W103,'ESO zone constants'!$D$2:$H$4950,5,FALSE),""),""),"")</f>
        <v>932</v>
      </c>
      <c r="W103" t="s">
        <v>55</v>
      </c>
      <c r="Y103" s="3" t="str">
        <f>IF(X103&lt;&gt;"",IF(X103&lt;&gt;"LIBSETS_DROP_MECHANIC_MONSTER_NAME",VLOOKUP(X103,'LibSets constants'!$I$4:$L$1000,3,FALSE),""),"")</f>
        <v/>
      </c>
      <c r="Z103" s="3" t="str">
        <f>IF(X103&lt;&gt;"",IF(X103&lt;&gt;"LIBSETS_DROP_MECHANIC_MONSTER_NAME",VLOOKUP(X103,'LibSets constants'!$I$4:$L$1000,4,FALSE),""),"")</f>
        <v/>
      </c>
      <c r="AA103" s="3" t="str">
        <f>IF(G103&lt;&gt;"LIBSETS_SETTYPE_BATTLEGROUND",IF(G103&lt;&gt;"LIBSETS_SETTYPE_SPECIAL",IF(AB103&lt;&gt;"",VLOOKUP(AB103,'ESO zone constants'!$D$2:$H$4950,5,FALSE),""),""),"")</f>
        <v/>
      </c>
      <c r="AD103" s="3" t="str">
        <f>IF(AC103&lt;&gt;"",IF(AC103&lt;&gt;"LIBSETS_DROP_MECHANIC_MONSTER_NAME",VLOOKUP(AC103,'LibSets constants'!$I$4:$L$1000,3,FALSE),""),"")</f>
        <v/>
      </c>
      <c r="AE103" s="3" t="str">
        <f>IF(AC103&lt;&gt;"",IF(AC103&lt;&gt;"LIBSETS_DROP_MECHANIC_MONSTER_NAME",VLOOKUP(AC103,'LibSets constants'!$I$4:$L$1000,4,FALSE),""),"")</f>
        <v/>
      </c>
      <c r="AF103" s="3" t="str">
        <f>IF(G103&lt;&gt;"LIBSETS_SETTYPE_BATTLEGROUND",IF(G103&lt;&gt;"LIBSETS_SETTYPE_SPECIAL",IF(AG103&lt;&gt;"",VLOOKUP(AG103,'ESO zone constants'!$D$2:$H$4950,5,FALSE),""),""),"")</f>
        <v/>
      </c>
      <c r="AI103" s="3" t="str">
        <f>IF(AH103&lt;&gt;"",IF(AH103&lt;&gt;"LIBSETS_DROP_MECHANIC_MONSTER_NAME",VLOOKUP(AH103,'LibSets constants'!$I$4:$L$1000,3,FALSE),""),"")</f>
        <v/>
      </c>
      <c r="AJ103" s="3" t="str">
        <f>IF(AH103&lt;&gt;"",IF(AH103&lt;&gt;"LIBSETS_DROP_MECHANIC_MONSTER_NAME",VLOOKUP(AH103,'LibSets constants'!$I$4:$L$1000,4,FALSE),""),"")</f>
        <v/>
      </c>
      <c r="AK103" s="3" t="str">
        <f>IF(G103&lt;&gt;"LIBSETS_SETTYPE_BATTLEGROUND",IF(G103&lt;&gt;"LIBSETS_SETTYPE_SPECIAL",IF(AL103&lt;&gt;"",VLOOKUP(AL103,'ESO zone constants'!$D$2:$H$4950,5,FALSE),""),""),"")</f>
        <v/>
      </c>
      <c r="AN103" s="3" t="str">
        <f>IF(AM103&lt;&gt;"",IF(AM103&lt;&gt;"LIBSETS_DROP_MECHANIC_MONSTER_NAME",VLOOKUP(AM103,'LibSets constants'!$I$4:$L$1000,3,FALSE),""),"")</f>
        <v/>
      </c>
      <c r="AO103" s="3" t="str">
        <f>IF(AM103&lt;&gt;"",IF(AM103&lt;&gt;"LIBSETS_DROP_MECHANIC_MONSTER_NAME",VLOOKUP(AM103,'LibSets constants'!$I$4:$L$1000,4,FALSE),""),"")</f>
        <v/>
      </c>
      <c r="AP103" s="3" t="str">
        <f>IF(G103&lt;&gt;"LIBSETS_SETTYPE_BATTLEGROUND",IF(G103&lt;&gt;"LIBSETS_SETTYPE_SPECIAL",IF(AQ103&lt;&gt;"",VLOOKUP(AQ103,'ESO zone constants'!$D$2:$H$4950,5,FALSE),""),""),"")</f>
        <v/>
      </c>
      <c r="AS103" s="3" t="str">
        <f>IF(AR103&lt;&gt;"",IF(AR103&lt;&gt;"LIBSETS_DROP_MECHANIC_MONSTER_NAME",VLOOKUP(AR103,'LibSets constants'!$I$4:$L$1000,3,FALSE),""),"")</f>
        <v/>
      </c>
      <c r="AT103" s="3" t="str">
        <f>IF(AR103&lt;&gt;"",IF(AR103&lt;&gt;"LIBSETS_DROP_MECHANIC_MONSTER_NAME",VLOOKUP(AR103,'LibSets constants'!$I$4:$L$1000,4,FALSE),""),"")</f>
        <v/>
      </c>
      <c r="AU103" s="21" t="str">
        <f>IF(A103="???","--","")&amp;IF(F103&lt;&gt;"Not in the game (anymore)",IF(A103&lt;&gt;"",CONCATENATE("[",A103,"] = {wayshrines={")&amp;IF(K103&lt;&gt;"",CONCATENATE(K103,","),"")&amp;IF(L103&lt;&gt;"",CONCATENATE(L103,","),"")&amp;IF(M103&lt;&gt;"",CONCATENATE(M103,","),"")&amp;CONCATENATE("}")&amp;IF(VALUE(N103)&gt;0,CONCATENATE(", traitsNeeded=",N103),"")&amp;CONCATENATE(", dlcId=",IF(Q103&lt;&gt;"",Q103,"DLC_BASE_GAME")),""),"")</f>
        <v>[122] = {wayshrines={-1,-1,-1,}, dlcId=DLC_BASE_GAME</v>
      </c>
      <c r="AV103" s="21" t="str">
        <f>IF(F103&lt;&gt;"Not in the game (anymore)",IF(A103&lt;&gt;"",IF(O103&lt;&gt;"",CONCATENATE(", zoneIds={",O103),"")&amp;IF(V103&lt;&gt;"",CONCATENATE(",",V103),"")&amp;IF(AA103&lt;&gt;"",CONCATENATE(",",AA103),"")&amp;IF(AF103&lt;&gt;"",CONCATENATE(",",AF103),"")&amp;IF(AK103&lt;&gt;"",CONCATENATE(",",AK103),"")&amp;IF(AP103&lt;&gt;"",CONCATENATE(",",AP103),"")&amp;IF(O103&lt;&gt;"",CONCATENATE("}",""),"")&amp;IF(OR(I103="true",I103="false",I103&lt;&gt;""), CONCATENATE(", veteran=", I103), ""),""),"")</f>
        <v>, zoneIds={130,932}, veteran=false</v>
      </c>
      <c r="AW103" s="21" t="str">
        <f>IF(F103&lt;&gt;"Not in the game (anymore)",IF(A103&lt;&gt;"",", setType="&amp;G103,"")&amp;IF(J103="true",", multiTrialSet=true",""),"")</f>
        <v>, setType=LIBSETS_SETTYPE_DUNGEON</v>
      </c>
      <c r="AX103" s="21" t="str">
        <f>IF(F103&lt;&gt;"Not in the game (anymore)",IF(S103&lt;&gt;"",", dropMechanic={"&amp;S103&amp;IF(X103&lt;&gt;"",","&amp;X103,"")&amp;IF(AC103&lt;&gt;"",","&amp;AC103,"")&amp;IF(AH103&lt;&gt;"",","&amp;AH103,"")&amp;IF(AM103&lt;&gt;"",","&amp;AM103,"")&amp;IF(AR103&lt;&gt;"",","&amp;AR103,"")&amp;"}"&amp;IF(S103="LIBSETS_DROP_MECHANIC_MONSTER_NAME",", dropMechanicNames={" &amp; IF(T103&lt;&gt;"","['en']='"&amp;T103&amp;"'","") &amp; IF(U103&lt;&gt;"",", ['de']='" &amp; U103&amp;"'","") &amp; "}",""),"")&amp;"},","")</f>
        <v>},</v>
      </c>
      <c r="AY103" s="21" t="str">
        <f>IF(F103&lt;&gt;"Not in the game (anymore)",IF(C103&lt;&gt;"",CONCATENATE(" --",C103," / ",B103,"   [",IF(P103&lt;&gt;"",P103,""),IF(W103&lt;&gt;"",", "&amp;W103,""),IF(AB103&lt;&gt;"",", "&amp;AB103,""),IF(AG103&lt;&gt;"",", "&amp;AG103,""),IF(AL103&lt;&gt;"",", "&amp;AL103,""),IF(AQ103&lt;&gt;"",", "&amp;AQ103,""),"]")),"")</f>
        <v xml:space="preserve"> --Ebon Armory / Ebenerzarsenal   [Crypt of Hearts I, Crypt of Hearts II]</v>
      </c>
    </row>
    <row r="104" spans="1:51" x14ac:dyDescent="0.25">
      <c r="A104" s="12">
        <v>123</v>
      </c>
      <c r="B104" t="s">
        <v>933</v>
      </c>
      <c r="C104" t="s">
        <v>934</v>
      </c>
      <c r="D104" s="3">
        <f>A104</f>
        <v>123</v>
      </c>
      <c r="G104" s="8" t="s">
        <v>1653</v>
      </c>
      <c r="I104" t="s">
        <v>97</v>
      </c>
      <c r="J104" t="s">
        <v>97</v>
      </c>
      <c r="K104">
        <v>-1</v>
      </c>
      <c r="L104">
        <v>-1</v>
      </c>
      <c r="M104">
        <v>-1</v>
      </c>
      <c r="N104">
        <v>0</v>
      </c>
      <c r="O104" s="3">
        <f>IF(G104&lt;&gt;"LIBSETS_SETTYPE_BATTLEGROUND",IF(G104&lt;&gt;"LIBSETS_SETTYPE_SPECIAL",IF(P104&lt;&gt;"",VLOOKUP(P104,'ESO zone constants'!$D$2:$H$4950,5,FALSE),""),""),"")</f>
        <v>31</v>
      </c>
      <c r="P104" t="s">
        <v>59</v>
      </c>
      <c r="Q104" s="19" t="str">
        <f>IF(O104&lt;&gt;"",IF(NOT(ISERROR(VLOOKUP(O104,'ESO Dungeon constants'!$D$3:$H$9999,5,FALSE))),VLOOKUP(O104,'ESO Dungeon constants'!$D$3:$I$9999,6,FALSE),VLOOKUP(O104,'ESO zone constants'!$H$2:$K$9984,4,FALSE)),"")</f>
        <v>DLC_BASE_GAME</v>
      </c>
      <c r="R104" s="3" t="str">
        <f>VLOOKUP(Q104,'LibSets constants'!$B$4:$C$1000,2,FALSE)</f>
        <v>Included in base game</v>
      </c>
      <c r="T104" s="3" t="str">
        <f>IF(S104&lt;&gt;"",IF(S104&lt;&gt;"LIBSETS_DROP_MECHANIC_MONSTER_NAME",VLOOKUP(S104,'LibSets constants'!$I$4:$L$1000,3,FALSE),""),"")</f>
        <v/>
      </c>
      <c r="U104" s="3" t="str">
        <f>IF(S104&lt;&gt;"",IF(S104&lt;&gt;"LIBSETS_DROP_MECHANIC_MONSTER_NAME",VLOOKUP(S104,'LibSets constants'!$I$4:$L$1000,4,FALSE),""),"")</f>
        <v/>
      </c>
      <c r="V104" s="3" t="str">
        <f>IF(G104&lt;&gt;"LIBSETS_SETTYPE_BATTLEGROUND",IF(G104&lt;&gt;"LIBSETS_SETTYPE_SPECIAL",IF(W104&lt;&gt;"",VLOOKUP(W104,'ESO zone constants'!$D$2:$H$4950,5,FALSE),""),""),"")</f>
        <v/>
      </c>
      <c r="Y104" s="3" t="str">
        <f>IF(X104&lt;&gt;"",IF(X104&lt;&gt;"LIBSETS_DROP_MECHANIC_MONSTER_NAME",VLOOKUP(X104,'LibSets constants'!$I$4:$L$1000,3,FALSE),""),"")</f>
        <v/>
      </c>
      <c r="Z104" s="3" t="str">
        <f>IF(X104&lt;&gt;"",IF(X104&lt;&gt;"LIBSETS_DROP_MECHANIC_MONSTER_NAME",VLOOKUP(X104,'LibSets constants'!$I$4:$L$1000,4,FALSE),""),"")</f>
        <v/>
      </c>
      <c r="AA104" s="3" t="str">
        <f>IF(G104&lt;&gt;"LIBSETS_SETTYPE_BATTLEGROUND",IF(G104&lt;&gt;"LIBSETS_SETTYPE_SPECIAL",IF(AB104&lt;&gt;"",VLOOKUP(AB104,'ESO zone constants'!$D$2:$H$4950,5,FALSE),""),""),"")</f>
        <v/>
      </c>
      <c r="AD104" s="3" t="str">
        <f>IF(AC104&lt;&gt;"",IF(AC104&lt;&gt;"LIBSETS_DROP_MECHANIC_MONSTER_NAME",VLOOKUP(AC104,'LibSets constants'!$I$4:$L$1000,3,FALSE),""),"")</f>
        <v/>
      </c>
      <c r="AE104" s="3" t="str">
        <f>IF(AC104&lt;&gt;"",IF(AC104&lt;&gt;"LIBSETS_DROP_MECHANIC_MONSTER_NAME",VLOOKUP(AC104,'LibSets constants'!$I$4:$L$1000,4,FALSE),""),"")</f>
        <v/>
      </c>
      <c r="AF104" s="3" t="str">
        <f>IF(G104&lt;&gt;"LIBSETS_SETTYPE_BATTLEGROUND",IF(G104&lt;&gt;"LIBSETS_SETTYPE_SPECIAL",IF(AG104&lt;&gt;"",VLOOKUP(AG104,'ESO zone constants'!$D$2:$H$4950,5,FALSE),""),""),"")</f>
        <v/>
      </c>
      <c r="AI104" s="3" t="str">
        <f>IF(AH104&lt;&gt;"",IF(AH104&lt;&gt;"LIBSETS_DROP_MECHANIC_MONSTER_NAME",VLOOKUP(AH104,'LibSets constants'!$I$4:$L$1000,3,FALSE),""),"")</f>
        <v/>
      </c>
      <c r="AJ104" s="3" t="str">
        <f>IF(AH104&lt;&gt;"",IF(AH104&lt;&gt;"LIBSETS_DROP_MECHANIC_MONSTER_NAME",VLOOKUP(AH104,'LibSets constants'!$I$4:$L$1000,4,FALSE),""),"")</f>
        <v/>
      </c>
      <c r="AK104" s="3" t="str">
        <f>IF(G104&lt;&gt;"LIBSETS_SETTYPE_BATTLEGROUND",IF(G104&lt;&gt;"LIBSETS_SETTYPE_SPECIAL",IF(AL104&lt;&gt;"",VLOOKUP(AL104,'ESO zone constants'!$D$2:$H$4950,5,FALSE),""),""),"")</f>
        <v/>
      </c>
      <c r="AN104" s="3" t="str">
        <f>IF(AM104&lt;&gt;"",IF(AM104&lt;&gt;"LIBSETS_DROP_MECHANIC_MONSTER_NAME",VLOOKUP(AM104,'LibSets constants'!$I$4:$L$1000,3,FALSE),""),"")</f>
        <v/>
      </c>
      <c r="AO104" s="3" t="str">
        <f>IF(AM104&lt;&gt;"",IF(AM104&lt;&gt;"LIBSETS_DROP_MECHANIC_MONSTER_NAME",VLOOKUP(AM104,'LibSets constants'!$I$4:$L$1000,4,FALSE),""),"")</f>
        <v/>
      </c>
      <c r="AP104" s="3" t="str">
        <f>IF(G104&lt;&gt;"LIBSETS_SETTYPE_BATTLEGROUND",IF(G104&lt;&gt;"LIBSETS_SETTYPE_SPECIAL",IF(AQ104&lt;&gt;"",VLOOKUP(AQ104,'ESO zone constants'!$D$2:$H$4950,5,FALSE),""),""),"")</f>
        <v/>
      </c>
      <c r="AS104" s="3" t="str">
        <f>IF(AR104&lt;&gt;"",IF(AR104&lt;&gt;"LIBSETS_DROP_MECHANIC_MONSTER_NAME",VLOOKUP(AR104,'LibSets constants'!$I$4:$L$1000,3,FALSE),""),"")</f>
        <v/>
      </c>
      <c r="AT104" s="3" t="str">
        <f>IF(AR104&lt;&gt;"",IF(AR104&lt;&gt;"LIBSETS_DROP_MECHANIC_MONSTER_NAME",VLOOKUP(AR104,'LibSets constants'!$I$4:$L$1000,4,FALSE),""),"")</f>
        <v/>
      </c>
      <c r="AU104" s="21" t="str">
        <f>IF(A104="???","--","")&amp;IF(F104&lt;&gt;"Not in the game (anymore)",IF(A104&lt;&gt;"",CONCATENATE("[",A104,"] = {wayshrines={")&amp;IF(K104&lt;&gt;"",CONCATENATE(K104,","),"")&amp;IF(L104&lt;&gt;"",CONCATENATE(L104,","),"")&amp;IF(M104&lt;&gt;"",CONCATENATE(M104,","),"")&amp;CONCATENATE("}")&amp;IF(VALUE(N104)&gt;0,CONCATENATE(", traitsNeeded=",N104),"")&amp;CONCATENATE(", dlcId=",IF(Q104&lt;&gt;"",Q104,"DLC_BASE_GAME")),""),"")</f>
        <v>[123] = {wayshrines={-1,-1,-1,}, dlcId=DLC_BASE_GAME</v>
      </c>
      <c r="AV104" s="21" t="str">
        <f>IF(F104&lt;&gt;"Not in the game (anymore)",IF(A104&lt;&gt;"",IF(O104&lt;&gt;"",CONCATENATE(", zoneIds={",O104),"")&amp;IF(V104&lt;&gt;"",CONCATENATE(",",V104),"")&amp;IF(AA104&lt;&gt;"",CONCATENATE(",",AA104),"")&amp;IF(AF104&lt;&gt;"",CONCATENATE(",",AF104),"")&amp;IF(AK104&lt;&gt;"",CONCATENATE(",",AK104),"")&amp;IF(AP104&lt;&gt;"",CONCATENATE(",",AP104),"")&amp;IF(O104&lt;&gt;"",CONCATENATE("}",""),"")&amp;IF(OR(I104="true",I104="false",I104&lt;&gt;""), CONCATENATE(", veteran=", I104), ""),""),"")</f>
        <v>, zoneIds={31}, veteran=false</v>
      </c>
      <c r="AW104" s="21" t="str">
        <f>IF(F104&lt;&gt;"Not in the game (anymore)",IF(A104&lt;&gt;"",", setType="&amp;G104,"")&amp;IF(J104="true",", multiTrialSet=true",""),"")</f>
        <v>, setType=LIBSETS_SETTYPE_DUNGEON</v>
      </c>
      <c r="AX104" s="21" t="str">
        <f>IF(F104&lt;&gt;"Not in the game (anymore)",IF(S104&lt;&gt;"",", dropMechanic={"&amp;S104&amp;IF(X104&lt;&gt;"",","&amp;X104,"")&amp;IF(AC104&lt;&gt;"",","&amp;AC104,"")&amp;IF(AH104&lt;&gt;"",","&amp;AH104,"")&amp;IF(AM104&lt;&gt;"",","&amp;AM104,"")&amp;IF(AR104&lt;&gt;"",","&amp;AR104,"")&amp;"}"&amp;IF(S104="LIBSETS_DROP_MECHANIC_MONSTER_NAME",", dropMechanicNames={" &amp; IF(T104&lt;&gt;"","['en']='"&amp;T104&amp;"'","") &amp; IF(U104&lt;&gt;"",", ['de']='" &amp; U104&amp;"'","") &amp; "}",""),"")&amp;"},","")</f>
        <v>},</v>
      </c>
      <c r="AY104" s="21" t="str">
        <f>IF(F104&lt;&gt;"Not in the game (anymore)",IF(C104&lt;&gt;"",CONCATENATE(" --",C104," / ",B104,"   [",IF(P104&lt;&gt;"",P104,""),IF(W104&lt;&gt;"",", "&amp;W104,""),IF(AB104&lt;&gt;"",", "&amp;AB104,""),IF(AG104&lt;&gt;"",", "&amp;AG104,""),IF(AL104&lt;&gt;"",", "&amp;AL104,""),IF(AQ104&lt;&gt;"",", "&amp;AQ104,""),"]")),"")</f>
        <v xml:space="preserve"> --Hircine's Veneer / Hircines Schein   [Selene's Web]</v>
      </c>
    </row>
    <row r="105" spans="1:51" x14ac:dyDescent="0.25">
      <c r="A105" s="12">
        <v>124</v>
      </c>
      <c r="B105" t="s">
        <v>935</v>
      </c>
      <c r="C105" t="s">
        <v>936</v>
      </c>
      <c r="D105" s="3">
        <f>A105</f>
        <v>124</v>
      </c>
      <c r="G105" s="8" t="s">
        <v>1653</v>
      </c>
      <c r="I105" t="s">
        <v>97</v>
      </c>
      <c r="J105" t="s">
        <v>97</v>
      </c>
      <c r="K105">
        <v>-1</v>
      </c>
      <c r="L105">
        <v>-1</v>
      </c>
      <c r="M105">
        <v>-1</v>
      </c>
      <c r="N105">
        <v>0</v>
      </c>
      <c r="O105" s="3">
        <f>IF(G105&lt;&gt;"LIBSETS_SETTYPE_BATTLEGROUND",IF(G105&lt;&gt;"LIBSETS_SETTYPE_SPECIAL",IF(P105&lt;&gt;"",VLOOKUP(P105,'ESO zone constants'!$D$2:$H$4950,5,FALSE),""),""),"")</f>
        <v>11</v>
      </c>
      <c r="P105" t="s">
        <v>47</v>
      </c>
      <c r="Q105" s="19" t="str">
        <f>IF(O105&lt;&gt;"",IF(NOT(ISERROR(VLOOKUP(O105,'ESO Dungeon constants'!$D$3:$H$9999,5,FALSE))),VLOOKUP(O105,'ESO Dungeon constants'!$D$3:$I$9999,6,FALSE),VLOOKUP(O105,'ESO zone constants'!$H$2:$K$9984,4,FALSE)),"")</f>
        <v>DLC_BASE_GAME</v>
      </c>
      <c r="R105" s="3" t="str">
        <f>VLOOKUP(Q105,'LibSets constants'!$B$4:$C$1000,2,FALSE)</f>
        <v>Included in base game</v>
      </c>
      <c r="T105" s="3" t="str">
        <f>IF(S105&lt;&gt;"",IF(S105&lt;&gt;"LIBSETS_DROP_MECHANIC_MONSTER_NAME",VLOOKUP(S105,'LibSets constants'!$I$4:$L$1000,3,FALSE),""),"")</f>
        <v/>
      </c>
      <c r="U105" s="3" t="str">
        <f>IF(S105&lt;&gt;"",IF(S105&lt;&gt;"LIBSETS_DROP_MECHANIC_MONSTER_NAME",VLOOKUP(S105,'LibSets constants'!$I$4:$L$1000,4,FALSE),""),"")</f>
        <v/>
      </c>
      <c r="V105" s="3" t="str">
        <f>IF(G105&lt;&gt;"LIBSETS_SETTYPE_BATTLEGROUND",IF(G105&lt;&gt;"LIBSETS_SETTYPE_SPECIAL",IF(W105&lt;&gt;"",VLOOKUP(W105,'ESO zone constants'!$D$2:$H$4950,5,FALSE),""),""),"")</f>
        <v/>
      </c>
      <c r="Y105" s="3" t="str">
        <f>IF(X105&lt;&gt;"",IF(X105&lt;&gt;"LIBSETS_DROP_MECHANIC_MONSTER_NAME",VLOOKUP(X105,'LibSets constants'!$I$4:$L$1000,3,FALSE),""),"")</f>
        <v/>
      </c>
      <c r="Z105" s="3" t="str">
        <f>IF(X105&lt;&gt;"",IF(X105&lt;&gt;"LIBSETS_DROP_MECHANIC_MONSTER_NAME",VLOOKUP(X105,'LibSets constants'!$I$4:$L$1000,4,FALSE),""),"")</f>
        <v/>
      </c>
      <c r="AA105" s="3" t="str">
        <f>IF(G105&lt;&gt;"LIBSETS_SETTYPE_BATTLEGROUND",IF(G105&lt;&gt;"LIBSETS_SETTYPE_SPECIAL",IF(AB105&lt;&gt;"",VLOOKUP(AB105,'ESO zone constants'!$D$2:$H$4950,5,FALSE),""),""),"")</f>
        <v/>
      </c>
      <c r="AD105" s="3" t="str">
        <f>IF(AC105&lt;&gt;"",IF(AC105&lt;&gt;"LIBSETS_DROP_MECHANIC_MONSTER_NAME",VLOOKUP(AC105,'LibSets constants'!$I$4:$L$1000,3,FALSE),""),"")</f>
        <v/>
      </c>
      <c r="AE105" s="3" t="str">
        <f>IF(AC105&lt;&gt;"",IF(AC105&lt;&gt;"LIBSETS_DROP_MECHANIC_MONSTER_NAME",VLOOKUP(AC105,'LibSets constants'!$I$4:$L$1000,4,FALSE),""),"")</f>
        <v/>
      </c>
      <c r="AF105" s="3" t="str">
        <f>IF(G105&lt;&gt;"LIBSETS_SETTYPE_BATTLEGROUND",IF(G105&lt;&gt;"LIBSETS_SETTYPE_SPECIAL",IF(AG105&lt;&gt;"",VLOOKUP(AG105,'ESO zone constants'!$D$2:$H$4950,5,FALSE),""),""),"")</f>
        <v/>
      </c>
      <c r="AI105" s="3" t="str">
        <f>IF(AH105&lt;&gt;"",IF(AH105&lt;&gt;"LIBSETS_DROP_MECHANIC_MONSTER_NAME",VLOOKUP(AH105,'LibSets constants'!$I$4:$L$1000,3,FALSE),""),"")</f>
        <v/>
      </c>
      <c r="AJ105" s="3" t="str">
        <f>IF(AH105&lt;&gt;"",IF(AH105&lt;&gt;"LIBSETS_DROP_MECHANIC_MONSTER_NAME",VLOOKUP(AH105,'LibSets constants'!$I$4:$L$1000,4,FALSE),""),"")</f>
        <v/>
      </c>
      <c r="AK105" s="3" t="str">
        <f>IF(G105&lt;&gt;"LIBSETS_SETTYPE_BATTLEGROUND",IF(G105&lt;&gt;"LIBSETS_SETTYPE_SPECIAL",IF(AL105&lt;&gt;"",VLOOKUP(AL105,'ESO zone constants'!$D$2:$H$4950,5,FALSE),""),""),"")</f>
        <v/>
      </c>
      <c r="AN105" s="3" t="str">
        <f>IF(AM105&lt;&gt;"",IF(AM105&lt;&gt;"LIBSETS_DROP_MECHANIC_MONSTER_NAME",VLOOKUP(AM105,'LibSets constants'!$I$4:$L$1000,3,FALSE),""),"")</f>
        <v/>
      </c>
      <c r="AO105" s="3" t="str">
        <f>IF(AM105&lt;&gt;"",IF(AM105&lt;&gt;"LIBSETS_DROP_MECHANIC_MONSTER_NAME",VLOOKUP(AM105,'LibSets constants'!$I$4:$L$1000,4,FALSE),""),"")</f>
        <v/>
      </c>
      <c r="AP105" s="3" t="str">
        <f>IF(G105&lt;&gt;"LIBSETS_SETTYPE_BATTLEGROUND",IF(G105&lt;&gt;"LIBSETS_SETTYPE_SPECIAL",IF(AQ105&lt;&gt;"",VLOOKUP(AQ105,'ESO zone constants'!$D$2:$H$4950,5,FALSE),""),""),"")</f>
        <v/>
      </c>
      <c r="AS105" s="3" t="str">
        <f>IF(AR105&lt;&gt;"",IF(AR105&lt;&gt;"LIBSETS_DROP_MECHANIC_MONSTER_NAME",VLOOKUP(AR105,'LibSets constants'!$I$4:$L$1000,3,FALSE),""),"")</f>
        <v/>
      </c>
      <c r="AT105" s="3" t="str">
        <f>IF(AR105&lt;&gt;"",IF(AR105&lt;&gt;"LIBSETS_DROP_MECHANIC_MONSTER_NAME",VLOOKUP(AR105,'LibSets constants'!$I$4:$L$1000,4,FALSE),""),"")</f>
        <v/>
      </c>
      <c r="AU105" s="21" t="str">
        <f>IF(A105="???","--","")&amp;IF(F105&lt;&gt;"Not in the game (anymore)",IF(A105&lt;&gt;"",CONCATENATE("[",A105,"] = {wayshrines={")&amp;IF(K105&lt;&gt;"",CONCATENATE(K105,","),"")&amp;IF(L105&lt;&gt;"",CONCATENATE(L105,","),"")&amp;IF(M105&lt;&gt;"",CONCATENATE(M105,","),"")&amp;CONCATENATE("}")&amp;IF(VALUE(N105)&gt;0,CONCATENATE(", traitsNeeded=",N105),"")&amp;CONCATENATE(", dlcId=",IF(Q105&lt;&gt;"",Q105,"DLC_BASE_GAME")),""),"")</f>
        <v>[124] = {wayshrines={-1,-1,-1,}, dlcId=DLC_BASE_GAME</v>
      </c>
      <c r="AV105" s="21" t="str">
        <f>IF(F105&lt;&gt;"Not in the game (anymore)",IF(A105&lt;&gt;"",IF(O105&lt;&gt;"",CONCATENATE(", zoneIds={",O105),"")&amp;IF(V105&lt;&gt;"",CONCATENATE(",",V105),"")&amp;IF(AA105&lt;&gt;"",CONCATENATE(",",AA105),"")&amp;IF(AF105&lt;&gt;"",CONCATENATE(",",AF105),"")&amp;IF(AK105&lt;&gt;"",CONCATENATE(",",AK105),"")&amp;IF(AP105&lt;&gt;"",CONCATENATE(",",AP105),"")&amp;IF(O105&lt;&gt;"",CONCATENATE("}",""),"")&amp;IF(OR(I105="true",I105="false",I105&lt;&gt;""), CONCATENATE(", veteran=", I105), ""),""),"")</f>
        <v>, zoneIds={11}, veteran=false</v>
      </c>
      <c r="AW105" s="21" t="str">
        <f>IF(F105&lt;&gt;"Not in the game (anymore)",IF(A105&lt;&gt;"",", setType="&amp;G105,"")&amp;IF(J105="true",", multiTrialSet=true",""),"")</f>
        <v>, setType=LIBSETS_SETTYPE_DUNGEON</v>
      </c>
      <c r="AX105" s="21" t="str">
        <f>IF(F105&lt;&gt;"Not in the game (anymore)",IF(S105&lt;&gt;"",", dropMechanic={"&amp;S105&amp;IF(X105&lt;&gt;"",","&amp;X105,"")&amp;IF(AC105&lt;&gt;"",","&amp;AC105,"")&amp;IF(AH105&lt;&gt;"",","&amp;AH105,"")&amp;IF(AM105&lt;&gt;"",","&amp;AM105,"")&amp;IF(AR105&lt;&gt;"",","&amp;AR105,"")&amp;"}"&amp;IF(S105="LIBSETS_DROP_MECHANIC_MONSTER_NAME",", dropMechanicNames={" &amp; IF(T105&lt;&gt;"","['en']='"&amp;T105&amp;"'","") &amp; IF(U105&lt;&gt;"",", ['de']='" &amp; U105&amp;"'","") &amp; "}",""),"")&amp;"},","")</f>
        <v>},</v>
      </c>
      <c r="AY105" s="21" t="str">
        <f>IF(F105&lt;&gt;"Not in the game (anymore)",IF(C105&lt;&gt;"",CONCATENATE(" --",C105," / ",B105,"   [",IF(P105&lt;&gt;"",P105,""),IF(W105&lt;&gt;"",", "&amp;W105,""),IF(AB105&lt;&gt;"",", "&amp;AB105,""),IF(AG105&lt;&gt;"",", "&amp;AG105,""),IF(AL105&lt;&gt;"",", "&amp;AL105,""),IF(AQ105&lt;&gt;"",", "&amp;AQ105,""),"]")),"")</f>
        <v xml:space="preserve"> --The Worm's Raiment / Garderobe des Wurms   [Vaults of Madness]</v>
      </c>
    </row>
    <row r="106" spans="1:51" x14ac:dyDescent="0.25">
      <c r="A106" s="12">
        <v>125</v>
      </c>
      <c r="B106" t="s">
        <v>937</v>
      </c>
      <c r="C106" t="s">
        <v>938</v>
      </c>
      <c r="D106" s="3">
        <f>A106</f>
        <v>125</v>
      </c>
      <c r="F106" t="s">
        <v>1601</v>
      </c>
      <c r="G106" s="8" t="s">
        <v>1651</v>
      </c>
      <c r="I106" t="s">
        <v>97</v>
      </c>
      <c r="J106" t="s">
        <v>97</v>
      </c>
      <c r="K106">
        <v>-1</v>
      </c>
      <c r="L106">
        <v>-1</v>
      </c>
      <c r="M106">
        <v>-1</v>
      </c>
      <c r="N106">
        <v>0</v>
      </c>
      <c r="O106" s="3">
        <f>IF(G106&lt;&gt;"LIBSETS_SETTYPE_BATTLEGROUND",IF(G106&lt;&gt;"LIBSETS_SETTYPE_SPECIAL",IF(P106&lt;&gt;"",VLOOKUP(P106,'ESO zone constants'!$D$2:$H$4950,5,FALSE),""),""),"")</f>
        <v>181</v>
      </c>
      <c r="P106" t="s">
        <v>131</v>
      </c>
      <c r="Q106" s="19" t="str">
        <f>IF(O106&lt;&gt;"",IF(NOT(ISERROR(VLOOKUP(O106,'ESO Dungeon constants'!$D$3:$H$9999,5,FALSE))),VLOOKUP(O106,'ESO Dungeon constants'!$D$3:$I$9999,6,FALSE),VLOOKUP(O106,'ESO zone constants'!$H$2:$K$9984,4,FALSE)),"")</f>
        <v>DLC_BASE_GAME</v>
      </c>
      <c r="R106" s="3" t="str">
        <f>VLOOKUP(Q106,'LibSets constants'!$B$4:$C$1000,2,FALSE)</f>
        <v>Included in base game</v>
      </c>
      <c r="S106" s="33" t="s">
        <v>1724</v>
      </c>
      <c r="T106" s="45" t="str">
        <f>IF(S106&lt;&gt;"",IF(S106&lt;&gt;"LIBSETS_DROP_MECHANIC_MONSTER_NAME",VLOOKUP(S106,'LibSets constants'!$I$4:$L$1000,3,FALSE),""),"")</f>
        <v>Rewards for the worthy (Cyrodiil/Battleground mail)</v>
      </c>
      <c r="U106" s="3" t="str">
        <f>IF(S106&lt;&gt;"",IF(S106&lt;&gt;"LIBSETS_DROP_MECHANIC_MONSTER_NAME",VLOOKUP(S106,'LibSets constants'!$I$4:$L$1000,4,FALSE),""),"")</f>
        <v>Gerechter Lohn (Cyrodiil/Schlachtfeld Mail)</v>
      </c>
      <c r="V106" s="3" t="str">
        <f>IF(G106&lt;&gt;"LIBSETS_SETTYPE_BATTLEGROUND",IF(G106&lt;&gt;"LIBSETS_SETTYPE_SPECIAL",IF(W106&lt;&gt;"",VLOOKUP(W106,'ESO zone constants'!$D$2:$H$4950,5,FALSE),""),""),"")</f>
        <v/>
      </c>
      <c r="Y106" s="3" t="str">
        <f>IF(X106&lt;&gt;"",IF(X106&lt;&gt;"LIBSETS_DROP_MECHANIC_MONSTER_NAME",VLOOKUP(X106,'LibSets constants'!$I$4:$L$1000,3,FALSE),""),"")</f>
        <v/>
      </c>
      <c r="Z106" s="3" t="str">
        <f>IF(X106&lt;&gt;"",IF(X106&lt;&gt;"LIBSETS_DROP_MECHANIC_MONSTER_NAME",VLOOKUP(X106,'LibSets constants'!$I$4:$L$1000,4,FALSE),""),"")</f>
        <v/>
      </c>
      <c r="AA106" s="3" t="str">
        <f>IF(G106&lt;&gt;"LIBSETS_SETTYPE_BATTLEGROUND",IF(G106&lt;&gt;"LIBSETS_SETTYPE_SPECIAL",IF(AB106&lt;&gt;"",VLOOKUP(AB106,'ESO zone constants'!$D$2:$H$4950,5,FALSE),""),""),"")</f>
        <v/>
      </c>
      <c r="AD106" s="3" t="str">
        <f>IF(AC106&lt;&gt;"",IF(AC106&lt;&gt;"LIBSETS_DROP_MECHANIC_MONSTER_NAME",VLOOKUP(AC106,'LibSets constants'!$I$4:$L$1000,3,FALSE),""),"")</f>
        <v/>
      </c>
      <c r="AE106" s="3" t="str">
        <f>IF(AC106&lt;&gt;"",IF(AC106&lt;&gt;"LIBSETS_DROP_MECHANIC_MONSTER_NAME",VLOOKUP(AC106,'LibSets constants'!$I$4:$L$1000,4,FALSE),""),"")</f>
        <v/>
      </c>
      <c r="AF106" s="3" t="str">
        <f>IF(G106&lt;&gt;"LIBSETS_SETTYPE_BATTLEGROUND",IF(G106&lt;&gt;"LIBSETS_SETTYPE_SPECIAL",IF(AG106&lt;&gt;"",VLOOKUP(AG106,'ESO zone constants'!$D$2:$H$4950,5,FALSE),""),""),"")</f>
        <v/>
      </c>
      <c r="AI106" s="3" t="str">
        <f>IF(AH106&lt;&gt;"",IF(AH106&lt;&gt;"LIBSETS_DROP_MECHANIC_MONSTER_NAME",VLOOKUP(AH106,'LibSets constants'!$I$4:$L$1000,3,FALSE),""),"")</f>
        <v/>
      </c>
      <c r="AJ106" s="3" t="str">
        <f>IF(AH106&lt;&gt;"",IF(AH106&lt;&gt;"LIBSETS_DROP_MECHANIC_MONSTER_NAME",VLOOKUP(AH106,'LibSets constants'!$I$4:$L$1000,4,FALSE),""),"")</f>
        <v/>
      </c>
      <c r="AK106" s="3" t="str">
        <f>IF(G106&lt;&gt;"LIBSETS_SETTYPE_BATTLEGROUND",IF(G106&lt;&gt;"LIBSETS_SETTYPE_SPECIAL",IF(AL106&lt;&gt;"",VLOOKUP(AL106,'ESO zone constants'!$D$2:$H$4950,5,FALSE),""),""),"")</f>
        <v/>
      </c>
      <c r="AN106" s="3" t="str">
        <f>IF(AM106&lt;&gt;"",IF(AM106&lt;&gt;"LIBSETS_DROP_MECHANIC_MONSTER_NAME",VLOOKUP(AM106,'LibSets constants'!$I$4:$L$1000,3,FALSE),""),"")</f>
        <v/>
      </c>
      <c r="AO106" s="3" t="str">
        <f>IF(AM106&lt;&gt;"",IF(AM106&lt;&gt;"LIBSETS_DROP_MECHANIC_MONSTER_NAME",VLOOKUP(AM106,'LibSets constants'!$I$4:$L$1000,4,FALSE),""),"")</f>
        <v/>
      </c>
      <c r="AP106" s="3" t="str">
        <f>IF(G106&lt;&gt;"LIBSETS_SETTYPE_BATTLEGROUND",IF(G106&lt;&gt;"LIBSETS_SETTYPE_SPECIAL",IF(AQ106&lt;&gt;"",VLOOKUP(AQ106,'ESO zone constants'!$D$2:$H$4950,5,FALSE),""),""),"")</f>
        <v/>
      </c>
      <c r="AS106" s="3" t="str">
        <f>IF(AR106&lt;&gt;"",IF(AR106&lt;&gt;"LIBSETS_DROP_MECHANIC_MONSTER_NAME",VLOOKUP(AR106,'LibSets constants'!$I$4:$L$1000,3,FALSE),""),"")</f>
        <v/>
      </c>
      <c r="AT106" s="3" t="str">
        <f>IF(AR106&lt;&gt;"",IF(AR106&lt;&gt;"LIBSETS_DROP_MECHANIC_MONSTER_NAME",VLOOKUP(AR106,'LibSets constants'!$I$4:$L$1000,4,FALSE),""),"")</f>
        <v/>
      </c>
      <c r="AU106" s="21" t="str">
        <f>IF(A106="???","--","")&amp;IF(F106&lt;&gt;"Not in the game (anymore)",IF(A106&lt;&gt;"",CONCATENATE("[",A106,"] = {wayshrines={")&amp;IF(K106&lt;&gt;"",CONCATENATE(K106,","),"")&amp;IF(L106&lt;&gt;"",CONCATENATE(L106,","),"")&amp;IF(M106&lt;&gt;"",CONCATENATE(M106,","),"")&amp;CONCATENATE("}")&amp;IF(VALUE(N106)&gt;0,CONCATENATE(", traitsNeeded=",N106),"")&amp;CONCATENATE(", dlcId=",IF(Q106&lt;&gt;"",Q106,"DLC_BASE_GAME")),""),"")</f>
        <v>[125] = {wayshrines={-1,-1,-1,}, dlcId=DLC_BASE_GAME</v>
      </c>
      <c r="AV106" s="21" t="str">
        <f>IF(F106&lt;&gt;"Not in the game (anymore)",IF(A106&lt;&gt;"",IF(O106&lt;&gt;"",CONCATENATE(", zoneIds={",O106),"")&amp;IF(V106&lt;&gt;"",CONCATENATE(",",V106),"")&amp;IF(AA106&lt;&gt;"",CONCATENATE(",",AA106),"")&amp;IF(AF106&lt;&gt;"",CONCATENATE(",",AF106),"")&amp;IF(AK106&lt;&gt;"",CONCATENATE(",",AK106),"")&amp;IF(AP106&lt;&gt;"",CONCATENATE(",",AP106),"")&amp;IF(O106&lt;&gt;"",CONCATENATE("}",""),"")&amp;IF(OR(I106="true",I106="false",I106&lt;&gt;""), CONCATENATE(", veteran=", I106), ""),""),"")</f>
        <v>, zoneIds={181}, veteran=false</v>
      </c>
      <c r="AW106" s="21" t="str">
        <f>IF(F106&lt;&gt;"Not in the game (anymore)",IF(A106&lt;&gt;"",", setType="&amp;G106,"")&amp;IF(J106="true",", multiTrialSet=true",""),"")</f>
        <v>, setType=LIBSETS_SETTYPE_CYRODIIL</v>
      </c>
      <c r="AX106" s="21" t="str">
        <f>IF(F106&lt;&gt;"Not in the game (anymore)",IF(S106&lt;&gt;"",", dropMechanic={"&amp;S106&amp;IF(X106&lt;&gt;"",","&amp;X106,"")&amp;IF(AC106&lt;&gt;"",","&amp;AC106,"")&amp;IF(AH106&lt;&gt;"",","&amp;AH106,"")&amp;IF(AM106&lt;&gt;"",","&amp;AM106,"")&amp;IF(AR106&lt;&gt;"",","&amp;AR106,"")&amp;"}"&amp;IF(S106="LIBSETS_DROP_MECHANIC_MONSTER_NAME",", dropMechanicNames={" &amp; IF(T106&lt;&gt;"","['en']='"&amp;T106&amp;"'","") &amp; IF(U106&lt;&gt;"",", ['de']='" &amp; U106&amp;"'","") &amp; "}",""),"")&amp;"},","")</f>
        <v>, dropMechanic={LIBSETS_DROP_MECHANIC_MAIL_PVP_REWARDS_FOR_THE_WORTHY}},</v>
      </c>
      <c r="AY106" s="21" t="str">
        <f>IF(F106&lt;&gt;"Not in the game (anymore)",IF(C106&lt;&gt;"",CONCATENATE(" --",C106," / ",B106,"   [",IF(P106&lt;&gt;"",P106,""),IF(W106&lt;&gt;"",", "&amp;W106,""),IF(AB106&lt;&gt;"",", "&amp;AB106,""),IF(AG106&lt;&gt;"",", "&amp;AG106,""),IF(AL106&lt;&gt;"",", "&amp;AL106,""),IF(AQ106&lt;&gt;"",", "&amp;AQ106,""),"]")),"")</f>
        <v xml:space="preserve"> --Wrath of the Imperium / Zorn des Kaiserreichs   [Cyrodiil]</v>
      </c>
    </row>
    <row r="107" spans="1:51" x14ac:dyDescent="0.25">
      <c r="A107" s="12">
        <v>126</v>
      </c>
      <c r="B107" t="s">
        <v>939</v>
      </c>
      <c r="C107" t="s">
        <v>940</v>
      </c>
      <c r="D107" s="3">
        <f>A107</f>
        <v>126</v>
      </c>
      <c r="F107" t="s">
        <v>1601</v>
      </c>
      <c r="G107" s="8" t="s">
        <v>1651</v>
      </c>
      <c r="I107" t="s">
        <v>97</v>
      </c>
      <c r="J107" t="s">
        <v>97</v>
      </c>
      <c r="K107">
        <v>-1</v>
      </c>
      <c r="L107">
        <v>-1</v>
      </c>
      <c r="M107">
        <v>-1</v>
      </c>
      <c r="N107">
        <v>0</v>
      </c>
      <c r="O107" s="3">
        <f>IF(G107&lt;&gt;"LIBSETS_SETTYPE_BATTLEGROUND",IF(G107&lt;&gt;"LIBSETS_SETTYPE_SPECIAL",IF(P107&lt;&gt;"",VLOOKUP(P107,'ESO zone constants'!$D$2:$H$4950,5,FALSE),""),""),"")</f>
        <v>181</v>
      </c>
      <c r="P107" t="s">
        <v>131</v>
      </c>
      <c r="Q107" s="19" t="str">
        <f>IF(O107&lt;&gt;"",IF(NOT(ISERROR(VLOOKUP(O107,'ESO Dungeon constants'!$D$3:$H$9999,5,FALSE))),VLOOKUP(O107,'ESO Dungeon constants'!$D$3:$I$9999,6,FALSE),VLOOKUP(O107,'ESO zone constants'!$H$2:$K$9984,4,FALSE)),"")</f>
        <v>DLC_BASE_GAME</v>
      </c>
      <c r="R107" s="3" t="str">
        <f>VLOOKUP(Q107,'LibSets constants'!$B$4:$C$1000,2,FALSE)</f>
        <v>Included in base game</v>
      </c>
      <c r="S107" s="33" t="s">
        <v>1724</v>
      </c>
      <c r="T107" s="3" t="str">
        <f>IF(S107&lt;&gt;"",IF(S107&lt;&gt;"LIBSETS_DROP_MECHANIC_MONSTER_NAME",VLOOKUP(S107,'LibSets constants'!$I$4:$L$1000,3,FALSE),""),"")</f>
        <v>Rewards for the worthy (Cyrodiil/Battleground mail)</v>
      </c>
      <c r="U107" s="3" t="str">
        <f>IF(S107&lt;&gt;"",IF(S107&lt;&gt;"LIBSETS_DROP_MECHANIC_MONSTER_NAME",VLOOKUP(S107,'LibSets constants'!$I$4:$L$1000,4,FALSE),""),"")</f>
        <v>Gerechter Lohn (Cyrodiil/Schlachtfeld Mail)</v>
      </c>
      <c r="V107" s="3" t="str">
        <f>IF(G107&lt;&gt;"LIBSETS_SETTYPE_BATTLEGROUND",IF(G107&lt;&gt;"LIBSETS_SETTYPE_SPECIAL",IF(W107&lt;&gt;"",VLOOKUP(W107,'ESO zone constants'!$D$2:$H$4950,5,FALSE),""),""),"")</f>
        <v/>
      </c>
      <c r="Y107" s="3" t="str">
        <f>IF(X107&lt;&gt;"",IF(X107&lt;&gt;"LIBSETS_DROP_MECHANIC_MONSTER_NAME",VLOOKUP(X107,'LibSets constants'!$I$4:$L$1000,3,FALSE),""),"")</f>
        <v/>
      </c>
      <c r="Z107" s="3" t="str">
        <f>IF(X107&lt;&gt;"",IF(X107&lt;&gt;"LIBSETS_DROP_MECHANIC_MONSTER_NAME",VLOOKUP(X107,'LibSets constants'!$I$4:$L$1000,4,FALSE),""),"")</f>
        <v/>
      </c>
      <c r="AA107" s="3" t="str">
        <f>IF(G107&lt;&gt;"LIBSETS_SETTYPE_BATTLEGROUND",IF(G107&lt;&gt;"LIBSETS_SETTYPE_SPECIAL",IF(AB107&lt;&gt;"",VLOOKUP(AB107,'ESO zone constants'!$D$2:$H$4950,5,FALSE),""),""),"")</f>
        <v/>
      </c>
      <c r="AD107" s="3" t="str">
        <f>IF(AC107&lt;&gt;"",IF(AC107&lt;&gt;"LIBSETS_DROP_MECHANIC_MONSTER_NAME",VLOOKUP(AC107,'LibSets constants'!$I$4:$L$1000,3,FALSE),""),"")</f>
        <v/>
      </c>
      <c r="AE107" s="3" t="str">
        <f>IF(AC107&lt;&gt;"",IF(AC107&lt;&gt;"LIBSETS_DROP_MECHANIC_MONSTER_NAME",VLOOKUP(AC107,'LibSets constants'!$I$4:$L$1000,4,FALSE),""),"")</f>
        <v/>
      </c>
      <c r="AF107" s="3" t="str">
        <f>IF(G107&lt;&gt;"LIBSETS_SETTYPE_BATTLEGROUND",IF(G107&lt;&gt;"LIBSETS_SETTYPE_SPECIAL",IF(AG107&lt;&gt;"",VLOOKUP(AG107,'ESO zone constants'!$D$2:$H$4950,5,FALSE),""),""),"")</f>
        <v/>
      </c>
      <c r="AI107" s="3" t="str">
        <f>IF(AH107&lt;&gt;"",IF(AH107&lt;&gt;"LIBSETS_DROP_MECHANIC_MONSTER_NAME",VLOOKUP(AH107,'LibSets constants'!$I$4:$L$1000,3,FALSE),""),"")</f>
        <v/>
      </c>
      <c r="AJ107" s="3" t="str">
        <f>IF(AH107&lt;&gt;"",IF(AH107&lt;&gt;"LIBSETS_DROP_MECHANIC_MONSTER_NAME",VLOOKUP(AH107,'LibSets constants'!$I$4:$L$1000,4,FALSE),""),"")</f>
        <v/>
      </c>
      <c r="AK107" s="3" t="str">
        <f>IF(G107&lt;&gt;"LIBSETS_SETTYPE_BATTLEGROUND",IF(G107&lt;&gt;"LIBSETS_SETTYPE_SPECIAL",IF(AL107&lt;&gt;"",VLOOKUP(AL107,'ESO zone constants'!$D$2:$H$4950,5,FALSE),""),""),"")</f>
        <v/>
      </c>
      <c r="AN107" s="3" t="str">
        <f>IF(AM107&lt;&gt;"",IF(AM107&lt;&gt;"LIBSETS_DROP_MECHANIC_MONSTER_NAME",VLOOKUP(AM107,'LibSets constants'!$I$4:$L$1000,3,FALSE),""),"")</f>
        <v/>
      </c>
      <c r="AO107" s="3" t="str">
        <f>IF(AM107&lt;&gt;"",IF(AM107&lt;&gt;"LIBSETS_DROP_MECHANIC_MONSTER_NAME",VLOOKUP(AM107,'LibSets constants'!$I$4:$L$1000,4,FALSE),""),"")</f>
        <v/>
      </c>
      <c r="AP107" s="3" t="str">
        <f>IF(G107&lt;&gt;"LIBSETS_SETTYPE_BATTLEGROUND",IF(G107&lt;&gt;"LIBSETS_SETTYPE_SPECIAL",IF(AQ107&lt;&gt;"",VLOOKUP(AQ107,'ESO zone constants'!$D$2:$H$4950,5,FALSE),""),""),"")</f>
        <v/>
      </c>
      <c r="AS107" s="3" t="str">
        <f>IF(AR107&lt;&gt;"",IF(AR107&lt;&gt;"LIBSETS_DROP_MECHANIC_MONSTER_NAME",VLOOKUP(AR107,'LibSets constants'!$I$4:$L$1000,3,FALSE),""),"")</f>
        <v/>
      </c>
      <c r="AT107" s="3" t="str">
        <f>IF(AR107&lt;&gt;"",IF(AR107&lt;&gt;"LIBSETS_DROP_MECHANIC_MONSTER_NAME",VLOOKUP(AR107,'LibSets constants'!$I$4:$L$1000,4,FALSE),""),"")</f>
        <v/>
      </c>
      <c r="AU107" s="21" t="str">
        <f>IF(A107="???","--","")&amp;IF(F107&lt;&gt;"Not in the game (anymore)",IF(A107&lt;&gt;"",CONCATENATE("[",A107,"] = {wayshrines={")&amp;IF(K107&lt;&gt;"",CONCATENATE(K107,","),"")&amp;IF(L107&lt;&gt;"",CONCATENATE(L107,","),"")&amp;IF(M107&lt;&gt;"",CONCATENATE(M107,","),"")&amp;CONCATENATE("}")&amp;IF(VALUE(N107)&gt;0,CONCATENATE(", traitsNeeded=",N107),"")&amp;CONCATENATE(", dlcId=",IF(Q107&lt;&gt;"",Q107,"DLC_BASE_GAME")),""),"")</f>
        <v>[126] = {wayshrines={-1,-1,-1,}, dlcId=DLC_BASE_GAME</v>
      </c>
      <c r="AV107" s="21" t="str">
        <f>IF(F107&lt;&gt;"Not in the game (anymore)",IF(A107&lt;&gt;"",IF(O107&lt;&gt;"",CONCATENATE(", zoneIds={",O107),"")&amp;IF(V107&lt;&gt;"",CONCATENATE(",",V107),"")&amp;IF(AA107&lt;&gt;"",CONCATENATE(",",AA107),"")&amp;IF(AF107&lt;&gt;"",CONCATENATE(",",AF107),"")&amp;IF(AK107&lt;&gt;"",CONCATENATE(",",AK107),"")&amp;IF(AP107&lt;&gt;"",CONCATENATE(",",AP107),"")&amp;IF(O107&lt;&gt;"",CONCATENATE("}",""),"")&amp;IF(OR(I107="true",I107="false",I107&lt;&gt;""), CONCATENATE(", veteran=", I107), ""),""),"")</f>
        <v>, zoneIds={181}, veteran=false</v>
      </c>
      <c r="AW107" s="21" t="str">
        <f>IF(F107&lt;&gt;"Not in the game (anymore)",IF(A107&lt;&gt;"",", setType="&amp;G107,"")&amp;IF(J107="true",", multiTrialSet=true",""),"")</f>
        <v>, setType=LIBSETS_SETTYPE_CYRODIIL</v>
      </c>
      <c r="AX107" s="21" t="str">
        <f>IF(F107&lt;&gt;"Not in the game (anymore)",IF(S107&lt;&gt;"",", dropMechanic={"&amp;S107&amp;IF(X107&lt;&gt;"",","&amp;X107,"")&amp;IF(AC107&lt;&gt;"",","&amp;AC107,"")&amp;IF(AH107&lt;&gt;"",","&amp;AH107,"")&amp;IF(AM107&lt;&gt;"",","&amp;AM107,"")&amp;IF(AR107&lt;&gt;"",","&amp;AR107,"")&amp;"}"&amp;IF(S107="LIBSETS_DROP_MECHANIC_MONSTER_NAME",", dropMechanicNames={" &amp; IF(T107&lt;&gt;"","['en']='"&amp;T107&amp;"'","") &amp; IF(U107&lt;&gt;"",", ['de']='" &amp; U107&amp;"'","") &amp; "}",""),"")&amp;"},","")</f>
        <v>, dropMechanic={LIBSETS_DROP_MECHANIC_MAIL_PVP_REWARDS_FOR_THE_WORTHY}},</v>
      </c>
      <c r="AY107" s="21" t="str">
        <f>IF(F107&lt;&gt;"Not in the game (anymore)",IF(C107&lt;&gt;"",CONCATENATE(" --",C107," / ",B107,"   [",IF(P107&lt;&gt;"",P107,""),IF(W107&lt;&gt;"",", "&amp;W107,""),IF(AB107&lt;&gt;"",", "&amp;AB107,""),IF(AG107&lt;&gt;"",", "&amp;AG107,""),IF(AL107&lt;&gt;"",", "&amp;AL107,""),IF(AQ107&lt;&gt;"",", "&amp;AQ107,""),"]")),"")</f>
        <v xml:space="preserve"> --Grace of the Ancients / Anmut der Uralten   [Cyrodiil]</v>
      </c>
    </row>
    <row r="108" spans="1:51" x14ac:dyDescent="0.25">
      <c r="A108" s="12">
        <v>127</v>
      </c>
      <c r="B108" t="s">
        <v>941</v>
      </c>
      <c r="C108" t="s">
        <v>942</v>
      </c>
      <c r="D108" s="3">
        <f>A108</f>
        <v>127</v>
      </c>
      <c r="F108" t="s">
        <v>1601</v>
      </c>
      <c r="G108" s="8" t="s">
        <v>1651</v>
      </c>
      <c r="I108" t="s">
        <v>97</v>
      </c>
      <c r="J108" t="s">
        <v>97</v>
      </c>
      <c r="K108">
        <v>-1</v>
      </c>
      <c r="L108">
        <v>-1</v>
      </c>
      <c r="M108">
        <v>-1</v>
      </c>
      <c r="N108">
        <v>0</v>
      </c>
      <c r="O108" s="3">
        <f>IF(G108&lt;&gt;"LIBSETS_SETTYPE_BATTLEGROUND",IF(G108&lt;&gt;"LIBSETS_SETTYPE_SPECIAL",IF(P108&lt;&gt;"",VLOOKUP(P108,'ESO zone constants'!$D$2:$H$4950,5,FALSE),""),""),"")</f>
        <v>181</v>
      </c>
      <c r="P108" t="s">
        <v>131</v>
      </c>
      <c r="Q108" s="19" t="str">
        <f>IF(O108&lt;&gt;"",IF(NOT(ISERROR(VLOOKUP(O108,'ESO Dungeon constants'!$D$3:$H$9999,5,FALSE))),VLOOKUP(O108,'ESO Dungeon constants'!$D$3:$I$9999,6,FALSE),VLOOKUP(O108,'ESO zone constants'!$H$2:$K$9984,4,FALSE)),"")</f>
        <v>DLC_BASE_GAME</v>
      </c>
      <c r="R108" s="3" t="str">
        <f>VLOOKUP(Q108,'LibSets constants'!$B$4:$C$1000,2,FALSE)</f>
        <v>Included in base game</v>
      </c>
      <c r="S108" s="33" t="s">
        <v>1724</v>
      </c>
      <c r="T108" s="3" t="str">
        <f>IF(S108&lt;&gt;"",IF(S108&lt;&gt;"LIBSETS_DROP_MECHANIC_MONSTER_NAME",VLOOKUP(S108,'LibSets constants'!$I$4:$L$1000,3,FALSE),""),"")</f>
        <v>Rewards for the worthy (Cyrodiil/Battleground mail)</v>
      </c>
      <c r="U108" s="3" t="str">
        <f>IF(S108&lt;&gt;"",IF(S108&lt;&gt;"LIBSETS_DROP_MECHANIC_MONSTER_NAME",VLOOKUP(S108,'LibSets constants'!$I$4:$L$1000,4,FALSE),""),"")</f>
        <v>Gerechter Lohn (Cyrodiil/Schlachtfeld Mail)</v>
      </c>
      <c r="V108" s="3" t="str">
        <f>IF(G108&lt;&gt;"LIBSETS_SETTYPE_BATTLEGROUND",IF(G108&lt;&gt;"LIBSETS_SETTYPE_SPECIAL",IF(W108&lt;&gt;"",VLOOKUP(W108,'ESO zone constants'!$D$2:$H$4950,5,FALSE),""),""),"")</f>
        <v/>
      </c>
      <c r="Y108" s="3" t="str">
        <f>IF(X108&lt;&gt;"",IF(X108&lt;&gt;"LIBSETS_DROP_MECHANIC_MONSTER_NAME",VLOOKUP(X108,'LibSets constants'!$I$4:$L$1000,3,FALSE),""),"")</f>
        <v/>
      </c>
      <c r="Z108" s="3" t="str">
        <f>IF(X108&lt;&gt;"",IF(X108&lt;&gt;"LIBSETS_DROP_MECHANIC_MONSTER_NAME",VLOOKUP(X108,'LibSets constants'!$I$4:$L$1000,4,FALSE),""),"")</f>
        <v/>
      </c>
      <c r="AA108" s="3" t="str">
        <f>IF(G108&lt;&gt;"LIBSETS_SETTYPE_BATTLEGROUND",IF(G108&lt;&gt;"LIBSETS_SETTYPE_SPECIAL",IF(AB108&lt;&gt;"",VLOOKUP(AB108,'ESO zone constants'!$D$2:$H$4950,5,FALSE),""),""),"")</f>
        <v/>
      </c>
      <c r="AD108" s="3" t="str">
        <f>IF(AC108&lt;&gt;"",IF(AC108&lt;&gt;"LIBSETS_DROP_MECHANIC_MONSTER_NAME",VLOOKUP(AC108,'LibSets constants'!$I$4:$L$1000,3,FALSE),""),"")</f>
        <v/>
      </c>
      <c r="AE108" s="3" t="str">
        <f>IF(AC108&lt;&gt;"",IF(AC108&lt;&gt;"LIBSETS_DROP_MECHANIC_MONSTER_NAME",VLOOKUP(AC108,'LibSets constants'!$I$4:$L$1000,4,FALSE),""),"")</f>
        <v/>
      </c>
      <c r="AF108" s="3" t="str">
        <f>IF(G108&lt;&gt;"LIBSETS_SETTYPE_BATTLEGROUND",IF(G108&lt;&gt;"LIBSETS_SETTYPE_SPECIAL",IF(AG108&lt;&gt;"",VLOOKUP(AG108,'ESO zone constants'!$D$2:$H$4950,5,FALSE),""),""),"")</f>
        <v/>
      </c>
      <c r="AI108" s="3" t="str">
        <f>IF(AH108&lt;&gt;"",IF(AH108&lt;&gt;"LIBSETS_DROP_MECHANIC_MONSTER_NAME",VLOOKUP(AH108,'LibSets constants'!$I$4:$L$1000,3,FALSE),""),"")</f>
        <v/>
      </c>
      <c r="AJ108" s="3" t="str">
        <f>IF(AH108&lt;&gt;"",IF(AH108&lt;&gt;"LIBSETS_DROP_MECHANIC_MONSTER_NAME",VLOOKUP(AH108,'LibSets constants'!$I$4:$L$1000,4,FALSE),""),"")</f>
        <v/>
      </c>
      <c r="AK108" s="3" t="str">
        <f>IF(G108&lt;&gt;"LIBSETS_SETTYPE_BATTLEGROUND",IF(G108&lt;&gt;"LIBSETS_SETTYPE_SPECIAL",IF(AL108&lt;&gt;"",VLOOKUP(AL108,'ESO zone constants'!$D$2:$H$4950,5,FALSE),""),""),"")</f>
        <v/>
      </c>
      <c r="AN108" s="3" t="str">
        <f>IF(AM108&lt;&gt;"",IF(AM108&lt;&gt;"LIBSETS_DROP_MECHANIC_MONSTER_NAME",VLOOKUP(AM108,'LibSets constants'!$I$4:$L$1000,3,FALSE),""),"")</f>
        <v/>
      </c>
      <c r="AO108" s="3" t="str">
        <f>IF(AM108&lt;&gt;"",IF(AM108&lt;&gt;"LIBSETS_DROP_MECHANIC_MONSTER_NAME",VLOOKUP(AM108,'LibSets constants'!$I$4:$L$1000,4,FALSE),""),"")</f>
        <v/>
      </c>
      <c r="AP108" s="3" t="str">
        <f>IF(G108&lt;&gt;"LIBSETS_SETTYPE_BATTLEGROUND",IF(G108&lt;&gt;"LIBSETS_SETTYPE_SPECIAL",IF(AQ108&lt;&gt;"",VLOOKUP(AQ108,'ESO zone constants'!$D$2:$H$4950,5,FALSE),""),""),"")</f>
        <v/>
      </c>
      <c r="AS108" s="3" t="str">
        <f>IF(AR108&lt;&gt;"",IF(AR108&lt;&gt;"LIBSETS_DROP_MECHANIC_MONSTER_NAME",VLOOKUP(AR108,'LibSets constants'!$I$4:$L$1000,3,FALSE),""),"")</f>
        <v/>
      </c>
      <c r="AT108" s="3" t="str">
        <f>IF(AR108&lt;&gt;"",IF(AR108&lt;&gt;"LIBSETS_DROP_MECHANIC_MONSTER_NAME",VLOOKUP(AR108,'LibSets constants'!$I$4:$L$1000,4,FALSE),""),"")</f>
        <v/>
      </c>
      <c r="AU108" s="21" t="str">
        <f>IF(A108="???","--","")&amp;IF(F108&lt;&gt;"Not in the game (anymore)",IF(A108&lt;&gt;"",CONCATENATE("[",A108,"] = {wayshrines={")&amp;IF(K108&lt;&gt;"",CONCATENATE(K108,","),"")&amp;IF(L108&lt;&gt;"",CONCATENATE(L108,","),"")&amp;IF(M108&lt;&gt;"",CONCATENATE(M108,","),"")&amp;CONCATENATE("}")&amp;IF(VALUE(N108)&gt;0,CONCATENATE(", traitsNeeded=",N108),"")&amp;CONCATENATE(", dlcId=",IF(Q108&lt;&gt;"",Q108,"DLC_BASE_GAME")),""),"")</f>
        <v>[127] = {wayshrines={-1,-1,-1,}, dlcId=DLC_BASE_GAME</v>
      </c>
      <c r="AV108" s="21" t="str">
        <f>IF(F108&lt;&gt;"Not in the game (anymore)",IF(A108&lt;&gt;"",IF(O108&lt;&gt;"",CONCATENATE(", zoneIds={",O108),"")&amp;IF(V108&lt;&gt;"",CONCATENATE(",",V108),"")&amp;IF(AA108&lt;&gt;"",CONCATENATE(",",AA108),"")&amp;IF(AF108&lt;&gt;"",CONCATENATE(",",AF108),"")&amp;IF(AK108&lt;&gt;"",CONCATENATE(",",AK108),"")&amp;IF(AP108&lt;&gt;"",CONCATENATE(",",AP108),"")&amp;IF(O108&lt;&gt;"",CONCATENATE("}",""),"")&amp;IF(OR(I108="true",I108="false",I108&lt;&gt;""), CONCATENATE(", veteran=", I108), ""),""),"")</f>
        <v>, zoneIds={181}, veteran=false</v>
      </c>
      <c r="AW108" s="21" t="str">
        <f>IF(F108&lt;&gt;"Not in the game (anymore)",IF(A108&lt;&gt;"",", setType="&amp;G108,"")&amp;IF(J108="true",", multiTrialSet=true",""),"")</f>
        <v>, setType=LIBSETS_SETTYPE_CYRODIIL</v>
      </c>
      <c r="AX108" s="21" t="str">
        <f>IF(F108&lt;&gt;"Not in the game (anymore)",IF(S108&lt;&gt;"",", dropMechanic={"&amp;S108&amp;IF(X108&lt;&gt;"",","&amp;X108,"")&amp;IF(AC108&lt;&gt;"",","&amp;AC108,"")&amp;IF(AH108&lt;&gt;"",","&amp;AH108,"")&amp;IF(AM108&lt;&gt;"",","&amp;AM108,"")&amp;IF(AR108&lt;&gt;"",","&amp;AR108,"")&amp;"}"&amp;IF(S108="LIBSETS_DROP_MECHANIC_MONSTER_NAME",", dropMechanicNames={" &amp; IF(T108&lt;&gt;"","['en']='"&amp;T108&amp;"'","") &amp; IF(U108&lt;&gt;"",", ['de']='" &amp; U108&amp;"'","") &amp; "}",""),"")&amp;"},","")</f>
        <v>, dropMechanic={LIBSETS_DROP_MECHANIC_MAIL_PVP_REWARDS_FOR_THE_WORTHY}},</v>
      </c>
      <c r="AY108" s="21" t="str">
        <f>IF(F108&lt;&gt;"Not in the game (anymore)",IF(C108&lt;&gt;"",CONCATENATE(" --",C108," / ",B108,"   [",IF(P108&lt;&gt;"",P108,""),IF(W108&lt;&gt;"",", "&amp;W108,""),IF(AB108&lt;&gt;"",", "&amp;AB108,""),IF(AG108&lt;&gt;"",", "&amp;AG108,""),IF(AL108&lt;&gt;"",", "&amp;AL108,""),IF(AQ108&lt;&gt;"",", "&amp;AQ108,""),"]")),"")</f>
        <v xml:space="preserve"> --Deadly Strike / Tödlicher Stoß   [Cyrodiil]</v>
      </c>
    </row>
    <row r="109" spans="1:51" x14ac:dyDescent="0.25">
      <c r="A109" s="12">
        <v>128</v>
      </c>
      <c r="B109" t="s">
        <v>943</v>
      </c>
      <c r="C109" t="s">
        <v>944</v>
      </c>
      <c r="D109" s="3">
        <f>A109</f>
        <v>128</v>
      </c>
      <c r="F109" t="s">
        <v>1601</v>
      </c>
      <c r="G109" s="8" t="s">
        <v>1651</v>
      </c>
      <c r="I109" t="s">
        <v>97</v>
      </c>
      <c r="J109" t="s">
        <v>97</v>
      </c>
      <c r="K109">
        <v>-1</v>
      </c>
      <c r="L109">
        <v>-1</v>
      </c>
      <c r="M109">
        <v>-1</v>
      </c>
      <c r="N109">
        <v>0</v>
      </c>
      <c r="O109" s="3">
        <f>IF(G109&lt;&gt;"LIBSETS_SETTYPE_BATTLEGROUND",IF(G109&lt;&gt;"LIBSETS_SETTYPE_SPECIAL",IF(P109&lt;&gt;"",VLOOKUP(P109,'ESO zone constants'!$D$2:$H$4950,5,FALSE),""),""),"")</f>
        <v>181</v>
      </c>
      <c r="P109" t="s">
        <v>131</v>
      </c>
      <c r="Q109" s="19" t="str">
        <f>IF(O109&lt;&gt;"",IF(NOT(ISERROR(VLOOKUP(O109,'ESO Dungeon constants'!$D$3:$H$9999,5,FALSE))),VLOOKUP(O109,'ESO Dungeon constants'!$D$3:$I$9999,6,FALSE),VLOOKUP(O109,'ESO zone constants'!$H$2:$K$9984,4,FALSE)),"")</f>
        <v>DLC_BASE_GAME</v>
      </c>
      <c r="R109" s="3" t="str">
        <f>VLOOKUP(Q109,'LibSets constants'!$B$4:$C$1000,2,FALSE)</f>
        <v>Included in base game</v>
      </c>
      <c r="S109" s="33" t="s">
        <v>1724</v>
      </c>
      <c r="T109" s="3" t="str">
        <f>IF(S109&lt;&gt;"",IF(S109&lt;&gt;"LIBSETS_DROP_MECHANIC_MONSTER_NAME",VLOOKUP(S109,'LibSets constants'!$I$4:$L$1000,3,FALSE),""),"")</f>
        <v>Rewards for the worthy (Cyrodiil/Battleground mail)</v>
      </c>
      <c r="U109" s="3" t="str">
        <f>IF(S109&lt;&gt;"",IF(S109&lt;&gt;"LIBSETS_DROP_MECHANIC_MONSTER_NAME",VLOOKUP(S109,'LibSets constants'!$I$4:$L$1000,4,FALSE),""),"")</f>
        <v>Gerechter Lohn (Cyrodiil/Schlachtfeld Mail)</v>
      </c>
      <c r="V109" s="3" t="str">
        <f>IF(G109&lt;&gt;"LIBSETS_SETTYPE_BATTLEGROUND",IF(G109&lt;&gt;"LIBSETS_SETTYPE_SPECIAL",IF(W109&lt;&gt;"",VLOOKUP(W109,'ESO zone constants'!$D$2:$H$4950,5,FALSE),""),""),"")</f>
        <v/>
      </c>
      <c r="Y109" s="3" t="str">
        <f>IF(X109&lt;&gt;"",IF(X109&lt;&gt;"LIBSETS_DROP_MECHANIC_MONSTER_NAME",VLOOKUP(X109,'LibSets constants'!$I$4:$L$1000,3,FALSE),""),"")</f>
        <v/>
      </c>
      <c r="Z109" s="3" t="str">
        <f>IF(X109&lt;&gt;"",IF(X109&lt;&gt;"LIBSETS_DROP_MECHANIC_MONSTER_NAME",VLOOKUP(X109,'LibSets constants'!$I$4:$L$1000,4,FALSE),""),"")</f>
        <v/>
      </c>
      <c r="AA109" s="3" t="str">
        <f>IF(G109&lt;&gt;"LIBSETS_SETTYPE_BATTLEGROUND",IF(G109&lt;&gt;"LIBSETS_SETTYPE_SPECIAL",IF(AB109&lt;&gt;"",VLOOKUP(AB109,'ESO zone constants'!$D$2:$H$4950,5,FALSE),""),""),"")</f>
        <v/>
      </c>
      <c r="AD109" s="3" t="str">
        <f>IF(AC109&lt;&gt;"",IF(AC109&lt;&gt;"LIBSETS_DROP_MECHANIC_MONSTER_NAME",VLOOKUP(AC109,'LibSets constants'!$I$4:$L$1000,3,FALSE),""),"")</f>
        <v/>
      </c>
      <c r="AE109" s="3" t="str">
        <f>IF(AC109&lt;&gt;"",IF(AC109&lt;&gt;"LIBSETS_DROP_MECHANIC_MONSTER_NAME",VLOOKUP(AC109,'LibSets constants'!$I$4:$L$1000,4,FALSE),""),"")</f>
        <v/>
      </c>
      <c r="AF109" s="3" t="str">
        <f>IF(G109&lt;&gt;"LIBSETS_SETTYPE_BATTLEGROUND",IF(G109&lt;&gt;"LIBSETS_SETTYPE_SPECIAL",IF(AG109&lt;&gt;"",VLOOKUP(AG109,'ESO zone constants'!$D$2:$H$4950,5,FALSE),""),""),"")</f>
        <v/>
      </c>
      <c r="AI109" s="3" t="str">
        <f>IF(AH109&lt;&gt;"",IF(AH109&lt;&gt;"LIBSETS_DROP_MECHANIC_MONSTER_NAME",VLOOKUP(AH109,'LibSets constants'!$I$4:$L$1000,3,FALSE),""),"")</f>
        <v/>
      </c>
      <c r="AJ109" s="3" t="str">
        <f>IF(AH109&lt;&gt;"",IF(AH109&lt;&gt;"LIBSETS_DROP_MECHANIC_MONSTER_NAME",VLOOKUP(AH109,'LibSets constants'!$I$4:$L$1000,4,FALSE),""),"")</f>
        <v/>
      </c>
      <c r="AK109" s="3" t="str">
        <f>IF(G109&lt;&gt;"LIBSETS_SETTYPE_BATTLEGROUND",IF(G109&lt;&gt;"LIBSETS_SETTYPE_SPECIAL",IF(AL109&lt;&gt;"",VLOOKUP(AL109,'ESO zone constants'!$D$2:$H$4950,5,FALSE),""),""),"")</f>
        <v/>
      </c>
      <c r="AN109" s="3" t="str">
        <f>IF(AM109&lt;&gt;"",IF(AM109&lt;&gt;"LIBSETS_DROP_MECHANIC_MONSTER_NAME",VLOOKUP(AM109,'LibSets constants'!$I$4:$L$1000,3,FALSE),""),"")</f>
        <v/>
      </c>
      <c r="AO109" s="3" t="str">
        <f>IF(AM109&lt;&gt;"",IF(AM109&lt;&gt;"LIBSETS_DROP_MECHANIC_MONSTER_NAME",VLOOKUP(AM109,'LibSets constants'!$I$4:$L$1000,4,FALSE),""),"")</f>
        <v/>
      </c>
      <c r="AP109" s="3" t="str">
        <f>IF(G109&lt;&gt;"LIBSETS_SETTYPE_BATTLEGROUND",IF(G109&lt;&gt;"LIBSETS_SETTYPE_SPECIAL",IF(AQ109&lt;&gt;"",VLOOKUP(AQ109,'ESO zone constants'!$D$2:$H$4950,5,FALSE),""),""),"")</f>
        <v/>
      </c>
      <c r="AS109" s="3" t="str">
        <f>IF(AR109&lt;&gt;"",IF(AR109&lt;&gt;"LIBSETS_DROP_MECHANIC_MONSTER_NAME",VLOOKUP(AR109,'LibSets constants'!$I$4:$L$1000,3,FALSE),""),"")</f>
        <v/>
      </c>
      <c r="AT109" s="3" t="str">
        <f>IF(AR109&lt;&gt;"",IF(AR109&lt;&gt;"LIBSETS_DROP_MECHANIC_MONSTER_NAME",VLOOKUP(AR109,'LibSets constants'!$I$4:$L$1000,4,FALSE),""),"")</f>
        <v/>
      </c>
      <c r="AU109" s="21" t="str">
        <f>IF(A109="???","--","")&amp;IF(F109&lt;&gt;"Not in the game (anymore)",IF(A109&lt;&gt;"",CONCATENATE("[",A109,"] = {wayshrines={")&amp;IF(K109&lt;&gt;"",CONCATENATE(K109,","),"")&amp;IF(L109&lt;&gt;"",CONCATENATE(L109,","),"")&amp;IF(M109&lt;&gt;"",CONCATENATE(M109,","),"")&amp;CONCATENATE("}")&amp;IF(VALUE(N109)&gt;0,CONCATENATE(", traitsNeeded=",N109),"")&amp;CONCATENATE(", dlcId=",IF(Q109&lt;&gt;"",Q109,"DLC_BASE_GAME")),""),"")</f>
        <v>[128] = {wayshrines={-1,-1,-1,}, dlcId=DLC_BASE_GAME</v>
      </c>
      <c r="AV109" s="21" t="str">
        <f>IF(F109&lt;&gt;"Not in the game (anymore)",IF(A109&lt;&gt;"",IF(O109&lt;&gt;"",CONCATENATE(", zoneIds={",O109),"")&amp;IF(V109&lt;&gt;"",CONCATENATE(",",V109),"")&amp;IF(AA109&lt;&gt;"",CONCATENATE(",",AA109),"")&amp;IF(AF109&lt;&gt;"",CONCATENATE(",",AF109),"")&amp;IF(AK109&lt;&gt;"",CONCATENATE(",",AK109),"")&amp;IF(AP109&lt;&gt;"",CONCATENATE(",",AP109),"")&amp;IF(O109&lt;&gt;"",CONCATENATE("}",""),"")&amp;IF(OR(I109="true",I109="false",I109&lt;&gt;""), CONCATENATE(", veteran=", I109), ""),""),"")</f>
        <v>, zoneIds={181}, veteran=false</v>
      </c>
      <c r="AW109" s="21" t="str">
        <f>IF(F109&lt;&gt;"Not in the game (anymore)",IF(A109&lt;&gt;"",", setType="&amp;G109,"")&amp;IF(J109="true",", multiTrialSet=true",""),"")</f>
        <v>, setType=LIBSETS_SETTYPE_CYRODIIL</v>
      </c>
      <c r="AX109" s="21" t="str">
        <f>IF(F109&lt;&gt;"Not in the game (anymore)",IF(S109&lt;&gt;"",", dropMechanic={"&amp;S109&amp;IF(X109&lt;&gt;"",","&amp;X109,"")&amp;IF(AC109&lt;&gt;"",","&amp;AC109,"")&amp;IF(AH109&lt;&gt;"",","&amp;AH109,"")&amp;IF(AM109&lt;&gt;"",","&amp;AM109,"")&amp;IF(AR109&lt;&gt;"",","&amp;AR109,"")&amp;"}"&amp;IF(S109="LIBSETS_DROP_MECHANIC_MONSTER_NAME",", dropMechanicNames={" &amp; IF(T109&lt;&gt;"","['en']='"&amp;T109&amp;"'","") &amp; IF(U109&lt;&gt;"",", ['de']='" &amp; U109&amp;"'","") &amp; "}",""),"")&amp;"},","")</f>
        <v>, dropMechanic={LIBSETS_DROP_MECHANIC_MAIL_PVP_REWARDS_FOR_THE_WORTHY}},</v>
      </c>
      <c r="AY109" s="21" t="str">
        <f>IF(F109&lt;&gt;"Not in the game (anymore)",IF(C109&lt;&gt;"",CONCATENATE(" --",C109," / ",B109,"   [",IF(P109&lt;&gt;"",P109,""),IF(W109&lt;&gt;"",", "&amp;W109,""),IF(AB109&lt;&gt;"",", "&amp;AB109,""),IF(AG109&lt;&gt;"",", "&amp;AG109,""),IF(AL109&lt;&gt;"",", "&amp;AL109,""),IF(AQ109&lt;&gt;"",", "&amp;AQ109,""),"]")),"")</f>
        <v xml:space="preserve"> --Blessing of the Potentates / Segen des Potentaten   [Cyrodiil]</v>
      </c>
    </row>
    <row r="110" spans="1:51" x14ac:dyDescent="0.25">
      <c r="A110" s="12">
        <v>129</v>
      </c>
      <c r="B110" t="s">
        <v>945</v>
      </c>
      <c r="C110" t="s">
        <v>946</v>
      </c>
      <c r="D110" s="3">
        <f>A110</f>
        <v>129</v>
      </c>
      <c r="F110" t="s">
        <v>1601</v>
      </c>
      <c r="G110" s="8" t="s">
        <v>1651</v>
      </c>
      <c r="I110" t="s">
        <v>97</v>
      </c>
      <c r="J110" t="s">
        <v>97</v>
      </c>
      <c r="K110">
        <v>-1</v>
      </c>
      <c r="L110">
        <v>-1</v>
      </c>
      <c r="M110">
        <v>-1</v>
      </c>
      <c r="N110">
        <v>0</v>
      </c>
      <c r="O110" s="3">
        <f>IF(G110&lt;&gt;"LIBSETS_SETTYPE_BATTLEGROUND",IF(G110&lt;&gt;"LIBSETS_SETTYPE_SPECIAL",IF(P110&lt;&gt;"",VLOOKUP(P110,'ESO zone constants'!$D$2:$H$4950,5,FALSE),""),""),"")</f>
        <v>181</v>
      </c>
      <c r="P110" t="s">
        <v>131</v>
      </c>
      <c r="Q110" s="19" t="str">
        <f>IF(O110&lt;&gt;"",IF(NOT(ISERROR(VLOOKUP(O110,'ESO Dungeon constants'!$D$3:$H$9999,5,FALSE))),VLOOKUP(O110,'ESO Dungeon constants'!$D$3:$I$9999,6,FALSE),VLOOKUP(O110,'ESO zone constants'!$H$2:$K$9984,4,FALSE)),"")</f>
        <v>DLC_BASE_GAME</v>
      </c>
      <c r="R110" s="3" t="str">
        <f>VLOOKUP(Q110,'LibSets constants'!$B$4:$C$1000,2,FALSE)</f>
        <v>Included in base game</v>
      </c>
      <c r="S110" s="33" t="s">
        <v>1724</v>
      </c>
      <c r="T110" s="45" t="str">
        <f>IF(S110&lt;&gt;"",IF(S110&lt;&gt;"LIBSETS_DROP_MECHANIC_MONSTER_NAME",VLOOKUP(S110,'LibSets constants'!$I$4:$L$1000,3,FALSE),""),"")</f>
        <v>Rewards for the worthy (Cyrodiil/Battleground mail)</v>
      </c>
      <c r="U110" s="45" t="str">
        <f>IF(S110&lt;&gt;"",IF(S110&lt;&gt;"LIBSETS_DROP_MECHANIC_MONSTER_NAME",VLOOKUP(S110,'LibSets constants'!$I$4:$L$1000,4,FALSE),""),"")</f>
        <v>Gerechter Lohn (Cyrodiil/Schlachtfeld Mail)</v>
      </c>
      <c r="V110" s="3" t="str">
        <f>IF(G110&lt;&gt;"LIBSETS_SETTYPE_BATTLEGROUND",IF(G110&lt;&gt;"LIBSETS_SETTYPE_SPECIAL",IF(W110&lt;&gt;"",VLOOKUP(W110,'ESO zone constants'!$D$2:$H$4950,5,FALSE),""),""),"")</f>
        <v/>
      </c>
      <c r="X110" s="46"/>
      <c r="Y110" s="45" t="str">
        <f>IF(X110&lt;&gt;"",IF(X110&lt;&gt;"LIBSETS_DROP_MECHANIC_MONSTER_NAME",VLOOKUP(X110,'LibSets constants'!$I$4:$L$1000,3,FALSE),""),"")</f>
        <v/>
      </c>
      <c r="Z110" s="45" t="str">
        <f>IF(X110&lt;&gt;"",IF(X110&lt;&gt;"LIBSETS_DROP_MECHANIC_MONSTER_NAME",VLOOKUP(X110,'LibSets constants'!$I$4:$L$1000,4,FALSE),""),"")</f>
        <v/>
      </c>
      <c r="AA110" s="3" t="str">
        <f>IF(G110&lt;&gt;"LIBSETS_SETTYPE_BATTLEGROUND",IF(G110&lt;&gt;"LIBSETS_SETTYPE_SPECIAL",IF(AB110&lt;&gt;"",VLOOKUP(AB110,'ESO zone constants'!$D$2:$H$4950,5,FALSE),""),""),"")</f>
        <v/>
      </c>
      <c r="AC110" s="46"/>
      <c r="AD110" s="45" t="str">
        <f>IF(AC110&lt;&gt;"",IF(AC110&lt;&gt;"LIBSETS_DROP_MECHANIC_MONSTER_NAME",VLOOKUP(AC110,'LibSets constants'!$I$4:$L$1000,3,FALSE),""),"")</f>
        <v/>
      </c>
      <c r="AE110" s="45" t="str">
        <f>IF(AC110&lt;&gt;"",IF(AC110&lt;&gt;"LIBSETS_DROP_MECHANIC_MONSTER_NAME",VLOOKUP(AC110,'LibSets constants'!$I$4:$L$1000,4,FALSE),""),"")</f>
        <v/>
      </c>
      <c r="AF110" s="3" t="str">
        <f>IF(G110&lt;&gt;"LIBSETS_SETTYPE_BATTLEGROUND",IF(G110&lt;&gt;"LIBSETS_SETTYPE_SPECIAL",IF(AG110&lt;&gt;"",VLOOKUP(AG110,'ESO zone constants'!$D$2:$H$4950,5,FALSE),""),""),"")</f>
        <v/>
      </c>
      <c r="AH110" s="46"/>
      <c r="AI110" s="45" t="str">
        <f>IF(AH110&lt;&gt;"",IF(AH110&lt;&gt;"LIBSETS_DROP_MECHANIC_MONSTER_NAME",VLOOKUP(AH110,'LibSets constants'!$I$4:$L$1000,3,FALSE),""),"")</f>
        <v/>
      </c>
      <c r="AJ110" s="45" t="str">
        <f>IF(AH110&lt;&gt;"",IF(AH110&lt;&gt;"LIBSETS_DROP_MECHANIC_MONSTER_NAME",VLOOKUP(AH110,'LibSets constants'!$I$4:$L$1000,4,FALSE),""),"")</f>
        <v/>
      </c>
      <c r="AK110" s="3" t="str">
        <f>IF(G110&lt;&gt;"LIBSETS_SETTYPE_BATTLEGROUND",IF(G110&lt;&gt;"LIBSETS_SETTYPE_SPECIAL",IF(AL110&lt;&gt;"",VLOOKUP(AL110,'ESO zone constants'!$D$2:$H$4950,5,FALSE),""),""),"")</f>
        <v/>
      </c>
      <c r="AM110" s="46"/>
      <c r="AN110" s="45" t="str">
        <f>IF(AM110&lt;&gt;"",IF(AM110&lt;&gt;"LIBSETS_DROP_MECHANIC_MONSTER_NAME",VLOOKUP(AM110,'LibSets constants'!$I$4:$L$1000,3,FALSE),""),"")</f>
        <v/>
      </c>
      <c r="AO110" s="45" t="str">
        <f>IF(AM110&lt;&gt;"",IF(AM110&lt;&gt;"LIBSETS_DROP_MECHANIC_MONSTER_NAME",VLOOKUP(AM110,'LibSets constants'!$I$4:$L$1000,4,FALSE),""),"")</f>
        <v/>
      </c>
      <c r="AP110" s="3" t="str">
        <f>IF(G110&lt;&gt;"LIBSETS_SETTYPE_BATTLEGROUND",IF(G110&lt;&gt;"LIBSETS_SETTYPE_SPECIAL",IF(AQ110&lt;&gt;"",VLOOKUP(AQ110,'ESO zone constants'!$D$2:$H$4950,5,FALSE),""),""),"")</f>
        <v/>
      </c>
      <c r="AR110" s="46"/>
      <c r="AS110" s="45" t="str">
        <f>IF(AR110&lt;&gt;"",IF(AR110&lt;&gt;"LIBSETS_DROP_MECHANIC_MONSTER_NAME",VLOOKUP(AR110,'LibSets constants'!$I$4:$L$1000,3,FALSE),""),"")</f>
        <v/>
      </c>
      <c r="AT110" s="45" t="str">
        <f>IF(AR110&lt;&gt;"",IF(AR110&lt;&gt;"LIBSETS_DROP_MECHANIC_MONSTER_NAME",VLOOKUP(AR110,'LibSets constants'!$I$4:$L$1000,4,FALSE),""),"")</f>
        <v/>
      </c>
      <c r="AU110" s="21" t="str">
        <f>IF(A110="???","--","")&amp;IF(F110&lt;&gt;"Not in the game (anymore)",IF(A110&lt;&gt;"",CONCATENATE("[",A110,"] = {wayshrines={")&amp;IF(K110&lt;&gt;"",CONCATENATE(K110,","),"")&amp;IF(L110&lt;&gt;"",CONCATENATE(L110,","),"")&amp;IF(M110&lt;&gt;"",CONCATENATE(M110,","),"")&amp;CONCATENATE("}")&amp;IF(VALUE(N110)&gt;0,CONCATENATE(", traitsNeeded=",N110),"")&amp;CONCATENATE(", dlcId=",IF(Q110&lt;&gt;"",Q110,"DLC_BASE_GAME")),""),"")</f>
        <v>[129] = {wayshrines={-1,-1,-1,}, dlcId=DLC_BASE_GAME</v>
      </c>
      <c r="AV110" s="21" t="str">
        <f>IF(F110&lt;&gt;"Not in the game (anymore)",IF(A110&lt;&gt;"",IF(O110&lt;&gt;"",CONCATENATE(", zoneIds={",O110),"")&amp;IF(V110&lt;&gt;"",CONCATENATE(",",V110),"")&amp;IF(AA110&lt;&gt;"",CONCATENATE(",",AA110),"")&amp;IF(AF110&lt;&gt;"",CONCATENATE(",",AF110),"")&amp;IF(AK110&lt;&gt;"",CONCATENATE(",",AK110),"")&amp;IF(AP110&lt;&gt;"",CONCATENATE(",",AP110),"")&amp;IF(O110&lt;&gt;"",CONCATENATE("}",""),"")&amp;IF(OR(I110="true",I110="false",I110&lt;&gt;""), CONCATENATE(", veteran=", I110), ""),""),"")</f>
        <v>, zoneIds={181}, veteran=false</v>
      </c>
      <c r="AW110" s="21" t="str">
        <f>IF(F110&lt;&gt;"Not in the game (anymore)",IF(A110&lt;&gt;"",", setType="&amp;G110,"")&amp;IF(J110="true",", multiTrialSet=true",""),"")</f>
        <v>, setType=LIBSETS_SETTYPE_CYRODIIL</v>
      </c>
      <c r="AX110" s="21" t="str">
        <f>IF(F110&lt;&gt;"Not in the game (anymore)",IF(S110&lt;&gt;"",", dropMechanic={"&amp;S110&amp;IF(X110&lt;&gt;"",","&amp;X110,"")&amp;IF(AC110&lt;&gt;"",","&amp;AC110,"")&amp;IF(AH110&lt;&gt;"",","&amp;AH110,"")&amp;IF(AM110&lt;&gt;"",","&amp;AM110,"")&amp;IF(AR110&lt;&gt;"",","&amp;AR110,"")&amp;"}"&amp;IF(S110="LIBSETS_DROP_MECHANIC_MONSTER_NAME",", dropMechanicNames={" &amp; IF(T110&lt;&gt;"","['en']='"&amp;T110&amp;"'","") &amp; IF(U110&lt;&gt;"",", ['de']='" &amp; U110&amp;"'","") &amp; "}",""),"")&amp;"},","")</f>
        <v>, dropMechanic={LIBSETS_DROP_MECHANIC_MAIL_PVP_REWARDS_FOR_THE_WORTHY}},</v>
      </c>
      <c r="AY110" s="21" t="str">
        <f>IF(F110&lt;&gt;"Not in the game (anymore)",IF(C110&lt;&gt;"",CONCATENATE(" --",C110," / ",B110,"   [",IF(P110&lt;&gt;"",P110,""),IF(W110&lt;&gt;"",", "&amp;W110,""),IF(AB110&lt;&gt;"",", "&amp;AB110,""),IF(AG110&lt;&gt;"",", "&amp;AG110,""),IF(AL110&lt;&gt;"",", "&amp;AL110,""),IF(AQ110&lt;&gt;"",", "&amp;AQ110,""),"]")),"")</f>
        <v xml:space="preserve"> --Vengeance Leech / Saugende Vergeltung   [Cyrodiil]</v>
      </c>
    </row>
    <row r="111" spans="1:51" x14ac:dyDescent="0.25">
      <c r="A111" s="12">
        <v>130</v>
      </c>
      <c r="B111" t="s">
        <v>947</v>
      </c>
      <c r="C111" t="s">
        <v>948</v>
      </c>
      <c r="D111" s="3">
        <f>A111</f>
        <v>130</v>
      </c>
      <c r="F111" t="s">
        <v>1601</v>
      </c>
      <c r="G111" s="8" t="s">
        <v>1651</v>
      </c>
      <c r="I111" t="s">
        <v>97</v>
      </c>
      <c r="J111" t="s">
        <v>97</v>
      </c>
      <c r="K111">
        <v>-1</v>
      </c>
      <c r="L111">
        <v>-1</v>
      </c>
      <c r="M111">
        <v>-1</v>
      </c>
      <c r="N111">
        <v>0</v>
      </c>
      <c r="O111" s="3">
        <f>IF(G111&lt;&gt;"LIBSETS_SETTYPE_BATTLEGROUND",IF(G111&lt;&gt;"LIBSETS_SETTYPE_SPECIAL",IF(P111&lt;&gt;"",VLOOKUP(P111,'ESO zone constants'!$D$2:$H$4950,5,FALSE),""),""),"")</f>
        <v>181</v>
      </c>
      <c r="P111" t="s">
        <v>131</v>
      </c>
      <c r="Q111" s="19" t="str">
        <f>IF(O111&lt;&gt;"",IF(NOT(ISERROR(VLOOKUP(O111,'ESO Dungeon constants'!$D$3:$H$9999,5,FALSE))),VLOOKUP(O111,'ESO Dungeon constants'!$D$3:$I$9999,6,FALSE),VLOOKUP(O111,'ESO zone constants'!$H$2:$K$9984,4,FALSE)),"")</f>
        <v>DLC_BASE_GAME</v>
      </c>
      <c r="R111" s="3" t="str">
        <f>VLOOKUP(Q111,'LibSets constants'!$B$4:$C$1000,2,FALSE)</f>
        <v>Included in base game</v>
      </c>
      <c r="S111" s="33" t="s">
        <v>1724</v>
      </c>
      <c r="T111" s="3" t="str">
        <f>IF(S111&lt;&gt;"",IF(S111&lt;&gt;"LIBSETS_DROP_MECHANIC_MONSTER_NAME",VLOOKUP(S111,'LibSets constants'!$I$4:$L$1000,3,FALSE),""),"")</f>
        <v>Rewards for the worthy (Cyrodiil/Battleground mail)</v>
      </c>
      <c r="U111" s="3" t="str">
        <f>IF(S111&lt;&gt;"",IF(S111&lt;&gt;"LIBSETS_DROP_MECHANIC_MONSTER_NAME",VLOOKUP(S111,'LibSets constants'!$I$4:$L$1000,4,FALSE),""),"")</f>
        <v>Gerechter Lohn (Cyrodiil/Schlachtfeld Mail)</v>
      </c>
      <c r="V111" s="3" t="str">
        <f>IF(G111&lt;&gt;"LIBSETS_SETTYPE_BATTLEGROUND",IF(G111&lt;&gt;"LIBSETS_SETTYPE_SPECIAL",IF(W111&lt;&gt;"",VLOOKUP(W111,'ESO zone constants'!$D$2:$H$4950,5,FALSE),""),""),"")</f>
        <v/>
      </c>
      <c r="Y111" s="3" t="str">
        <f>IF(X111&lt;&gt;"",IF(X111&lt;&gt;"LIBSETS_DROP_MECHANIC_MONSTER_NAME",VLOOKUP(X111,'LibSets constants'!$I$4:$L$1000,3,FALSE),""),"")</f>
        <v/>
      </c>
      <c r="Z111" s="3" t="str">
        <f>IF(X111&lt;&gt;"",IF(X111&lt;&gt;"LIBSETS_DROP_MECHANIC_MONSTER_NAME",VLOOKUP(X111,'LibSets constants'!$I$4:$L$1000,4,FALSE),""),"")</f>
        <v/>
      </c>
      <c r="AA111" s="3" t="str">
        <f>IF(G111&lt;&gt;"LIBSETS_SETTYPE_BATTLEGROUND",IF(G111&lt;&gt;"LIBSETS_SETTYPE_SPECIAL",IF(AB111&lt;&gt;"",VLOOKUP(AB111,'ESO zone constants'!$D$2:$H$4950,5,FALSE),""),""),"")</f>
        <v/>
      </c>
      <c r="AD111" s="3" t="str">
        <f>IF(AC111&lt;&gt;"",IF(AC111&lt;&gt;"LIBSETS_DROP_MECHANIC_MONSTER_NAME",VLOOKUP(AC111,'LibSets constants'!$I$4:$L$1000,3,FALSE),""),"")</f>
        <v/>
      </c>
      <c r="AE111" s="3" t="str">
        <f>IF(AC111&lt;&gt;"",IF(AC111&lt;&gt;"LIBSETS_DROP_MECHANIC_MONSTER_NAME",VLOOKUP(AC111,'LibSets constants'!$I$4:$L$1000,4,FALSE),""),"")</f>
        <v/>
      </c>
      <c r="AF111" s="3" t="str">
        <f>IF(G111&lt;&gt;"LIBSETS_SETTYPE_BATTLEGROUND",IF(G111&lt;&gt;"LIBSETS_SETTYPE_SPECIAL",IF(AG111&lt;&gt;"",VLOOKUP(AG111,'ESO zone constants'!$D$2:$H$4950,5,FALSE),""),""),"")</f>
        <v/>
      </c>
      <c r="AI111" s="3" t="str">
        <f>IF(AH111&lt;&gt;"",IF(AH111&lt;&gt;"LIBSETS_DROP_MECHANIC_MONSTER_NAME",VLOOKUP(AH111,'LibSets constants'!$I$4:$L$1000,3,FALSE),""),"")</f>
        <v/>
      </c>
      <c r="AJ111" s="3" t="str">
        <f>IF(AH111&lt;&gt;"",IF(AH111&lt;&gt;"LIBSETS_DROP_MECHANIC_MONSTER_NAME",VLOOKUP(AH111,'LibSets constants'!$I$4:$L$1000,4,FALSE),""),"")</f>
        <v/>
      </c>
      <c r="AK111" s="3" t="str">
        <f>IF(G111&lt;&gt;"LIBSETS_SETTYPE_BATTLEGROUND",IF(G111&lt;&gt;"LIBSETS_SETTYPE_SPECIAL",IF(AL111&lt;&gt;"",VLOOKUP(AL111,'ESO zone constants'!$D$2:$H$4950,5,FALSE),""),""),"")</f>
        <v/>
      </c>
      <c r="AN111" s="3" t="str">
        <f>IF(AM111&lt;&gt;"",IF(AM111&lt;&gt;"LIBSETS_DROP_MECHANIC_MONSTER_NAME",VLOOKUP(AM111,'LibSets constants'!$I$4:$L$1000,3,FALSE),""),"")</f>
        <v/>
      </c>
      <c r="AO111" s="3" t="str">
        <f>IF(AM111&lt;&gt;"",IF(AM111&lt;&gt;"LIBSETS_DROP_MECHANIC_MONSTER_NAME",VLOOKUP(AM111,'LibSets constants'!$I$4:$L$1000,4,FALSE),""),"")</f>
        <v/>
      </c>
      <c r="AP111" s="3" t="str">
        <f>IF(G111&lt;&gt;"LIBSETS_SETTYPE_BATTLEGROUND",IF(G111&lt;&gt;"LIBSETS_SETTYPE_SPECIAL",IF(AQ111&lt;&gt;"",VLOOKUP(AQ111,'ESO zone constants'!$D$2:$H$4950,5,FALSE),""),""),"")</f>
        <v/>
      </c>
      <c r="AS111" s="3" t="str">
        <f>IF(AR111&lt;&gt;"",IF(AR111&lt;&gt;"LIBSETS_DROP_MECHANIC_MONSTER_NAME",VLOOKUP(AR111,'LibSets constants'!$I$4:$L$1000,3,FALSE),""),"")</f>
        <v/>
      </c>
      <c r="AT111" s="3" t="str">
        <f>IF(AR111&lt;&gt;"",IF(AR111&lt;&gt;"LIBSETS_DROP_MECHANIC_MONSTER_NAME",VLOOKUP(AR111,'LibSets constants'!$I$4:$L$1000,4,FALSE),""),"")</f>
        <v/>
      </c>
      <c r="AU111" s="21" t="str">
        <f>IF(A111="???","--","")&amp;IF(F111&lt;&gt;"Not in the game (anymore)",IF(A111&lt;&gt;"",CONCATENATE("[",A111,"] = {wayshrines={")&amp;IF(K111&lt;&gt;"",CONCATENATE(K111,","),"")&amp;IF(L111&lt;&gt;"",CONCATENATE(L111,","),"")&amp;IF(M111&lt;&gt;"",CONCATENATE(M111,","),"")&amp;CONCATENATE("}")&amp;IF(VALUE(N111)&gt;0,CONCATENATE(", traitsNeeded=",N111),"")&amp;CONCATENATE(", dlcId=",IF(Q111&lt;&gt;"",Q111,"DLC_BASE_GAME")),""),"")</f>
        <v>[130] = {wayshrines={-1,-1,-1,}, dlcId=DLC_BASE_GAME</v>
      </c>
      <c r="AV111" s="21" t="str">
        <f>IF(F111&lt;&gt;"Not in the game (anymore)",IF(A111&lt;&gt;"",IF(O111&lt;&gt;"",CONCATENATE(", zoneIds={",O111),"")&amp;IF(V111&lt;&gt;"",CONCATENATE(",",V111),"")&amp;IF(AA111&lt;&gt;"",CONCATENATE(",",AA111),"")&amp;IF(AF111&lt;&gt;"",CONCATENATE(",",AF111),"")&amp;IF(AK111&lt;&gt;"",CONCATENATE(",",AK111),"")&amp;IF(AP111&lt;&gt;"",CONCATENATE(",",AP111),"")&amp;IF(O111&lt;&gt;"",CONCATENATE("}",""),"")&amp;IF(OR(I111="true",I111="false",I111&lt;&gt;""), CONCATENATE(", veteran=", I111), ""),""),"")</f>
        <v>, zoneIds={181}, veteran=false</v>
      </c>
      <c r="AW111" s="21" t="str">
        <f>IF(F111&lt;&gt;"Not in the game (anymore)",IF(A111&lt;&gt;"",", setType="&amp;G111,"")&amp;IF(J111="true",", multiTrialSet=true",""),"")</f>
        <v>, setType=LIBSETS_SETTYPE_CYRODIIL</v>
      </c>
      <c r="AX111" s="21" t="str">
        <f>IF(F111&lt;&gt;"Not in the game (anymore)",IF(S111&lt;&gt;"",", dropMechanic={"&amp;S111&amp;IF(X111&lt;&gt;"",","&amp;X111,"")&amp;IF(AC111&lt;&gt;"",","&amp;AC111,"")&amp;IF(AH111&lt;&gt;"",","&amp;AH111,"")&amp;IF(AM111&lt;&gt;"",","&amp;AM111,"")&amp;IF(AR111&lt;&gt;"",","&amp;AR111,"")&amp;"}"&amp;IF(S111="LIBSETS_DROP_MECHANIC_MONSTER_NAME",", dropMechanicNames={" &amp; IF(T111&lt;&gt;"","['en']='"&amp;T111&amp;"'","") &amp; IF(U111&lt;&gt;"",", ['de']='" &amp; U111&amp;"'","") &amp; "}",""),"")&amp;"},","")</f>
        <v>, dropMechanic={LIBSETS_DROP_MECHANIC_MAIL_PVP_REWARDS_FOR_THE_WORTHY}},</v>
      </c>
      <c r="AY111" s="21" t="str">
        <f>IF(F111&lt;&gt;"Not in the game (anymore)",IF(C111&lt;&gt;"",CONCATENATE(" --",C111," / ",B111,"   [",IF(P111&lt;&gt;"",P111,""),IF(W111&lt;&gt;"",", "&amp;W111,""),IF(AB111&lt;&gt;"",", "&amp;AB111,""),IF(AG111&lt;&gt;"",", "&amp;AG111,""),IF(AL111&lt;&gt;"",", "&amp;AL111,""),IF(AQ111&lt;&gt;"",", "&amp;AQ111,""),"]")),"")</f>
        <v xml:space="preserve"> --Eagle Eye / Adlerauge   [Cyrodiil]</v>
      </c>
    </row>
    <row r="112" spans="1:51" x14ac:dyDescent="0.25">
      <c r="A112" s="12">
        <v>131</v>
      </c>
      <c r="B112" t="s">
        <v>949</v>
      </c>
      <c r="C112" t="s">
        <v>950</v>
      </c>
      <c r="D112" s="3">
        <f>A112</f>
        <v>131</v>
      </c>
      <c r="G112" s="8" t="s">
        <v>1651</v>
      </c>
      <c r="I112" t="s">
        <v>97</v>
      </c>
      <c r="J112" t="s">
        <v>97</v>
      </c>
      <c r="K112">
        <v>-1</v>
      </c>
      <c r="L112">
        <v>-1</v>
      </c>
      <c r="M112">
        <v>-1</v>
      </c>
      <c r="N112">
        <v>0</v>
      </c>
      <c r="O112" s="3">
        <f>IF(G112&lt;&gt;"LIBSETS_SETTYPE_BATTLEGROUND",IF(G112&lt;&gt;"LIBSETS_SETTYPE_SPECIAL",IF(P112&lt;&gt;"",VLOOKUP(P112,'ESO zone constants'!$D$2:$H$4950,5,FALSE),""),""),"")</f>
        <v>181</v>
      </c>
      <c r="P112" t="s">
        <v>131</v>
      </c>
      <c r="Q112" s="19" t="str">
        <f>IF(O112&lt;&gt;"",IF(NOT(ISERROR(VLOOKUP(O112,'ESO Dungeon constants'!$D$3:$H$9999,5,FALSE))),VLOOKUP(O112,'ESO Dungeon constants'!$D$3:$I$9999,6,FALSE),VLOOKUP(O112,'ESO zone constants'!$H$2:$K$9984,4,FALSE)),"")</f>
        <v>DLC_BASE_GAME</v>
      </c>
      <c r="R112" s="3" t="str">
        <f>VLOOKUP(Q112,'LibSets constants'!$B$4:$C$1000,2,FALSE)</f>
        <v>Included in base game</v>
      </c>
      <c r="S112" s="33" t="s">
        <v>1724</v>
      </c>
      <c r="T112" s="3" t="str">
        <f>IF(S112&lt;&gt;"",IF(S112&lt;&gt;"LIBSETS_DROP_MECHANIC_MONSTER_NAME",VLOOKUP(S112,'LibSets constants'!$I$4:$L$1000,3,FALSE),""),"")</f>
        <v>Rewards for the worthy (Cyrodiil/Battleground mail)</v>
      </c>
      <c r="U112" s="3" t="str">
        <f>IF(S112&lt;&gt;"",IF(S112&lt;&gt;"LIBSETS_DROP_MECHANIC_MONSTER_NAME",VLOOKUP(S112,'LibSets constants'!$I$4:$L$1000,4,FALSE),""),"")</f>
        <v>Gerechter Lohn (Cyrodiil/Schlachtfeld Mail)</v>
      </c>
      <c r="V112" s="3">
        <f>IF(G112&lt;&gt;"LIBSETS_SETTYPE_BATTLEGROUND",IF(G112&lt;&gt;"LIBSETS_SETTYPE_SPECIAL",IF(W112&lt;&gt;"",VLOOKUP(W112,'ESO zone constants'!$D$2:$H$4950,5,FALSE),""),""),"")</f>
        <v>181</v>
      </c>
      <c r="W112" t="s">
        <v>131</v>
      </c>
      <c r="X112" s="33" t="s">
        <v>1717</v>
      </c>
      <c r="Y112" s="3" t="str">
        <f>IF(X112&lt;&gt;"",IF(X112&lt;&gt;"LIBSETS_DROP_MECHANIC_MONSTER_NAME",VLOOKUP(X112,'LibSets constants'!$I$4:$L$1000,3,FALSE),""),"")</f>
        <v>City Vlastarus (quartermaster)</v>
      </c>
      <c r="Z112" s="3" t="str">
        <f>IF(X112&lt;&gt;"",IF(X112&lt;&gt;"LIBSETS_DROP_MECHANIC_MONSTER_NAME",VLOOKUP(X112,'LibSets constants'!$I$4:$L$1000,4,FALSE),""),"")</f>
        <v>Stadt Vlastarus (Quartiermeister)</v>
      </c>
      <c r="AA112" s="3" t="str">
        <f>IF(G112&lt;&gt;"LIBSETS_SETTYPE_BATTLEGROUND",IF(G112&lt;&gt;"LIBSETS_SETTYPE_SPECIAL",IF(AB112&lt;&gt;"",VLOOKUP(AB112,'ESO zone constants'!$D$2:$H$4950,5,FALSE),""),""),"")</f>
        <v/>
      </c>
      <c r="AD112" s="3" t="str">
        <f>IF(AC112&lt;&gt;"",IF(AC112&lt;&gt;"LIBSETS_DROP_MECHANIC_MONSTER_NAME",VLOOKUP(AC112,'LibSets constants'!$I$4:$L$1000,3,FALSE),""),"")</f>
        <v/>
      </c>
      <c r="AE112" s="3" t="str">
        <f>IF(AC112&lt;&gt;"",IF(AC112&lt;&gt;"LIBSETS_DROP_MECHANIC_MONSTER_NAME",VLOOKUP(AC112,'LibSets constants'!$I$4:$L$1000,4,FALSE),""),"")</f>
        <v/>
      </c>
      <c r="AF112" s="3" t="str">
        <f>IF(G112&lt;&gt;"LIBSETS_SETTYPE_BATTLEGROUND",IF(G112&lt;&gt;"LIBSETS_SETTYPE_SPECIAL",IF(AG112&lt;&gt;"",VLOOKUP(AG112,'ESO zone constants'!$D$2:$H$4950,5,FALSE),""),""),"")</f>
        <v/>
      </c>
      <c r="AI112" s="3" t="str">
        <f>IF(AH112&lt;&gt;"",IF(AH112&lt;&gt;"LIBSETS_DROP_MECHANIC_MONSTER_NAME",VLOOKUP(AH112,'LibSets constants'!$I$4:$L$1000,3,FALSE),""),"")</f>
        <v/>
      </c>
      <c r="AJ112" s="3" t="str">
        <f>IF(AH112&lt;&gt;"",IF(AH112&lt;&gt;"LIBSETS_DROP_MECHANIC_MONSTER_NAME",VLOOKUP(AH112,'LibSets constants'!$I$4:$L$1000,4,FALSE),""),"")</f>
        <v/>
      </c>
      <c r="AK112" s="3" t="str">
        <f>IF(G112&lt;&gt;"LIBSETS_SETTYPE_BATTLEGROUND",IF(G112&lt;&gt;"LIBSETS_SETTYPE_SPECIAL",IF(AL112&lt;&gt;"",VLOOKUP(AL112,'ESO zone constants'!$D$2:$H$4950,5,FALSE),""),""),"")</f>
        <v/>
      </c>
      <c r="AN112" s="3" t="str">
        <f>IF(AM112&lt;&gt;"",IF(AM112&lt;&gt;"LIBSETS_DROP_MECHANIC_MONSTER_NAME",VLOOKUP(AM112,'LibSets constants'!$I$4:$L$1000,3,FALSE),""),"")</f>
        <v/>
      </c>
      <c r="AO112" s="3" t="str">
        <f>IF(AM112&lt;&gt;"",IF(AM112&lt;&gt;"LIBSETS_DROP_MECHANIC_MONSTER_NAME",VLOOKUP(AM112,'LibSets constants'!$I$4:$L$1000,4,FALSE),""),"")</f>
        <v/>
      </c>
      <c r="AP112" s="3" t="str">
        <f>IF(G112&lt;&gt;"LIBSETS_SETTYPE_BATTLEGROUND",IF(G112&lt;&gt;"LIBSETS_SETTYPE_SPECIAL",IF(AQ112&lt;&gt;"",VLOOKUP(AQ112,'ESO zone constants'!$D$2:$H$4950,5,FALSE),""),""),"")</f>
        <v/>
      </c>
      <c r="AS112" s="3" t="str">
        <f>IF(AR112&lt;&gt;"",IF(AR112&lt;&gt;"LIBSETS_DROP_MECHANIC_MONSTER_NAME",VLOOKUP(AR112,'LibSets constants'!$I$4:$L$1000,3,FALSE),""),"")</f>
        <v/>
      </c>
      <c r="AT112" s="3" t="str">
        <f>IF(AR112&lt;&gt;"",IF(AR112&lt;&gt;"LIBSETS_DROP_MECHANIC_MONSTER_NAME",VLOOKUP(AR112,'LibSets constants'!$I$4:$L$1000,4,FALSE),""),"")</f>
        <v/>
      </c>
      <c r="AU112" s="21" t="str">
        <f>IF(A112="???","--","")&amp;IF(F112&lt;&gt;"Not in the game (anymore)",IF(A112&lt;&gt;"",CONCATENATE("[",A112,"] = {wayshrines={")&amp;IF(K112&lt;&gt;"",CONCATENATE(K112,","),"")&amp;IF(L112&lt;&gt;"",CONCATENATE(L112,","),"")&amp;IF(M112&lt;&gt;"",CONCATENATE(M112,","),"")&amp;CONCATENATE("}")&amp;IF(VALUE(N112)&gt;0,CONCATENATE(", traitsNeeded=",N112),"")&amp;CONCATENATE(", dlcId=",IF(Q112&lt;&gt;"",Q112,"DLC_BASE_GAME")),""),"")</f>
        <v>[131] = {wayshrines={-1,-1,-1,}, dlcId=DLC_BASE_GAME</v>
      </c>
      <c r="AV112" s="21" t="str">
        <f>IF(F112&lt;&gt;"Not in the game (anymore)",IF(A112&lt;&gt;"",IF(O112&lt;&gt;"",CONCATENATE(", zoneIds={",O112),"")&amp;IF(V112&lt;&gt;"",CONCATENATE(",",V112),"")&amp;IF(AA112&lt;&gt;"",CONCATENATE(",",AA112),"")&amp;IF(AF112&lt;&gt;"",CONCATENATE(",",AF112),"")&amp;IF(AK112&lt;&gt;"",CONCATENATE(",",AK112),"")&amp;IF(AP112&lt;&gt;"",CONCATENATE(",",AP112),"")&amp;IF(O112&lt;&gt;"",CONCATENATE("}",""),"")&amp;IF(OR(I112="true",I112="false",I112&lt;&gt;""), CONCATENATE(", veteran=", I112), ""),""),"")</f>
        <v>, zoneIds={181,181}, veteran=false</v>
      </c>
      <c r="AW112" s="21" t="str">
        <f>IF(F112&lt;&gt;"Not in the game (anymore)",IF(A112&lt;&gt;"",", setType="&amp;G112,"")&amp;IF(J112="true",", multiTrialSet=true",""),"")</f>
        <v>, setType=LIBSETS_SETTYPE_CYRODIIL</v>
      </c>
      <c r="AX112" s="21" t="str">
        <f>IF(F112&lt;&gt;"Not in the game (anymore)",IF(S112&lt;&gt;"",", dropMechanic={"&amp;S112&amp;IF(X112&lt;&gt;"",","&amp;X112,"")&amp;IF(AC112&lt;&gt;"",","&amp;AC112,"")&amp;IF(AH112&lt;&gt;"",","&amp;AH112,"")&amp;IF(AM112&lt;&gt;"",","&amp;AM112,"")&amp;IF(AR112&lt;&gt;"",","&amp;AR112,"")&amp;"}"&amp;IF(S112="LIBSETS_DROP_MECHANIC_MONSTER_NAME",", dropMechanicNames={" &amp; IF(T112&lt;&gt;"","['en']='"&amp;T112&amp;"'","") &amp; IF(U112&lt;&gt;"",", ['de']='" &amp; U112&amp;"'","") &amp; "}",""),"")&amp;"},","")</f>
        <v>, dropMechanic={LIBSETS_DROP_MECHANIC_MAIL_PVP_REWARDS_FOR_THE_WORTHY,LIBSETS_DROP_MECHANIC_CITY_CYRODIIL_VLASTARUS}},</v>
      </c>
      <c r="AY112" s="21" t="str">
        <f>IF(F112&lt;&gt;"Not in the game (anymore)",IF(C112&lt;&gt;"",CONCATENATE(" --",C112," / ",B112,"   [",IF(P112&lt;&gt;"",P112,""),IF(W112&lt;&gt;"",", "&amp;W112,""),IF(AB112&lt;&gt;"",", "&amp;AB112,""),IF(AG112&lt;&gt;"",", "&amp;AG112,""),IF(AL112&lt;&gt;"",", "&amp;AL112,""),IF(AQ112&lt;&gt;"",", "&amp;AQ112,""),"]")),"")</f>
        <v xml:space="preserve"> --Bastion of the Heartland / Bastion des Herzlandes   [Cyrodiil, Cyrodiil]</v>
      </c>
    </row>
    <row r="113" spans="1:51" x14ac:dyDescent="0.25">
      <c r="A113" s="12">
        <v>132</v>
      </c>
      <c r="B113" t="s">
        <v>951</v>
      </c>
      <c r="C113" t="s">
        <v>952</v>
      </c>
      <c r="D113" s="3">
        <f>A113</f>
        <v>132</v>
      </c>
      <c r="G113" s="8" t="s">
        <v>1651</v>
      </c>
      <c r="I113" t="s">
        <v>97</v>
      </c>
      <c r="J113" t="s">
        <v>97</v>
      </c>
      <c r="K113">
        <v>-1</v>
      </c>
      <c r="L113">
        <v>-1</v>
      </c>
      <c r="M113">
        <v>-1</v>
      </c>
      <c r="N113">
        <v>0</v>
      </c>
      <c r="O113" s="3">
        <f>IF(G113&lt;&gt;"LIBSETS_SETTYPE_BATTLEGROUND",IF(G113&lt;&gt;"LIBSETS_SETTYPE_SPECIAL",IF(P113&lt;&gt;"",VLOOKUP(P113,'ESO zone constants'!$D$2:$H$4950,5,FALSE),""),""),"")</f>
        <v>181</v>
      </c>
      <c r="P113" t="s">
        <v>131</v>
      </c>
      <c r="Q113" s="19" t="str">
        <f>IF(O113&lt;&gt;"",IF(NOT(ISERROR(VLOOKUP(O113,'ESO Dungeon constants'!$D$3:$H$9999,5,FALSE))),VLOOKUP(O113,'ESO Dungeon constants'!$D$3:$I$9999,6,FALSE),VLOOKUP(O113,'ESO zone constants'!$H$2:$K$9984,4,FALSE)),"")</f>
        <v>DLC_BASE_GAME</v>
      </c>
      <c r="R113" s="3" t="str">
        <f>VLOOKUP(Q113,'LibSets constants'!$B$4:$C$1000,2,FALSE)</f>
        <v>Included in base game</v>
      </c>
      <c r="S113" s="33" t="s">
        <v>1724</v>
      </c>
      <c r="T113" s="3" t="str">
        <f>IF(S113&lt;&gt;"",IF(S113&lt;&gt;"LIBSETS_DROP_MECHANIC_MONSTER_NAME",VLOOKUP(S113,'LibSets constants'!$I$4:$L$1000,3,FALSE),""),"")</f>
        <v>Rewards for the worthy (Cyrodiil/Battleground mail)</v>
      </c>
      <c r="U113" s="3" t="str">
        <f>IF(S113&lt;&gt;"",IF(S113&lt;&gt;"LIBSETS_DROP_MECHANIC_MONSTER_NAME",VLOOKUP(S113,'LibSets constants'!$I$4:$L$1000,4,FALSE),""),"")</f>
        <v>Gerechter Lohn (Cyrodiil/Schlachtfeld Mail)</v>
      </c>
      <c r="V113" s="3">
        <f>IF(G113&lt;&gt;"LIBSETS_SETTYPE_BATTLEGROUND",IF(G113&lt;&gt;"LIBSETS_SETTYPE_SPECIAL",IF(W113&lt;&gt;"",VLOOKUP(W113,'ESO zone constants'!$D$2:$H$4950,5,FALSE),""),""),"")</f>
        <v>181</v>
      </c>
      <c r="W113" t="s">
        <v>131</v>
      </c>
      <c r="X113" s="33" t="s">
        <v>1715</v>
      </c>
      <c r="Y113" s="3" t="str">
        <f>IF(X113&lt;&gt;"",IF(X113&lt;&gt;"LIBSETS_DROP_MECHANIC_MONSTER_NAME",VLOOKUP(X113,'LibSets constants'!$I$4:$L$1000,3,FALSE),""),"")</f>
        <v>City Bruma (quartermaster)</v>
      </c>
      <c r="Z113" s="3" t="str">
        <f>IF(X113&lt;&gt;"",IF(X113&lt;&gt;"LIBSETS_DROP_MECHANIC_MONSTER_NAME",VLOOKUP(X113,'LibSets constants'!$I$4:$L$1000,4,FALSE),""),"")</f>
        <v>Stadt Bruma (Quartiermeister)</v>
      </c>
      <c r="AA113" s="3" t="str">
        <f>IF(G113&lt;&gt;"LIBSETS_SETTYPE_BATTLEGROUND",IF(G113&lt;&gt;"LIBSETS_SETTYPE_SPECIAL",IF(AB113&lt;&gt;"",VLOOKUP(AB113,'ESO zone constants'!$D$2:$H$4950,5,FALSE),""),""),"")</f>
        <v/>
      </c>
      <c r="AD113" s="3" t="str">
        <f>IF(AC113&lt;&gt;"",IF(AC113&lt;&gt;"LIBSETS_DROP_MECHANIC_MONSTER_NAME",VLOOKUP(AC113,'LibSets constants'!$I$4:$L$1000,3,FALSE),""),"")</f>
        <v/>
      </c>
      <c r="AE113" s="3" t="str">
        <f>IF(AC113&lt;&gt;"",IF(AC113&lt;&gt;"LIBSETS_DROP_MECHANIC_MONSTER_NAME",VLOOKUP(AC113,'LibSets constants'!$I$4:$L$1000,4,FALSE),""),"")</f>
        <v/>
      </c>
      <c r="AF113" s="3" t="str">
        <f>IF(G113&lt;&gt;"LIBSETS_SETTYPE_BATTLEGROUND",IF(G113&lt;&gt;"LIBSETS_SETTYPE_SPECIAL",IF(AG113&lt;&gt;"",VLOOKUP(AG113,'ESO zone constants'!$D$2:$H$4950,5,FALSE),""),""),"")</f>
        <v/>
      </c>
      <c r="AI113" s="3" t="str">
        <f>IF(AH113&lt;&gt;"",IF(AH113&lt;&gt;"LIBSETS_DROP_MECHANIC_MONSTER_NAME",VLOOKUP(AH113,'LibSets constants'!$I$4:$L$1000,3,FALSE),""),"")</f>
        <v/>
      </c>
      <c r="AJ113" s="3" t="str">
        <f>IF(AH113&lt;&gt;"",IF(AH113&lt;&gt;"LIBSETS_DROP_MECHANIC_MONSTER_NAME",VLOOKUP(AH113,'LibSets constants'!$I$4:$L$1000,4,FALSE),""),"")</f>
        <v/>
      </c>
      <c r="AK113" s="3" t="str">
        <f>IF(G113&lt;&gt;"LIBSETS_SETTYPE_BATTLEGROUND",IF(G113&lt;&gt;"LIBSETS_SETTYPE_SPECIAL",IF(AL113&lt;&gt;"",VLOOKUP(AL113,'ESO zone constants'!$D$2:$H$4950,5,FALSE),""),""),"")</f>
        <v/>
      </c>
      <c r="AN113" s="3" t="str">
        <f>IF(AM113&lt;&gt;"",IF(AM113&lt;&gt;"LIBSETS_DROP_MECHANIC_MONSTER_NAME",VLOOKUP(AM113,'LibSets constants'!$I$4:$L$1000,3,FALSE),""),"")</f>
        <v/>
      </c>
      <c r="AO113" s="3" t="str">
        <f>IF(AM113&lt;&gt;"",IF(AM113&lt;&gt;"LIBSETS_DROP_MECHANIC_MONSTER_NAME",VLOOKUP(AM113,'LibSets constants'!$I$4:$L$1000,4,FALSE),""),"")</f>
        <v/>
      </c>
      <c r="AP113" s="3" t="str">
        <f>IF(G113&lt;&gt;"LIBSETS_SETTYPE_BATTLEGROUND",IF(G113&lt;&gt;"LIBSETS_SETTYPE_SPECIAL",IF(AQ113&lt;&gt;"",VLOOKUP(AQ113,'ESO zone constants'!$D$2:$H$4950,5,FALSE),""),""),"")</f>
        <v/>
      </c>
      <c r="AS113" s="3" t="str">
        <f>IF(AR113&lt;&gt;"",IF(AR113&lt;&gt;"LIBSETS_DROP_MECHANIC_MONSTER_NAME",VLOOKUP(AR113,'LibSets constants'!$I$4:$L$1000,3,FALSE),""),"")</f>
        <v/>
      </c>
      <c r="AT113" s="3" t="str">
        <f>IF(AR113&lt;&gt;"",IF(AR113&lt;&gt;"LIBSETS_DROP_MECHANIC_MONSTER_NAME",VLOOKUP(AR113,'LibSets constants'!$I$4:$L$1000,4,FALSE),""),"")</f>
        <v/>
      </c>
      <c r="AU113" s="21" t="str">
        <f>IF(A113="???","--","")&amp;IF(F113&lt;&gt;"Not in the game (anymore)",IF(A113&lt;&gt;"",CONCATENATE("[",A113,"] = {wayshrines={")&amp;IF(K113&lt;&gt;"",CONCATENATE(K113,","),"")&amp;IF(L113&lt;&gt;"",CONCATENATE(L113,","),"")&amp;IF(M113&lt;&gt;"",CONCATENATE(M113,","),"")&amp;CONCATENATE("}")&amp;IF(VALUE(N113)&gt;0,CONCATENATE(", traitsNeeded=",N113),"")&amp;CONCATENATE(", dlcId=",IF(Q113&lt;&gt;"",Q113,"DLC_BASE_GAME")),""),"")</f>
        <v>[132] = {wayshrines={-1,-1,-1,}, dlcId=DLC_BASE_GAME</v>
      </c>
      <c r="AV113" s="21" t="str">
        <f>IF(F113&lt;&gt;"Not in the game (anymore)",IF(A113&lt;&gt;"",IF(O113&lt;&gt;"",CONCATENATE(", zoneIds={",O113),"")&amp;IF(V113&lt;&gt;"",CONCATENATE(",",V113),"")&amp;IF(AA113&lt;&gt;"",CONCATENATE(",",AA113),"")&amp;IF(AF113&lt;&gt;"",CONCATENATE(",",AF113),"")&amp;IF(AK113&lt;&gt;"",CONCATENATE(",",AK113),"")&amp;IF(AP113&lt;&gt;"",CONCATENATE(",",AP113),"")&amp;IF(O113&lt;&gt;"",CONCATENATE("}",""),"")&amp;IF(OR(I113="true",I113="false",I113&lt;&gt;""), CONCATENATE(", veteran=", I113), ""),""),"")</f>
        <v>, zoneIds={181,181}, veteran=false</v>
      </c>
      <c r="AW113" s="21" t="str">
        <f>IF(F113&lt;&gt;"Not in the game (anymore)",IF(A113&lt;&gt;"",", setType="&amp;G113,"")&amp;IF(J113="true",", multiTrialSet=true",""),"")</f>
        <v>, setType=LIBSETS_SETTYPE_CYRODIIL</v>
      </c>
      <c r="AX113" s="21" t="str">
        <f>IF(F113&lt;&gt;"Not in the game (anymore)",IF(S113&lt;&gt;"",", dropMechanic={"&amp;S113&amp;IF(X113&lt;&gt;"",","&amp;X113,"")&amp;IF(AC113&lt;&gt;"",","&amp;AC113,"")&amp;IF(AH113&lt;&gt;"",","&amp;AH113,"")&amp;IF(AM113&lt;&gt;"",","&amp;AM113,"")&amp;IF(AR113&lt;&gt;"",","&amp;AR113,"")&amp;"}"&amp;IF(S113="LIBSETS_DROP_MECHANIC_MONSTER_NAME",", dropMechanicNames={" &amp; IF(T113&lt;&gt;"","['en']='"&amp;T113&amp;"'","") &amp; IF(U113&lt;&gt;"",", ['de']='" &amp; U113&amp;"'","") &amp; "}",""),"")&amp;"},","")</f>
        <v>, dropMechanic={LIBSETS_DROP_MECHANIC_MAIL_PVP_REWARDS_FOR_THE_WORTHY,LIBSETS_DROP_MECHANIC_CITY_CYRODIIL_BRUMA}},</v>
      </c>
      <c r="AY113" s="21" t="str">
        <f>IF(F113&lt;&gt;"Not in the game (anymore)",IF(C113&lt;&gt;"",CONCATENATE(" --",C113," / ",B113,"   [",IF(P113&lt;&gt;"",P113,""),IF(W113&lt;&gt;"",", "&amp;W113,""),IF(AB113&lt;&gt;"",", "&amp;AB113,""),IF(AG113&lt;&gt;"",", "&amp;AG113,""),IF(AL113&lt;&gt;"",", "&amp;AL113,""),IF(AQ113&lt;&gt;"",", "&amp;AQ113,""),"]")),"")</f>
        <v xml:space="preserve"> --Shield of the Valiant / Schild des Tapferen   [Cyrodiil, Cyrodiil]</v>
      </c>
    </row>
    <row r="114" spans="1:51" x14ac:dyDescent="0.25">
      <c r="A114" s="12">
        <v>133</v>
      </c>
      <c r="B114" t="s">
        <v>953</v>
      </c>
      <c r="C114" t="s">
        <v>954</v>
      </c>
      <c r="D114" s="3">
        <f>A114</f>
        <v>133</v>
      </c>
      <c r="G114" s="8" t="s">
        <v>1651</v>
      </c>
      <c r="I114" t="s">
        <v>97</v>
      </c>
      <c r="J114" t="s">
        <v>97</v>
      </c>
      <c r="K114">
        <v>-1</v>
      </c>
      <c r="L114">
        <v>-1</v>
      </c>
      <c r="M114">
        <v>-1</v>
      </c>
      <c r="N114">
        <v>0</v>
      </c>
      <c r="O114" s="3">
        <f>IF(G114&lt;&gt;"LIBSETS_SETTYPE_BATTLEGROUND",IF(G114&lt;&gt;"LIBSETS_SETTYPE_SPECIAL",IF(P114&lt;&gt;"",VLOOKUP(P114,'ESO zone constants'!$D$2:$H$4950,5,FALSE),""),""),"")</f>
        <v>181</v>
      </c>
      <c r="P114" t="s">
        <v>131</v>
      </c>
      <c r="Q114" s="19" t="str">
        <f>IF(O114&lt;&gt;"",IF(NOT(ISERROR(VLOOKUP(O114,'ESO Dungeon constants'!$D$3:$H$9999,5,FALSE))),VLOOKUP(O114,'ESO Dungeon constants'!$D$3:$I$9999,6,FALSE),VLOOKUP(O114,'ESO zone constants'!$H$2:$K$9984,4,FALSE)),"")</f>
        <v>DLC_BASE_GAME</v>
      </c>
      <c r="R114" s="3" t="str">
        <f>VLOOKUP(Q114,'LibSets constants'!$B$4:$C$1000,2,FALSE)</f>
        <v>Included in base game</v>
      </c>
      <c r="S114" s="33" t="s">
        <v>1724</v>
      </c>
      <c r="T114" s="3" t="str">
        <f>IF(S114&lt;&gt;"",IF(S114&lt;&gt;"LIBSETS_DROP_MECHANIC_MONSTER_NAME",VLOOKUP(S114,'LibSets constants'!$I$4:$L$1000,3,FALSE),""),"")</f>
        <v>Rewards for the worthy (Cyrodiil/Battleground mail)</v>
      </c>
      <c r="U114" s="3" t="str">
        <f>IF(S114&lt;&gt;"",IF(S114&lt;&gt;"LIBSETS_DROP_MECHANIC_MONSTER_NAME",VLOOKUP(S114,'LibSets constants'!$I$4:$L$1000,4,FALSE),""),"")</f>
        <v>Gerechter Lohn (Cyrodiil/Schlachtfeld Mail)</v>
      </c>
      <c r="V114" s="3">
        <f>IF(G114&lt;&gt;"LIBSETS_SETTYPE_BATTLEGROUND",IF(G114&lt;&gt;"LIBSETS_SETTYPE_SPECIAL",IF(W114&lt;&gt;"",VLOOKUP(W114,'ESO zone constants'!$D$2:$H$4950,5,FALSE),""),""),"")</f>
        <v>181</v>
      </c>
      <c r="W114" t="s">
        <v>131</v>
      </c>
      <c r="X114" s="33" t="s">
        <v>1714</v>
      </c>
      <c r="Y114" s="3" t="str">
        <f>IF(X114&lt;&gt;"",IF(X114&lt;&gt;"LIBSETS_DROP_MECHANIC_MONSTER_NAME",VLOOKUP(X114,'LibSets constants'!$I$4:$L$1000,3,FALSE),""),"")</f>
        <v>City Erntefurt (quartermaster)</v>
      </c>
      <c r="Z114" s="3" t="str">
        <f>IF(X114&lt;&gt;"",IF(X114&lt;&gt;"LIBSETS_DROP_MECHANIC_MONSTER_NAME",VLOOKUP(X114,'LibSets constants'!$I$4:$L$1000,4,FALSE),""),"")</f>
        <v>Stadt Erntefurt (Quartiermeister)</v>
      </c>
      <c r="AA114" s="3" t="str">
        <f>IF(G114&lt;&gt;"LIBSETS_SETTYPE_BATTLEGROUND",IF(G114&lt;&gt;"LIBSETS_SETTYPE_SPECIAL",IF(AB114&lt;&gt;"",VLOOKUP(AB114,'ESO zone constants'!$D$2:$H$4950,5,FALSE),""),""),"")</f>
        <v/>
      </c>
      <c r="AD114" s="3" t="str">
        <f>IF(AC114&lt;&gt;"",IF(AC114&lt;&gt;"LIBSETS_DROP_MECHANIC_MONSTER_NAME",VLOOKUP(AC114,'LibSets constants'!$I$4:$L$1000,3,FALSE),""),"")</f>
        <v/>
      </c>
      <c r="AE114" s="3" t="str">
        <f>IF(AC114&lt;&gt;"",IF(AC114&lt;&gt;"LIBSETS_DROP_MECHANIC_MONSTER_NAME",VLOOKUP(AC114,'LibSets constants'!$I$4:$L$1000,4,FALSE),""),"")</f>
        <v/>
      </c>
      <c r="AF114" s="3" t="str">
        <f>IF(G114&lt;&gt;"LIBSETS_SETTYPE_BATTLEGROUND",IF(G114&lt;&gt;"LIBSETS_SETTYPE_SPECIAL",IF(AG114&lt;&gt;"",VLOOKUP(AG114,'ESO zone constants'!$D$2:$H$4950,5,FALSE),""),""),"")</f>
        <v/>
      </c>
      <c r="AI114" s="3" t="str">
        <f>IF(AH114&lt;&gt;"",IF(AH114&lt;&gt;"LIBSETS_DROP_MECHANIC_MONSTER_NAME",VLOOKUP(AH114,'LibSets constants'!$I$4:$L$1000,3,FALSE),""),"")</f>
        <v/>
      </c>
      <c r="AJ114" s="3" t="str">
        <f>IF(AH114&lt;&gt;"",IF(AH114&lt;&gt;"LIBSETS_DROP_MECHANIC_MONSTER_NAME",VLOOKUP(AH114,'LibSets constants'!$I$4:$L$1000,4,FALSE),""),"")</f>
        <v/>
      </c>
      <c r="AK114" s="3" t="str">
        <f>IF(G114&lt;&gt;"LIBSETS_SETTYPE_BATTLEGROUND",IF(G114&lt;&gt;"LIBSETS_SETTYPE_SPECIAL",IF(AL114&lt;&gt;"",VLOOKUP(AL114,'ESO zone constants'!$D$2:$H$4950,5,FALSE),""),""),"")</f>
        <v/>
      </c>
      <c r="AN114" s="3" t="str">
        <f>IF(AM114&lt;&gt;"",IF(AM114&lt;&gt;"LIBSETS_DROP_MECHANIC_MONSTER_NAME",VLOOKUP(AM114,'LibSets constants'!$I$4:$L$1000,3,FALSE),""),"")</f>
        <v/>
      </c>
      <c r="AO114" s="3" t="str">
        <f>IF(AM114&lt;&gt;"",IF(AM114&lt;&gt;"LIBSETS_DROP_MECHANIC_MONSTER_NAME",VLOOKUP(AM114,'LibSets constants'!$I$4:$L$1000,4,FALSE),""),"")</f>
        <v/>
      </c>
      <c r="AP114" s="3" t="str">
        <f>IF(G114&lt;&gt;"LIBSETS_SETTYPE_BATTLEGROUND",IF(G114&lt;&gt;"LIBSETS_SETTYPE_SPECIAL",IF(AQ114&lt;&gt;"",VLOOKUP(AQ114,'ESO zone constants'!$D$2:$H$4950,5,FALSE),""),""),"")</f>
        <v/>
      </c>
      <c r="AS114" s="3" t="str">
        <f>IF(AR114&lt;&gt;"",IF(AR114&lt;&gt;"LIBSETS_DROP_MECHANIC_MONSTER_NAME",VLOOKUP(AR114,'LibSets constants'!$I$4:$L$1000,3,FALSE),""),"")</f>
        <v/>
      </c>
      <c r="AT114" s="3" t="str">
        <f>IF(AR114&lt;&gt;"",IF(AR114&lt;&gt;"LIBSETS_DROP_MECHANIC_MONSTER_NAME",VLOOKUP(AR114,'LibSets constants'!$I$4:$L$1000,4,FALSE),""),"")</f>
        <v/>
      </c>
      <c r="AU114" s="21" t="str">
        <f>IF(A114="???","--","")&amp;IF(F114&lt;&gt;"Not in the game (anymore)",IF(A114&lt;&gt;"",CONCATENATE("[",A114,"] = {wayshrines={")&amp;IF(K114&lt;&gt;"",CONCATENATE(K114,","),"")&amp;IF(L114&lt;&gt;"",CONCATENATE(L114,","),"")&amp;IF(M114&lt;&gt;"",CONCATENATE(M114,","),"")&amp;CONCATENATE("}")&amp;IF(VALUE(N114)&gt;0,CONCATENATE(", traitsNeeded=",N114),"")&amp;CONCATENATE(", dlcId=",IF(Q114&lt;&gt;"",Q114,"DLC_BASE_GAME")),""),"")</f>
        <v>[133] = {wayshrines={-1,-1,-1,}, dlcId=DLC_BASE_GAME</v>
      </c>
      <c r="AV114" s="21" t="str">
        <f>IF(F114&lt;&gt;"Not in the game (anymore)",IF(A114&lt;&gt;"",IF(O114&lt;&gt;"",CONCATENATE(", zoneIds={",O114),"")&amp;IF(V114&lt;&gt;"",CONCATENATE(",",V114),"")&amp;IF(AA114&lt;&gt;"",CONCATENATE(",",AA114),"")&amp;IF(AF114&lt;&gt;"",CONCATENATE(",",AF114),"")&amp;IF(AK114&lt;&gt;"",CONCATENATE(",",AK114),"")&amp;IF(AP114&lt;&gt;"",CONCATENATE(",",AP114),"")&amp;IF(O114&lt;&gt;"",CONCATENATE("}",""),"")&amp;IF(OR(I114="true",I114="false",I114&lt;&gt;""), CONCATENATE(", veteran=", I114), ""),""),"")</f>
        <v>, zoneIds={181,181}, veteran=false</v>
      </c>
      <c r="AW114" s="21" t="str">
        <f>IF(F114&lt;&gt;"Not in the game (anymore)",IF(A114&lt;&gt;"",", setType="&amp;G114,"")&amp;IF(J114="true",", multiTrialSet=true",""),"")</f>
        <v>, setType=LIBSETS_SETTYPE_CYRODIIL</v>
      </c>
      <c r="AX114" s="21" t="str">
        <f>IF(F114&lt;&gt;"Not in the game (anymore)",IF(S114&lt;&gt;"",", dropMechanic={"&amp;S114&amp;IF(X114&lt;&gt;"",","&amp;X114,"")&amp;IF(AC114&lt;&gt;"",","&amp;AC114,"")&amp;IF(AH114&lt;&gt;"",","&amp;AH114,"")&amp;IF(AM114&lt;&gt;"",","&amp;AM114,"")&amp;IF(AR114&lt;&gt;"",","&amp;AR114,"")&amp;"}"&amp;IF(S114="LIBSETS_DROP_MECHANIC_MONSTER_NAME",", dropMechanicNames={" &amp; IF(T114&lt;&gt;"","['en']='"&amp;T114&amp;"'","") &amp; IF(U114&lt;&gt;"",", ['de']='" &amp; U114&amp;"'","") &amp; "}",""),"")&amp;"},","")</f>
        <v>, dropMechanic={LIBSETS_DROP_MECHANIC_MAIL_PVP_REWARDS_FOR_THE_WORTHY,LIBSETS_DROP_MECHANIC_CITY_CYRODIIL_ERNTEFURT}},</v>
      </c>
      <c r="AY114" s="21" t="str">
        <f>IF(F114&lt;&gt;"Not in the game (anymore)",IF(C114&lt;&gt;"",CONCATENATE(" --",C114," / ",B114,"   [",IF(P114&lt;&gt;"",P114,""),IF(W114&lt;&gt;"",", "&amp;W114,""),IF(AB114&lt;&gt;"",", "&amp;AB114,""),IF(AG114&lt;&gt;"",", "&amp;AG114,""),IF(AL114&lt;&gt;"",", "&amp;AL114,""),IF(AQ114&lt;&gt;"",", "&amp;AQ114,""),"]")),"")</f>
        <v xml:space="preserve"> --Buffer of the Swift / Dämpfer des Geschwinden   [Cyrodiil, Cyrodiil]</v>
      </c>
    </row>
    <row r="115" spans="1:51" x14ac:dyDescent="0.25">
      <c r="A115" s="12">
        <v>134</v>
      </c>
      <c r="B115" t="s">
        <v>955</v>
      </c>
      <c r="C115" t="s">
        <v>956</v>
      </c>
      <c r="D115" s="3">
        <f>A115</f>
        <v>134</v>
      </c>
      <c r="G115" s="8" t="s">
        <v>1653</v>
      </c>
      <c r="I115" t="s">
        <v>97</v>
      </c>
      <c r="J115" t="s">
        <v>97</v>
      </c>
      <c r="K115">
        <v>-1</v>
      </c>
      <c r="L115">
        <v>-1</v>
      </c>
      <c r="M115">
        <v>-1</v>
      </c>
      <c r="N115">
        <v>0</v>
      </c>
      <c r="O115" s="3">
        <f>IF(G115&lt;&gt;"LIBSETS_SETTYPE_BATTLEGROUND",IF(G115&lt;&gt;"LIBSETS_SETTYPE_SPECIAL",IF(P115&lt;&gt;"",VLOOKUP(P115,'ESO zone constants'!$D$2:$H$4950,5,FALSE),""),""),"")</f>
        <v>130</v>
      </c>
      <c r="P115" t="s">
        <v>49</v>
      </c>
      <c r="Q115" s="19" t="str">
        <f>IF(O115&lt;&gt;"",IF(NOT(ISERROR(VLOOKUP(O115,'ESO Dungeon constants'!$D$3:$H$9999,5,FALSE))),VLOOKUP(O115,'ESO Dungeon constants'!$D$3:$I$9999,6,FALSE),VLOOKUP(O115,'ESO zone constants'!$H$2:$K$9984,4,FALSE)),"")</f>
        <v>DLC_BASE_GAME</v>
      </c>
      <c r="R115" s="3" t="str">
        <f>VLOOKUP(Q115,'LibSets constants'!$B$4:$C$1000,2,FALSE)</f>
        <v>Included in base game</v>
      </c>
      <c r="T115" s="3" t="str">
        <f>IF(S115&lt;&gt;"",IF(S115&lt;&gt;"LIBSETS_DROP_MECHANIC_MONSTER_NAME",VLOOKUP(S115,'LibSets constants'!$I$4:$L$1000,3,FALSE),""),"")</f>
        <v/>
      </c>
      <c r="U115" s="3" t="str">
        <f>IF(S115&lt;&gt;"",IF(S115&lt;&gt;"LIBSETS_DROP_MECHANIC_MONSTER_NAME",VLOOKUP(S115,'LibSets constants'!$I$4:$L$1000,4,FALSE),""),"")</f>
        <v/>
      </c>
      <c r="V115" s="3">
        <f>IF(G115&lt;&gt;"LIBSETS_SETTYPE_BATTLEGROUND",IF(G115&lt;&gt;"LIBSETS_SETTYPE_SPECIAL",IF(W115&lt;&gt;"",VLOOKUP(W115,'ESO zone constants'!$D$2:$H$4950,5,FALSE),""),""),"")</f>
        <v>932</v>
      </c>
      <c r="W115" t="s">
        <v>55</v>
      </c>
      <c r="Y115" s="3" t="str">
        <f>IF(X115&lt;&gt;"",IF(X115&lt;&gt;"LIBSETS_DROP_MECHANIC_MONSTER_NAME",VLOOKUP(X115,'LibSets constants'!$I$4:$L$1000,3,FALSE),""),"")</f>
        <v/>
      </c>
      <c r="Z115" s="3" t="str">
        <f>IF(X115&lt;&gt;"",IF(X115&lt;&gt;"LIBSETS_DROP_MECHANIC_MONSTER_NAME",VLOOKUP(X115,'LibSets constants'!$I$4:$L$1000,4,FALSE),""),"")</f>
        <v/>
      </c>
      <c r="AA115" s="3" t="str">
        <f>IF(G115&lt;&gt;"LIBSETS_SETTYPE_BATTLEGROUND",IF(G115&lt;&gt;"LIBSETS_SETTYPE_SPECIAL",IF(AB115&lt;&gt;"",VLOOKUP(AB115,'ESO zone constants'!$D$2:$H$4950,5,FALSE),""),""),"")</f>
        <v/>
      </c>
      <c r="AD115" s="3" t="str">
        <f>IF(AC115&lt;&gt;"",IF(AC115&lt;&gt;"LIBSETS_DROP_MECHANIC_MONSTER_NAME",VLOOKUP(AC115,'LibSets constants'!$I$4:$L$1000,3,FALSE),""),"")</f>
        <v/>
      </c>
      <c r="AE115" s="3" t="str">
        <f>IF(AC115&lt;&gt;"",IF(AC115&lt;&gt;"LIBSETS_DROP_MECHANIC_MONSTER_NAME",VLOOKUP(AC115,'LibSets constants'!$I$4:$L$1000,4,FALSE),""),"")</f>
        <v/>
      </c>
      <c r="AF115" s="3" t="str">
        <f>IF(G115&lt;&gt;"LIBSETS_SETTYPE_BATTLEGROUND",IF(G115&lt;&gt;"LIBSETS_SETTYPE_SPECIAL",IF(AG115&lt;&gt;"",VLOOKUP(AG115,'ESO zone constants'!$D$2:$H$4950,5,FALSE),""),""),"")</f>
        <v/>
      </c>
      <c r="AI115" s="3" t="str">
        <f>IF(AH115&lt;&gt;"",IF(AH115&lt;&gt;"LIBSETS_DROP_MECHANIC_MONSTER_NAME",VLOOKUP(AH115,'LibSets constants'!$I$4:$L$1000,3,FALSE),""),"")</f>
        <v/>
      </c>
      <c r="AJ115" s="3" t="str">
        <f>IF(AH115&lt;&gt;"",IF(AH115&lt;&gt;"LIBSETS_DROP_MECHANIC_MONSTER_NAME",VLOOKUP(AH115,'LibSets constants'!$I$4:$L$1000,4,FALSE),""),"")</f>
        <v/>
      </c>
      <c r="AK115" s="3" t="str">
        <f>IF(G115&lt;&gt;"LIBSETS_SETTYPE_BATTLEGROUND",IF(G115&lt;&gt;"LIBSETS_SETTYPE_SPECIAL",IF(AL115&lt;&gt;"",VLOOKUP(AL115,'ESO zone constants'!$D$2:$H$4950,5,FALSE),""),""),"")</f>
        <v/>
      </c>
      <c r="AN115" s="3" t="str">
        <f>IF(AM115&lt;&gt;"",IF(AM115&lt;&gt;"LIBSETS_DROP_MECHANIC_MONSTER_NAME",VLOOKUP(AM115,'LibSets constants'!$I$4:$L$1000,3,FALSE),""),"")</f>
        <v/>
      </c>
      <c r="AO115" s="3" t="str">
        <f>IF(AM115&lt;&gt;"",IF(AM115&lt;&gt;"LIBSETS_DROP_MECHANIC_MONSTER_NAME",VLOOKUP(AM115,'LibSets constants'!$I$4:$L$1000,4,FALSE),""),"")</f>
        <v/>
      </c>
      <c r="AP115" s="3" t="str">
        <f>IF(G115&lt;&gt;"LIBSETS_SETTYPE_BATTLEGROUND",IF(G115&lt;&gt;"LIBSETS_SETTYPE_SPECIAL",IF(AQ115&lt;&gt;"",VLOOKUP(AQ115,'ESO zone constants'!$D$2:$H$4950,5,FALSE),""),""),"")</f>
        <v/>
      </c>
      <c r="AS115" s="3" t="str">
        <f>IF(AR115&lt;&gt;"",IF(AR115&lt;&gt;"LIBSETS_DROP_MECHANIC_MONSTER_NAME",VLOOKUP(AR115,'LibSets constants'!$I$4:$L$1000,3,FALSE),""),"")</f>
        <v/>
      </c>
      <c r="AT115" s="3" t="str">
        <f>IF(AR115&lt;&gt;"",IF(AR115&lt;&gt;"LIBSETS_DROP_MECHANIC_MONSTER_NAME",VLOOKUP(AR115,'LibSets constants'!$I$4:$L$1000,4,FALSE),""),"")</f>
        <v/>
      </c>
      <c r="AU115" s="21" t="str">
        <f>IF(A115="???","--","")&amp;IF(F115&lt;&gt;"Not in the game (anymore)",IF(A115&lt;&gt;"",CONCATENATE("[",A115,"] = {wayshrines={")&amp;IF(K115&lt;&gt;"",CONCATENATE(K115,","),"")&amp;IF(L115&lt;&gt;"",CONCATENATE(L115,","),"")&amp;IF(M115&lt;&gt;"",CONCATENATE(M115,","),"")&amp;CONCATENATE("}")&amp;IF(VALUE(N115)&gt;0,CONCATENATE(", traitsNeeded=",N115),"")&amp;CONCATENATE(", dlcId=",IF(Q115&lt;&gt;"",Q115,"DLC_BASE_GAME")),""),"")</f>
        <v>[134] = {wayshrines={-1,-1,-1,}, dlcId=DLC_BASE_GAME</v>
      </c>
      <c r="AV115" s="21" t="str">
        <f>IF(F115&lt;&gt;"Not in the game (anymore)",IF(A115&lt;&gt;"",IF(O115&lt;&gt;"",CONCATENATE(", zoneIds={",O115),"")&amp;IF(V115&lt;&gt;"",CONCATENATE(",",V115),"")&amp;IF(AA115&lt;&gt;"",CONCATENATE(",",AA115),"")&amp;IF(AF115&lt;&gt;"",CONCATENATE(",",AF115),"")&amp;IF(AK115&lt;&gt;"",CONCATENATE(",",AK115),"")&amp;IF(AP115&lt;&gt;"",CONCATENATE(",",AP115),"")&amp;IF(O115&lt;&gt;"",CONCATENATE("}",""),"")&amp;IF(OR(I115="true",I115="false",I115&lt;&gt;""), CONCATENATE(", veteran=", I115), ""),""),"")</f>
        <v>, zoneIds={130,932}, veteran=false</v>
      </c>
      <c r="AW115" s="21" t="str">
        <f>IF(F115&lt;&gt;"Not in the game (anymore)",IF(A115&lt;&gt;"",", setType="&amp;G115,"")&amp;IF(J115="true",", multiTrialSet=true",""),"")</f>
        <v>, setType=LIBSETS_SETTYPE_DUNGEON</v>
      </c>
      <c r="AX115" s="21" t="str">
        <f>IF(F115&lt;&gt;"Not in the game (anymore)",IF(S115&lt;&gt;"",", dropMechanic={"&amp;S115&amp;IF(X115&lt;&gt;"",","&amp;X115,"")&amp;IF(AC115&lt;&gt;"",","&amp;AC115,"")&amp;IF(AH115&lt;&gt;"",","&amp;AH115,"")&amp;IF(AM115&lt;&gt;"",","&amp;AM115,"")&amp;IF(AR115&lt;&gt;"",","&amp;AR115,"")&amp;"}"&amp;IF(S115="LIBSETS_DROP_MECHANIC_MONSTER_NAME",", dropMechanicNames={" &amp; IF(T115&lt;&gt;"","['en']='"&amp;T115&amp;"'","") &amp; IF(U115&lt;&gt;"",", ['de']='" &amp; U115&amp;"'","") &amp; "}",""),"")&amp;"},","")</f>
        <v>},</v>
      </c>
      <c r="AY115" s="21" t="str">
        <f>IF(F115&lt;&gt;"Not in the game (anymore)",IF(C115&lt;&gt;"",CONCATENATE(" --",C115," / ",B115,"   [",IF(P115&lt;&gt;"",P115,""),IF(W115&lt;&gt;"",", "&amp;W115,""),IF(AB115&lt;&gt;"",", "&amp;AB115,""),IF(AG115&lt;&gt;"",", "&amp;AG115,""),IF(AL115&lt;&gt;"",", "&amp;AL115,""),IF(AQ115&lt;&gt;"",", "&amp;AQ115,""),"]")),"")</f>
        <v xml:space="preserve"> --Shroud of the Lich / Tuch des Lich   [Crypt of Hearts I, Crypt of Hearts II]</v>
      </c>
    </row>
    <row r="116" spans="1:51" s="14" customFormat="1" x14ac:dyDescent="0.25">
      <c r="A116" s="12">
        <v>135</v>
      </c>
      <c r="B116" t="s">
        <v>957</v>
      </c>
      <c r="C116" t="s">
        <v>958</v>
      </c>
      <c r="D116" s="3">
        <f>A116</f>
        <v>135</v>
      </c>
      <c r="E116"/>
      <c r="F116"/>
      <c r="G116" s="8" t="s">
        <v>1656</v>
      </c>
      <c r="H116"/>
      <c r="I116" t="s">
        <v>97</v>
      </c>
      <c r="J116" t="s">
        <v>97</v>
      </c>
      <c r="K116">
        <v>-1</v>
      </c>
      <c r="L116">
        <v>-1</v>
      </c>
      <c r="M116">
        <v>-1</v>
      </c>
      <c r="N116">
        <v>0</v>
      </c>
      <c r="O116" s="3">
        <f>IF(G116&lt;&gt;"LIBSETS_SETTYPE_BATTLEGROUND",IF(G116&lt;&gt;"LIBSETS_SETTYPE_SPECIAL",IF(P116&lt;&gt;"",VLOOKUP(P116,'ESO zone constants'!$D$2:$H$4950,5,FALSE),""),""),"")</f>
        <v>103</v>
      </c>
      <c r="P116" t="s">
        <v>117</v>
      </c>
      <c r="Q116" s="19" t="str">
        <f>IF(O116&lt;&gt;"",IF(NOT(ISERROR(VLOOKUP(O116,'ESO Dungeon constants'!$D$3:$H$9999,5,FALSE))),VLOOKUP(O116,'ESO Dungeon constants'!$D$3:$I$9999,6,FALSE),VLOOKUP(O116,'ESO zone constants'!$H$2:$K$9984,4,FALSE)),"")</f>
        <v>DLC_BASE_GAME</v>
      </c>
      <c r="R116" s="3" t="str">
        <f>VLOOKUP(Q116,'LibSets constants'!$B$4:$C$1000,2,FALSE)</f>
        <v>Included in base game</v>
      </c>
      <c r="S116" s="33" t="s">
        <v>1743</v>
      </c>
      <c r="T116" s="3" t="str">
        <f>IF(S116&lt;&gt;"",IF(S116&lt;&gt;"LIBSETS_DROP_MECHANIC_MONSTER_NAME",VLOOKUP(S116,'LibSets constants'!$I$4:$L$1000,3,FALSE),""),"")</f>
        <v>Delve bosses have a chance to drop a waist or feet.</v>
      </c>
      <c r="U116" s="3" t="str">
        <f>IF(S116&lt;&gt;"",IF(S116&lt;&gt;"LIBSETS_DROP_MECHANIC_MONSTER_NAME",VLOOKUP(S116,'LibSets constants'!$I$4:$L$1000,4,FALSE),""),"")</f>
        <v>Bosse in Gewölben haben die Chance, eine Taille oder Füße fallen zu lassen.</v>
      </c>
      <c r="V116" s="3" t="str">
        <f>IF(G116&lt;&gt;"LIBSETS_SETTYPE_BATTLEGROUND",IF(G116&lt;&gt;"LIBSETS_SETTYPE_SPECIAL",IF(W116&lt;&gt;"",VLOOKUP(W116,'ESO zone constants'!$D$2:$H$4950,5,FALSE),""),""),"")</f>
        <v/>
      </c>
      <c r="W116"/>
      <c r="X116" s="33" t="s">
        <v>1744</v>
      </c>
      <c r="Y116" s="3" t="str">
        <f>IF(X116&lt;&gt;"",IF(X116&lt;&gt;"LIBSETS_DROP_MECHANIC_MONSTER_NAME",VLOOKUP(X116,'LibSets constants'!$I$4:$L$1000,3,FALSE),""),"")</f>
        <v>Overland group bosses have a 100% chance to drop head, chest, legs, or weapon.</v>
      </c>
      <c r="Z116" s="3" t="str">
        <f>IF(X116&lt;&gt;"",IF(X116&lt;&gt;"LIBSETS_DROP_MECHANIC_MONSTER_NAME",VLOOKUP(X116,'LibSets constants'!$I$4:$L$1000,4,FALSE),""),"")</f>
        <v>Überland Gruppenbosse haben eine Chance von 100%, Kopf, Brust, Beine oder Waffen fallen zu lassen.</v>
      </c>
      <c r="AA116" s="3" t="str">
        <f>IF(G116&lt;&gt;"LIBSETS_SETTYPE_BATTLEGROUND",IF(G116&lt;&gt;"LIBSETS_SETTYPE_SPECIAL",IF(AB116&lt;&gt;"",VLOOKUP(AB116,'ESO zone constants'!$D$2:$H$4950,5,FALSE),""),""),"")</f>
        <v/>
      </c>
      <c r="AB116"/>
      <c r="AC116" s="33" t="s">
        <v>1745</v>
      </c>
      <c r="AD116" s="3" t="str">
        <f>IF(AC116&lt;&gt;"",IF(AC116&lt;&gt;"LIBSETS_DROP_MECHANIC_MONSTER_NAME",VLOOKUP(AC116,'LibSets constants'!$I$4:$L$1000,3,FALSE),""),"")</f>
        <v>Public dungeon bosses have a chance to drop a shoulder, hand, or weapon.</v>
      </c>
      <c r="AE116" s="3" t="str">
        <f>IF(AC116&lt;&gt;"",IF(AC116&lt;&gt;"LIBSETS_DROP_MECHANIC_MONSTER_NAME",VLOOKUP(AC116,'LibSets constants'!$I$4:$L$1000,4,FALSE),""),"")</f>
        <v>Öffentliche Dungeon-Bosse haben die Möglichkeit, eine Schulter, Handschuhe oder eine Waffe fallen zu lassen.</v>
      </c>
      <c r="AF116" s="3" t="str">
        <f>IF(G116&lt;&gt;"LIBSETS_SETTYPE_BATTLEGROUND",IF(G116&lt;&gt;"LIBSETS_SETTYPE_SPECIAL",IF(AG116&lt;&gt;"",VLOOKUP(AG116,'ESO zone constants'!$D$2:$H$4950,5,FALSE),""),""),"")</f>
        <v/>
      </c>
      <c r="AG116"/>
      <c r="AH116" s="33" t="s">
        <v>1746</v>
      </c>
      <c r="AI116" s="3" t="str">
        <f>IF(AH116&lt;&gt;"",IF(AH116&lt;&gt;"LIBSETS_DROP_MECHANIC_MONSTER_NAME",VLOOKUP(AH116,'LibSets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16" s="3" t="str">
        <f>IF(AH116&lt;&gt;"",IF(AH116&lt;&gt;"LIBSETS_DROP_MECHANIC_MONSTER_NAME",VLOOKUP(AH116,'LibSets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16" s="3" t="str">
        <f>IF(G116&lt;&gt;"LIBSETS_SETTYPE_BATTLEGROUND",IF(G116&lt;&gt;"LIBSETS_SETTYPE_SPECIAL",IF(AL116&lt;&gt;"",VLOOKUP(AL116,'ESO zone constants'!$D$2:$H$4950,5,FALSE),""),""),"")</f>
        <v/>
      </c>
      <c r="AL116"/>
      <c r="AM116" s="33"/>
      <c r="AN116" s="3" t="str">
        <f>IF(AM116&lt;&gt;"",IF(AM116&lt;&gt;"LIBSETS_DROP_MECHANIC_MONSTER_NAME",VLOOKUP(AM116,'LibSets constants'!$I$4:$L$1000,3,FALSE),""),"")</f>
        <v/>
      </c>
      <c r="AO116" s="3" t="str">
        <f>IF(AM116&lt;&gt;"",IF(AM116&lt;&gt;"LIBSETS_DROP_MECHANIC_MONSTER_NAME",VLOOKUP(AM116,'LibSets constants'!$I$4:$L$1000,4,FALSE),""),"")</f>
        <v/>
      </c>
      <c r="AP116" s="3" t="str">
        <f>IF(G116&lt;&gt;"LIBSETS_SETTYPE_BATTLEGROUND",IF(G116&lt;&gt;"LIBSETS_SETTYPE_SPECIAL",IF(AQ116&lt;&gt;"",VLOOKUP(AQ116,'ESO zone constants'!$D$2:$H$4950,5,FALSE),""),""),"")</f>
        <v/>
      </c>
      <c r="AQ116"/>
      <c r="AR116" s="33"/>
      <c r="AS116" s="3" t="str">
        <f>IF(AR116&lt;&gt;"",IF(AR116&lt;&gt;"LIBSETS_DROP_MECHANIC_MONSTER_NAME",VLOOKUP(AR116,'LibSets constants'!$I$4:$L$1000,3,FALSE),""),"")</f>
        <v/>
      </c>
      <c r="AT116" s="3" t="str">
        <f>IF(AR116&lt;&gt;"",IF(AR116&lt;&gt;"LIBSETS_DROP_MECHANIC_MONSTER_NAME",VLOOKUP(AR116,'LibSets constants'!$I$4:$L$1000,4,FALSE),""),"")</f>
        <v/>
      </c>
      <c r="AU116" s="21" t="str">
        <f>IF(A116="???","--","")&amp;IF(F116&lt;&gt;"Not in the game (anymore)",IF(A116&lt;&gt;"",CONCATENATE("[",A116,"] = {wayshrines={")&amp;IF(K116&lt;&gt;"",CONCATENATE(K116,","),"")&amp;IF(L116&lt;&gt;"",CONCATENATE(L116,","),"")&amp;IF(M116&lt;&gt;"",CONCATENATE(M116,","),"")&amp;CONCATENATE("}")&amp;IF(VALUE(N116)&gt;0,CONCATENATE(", traitsNeeded=",N116),"")&amp;CONCATENATE(", dlcId=",IF(Q116&lt;&gt;"",Q116,"DLC_BASE_GAME")),""),"")</f>
        <v>[135] = {wayshrines={-1,-1,-1,}, dlcId=DLC_BASE_GAME</v>
      </c>
      <c r="AV116" s="21" t="str">
        <f>IF(F116&lt;&gt;"Not in the game (anymore)",IF(A116&lt;&gt;"",IF(O116&lt;&gt;"",CONCATENATE(", zoneIds={",O116),"")&amp;IF(V116&lt;&gt;"",CONCATENATE(",",V116),"")&amp;IF(AA116&lt;&gt;"",CONCATENATE(",",AA116),"")&amp;IF(AF116&lt;&gt;"",CONCATENATE(",",AF116),"")&amp;IF(AK116&lt;&gt;"",CONCATENATE(",",AK116),"")&amp;IF(AP116&lt;&gt;"",CONCATENATE(",",AP116),"")&amp;IF(O116&lt;&gt;"",CONCATENATE("}",""),"")&amp;IF(OR(I116="true",I116="false",I116&lt;&gt;""), CONCATENATE(", veteran=", I116), ""),""),"")</f>
        <v>, zoneIds={103}, veteran=false</v>
      </c>
      <c r="AW116" s="21" t="str">
        <f>IF(F116&lt;&gt;"Not in the game (anymore)",IF(A116&lt;&gt;"",", setType="&amp;G116,"")&amp;IF(J116="true",", multiTrialSet=true",""),"")</f>
        <v>, setType=LIBSETS_SETTYPE_OVERLAND</v>
      </c>
      <c r="AX116" s="21" t="str">
        <f>IF(F116&lt;&gt;"Not in the game (anymore)",IF(S116&lt;&gt;"",", dropMechanic={"&amp;S116&amp;IF(X116&lt;&gt;"",","&amp;X116,"")&amp;IF(AC116&lt;&gt;"",","&amp;AC116,"")&amp;IF(AH116&lt;&gt;"",","&amp;AH116,"")&amp;IF(AM116&lt;&gt;"",","&amp;AM116,"")&amp;IF(AR116&lt;&gt;"",","&amp;AR116,"")&amp;"}"&amp;IF(S116="LIBSETS_DROP_MECHANIC_MONSTER_NAME",", dropMechanicNames={" &amp; IF(T116&lt;&gt;"","['en']='"&amp;T116&amp;"'","") &amp; IF(U116&lt;&gt;"",", ['de']='" &amp; U116&amp;"'","") &amp; "}",""),"")&amp;"},","")</f>
        <v>, dropMechanic={LIBSETS_DROP_MECHANIC_OVERLAND_BOSS_DELVE,LIBSETS_DROP_MECHANIC_OVERLAND_WORLDBOSS,LIBSETS_DROP_MECHANIC_OVERLAND_BOSS_PUBLIC_DUNGEON,LIBSETS_DROP_MECHANIC_OVERLAND_CHEST}},</v>
      </c>
      <c r="AY116" s="21" t="str">
        <f>IF(F116&lt;&gt;"Not in the game (anymore)",IF(C116&lt;&gt;"",CONCATENATE(" --",C116," / ",B116,"   [",IF(P116&lt;&gt;"",P116,""),IF(W116&lt;&gt;"",", "&amp;W116,""),IF(AB116&lt;&gt;"",", "&amp;AB116,""),IF(AG116&lt;&gt;"",", "&amp;AG116,""),IF(AL116&lt;&gt;"",", "&amp;AL116,""),IF(AQ116&lt;&gt;"",", "&amp;AQ116,""),"]")),"")</f>
        <v xml:space="preserve"> --Draugr's Heritage / Erbe des Draugrs   [The Rift]</v>
      </c>
    </row>
    <row r="117" spans="1:51" x14ac:dyDescent="0.25">
      <c r="A117" s="12">
        <v>136</v>
      </c>
      <c r="B117" t="s">
        <v>959</v>
      </c>
      <c r="C117" t="s">
        <v>960</v>
      </c>
      <c r="D117" s="3">
        <f>A117</f>
        <v>136</v>
      </c>
      <c r="G117" s="8" t="s">
        <v>1657</v>
      </c>
      <c r="I117" t="s">
        <v>97</v>
      </c>
      <c r="J117" t="s">
        <v>97</v>
      </c>
      <c r="K117">
        <v>-1</v>
      </c>
      <c r="L117">
        <v>-1</v>
      </c>
      <c r="M117">
        <v>-1</v>
      </c>
      <c r="N117">
        <v>0</v>
      </c>
      <c r="O117" s="3">
        <f>IF(G117&lt;&gt;"LIBSETS_SETTYPE_BATTLEGROUND",IF(G117&lt;&gt;"LIBSETS_SETTYPE_SPECIAL",IF(P117&lt;&gt;"",VLOOKUP(P117,'ESO zone constants'!$D$2:$H$4950,5,FALSE),""),""),"")</f>
        <v>639</v>
      </c>
      <c r="P117" t="s">
        <v>451</v>
      </c>
      <c r="Q117" s="19" t="str">
        <f>IF(O117&lt;&gt;"",IF(NOT(ISERROR(VLOOKUP(O117,'ESO Dungeon constants'!$D$3:$H$9999,5,FALSE))),VLOOKUP(O117,'ESO Dungeon constants'!$D$3:$I$9999,6,FALSE),VLOOKUP(O117,'ESO zone constants'!$H$2:$K$9984,4,FALSE)),"")</f>
        <v>DLC_BASE_GAME</v>
      </c>
      <c r="R117" s="3" t="str">
        <f>VLOOKUP(Q117,'LibSets constants'!$B$4:$C$1000,2,FALSE)</f>
        <v>Included in base game</v>
      </c>
      <c r="S117" s="33" t="s">
        <v>1727</v>
      </c>
      <c r="T117" s="40"/>
      <c r="U117" s="40"/>
      <c r="V117" s="3" t="str">
        <f>IF(G117&lt;&gt;"LIBSETS_SETTYPE_BATTLEGROUND",IF(G117&lt;&gt;"LIBSETS_SETTYPE_SPECIAL",IF(W117&lt;&gt;"",VLOOKUP(W117,'ESO zone constants'!$D$2:$H$4950,5,FALSE),""),""),"")</f>
        <v/>
      </c>
      <c r="X117" s="40"/>
      <c r="Y117" s="40"/>
      <c r="Z117" s="40"/>
      <c r="AA117" s="3" t="str">
        <f>IF(G117&lt;&gt;"LIBSETS_SETTYPE_BATTLEGROUND",IF(G117&lt;&gt;"LIBSETS_SETTYPE_SPECIAL",IF(AB117&lt;&gt;"",VLOOKUP(AB117,'ESO zone constants'!$D$2:$H$4950,5,FALSE),""),""),"")</f>
        <v/>
      </c>
      <c r="AC117" s="40"/>
      <c r="AD117" s="40"/>
      <c r="AE117" s="40"/>
      <c r="AF117" s="3" t="str">
        <f>IF(G117&lt;&gt;"LIBSETS_SETTYPE_BATTLEGROUND",IF(G117&lt;&gt;"LIBSETS_SETTYPE_SPECIAL",IF(AG117&lt;&gt;"",VLOOKUP(AG117,'ESO zone constants'!$D$2:$H$4950,5,FALSE),""),""),"")</f>
        <v/>
      </c>
      <c r="AH117" s="40"/>
      <c r="AI117" s="40"/>
      <c r="AJ117" s="40"/>
      <c r="AK117" s="3" t="str">
        <f>IF(G117&lt;&gt;"LIBSETS_SETTYPE_BATTLEGROUND",IF(G117&lt;&gt;"LIBSETS_SETTYPE_SPECIAL",IF(AL117&lt;&gt;"",VLOOKUP(AL117,'ESO zone constants'!$D$2:$H$4950,5,FALSE),""),""),"")</f>
        <v/>
      </c>
      <c r="AM117" s="40"/>
      <c r="AN117" s="40"/>
      <c r="AO117" s="40"/>
      <c r="AP117" s="3" t="str">
        <f>IF(G117&lt;&gt;"LIBSETS_SETTYPE_BATTLEGROUND",IF(G117&lt;&gt;"LIBSETS_SETTYPE_SPECIAL",IF(AQ117&lt;&gt;"",VLOOKUP(AQ117,'ESO zone constants'!$D$2:$H$4950,5,FALSE),""),""),"")</f>
        <v/>
      </c>
      <c r="AR117" s="40"/>
      <c r="AS117" s="40"/>
      <c r="AT117" s="40"/>
      <c r="AU117" s="21" t="str">
        <f>IF(A117="???","--","")&amp;IF(F117&lt;&gt;"Not in the game (anymore)",IF(A117&lt;&gt;"",CONCATENATE("[",A117,"] = {wayshrines={")&amp;IF(K117&lt;&gt;"",CONCATENATE(K117,","),"")&amp;IF(L117&lt;&gt;"",CONCATENATE(L117,","),"")&amp;IF(M117&lt;&gt;"",CONCATENATE(M117,","),"")&amp;CONCATENATE("}")&amp;IF(VALUE(N117)&gt;0,CONCATENATE(", traitsNeeded=",N117),"")&amp;CONCATENATE(", dlcId=",IF(Q117&lt;&gt;"",Q117,"DLC_BASE_GAME")),""),"")</f>
        <v>[136] = {wayshrines={-1,-1,-1,}, dlcId=DLC_BASE_GAME</v>
      </c>
      <c r="AV117" s="21" t="str">
        <f>IF(F117&lt;&gt;"Not in the game (anymore)",IF(A117&lt;&gt;"",IF(O117&lt;&gt;"",CONCATENATE(", zoneIds={",O117),"")&amp;IF(V117&lt;&gt;"",CONCATENATE(",",V117),"")&amp;IF(AA117&lt;&gt;"",CONCATENATE(",",AA117),"")&amp;IF(AF117&lt;&gt;"",CONCATENATE(",",AF117),"")&amp;IF(AK117&lt;&gt;"",CONCATENATE(",",AK117),"")&amp;IF(AP117&lt;&gt;"",CONCATENATE(",",AP117),"")&amp;IF(O117&lt;&gt;"",CONCATENATE("}",""),"")&amp;IF(OR(I117="true",I117="false",I117&lt;&gt;""), CONCATENATE(", veteran=", I117), ""),""),"")</f>
        <v>, zoneIds={639}, veteran=false</v>
      </c>
      <c r="AW117" s="21" t="str">
        <f>IF(F117&lt;&gt;"Not in the game (anymore)",IF(A117&lt;&gt;"",", setType="&amp;G117,"")&amp;IF(J117="true",", multiTrialSet=true",""),"")</f>
        <v>, setType=LIBSETS_SETTYPE_TRIAL</v>
      </c>
      <c r="AX117" s="21" t="str">
        <f>IF(F117&lt;&gt;"Not in the game (anymore)",IF(S117&lt;&gt;"",", dropMechanic={"&amp;S117&amp;IF(X117&lt;&gt;"",","&amp;X117,"")&amp;IF(AC117&lt;&gt;"",","&amp;AC117,"")&amp;IF(AH117&lt;&gt;"",","&amp;AH117,"")&amp;IF(AM117&lt;&gt;"",","&amp;AM117,"")&amp;IF(AR117&lt;&gt;"",","&amp;AR117,"")&amp;"}"&amp;IF(S117="LIBSETS_DROP_MECHANIC_MONSTER_NAME",", dropMechanicNames={" &amp; IF(T117&lt;&gt;"","['en']='"&amp;T117&amp;"'","") &amp; IF(U117&lt;&gt;"",", ['de']='" &amp; U117&amp;"'","") &amp; "}",""),"")&amp;"},","")</f>
        <v>, dropMechanic={LIBSETS_DROP_MECHANIC_MONSTER_NAME}, dropMechanicNames={}},</v>
      </c>
      <c r="AY117" s="21" t="str">
        <f>IF(F117&lt;&gt;"Not in the game (anymore)",IF(C117&lt;&gt;"",CONCATENATE(" --",C117," / ",B117,"   [",IF(P117&lt;&gt;"",P117,""),IF(W117&lt;&gt;"",", "&amp;W117,""),IF(AB117&lt;&gt;"",", "&amp;AB117,""),IF(AG117&lt;&gt;"",", "&amp;AG117,""),IF(AL117&lt;&gt;"",", "&amp;AL117,""),IF(AQ117&lt;&gt;"",", "&amp;AQ117,""),"]")),"")</f>
        <v xml:space="preserve"> --Immortal Warrior / Unsterblicher Krieger   [Sanctum Ophidia]</v>
      </c>
    </row>
    <row r="118" spans="1:51" x14ac:dyDescent="0.25">
      <c r="A118" s="12">
        <v>137</v>
      </c>
      <c r="B118" t="s">
        <v>961</v>
      </c>
      <c r="C118" t="s">
        <v>962</v>
      </c>
      <c r="D118" s="3">
        <f>A118</f>
        <v>137</v>
      </c>
      <c r="G118" s="8" t="s">
        <v>1657</v>
      </c>
      <c r="I118" t="s">
        <v>97</v>
      </c>
      <c r="J118" t="s">
        <v>97</v>
      </c>
      <c r="K118">
        <v>-1</v>
      </c>
      <c r="L118">
        <v>-1</v>
      </c>
      <c r="M118">
        <v>-1</v>
      </c>
      <c r="N118">
        <v>0</v>
      </c>
      <c r="O118" s="3">
        <f>IF(G118&lt;&gt;"LIBSETS_SETTYPE_BATTLEGROUND",IF(G118&lt;&gt;"LIBSETS_SETTYPE_SPECIAL",IF(P118&lt;&gt;"",VLOOKUP(P118,'ESO zone constants'!$D$2:$H$4950,5,FALSE),""),""),"")</f>
        <v>636</v>
      </c>
      <c r="P118" t="s">
        <v>448</v>
      </c>
      <c r="Q118" s="19" t="str">
        <f>IF(O118&lt;&gt;"",IF(NOT(ISERROR(VLOOKUP(O118,'ESO Dungeon constants'!$D$3:$H$9999,5,FALSE))),VLOOKUP(O118,'ESO Dungeon constants'!$D$3:$I$9999,6,FALSE),VLOOKUP(O118,'ESO zone constants'!$H$2:$K$9984,4,FALSE)),"")</f>
        <v>DLC_BASE_GAME</v>
      </c>
      <c r="R118" s="3" t="str">
        <f>VLOOKUP(Q118,'LibSets constants'!$B$4:$C$1000,2,FALSE)</f>
        <v>Included in base game</v>
      </c>
      <c r="S118" s="33" t="s">
        <v>1727</v>
      </c>
      <c r="T118" s="40"/>
      <c r="U118" s="40"/>
      <c r="V118" s="3" t="str">
        <f>IF(G118&lt;&gt;"LIBSETS_SETTYPE_BATTLEGROUND",IF(G118&lt;&gt;"LIBSETS_SETTYPE_SPECIAL",IF(W118&lt;&gt;"",VLOOKUP(W118,'ESO zone constants'!$D$2:$H$4950,5,FALSE),""),""),"")</f>
        <v/>
      </c>
      <c r="X118" s="40"/>
      <c r="Y118" s="40"/>
      <c r="Z118" s="40"/>
      <c r="AA118" s="3" t="str">
        <f>IF(G118&lt;&gt;"LIBSETS_SETTYPE_BATTLEGROUND",IF(G118&lt;&gt;"LIBSETS_SETTYPE_SPECIAL",IF(AB118&lt;&gt;"",VLOOKUP(AB118,'ESO zone constants'!$D$2:$H$4950,5,FALSE),""),""),"")</f>
        <v/>
      </c>
      <c r="AC118" s="40"/>
      <c r="AD118" s="40"/>
      <c r="AE118" s="40"/>
      <c r="AF118" s="3" t="str">
        <f>IF(G118&lt;&gt;"LIBSETS_SETTYPE_BATTLEGROUND",IF(G118&lt;&gt;"LIBSETS_SETTYPE_SPECIAL",IF(AG118&lt;&gt;"",VLOOKUP(AG118,'ESO zone constants'!$D$2:$H$4950,5,FALSE),""),""),"")</f>
        <v/>
      </c>
      <c r="AH118" s="40"/>
      <c r="AI118" s="40"/>
      <c r="AJ118" s="40"/>
      <c r="AK118" s="3" t="str">
        <f>IF(G118&lt;&gt;"LIBSETS_SETTYPE_BATTLEGROUND",IF(G118&lt;&gt;"LIBSETS_SETTYPE_SPECIAL",IF(AL118&lt;&gt;"",VLOOKUP(AL118,'ESO zone constants'!$D$2:$H$4950,5,FALSE),""),""),"")</f>
        <v/>
      </c>
      <c r="AM118" s="40"/>
      <c r="AN118" s="40"/>
      <c r="AO118" s="40"/>
      <c r="AP118" s="3" t="str">
        <f>IF(G118&lt;&gt;"LIBSETS_SETTYPE_BATTLEGROUND",IF(G118&lt;&gt;"LIBSETS_SETTYPE_SPECIAL",IF(AQ118&lt;&gt;"",VLOOKUP(AQ118,'ESO zone constants'!$D$2:$H$4950,5,FALSE),""),""),"")</f>
        <v/>
      </c>
      <c r="AR118" s="40"/>
      <c r="AS118" s="40"/>
      <c r="AT118" s="40"/>
      <c r="AU118" s="21" t="str">
        <f>IF(A118="???","--","")&amp;IF(F118&lt;&gt;"Not in the game (anymore)",IF(A118&lt;&gt;"",CONCATENATE("[",A118,"] = {wayshrines={")&amp;IF(K118&lt;&gt;"",CONCATENATE(K118,","),"")&amp;IF(L118&lt;&gt;"",CONCATENATE(L118,","),"")&amp;IF(M118&lt;&gt;"",CONCATENATE(M118,","),"")&amp;CONCATENATE("}")&amp;IF(VALUE(N118)&gt;0,CONCATENATE(", traitsNeeded=",N118),"")&amp;CONCATENATE(", dlcId=",IF(Q118&lt;&gt;"",Q118,"DLC_BASE_GAME")),""),"")</f>
        <v>[137] = {wayshrines={-1,-1,-1,}, dlcId=DLC_BASE_GAME</v>
      </c>
      <c r="AV118" s="21" t="str">
        <f>IF(F118&lt;&gt;"Not in the game (anymore)",IF(A118&lt;&gt;"",IF(O118&lt;&gt;"",CONCATENATE(", zoneIds={",O118),"")&amp;IF(V118&lt;&gt;"",CONCATENATE(",",V118),"")&amp;IF(AA118&lt;&gt;"",CONCATENATE(",",AA118),"")&amp;IF(AF118&lt;&gt;"",CONCATENATE(",",AF118),"")&amp;IF(AK118&lt;&gt;"",CONCATENATE(",",AK118),"")&amp;IF(AP118&lt;&gt;"",CONCATENATE(",",AP118),"")&amp;IF(O118&lt;&gt;"",CONCATENATE("}",""),"")&amp;IF(OR(I118="true",I118="false",I118&lt;&gt;""), CONCATENATE(", veteran=", I118), ""),""),"")</f>
        <v>, zoneIds={636}, veteran=false</v>
      </c>
      <c r="AW118" s="21" t="str">
        <f>IF(F118&lt;&gt;"Not in the game (anymore)",IF(A118&lt;&gt;"",", setType="&amp;G118,"")&amp;IF(J118="true",", multiTrialSet=true",""),"")</f>
        <v>, setType=LIBSETS_SETTYPE_TRIAL</v>
      </c>
      <c r="AX118" s="21" t="str">
        <f>IF(F118&lt;&gt;"Not in the game (anymore)",IF(S118&lt;&gt;"",", dropMechanic={"&amp;S118&amp;IF(X118&lt;&gt;"",","&amp;X118,"")&amp;IF(AC118&lt;&gt;"",","&amp;AC118,"")&amp;IF(AH118&lt;&gt;"",","&amp;AH118,"")&amp;IF(AM118&lt;&gt;"",","&amp;AM118,"")&amp;IF(AR118&lt;&gt;"",","&amp;AR118,"")&amp;"}"&amp;IF(S118="LIBSETS_DROP_MECHANIC_MONSTER_NAME",", dropMechanicNames={" &amp; IF(T118&lt;&gt;"","['en']='"&amp;T118&amp;"'","") &amp; IF(U118&lt;&gt;"",", ['de']='" &amp; U118&amp;"'","") &amp; "}",""),"")&amp;"},","")</f>
        <v>, dropMechanic={LIBSETS_DROP_MECHANIC_MONSTER_NAME}, dropMechanicNames={}},</v>
      </c>
      <c r="AY118" s="21" t="str">
        <f>IF(F118&lt;&gt;"Not in the game (anymore)",IF(C118&lt;&gt;"",CONCATENATE(" --",C118," / ",B118,"   [",IF(P118&lt;&gt;"",P118,""),IF(W118&lt;&gt;"",", "&amp;W118,""),IF(AB118&lt;&gt;"",", "&amp;AB118,""),IF(AG118&lt;&gt;"",", "&amp;AG118,""),IF(AL118&lt;&gt;"",", "&amp;AL118,""),IF(AQ118&lt;&gt;"",", "&amp;AQ118,""),"]")),"")</f>
        <v xml:space="preserve"> --Berserking Warrior / Tobender Krieger   [Hel Ra Citadel]</v>
      </c>
    </row>
    <row r="119" spans="1:51" x14ac:dyDescent="0.25">
      <c r="A119" s="12">
        <v>138</v>
      </c>
      <c r="B119" t="s">
        <v>963</v>
      </c>
      <c r="C119" t="s">
        <v>964</v>
      </c>
      <c r="D119" s="3">
        <f>A119</f>
        <v>138</v>
      </c>
      <c r="G119" s="8" t="s">
        <v>1657</v>
      </c>
      <c r="I119" t="s">
        <v>97</v>
      </c>
      <c r="J119" t="s">
        <v>97</v>
      </c>
      <c r="K119">
        <v>-1</v>
      </c>
      <c r="L119">
        <v>-1</v>
      </c>
      <c r="M119">
        <v>-1</v>
      </c>
      <c r="N119">
        <v>0</v>
      </c>
      <c r="O119" s="3">
        <f>IF(G119&lt;&gt;"LIBSETS_SETTYPE_BATTLEGROUND",IF(G119&lt;&gt;"LIBSETS_SETTYPE_SPECIAL",IF(P119&lt;&gt;"",VLOOKUP(P119,'ESO zone constants'!$D$2:$H$4950,5,FALSE),""),""),"")</f>
        <v>638</v>
      </c>
      <c r="P119" t="s">
        <v>450</v>
      </c>
      <c r="Q119" s="19" t="str">
        <f>IF(O119&lt;&gt;"",IF(NOT(ISERROR(VLOOKUP(O119,'ESO Dungeon constants'!$D$3:$H$9999,5,FALSE))),VLOOKUP(O119,'ESO Dungeon constants'!$D$3:$I$9999,6,FALSE),VLOOKUP(O119,'ESO zone constants'!$H$2:$K$9984,4,FALSE)),"")</f>
        <v>DLC_BASE_GAME</v>
      </c>
      <c r="R119" s="3" t="str">
        <f>VLOOKUP(Q119,'LibSets constants'!$B$4:$C$1000,2,FALSE)</f>
        <v>Included in base game</v>
      </c>
      <c r="S119" s="33" t="s">
        <v>1727</v>
      </c>
      <c r="T119" s="40"/>
      <c r="U119" s="40"/>
      <c r="V119" s="3" t="str">
        <f>IF(G119&lt;&gt;"LIBSETS_SETTYPE_BATTLEGROUND",IF(G119&lt;&gt;"LIBSETS_SETTYPE_SPECIAL",IF(W119&lt;&gt;"",VLOOKUP(W119,'ESO zone constants'!$D$2:$H$4950,5,FALSE),""),""),"")</f>
        <v/>
      </c>
      <c r="X119" s="40"/>
      <c r="Y119" s="40"/>
      <c r="Z119" s="40"/>
      <c r="AA119" s="3" t="str">
        <f>IF(G119&lt;&gt;"LIBSETS_SETTYPE_BATTLEGROUND",IF(G119&lt;&gt;"LIBSETS_SETTYPE_SPECIAL",IF(AB119&lt;&gt;"",VLOOKUP(AB119,'ESO zone constants'!$D$2:$H$4950,5,FALSE),""),""),"")</f>
        <v/>
      </c>
      <c r="AC119" s="40"/>
      <c r="AD119" s="40"/>
      <c r="AE119" s="40"/>
      <c r="AF119" s="3" t="str">
        <f>IF(G119&lt;&gt;"LIBSETS_SETTYPE_BATTLEGROUND",IF(G119&lt;&gt;"LIBSETS_SETTYPE_SPECIAL",IF(AG119&lt;&gt;"",VLOOKUP(AG119,'ESO zone constants'!$D$2:$H$4950,5,FALSE),""),""),"")</f>
        <v/>
      </c>
      <c r="AH119" s="40"/>
      <c r="AI119" s="40"/>
      <c r="AJ119" s="40"/>
      <c r="AK119" s="3" t="str">
        <f>IF(G119&lt;&gt;"LIBSETS_SETTYPE_BATTLEGROUND",IF(G119&lt;&gt;"LIBSETS_SETTYPE_SPECIAL",IF(AL119&lt;&gt;"",VLOOKUP(AL119,'ESO zone constants'!$D$2:$H$4950,5,FALSE),""),""),"")</f>
        <v/>
      </c>
      <c r="AM119" s="40"/>
      <c r="AN119" s="40"/>
      <c r="AO119" s="40"/>
      <c r="AP119" s="3" t="str">
        <f>IF(G119&lt;&gt;"LIBSETS_SETTYPE_BATTLEGROUND",IF(G119&lt;&gt;"LIBSETS_SETTYPE_SPECIAL",IF(AQ119&lt;&gt;"",VLOOKUP(AQ119,'ESO zone constants'!$D$2:$H$4950,5,FALSE),""),""),"")</f>
        <v/>
      </c>
      <c r="AR119" s="40"/>
      <c r="AS119" s="40"/>
      <c r="AT119" s="40"/>
      <c r="AU119" s="21" t="str">
        <f>IF(A119="???","--","")&amp;IF(F119&lt;&gt;"Not in the game (anymore)",IF(A119&lt;&gt;"",CONCATENATE("[",A119,"] = {wayshrines={")&amp;IF(K119&lt;&gt;"",CONCATENATE(K119,","),"")&amp;IF(L119&lt;&gt;"",CONCATENATE(L119,","),"")&amp;IF(M119&lt;&gt;"",CONCATENATE(M119,","),"")&amp;CONCATENATE("}")&amp;IF(VALUE(N119)&gt;0,CONCATENATE(", traitsNeeded=",N119),"")&amp;CONCATENATE(", dlcId=",IF(Q119&lt;&gt;"",Q119,"DLC_BASE_GAME")),""),"")</f>
        <v>[138] = {wayshrines={-1,-1,-1,}, dlcId=DLC_BASE_GAME</v>
      </c>
      <c r="AV119" s="21" t="str">
        <f>IF(F119&lt;&gt;"Not in the game (anymore)",IF(A119&lt;&gt;"",IF(O119&lt;&gt;"",CONCATENATE(", zoneIds={",O119),"")&amp;IF(V119&lt;&gt;"",CONCATENATE(",",V119),"")&amp;IF(AA119&lt;&gt;"",CONCATENATE(",",AA119),"")&amp;IF(AF119&lt;&gt;"",CONCATENATE(",",AF119),"")&amp;IF(AK119&lt;&gt;"",CONCATENATE(",",AK119),"")&amp;IF(AP119&lt;&gt;"",CONCATENATE(",",AP119),"")&amp;IF(O119&lt;&gt;"",CONCATENATE("}",""),"")&amp;IF(OR(I119="true",I119="false",I119&lt;&gt;""), CONCATENATE(", veteran=", I119), ""),""),"")</f>
        <v>, zoneIds={638}, veteran=false</v>
      </c>
      <c r="AW119" s="21" t="str">
        <f>IF(F119&lt;&gt;"Not in the game (anymore)",IF(A119&lt;&gt;"",", setType="&amp;G119,"")&amp;IF(J119="true",", multiTrialSet=true",""),"")</f>
        <v>, setType=LIBSETS_SETTYPE_TRIAL</v>
      </c>
      <c r="AX119" s="21" t="str">
        <f>IF(F119&lt;&gt;"Not in the game (anymore)",IF(S119&lt;&gt;"",", dropMechanic={"&amp;S119&amp;IF(X119&lt;&gt;"",","&amp;X119,"")&amp;IF(AC119&lt;&gt;"",","&amp;AC119,"")&amp;IF(AH119&lt;&gt;"",","&amp;AH119,"")&amp;IF(AM119&lt;&gt;"",","&amp;AM119,"")&amp;IF(AR119&lt;&gt;"",","&amp;AR119,"")&amp;"}"&amp;IF(S119="LIBSETS_DROP_MECHANIC_MONSTER_NAME",", dropMechanicNames={" &amp; IF(T119&lt;&gt;"","['en']='"&amp;T119&amp;"'","") &amp; IF(U119&lt;&gt;"",", ['de']='" &amp; U119&amp;"'","") &amp; "}",""),"")&amp;"},","")</f>
        <v>, dropMechanic={LIBSETS_DROP_MECHANIC_MONSTER_NAME}, dropMechanicNames={}},</v>
      </c>
      <c r="AY119" s="21" t="str">
        <f>IF(F119&lt;&gt;"Not in the game (anymore)",IF(C119&lt;&gt;"",CONCATENATE(" --",C119," / ",B119,"   [",IF(P119&lt;&gt;"",P119,""),IF(W119&lt;&gt;"",", "&amp;W119,""),IF(AB119&lt;&gt;"",", "&amp;AB119,""),IF(AG119&lt;&gt;"",", "&amp;AG119,""),IF(AL119&lt;&gt;"",", "&amp;AL119,""),IF(AQ119&lt;&gt;"",", "&amp;AQ119,""),"]")),"")</f>
        <v xml:space="preserve"> --Defending Warrior / Verteidigender Krieger   [Aetherian Archive]</v>
      </c>
    </row>
    <row r="120" spans="1:51" x14ac:dyDescent="0.25">
      <c r="A120" s="12">
        <v>139</v>
      </c>
      <c r="B120" t="s">
        <v>965</v>
      </c>
      <c r="C120" t="s">
        <v>966</v>
      </c>
      <c r="D120" s="3">
        <f>A120</f>
        <v>139</v>
      </c>
      <c r="G120" s="8" t="s">
        <v>1657</v>
      </c>
      <c r="I120" t="s">
        <v>97</v>
      </c>
      <c r="J120" t="s">
        <v>97</v>
      </c>
      <c r="K120">
        <v>-1</v>
      </c>
      <c r="L120">
        <v>-1</v>
      </c>
      <c r="M120">
        <v>-1</v>
      </c>
      <c r="N120">
        <v>0</v>
      </c>
      <c r="O120" s="3">
        <f>IF(G120&lt;&gt;"LIBSETS_SETTYPE_BATTLEGROUND",IF(G120&lt;&gt;"LIBSETS_SETTYPE_SPECIAL",IF(P120&lt;&gt;"",VLOOKUP(P120,'ESO zone constants'!$D$2:$H$4950,5,FALSE),""),""),"")</f>
        <v>639</v>
      </c>
      <c r="P120" t="s">
        <v>451</v>
      </c>
      <c r="Q120" s="19" t="str">
        <f>IF(O120&lt;&gt;"",IF(NOT(ISERROR(VLOOKUP(O120,'ESO Dungeon constants'!$D$3:$H$9999,5,FALSE))),VLOOKUP(O120,'ESO Dungeon constants'!$D$3:$I$9999,6,FALSE),VLOOKUP(O120,'ESO zone constants'!$H$2:$K$9984,4,FALSE)),"")</f>
        <v>DLC_BASE_GAME</v>
      </c>
      <c r="R120" s="3" t="str">
        <f>VLOOKUP(Q120,'LibSets constants'!$B$4:$C$1000,2,FALSE)</f>
        <v>Included in base game</v>
      </c>
      <c r="S120" s="33" t="s">
        <v>1727</v>
      </c>
      <c r="T120" s="40"/>
      <c r="U120" s="40"/>
      <c r="V120" s="3" t="str">
        <f>IF(G120&lt;&gt;"LIBSETS_SETTYPE_BATTLEGROUND",IF(G120&lt;&gt;"LIBSETS_SETTYPE_SPECIAL",IF(W120&lt;&gt;"",VLOOKUP(W120,'ESO zone constants'!$D$2:$H$4950,5,FALSE),""),""),"")</f>
        <v/>
      </c>
      <c r="X120" s="40"/>
      <c r="Y120" s="40"/>
      <c r="Z120" s="40"/>
      <c r="AA120" s="3" t="str">
        <f>IF(G120&lt;&gt;"LIBSETS_SETTYPE_BATTLEGROUND",IF(G120&lt;&gt;"LIBSETS_SETTYPE_SPECIAL",IF(AB120&lt;&gt;"",VLOOKUP(AB120,'ESO zone constants'!$D$2:$H$4950,5,FALSE),""),""),"")</f>
        <v/>
      </c>
      <c r="AC120" s="40"/>
      <c r="AD120" s="40"/>
      <c r="AE120" s="40"/>
      <c r="AF120" s="3" t="str">
        <f>IF(G120&lt;&gt;"LIBSETS_SETTYPE_BATTLEGROUND",IF(G120&lt;&gt;"LIBSETS_SETTYPE_SPECIAL",IF(AG120&lt;&gt;"",VLOOKUP(AG120,'ESO zone constants'!$D$2:$H$4950,5,FALSE),""),""),"")</f>
        <v/>
      </c>
      <c r="AH120" s="40"/>
      <c r="AI120" s="40"/>
      <c r="AJ120" s="40"/>
      <c r="AK120" s="3" t="str">
        <f>IF(G120&lt;&gt;"LIBSETS_SETTYPE_BATTLEGROUND",IF(G120&lt;&gt;"LIBSETS_SETTYPE_SPECIAL",IF(AL120&lt;&gt;"",VLOOKUP(AL120,'ESO zone constants'!$D$2:$H$4950,5,FALSE),""),""),"")</f>
        <v/>
      </c>
      <c r="AM120" s="40"/>
      <c r="AN120" s="40"/>
      <c r="AO120" s="40"/>
      <c r="AP120" s="3" t="str">
        <f>IF(G120&lt;&gt;"LIBSETS_SETTYPE_BATTLEGROUND",IF(G120&lt;&gt;"LIBSETS_SETTYPE_SPECIAL",IF(AQ120&lt;&gt;"",VLOOKUP(AQ120,'ESO zone constants'!$D$2:$H$4950,5,FALSE),""),""),"")</f>
        <v/>
      </c>
      <c r="AR120" s="40"/>
      <c r="AS120" s="40"/>
      <c r="AT120" s="40"/>
      <c r="AU120" s="21" t="str">
        <f>IF(A120="???","--","")&amp;IF(F120&lt;&gt;"Not in the game (anymore)",IF(A120&lt;&gt;"",CONCATENATE("[",A120,"] = {wayshrines={")&amp;IF(K120&lt;&gt;"",CONCATENATE(K120,","),"")&amp;IF(L120&lt;&gt;"",CONCATENATE(L120,","),"")&amp;IF(M120&lt;&gt;"",CONCATENATE(M120,","),"")&amp;CONCATENATE("}")&amp;IF(VALUE(N120)&gt;0,CONCATENATE(", traitsNeeded=",N120),"")&amp;CONCATENATE(", dlcId=",IF(Q120&lt;&gt;"",Q120,"DLC_BASE_GAME")),""),"")</f>
        <v>[139] = {wayshrines={-1,-1,-1,}, dlcId=DLC_BASE_GAME</v>
      </c>
      <c r="AV120" s="21" t="str">
        <f>IF(F120&lt;&gt;"Not in the game (anymore)",IF(A120&lt;&gt;"",IF(O120&lt;&gt;"",CONCATENATE(", zoneIds={",O120),"")&amp;IF(V120&lt;&gt;"",CONCATENATE(",",V120),"")&amp;IF(AA120&lt;&gt;"",CONCATENATE(",",AA120),"")&amp;IF(AF120&lt;&gt;"",CONCATENATE(",",AF120),"")&amp;IF(AK120&lt;&gt;"",CONCATENATE(",",AK120),"")&amp;IF(AP120&lt;&gt;"",CONCATENATE(",",AP120),"")&amp;IF(O120&lt;&gt;"",CONCATENATE("}",""),"")&amp;IF(OR(I120="true",I120="false",I120&lt;&gt;""), CONCATENATE(", veteran=", I120), ""),""),"")</f>
        <v>, zoneIds={639}, veteran=false</v>
      </c>
      <c r="AW120" s="21" t="str">
        <f>IF(F120&lt;&gt;"Not in the game (anymore)",IF(A120&lt;&gt;"",", setType="&amp;G120,"")&amp;IF(J120="true",", multiTrialSet=true",""),"")</f>
        <v>, setType=LIBSETS_SETTYPE_TRIAL</v>
      </c>
      <c r="AX120" s="21" t="str">
        <f>IF(F120&lt;&gt;"Not in the game (anymore)",IF(S120&lt;&gt;"",", dropMechanic={"&amp;S120&amp;IF(X120&lt;&gt;"",","&amp;X120,"")&amp;IF(AC120&lt;&gt;"",","&amp;AC120,"")&amp;IF(AH120&lt;&gt;"",","&amp;AH120,"")&amp;IF(AM120&lt;&gt;"",","&amp;AM120,"")&amp;IF(AR120&lt;&gt;"",","&amp;AR120,"")&amp;"}"&amp;IF(S120="LIBSETS_DROP_MECHANIC_MONSTER_NAME",", dropMechanicNames={" &amp; IF(T120&lt;&gt;"","['en']='"&amp;T120&amp;"'","") &amp; IF(U120&lt;&gt;"",", ['de']='" &amp; U120&amp;"'","") &amp; "}",""),"")&amp;"},","")</f>
        <v>, dropMechanic={LIBSETS_DROP_MECHANIC_MONSTER_NAME}, dropMechanicNames={}},</v>
      </c>
      <c r="AY120" s="21" t="str">
        <f>IF(F120&lt;&gt;"Not in the game (anymore)",IF(C120&lt;&gt;"",CONCATENATE(" --",C120," / ",B120,"   [",IF(P120&lt;&gt;"",P120,""),IF(W120&lt;&gt;"",", "&amp;W120,""),IF(AB120&lt;&gt;"",", "&amp;AB120,""),IF(AG120&lt;&gt;"",", "&amp;AG120,""),IF(AL120&lt;&gt;"",", "&amp;AL120,""),IF(AQ120&lt;&gt;"",", "&amp;AQ120,""),"]")),"")</f>
        <v xml:space="preserve"> --Wise Mage / Weiser Magier   [Sanctum Ophidia]</v>
      </c>
    </row>
    <row r="121" spans="1:51" x14ac:dyDescent="0.25">
      <c r="A121" s="12">
        <v>140</v>
      </c>
      <c r="B121" t="s">
        <v>967</v>
      </c>
      <c r="C121" t="s">
        <v>968</v>
      </c>
      <c r="D121" s="3">
        <f>A121</f>
        <v>140</v>
      </c>
      <c r="G121" s="8" t="s">
        <v>1657</v>
      </c>
      <c r="I121" t="s">
        <v>97</v>
      </c>
      <c r="J121" t="s">
        <v>97</v>
      </c>
      <c r="K121">
        <v>-1</v>
      </c>
      <c r="L121">
        <v>-1</v>
      </c>
      <c r="M121">
        <v>-1</v>
      </c>
      <c r="N121">
        <v>0</v>
      </c>
      <c r="O121" s="3">
        <f>IF(G121&lt;&gt;"LIBSETS_SETTYPE_BATTLEGROUND",IF(G121&lt;&gt;"LIBSETS_SETTYPE_SPECIAL",IF(P121&lt;&gt;"",VLOOKUP(P121,'ESO zone constants'!$D$2:$H$4950,5,FALSE),""),""),"")</f>
        <v>636</v>
      </c>
      <c r="P121" t="s">
        <v>448</v>
      </c>
      <c r="Q121" s="19" t="str">
        <f>IF(O121&lt;&gt;"",IF(NOT(ISERROR(VLOOKUP(O121,'ESO Dungeon constants'!$D$3:$H$9999,5,FALSE))),VLOOKUP(O121,'ESO Dungeon constants'!$D$3:$I$9999,6,FALSE),VLOOKUP(O121,'ESO zone constants'!$H$2:$K$9984,4,FALSE)),"")</f>
        <v>DLC_BASE_GAME</v>
      </c>
      <c r="R121" s="3" t="str">
        <f>VLOOKUP(Q121,'LibSets constants'!$B$4:$C$1000,2,FALSE)</f>
        <v>Included in base game</v>
      </c>
      <c r="S121" s="33" t="s">
        <v>1727</v>
      </c>
      <c r="T121" s="40"/>
      <c r="U121" s="40"/>
      <c r="V121" s="3" t="str">
        <f>IF(G121&lt;&gt;"LIBSETS_SETTYPE_BATTLEGROUND",IF(G121&lt;&gt;"LIBSETS_SETTYPE_SPECIAL",IF(W121&lt;&gt;"",VLOOKUP(W121,'ESO zone constants'!$D$2:$H$4950,5,FALSE),""),""),"")</f>
        <v/>
      </c>
      <c r="X121" s="40"/>
      <c r="Y121" s="40"/>
      <c r="Z121" s="40"/>
      <c r="AA121" s="3" t="str">
        <f>IF(G121&lt;&gt;"LIBSETS_SETTYPE_BATTLEGROUND",IF(G121&lt;&gt;"LIBSETS_SETTYPE_SPECIAL",IF(AB121&lt;&gt;"",VLOOKUP(AB121,'ESO zone constants'!$D$2:$H$4950,5,FALSE),""),""),"")</f>
        <v/>
      </c>
      <c r="AC121" s="40"/>
      <c r="AD121" s="40"/>
      <c r="AE121" s="40"/>
      <c r="AF121" s="3" t="str">
        <f>IF(G121&lt;&gt;"LIBSETS_SETTYPE_BATTLEGROUND",IF(G121&lt;&gt;"LIBSETS_SETTYPE_SPECIAL",IF(AG121&lt;&gt;"",VLOOKUP(AG121,'ESO zone constants'!$D$2:$H$4950,5,FALSE),""),""),"")</f>
        <v/>
      </c>
      <c r="AH121" s="40"/>
      <c r="AI121" s="40"/>
      <c r="AJ121" s="40"/>
      <c r="AK121" s="3" t="str">
        <f>IF(G121&lt;&gt;"LIBSETS_SETTYPE_BATTLEGROUND",IF(G121&lt;&gt;"LIBSETS_SETTYPE_SPECIAL",IF(AL121&lt;&gt;"",VLOOKUP(AL121,'ESO zone constants'!$D$2:$H$4950,5,FALSE),""),""),"")</f>
        <v/>
      </c>
      <c r="AM121" s="40"/>
      <c r="AN121" s="40"/>
      <c r="AO121" s="40"/>
      <c r="AP121" s="3" t="str">
        <f>IF(G121&lt;&gt;"LIBSETS_SETTYPE_BATTLEGROUND",IF(G121&lt;&gt;"LIBSETS_SETTYPE_SPECIAL",IF(AQ121&lt;&gt;"",VLOOKUP(AQ121,'ESO zone constants'!$D$2:$H$4950,5,FALSE),""),""),"")</f>
        <v/>
      </c>
      <c r="AR121" s="40"/>
      <c r="AS121" s="40"/>
      <c r="AT121" s="40"/>
      <c r="AU121" s="21" t="str">
        <f>IF(A121="???","--","")&amp;IF(F121&lt;&gt;"Not in the game (anymore)",IF(A121&lt;&gt;"",CONCATENATE("[",A121,"] = {wayshrines={")&amp;IF(K121&lt;&gt;"",CONCATENATE(K121,","),"")&amp;IF(L121&lt;&gt;"",CONCATENATE(L121,","),"")&amp;IF(M121&lt;&gt;"",CONCATENATE(M121,","),"")&amp;CONCATENATE("}")&amp;IF(VALUE(N121)&gt;0,CONCATENATE(", traitsNeeded=",N121),"")&amp;CONCATENATE(", dlcId=",IF(Q121&lt;&gt;"",Q121,"DLC_BASE_GAME")),""),"")</f>
        <v>[140] = {wayshrines={-1,-1,-1,}, dlcId=DLC_BASE_GAME</v>
      </c>
      <c r="AV121" s="21" t="str">
        <f>IF(F121&lt;&gt;"Not in the game (anymore)",IF(A121&lt;&gt;"",IF(O121&lt;&gt;"",CONCATENATE(", zoneIds={",O121),"")&amp;IF(V121&lt;&gt;"",CONCATENATE(",",V121),"")&amp;IF(AA121&lt;&gt;"",CONCATENATE(",",AA121),"")&amp;IF(AF121&lt;&gt;"",CONCATENATE(",",AF121),"")&amp;IF(AK121&lt;&gt;"",CONCATENATE(",",AK121),"")&amp;IF(AP121&lt;&gt;"",CONCATENATE(",",AP121),"")&amp;IF(O121&lt;&gt;"",CONCATENATE("}",""),"")&amp;IF(OR(I121="true",I121="false",I121&lt;&gt;""), CONCATENATE(", veteran=", I121), ""),""),"")</f>
        <v>, zoneIds={636}, veteran=false</v>
      </c>
      <c r="AW121" s="21" t="str">
        <f>IF(F121&lt;&gt;"Not in the game (anymore)",IF(A121&lt;&gt;"",", setType="&amp;G121,"")&amp;IF(J121="true",", multiTrialSet=true",""),"")</f>
        <v>, setType=LIBSETS_SETTYPE_TRIAL</v>
      </c>
      <c r="AX121" s="21" t="str">
        <f>IF(F121&lt;&gt;"Not in the game (anymore)",IF(S121&lt;&gt;"",", dropMechanic={"&amp;S121&amp;IF(X121&lt;&gt;"",","&amp;X121,"")&amp;IF(AC121&lt;&gt;"",","&amp;AC121,"")&amp;IF(AH121&lt;&gt;"",","&amp;AH121,"")&amp;IF(AM121&lt;&gt;"",","&amp;AM121,"")&amp;IF(AR121&lt;&gt;"",","&amp;AR121,"")&amp;"}"&amp;IF(S121="LIBSETS_DROP_MECHANIC_MONSTER_NAME",", dropMechanicNames={" &amp; IF(T121&lt;&gt;"","['en']='"&amp;T121&amp;"'","") &amp; IF(U121&lt;&gt;"",", ['de']='" &amp; U121&amp;"'","") &amp; "}",""),"")&amp;"},","")</f>
        <v>, dropMechanic={LIBSETS_DROP_MECHANIC_MONSTER_NAME}, dropMechanicNames={}},</v>
      </c>
      <c r="AY121" s="21" t="str">
        <f>IF(F121&lt;&gt;"Not in the game (anymore)",IF(C121&lt;&gt;"",CONCATENATE(" --",C121," / ",B121,"   [",IF(P121&lt;&gt;"",P121,""),IF(W121&lt;&gt;"",", "&amp;W121,""),IF(AB121&lt;&gt;"",", "&amp;AB121,""),IF(AG121&lt;&gt;"",", "&amp;AG121,""),IF(AL121&lt;&gt;"",", "&amp;AL121,""),IF(AQ121&lt;&gt;"",", "&amp;AQ121,""),"]")),"")</f>
        <v xml:space="preserve"> --Destructive Mage / Zerstörerischer Magier   [Hel Ra Citadel]</v>
      </c>
    </row>
    <row r="122" spans="1:51" x14ac:dyDescent="0.25">
      <c r="A122" s="12">
        <v>141</v>
      </c>
      <c r="B122" t="s">
        <v>969</v>
      </c>
      <c r="C122" t="s">
        <v>970</v>
      </c>
      <c r="D122" s="3">
        <f>A122</f>
        <v>141</v>
      </c>
      <c r="G122" s="8" t="s">
        <v>1657</v>
      </c>
      <c r="I122" t="s">
        <v>97</v>
      </c>
      <c r="J122" t="s">
        <v>97</v>
      </c>
      <c r="K122">
        <v>-1</v>
      </c>
      <c r="L122">
        <v>-1</v>
      </c>
      <c r="M122">
        <v>-1</v>
      </c>
      <c r="N122">
        <v>0</v>
      </c>
      <c r="O122" s="3">
        <f>IF(G122&lt;&gt;"LIBSETS_SETTYPE_BATTLEGROUND",IF(G122&lt;&gt;"LIBSETS_SETTYPE_SPECIAL",IF(P122&lt;&gt;"",VLOOKUP(P122,'ESO zone constants'!$D$2:$H$4950,5,FALSE),""),""),"")</f>
        <v>638</v>
      </c>
      <c r="P122" t="s">
        <v>450</v>
      </c>
      <c r="Q122" s="19" t="str">
        <f>IF(O122&lt;&gt;"",IF(NOT(ISERROR(VLOOKUP(O122,'ESO Dungeon constants'!$D$3:$H$9999,5,FALSE))),VLOOKUP(O122,'ESO Dungeon constants'!$D$3:$I$9999,6,FALSE),VLOOKUP(O122,'ESO zone constants'!$H$2:$K$9984,4,FALSE)),"")</f>
        <v>DLC_BASE_GAME</v>
      </c>
      <c r="R122" s="3" t="str">
        <f>VLOOKUP(Q122,'LibSets constants'!$B$4:$C$1000,2,FALSE)</f>
        <v>Included in base game</v>
      </c>
      <c r="S122" s="33" t="s">
        <v>1727</v>
      </c>
      <c r="T122" s="40"/>
      <c r="U122" s="40"/>
      <c r="V122" s="3" t="str">
        <f>IF(G122&lt;&gt;"LIBSETS_SETTYPE_BATTLEGROUND",IF(G122&lt;&gt;"LIBSETS_SETTYPE_SPECIAL",IF(W122&lt;&gt;"",VLOOKUP(W122,'ESO zone constants'!$D$2:$H$4950,5,FALSE),""),""),"")</f>
        <v/>
      </c>
      <c r="X122" s="40"/>
      <c r="Y122" s="40"/>
      <c r="Z122" s="40"/>
      <c r="AA122" s="3" t="str">
        <f>IF(G122&lt;&gt;"LIBSETS_SETTYPE_BATTLEGROUND",IF(G122&lt;&gt;"LIBSETS_SETTYPE_SPECIAL",IF(AB122&lt;&gt;"",VLOOKUP(AB122,'ESO zone constants'!$D$2:$H$4950,5,FALSE),""),""),"")</f>
        <v/>
      </c>
      <c r="AC122" s="40"/>
      <c r="AD122" s="40"/>
      <c r="AE122" s="40"/>
      <c r="AF122" s="3" t="str">
        <f>IF(G122&lt;&gt;"LIBSETS_SETTYPE_BATTLEGROUND",IF(G122&lt;&gt;"LIBSETS_SETTYPE_SPECIAL",IF(AG122&lt;&gt;"",VLOOKUP(AG122,'ESO zone constants'!$D$2:$H$4950,5,FALSE),""),""),"")</f>
        <v/>
      </c>
      <c r="AH122" s="40"/>
      <c r="AI122" s="40"/>
      <c r="AJ122" s="40"/>
      <c r="AK122" s="3" t="str">
        <f>IF(G122&lt;&gt;"LIBSETS_SETTYPE_BATTLEGROUND",IF(G122&lt;&gt;"LIBSETS_SETTYPE_SPECIAL",IF(AL122&lt;&gt;"",VLOOKUP(AL122,'ESO zone constants'!$D$2:$H$4950,5,FALSE),""),""),"")</f>
        <v/>
      </c>
      <c r="AM122" s="40"/>
      <c r="AN122" s="40"/>
      <c r="AO122" s="40"/>
      <c r="AP122" s="3" t="str">
        <f>IF(G122&lt;&gt;"LIBSETS_SETTYPE_BATTLEGROUND",IF(G122&lt;&gt;"LIBSETS_SETTYPE_SPECIAL",IF(AQ122&lt;&gt;"",VLOOKUP(AQ122,'ESO zone constants'!$D$2:$H$4950,5,FALSE),""),""),"")</f>
        <v/>
      </c>
      <c r="AR122" s="40"/>
      <c r="AS122" s="40"/>
      <c r="AT122" s="40"/>
      <c r="AU122" s="21" t="str">
        <f>IF(A122="???","--","")&amp;IF(F122&lt;&gt;"Not in the game (anymore)",IF(A122&lt;&gt;"",CONCATENATE("[",A122,"] = {wayshrines={")&amp;IF(K122&lt;&gt;"",CONCATENATE(K122,","),"")&amp;IF(L122&lt;&gt;"",CONCATENATE(L122,","),"")&amp;IF(M122&lt;&gt;"",CONCATENATE(M122,","),"")&amp;CONCATENATE("}")&amp;IF(VALUE(N122)&gt;0,CONCATENATE(", traitsNeeded=",N122),"")&amp;CONCATENATE(", dlcId=",IF(Q122&lt;&gt;"",Q122,"DLC_BASE_GAME")),""),"")</f>
        <v>[141] = {wayshrines={-1,-1,-1,}, dlcId=DLC_BASE_GAME</v>
      </c>
      <c r="AV122" s="21" t="str">
        <f>IF(F122&lt;&gt;"Not in the game (anymore)",IF(A122&lt;&gt;"",IF(O122&lt;&gt;"",CONCATENATE(", zoneIds={",O122),"")&amp;IF(V122&lt;&gt;"",CONCATENATE(",",V122),"")&amp;IF(AA122&lt;&gt;"",CONCATENATE(",",AA122),"")&amp;IF(AF122&lt;&gt;"",CONCATENATE(",",AF122),"")&amp;IF(AK122&lt;&gt;"",CONCATENATE(",",AK122),"")&amp;IF(AP122&lt;&gt;"",CONCATENATE(",",AP122),"")&amp;IF(O122&lt;&gt;"",CONCATENATE("}",""),"")&amp;IF(OR(I122="true",I122="false",I122&lt;&gt;""), CONCATENATE(", veteran=", I122), ""),""),"")</f>
        <v>, zoneIds={638}, veteran=false</v>
      </c>
      <c r="AW122" s="21" t="str">
        <f>IF(F122&lt;&gt;"Not in the game (anymore)",IF(A122&lt;&gt;"",", setType="&amp;G122,"")&amp;IF(J122="true",", multiTrialSet=true",""),"")</f>
        <v>, setType=LIBSETS_SETTYPE_TRIAL</v>
      </c>
      <c r="AX122" s="21" t="str">
        <f>IF(F122&lt;&gt;"Not in the game (anymore)",IF(S122&lt;&gt;"",", dropMechanic={"&amp;S122&amp;IF(X122&lt;&gt;"",","&amp;X122,"")&amp;IF(AC122&lt;&gt;"",","&amp;AC122,"")&amp;IF(AH122&lt;&gt;"",","&amp;AH122,"")&amp;IF(AM122&lt;&gt;"",","&amp;AM122,"")&amp;IF(AR122&lt;&gt;"",","&amp;AR122,"")&amp;"}"&amp;IF(S122="LIBSETS_DROP_MECHANIC_MONSTER_NAME",", dropMechanicNames={" &amp; IF(T122&lt;&gt;"","['en']='"&amp;T122&amp;"'","") &amp; IF(U122&lt;&gt;"",", ['de']='" &amp; U122&amp;"'","") &amp; "}",""),"")&amp;"},","")</f>
        <v>, dropMechanic={LIBSETS_DROP_MECHANIC_MONSTER_NAME}, dropMechanicNames={}},</v>
      </c>
      <c r="AY122" s="21" t="str">
        <f>IF(F122&lt;&gt;"Not in the game (anymore)",IF(C122&lt;&gt;"",CONCATENATE(" --",C122," / ",B122,"   [",IF(P122&lt;&gt;"",P122,""),IF(W122&lt;&gt;"",", "&amp;W122,""),IF(AB122&lt;&gt;"",", "&amp;AB122,""),IF(AG122&lt;&gt;"",", "&amp;AG122,""),IF(AL122&lt;&gt;"",", "&amp;AL122,""),IF(AQ122&lt;&gt;"",", "&amp;AQ122,""),"]")),"")</f>
        <v xml:space="preserve"> --Healing Mage / Heilender Magier   [Aetherian Archive]</v>
      </c>
    </row>
    <row r="123" spans="1:51" x14ac:dyDescent="0.25">
      <c r="A123" s="12">
        <v>142</v>
      </c>
      <c r="B123" t="s">
        <v>971</v>
      </c>
      <c r="C123" t="s">
        <v>972</v>
      </c>
      <c r="D123" s="3">
        <f>A123</f>
        <v>142</v>
      </c>
      <c r="G123" s="8" t="s">
        <v>1657</v>
      </c>
      <c r="I123" t="s">
        <v>97</v>
      </c>
      <c r="J123" t="s">
        <v>97</v>
      </c>
      <c r="K123">
        <v>-1</v>
      </c>
      <c r="L123">
        <v>-1</v>
      </c>
      <c r="M123">
        <v>-1</v>
      </c>
      <c r="N123">
        <v>0</v>
      </c>
      <c r="O123" s="3">
        <f>IF(G123&lt;&gt;"LIBSETS_SETTYPE_BATTLEGROUND",IF(G123&lt;&gt;"LIBSETS_SETTYPE_SPECIAL",IF(P123&lt;&gt;"",VLOOKUP(P123,'ESO zone constants'!$D$2:$H$4950,5,FALSE),""),""),"")</f>
        <v>638</v>
      </c>
      <c r="P123" t="s">
        <v>450</v>
      </c>
      <c r="Q123" s="19" t="str">
        <f>IF(O123&lt;&gt;"",IF(NOT(ISERROR(VLOOKUP(O123,'ESO Dungeon constants'!$D$3:$H$9999,5,FALSE))),VLOOKUP(O123,'ESO Dungeon constants'!$D$3:$I$9999,6,FALSE),VLOOKUP(O123,'ESO zone constants'!$H$2:$K$9984,4,FALSE)),"")</f>
        <v>DLC_BASE_GAME</v>
      </c>
      <c r="R123" s="3" t="str">
        <f>VLOOKUP(Q123,'LibSets constants'!$B$4:$C$1000,2,FALSE)</f>
        <v>Included in base game</v>
      </c>
      <c r="S123" s="33" t="s">
        <v>1727</v>
      </c>
      <c r="T123" s="40"/>
      <c r="U123" s="40"/>
      <c r="V123" s="3" t="str">
        <f>IF(G123&lt;&gt;"LIBSETS_SETTYPE_BATTLEGROUND",IF(G123&lt;&gt;"LIBSETS_SETTYPE_SPECIAL",IF(W123&lt;&gt;"",VLOOKUP(W123,'ESO zone constants'!$D$2:$H$4950,5,FALSE),""),""),"")</f>
        <v/>
      </c>
      <c r="X123" s="40"/>
      <c r="Y123" s="40"/>
      <c r="Z123" s="40"/>
      <c r="AA123" s="3" t="str">
        <f>IF(G123&lt;&gt;"LIBSETS_SETTYPE_BATTLEGROUND",IF(G123&lt;&gt;"LIBSETS_SETTYPE_SPECIAL",IF(AB123&lt;&gt;"",VLOOKUP(AB123,'ESO zone constants'!$D$2:$H$4950,5,FALSE),""),""),"")</f>
        <v/>
      </c>
      <c r="AC123" s="40"/>
      <c r="AD123" s="40"/>
      <c r="AE123" s="40"/>
      <c r="AF123" s="3" t="str">
        <f>IF(G123&lt;&gt;"LIBSETS_SETTYPE_BATTLEGROUND",IF(G123&lt;&gt;"LIBSETS_SETTYPE_SPECIAL",IF(AG123&lt;&gt;"",VLOOKUP(AG123,'ESO zone constants'!$D$2:$H$4950,5,FALSE),""),""),"")</f>
        <v/>
      </c>
      <c r="AH123" s="40"/>
      <c r="AI123" s="40"/>
      <c r="AJ123" s="40"/>
      <c r="AK123" s="3" t="str">
        <f>IF(G123&lt;&gt;"LIBSETS_SETTYPE_BATTLEGROUND",IF(G123&lt;&gt;"LIBSETS_SETTYPE_SPECIAL",IF(AL123&lt;&gt;"",VLOOKUP(AL123,'ESO zone constants'!$D$2:$H$4950,5,FALSE),""),""),"")</f>
        <v/>
      </c>
      <c r="AM123" s="40"/>
      <c r="AN123" s="40"/>
      <c r="AO123" s="40"/>
      <c r="AP123" s="3" t="str">
        <f>IF(G123&lt;&gt;"LIBSETS_SETTYPE_BATTLEGROUND",IF(G123&lt;&gt;"LIBSETS_SETTYPE_SPECIAL",IF(AQ123&lt;&gt;"",VLOOKUP(AQ123,'ESO zone constants'!$D$2:$H$4950,5,FALSE),""),""),"")</f>
        <v/>
      </c>
      <c r="AR123" s="40"/>
      <c r="AS123" s="40"/>
      <c r="AT123" s="40"/>
      <c r="AU123" s="21" t="str">
        <f>IF(A123="???","--","")&amp;IF(F123&lt;&gt;"Not in the game (anymore)",IF(A123&lt;&gt;"",CONCATENATE("[",A123,"] = {wayshrines={")&amp;IF(K123&lt;&gt;"",CONCATENATE(K123,","),"")&amp;IF(L123&lt;&gt;"",CONCATENATE(L123,","),"")&amp;IF(M123&lt;&gt;"",CONCATENATE(M123,","),"")&amp;CONCATENATE("}")&amp;IF(VALUE(N123)&gt;0,CONCATENATE(", traitsNeeded=",N123),"")&amp;CONCATENATE(", dlcId=",IF(Q123&lt;&gt;"",Q123,"DLC_BASE_GAME")),""),"")</f>
        <v>[142] = {wayshrines={-1,-1,-1,}, dlcId=DLC_BASE_GAME</v>
      </c>
      <c r="AV123" s="21" t="str">
        <f>IF(F123&lt;&gt;"Not in the game (anymore)",IF(A123&lt;&gt;"",IF(O123&lt;&gt;"",CONCATENATE(", zoneIds={",O123),"")&amp;IF(V123&lt;&gt;"",CONCATENATE(",",V123),"")&amp;IF(AA123&lt;&gt;"",CONCATENATE(",",AA123),"")&amp;IF(AF123&lt;&gt;"",CONCATENATE(",",AF123),"")&amp;IF(AK123&lt;&gt;"",CONCATENATE(",",AK123),"")&amp;IF(AP123&lt;&gt;"",CONCATENATE(",",AP123),"")&amp;IF(O123&lt;&gt;"",CONCATENATE("}",""),"")&amp;IF(OR(I123="true",I123="false",I123&lt;&gt;""), CONCATENATE(", veteran=", I123), ""),""),"")</f>
        <v>, zoneIds={638}, veteran=false</v>
      </c>
      <c r="AW123" s="21" t="str">
        <f>IF(F123&lt;&gt;"Not in the game (anymore)",IF(A123&lt;&gt;"",", setType="&amp;G123,"")&amp;IF(J123="true",", multiTrialSet=true",""),"")</f>
        <v>, setType=LIBSETS_SETTYPE_TRIAL</v>
      </c>
      <c r="AX123" s="21" t="str">
        <f>IF(F123&lt;&gt;"Not in the game (anymore)",IF(S123&lt;&gt;"",", dropMechanic={"&amp;S123&amp;IF(X123&lt;&gt;"",","&amp;X123,"")&amp;IF(AC123&lt;&gt;"",","&amp;AC123,"")&amp;IF(AH123&lt;&gt;"",","&amp;AH123,"")&amp;IF(AM123&lt;&gt;"",","&amp;AM123,"")&amp;IF(AR123&lt;&gt;"",","&amp;AR123,"")&amp;"}"&amp;IF(S123="LIBSETS_DROP_MECHANIC_MONSTER_NAME",", dropMechanicNames={" &amp; IF(T123&lt;&gt;"","['en']='"&amp;T123&amp;"'","") &amp; IF(U123&lt;&gt;"",", ['de']='" &amp; U123&amp;"'","") &amp; "}",""),"")&amp;"},","")</f>
        <v>, dropMechanic={LIBSETS_DROP_MECHANIC_MONSTER_NAME}, dropMechanicNames={}},</v>
      </c>
      <c r="AY123" s="21" t="str">
        <f>IF(F123&lt;&gt;"Not in the game (anymore)",IF(C123&lt;&gt;"",CONCATENATE(" --",C123," / ",B123,"   [",IF(P123&lt;&gt;"",P123,""),IF(W123&lt;&gt;"",", "&amp;W123,""),IF(AB123&lt;&gt;"",", "&amp;AB123,""),IF(AG123&lt;&gt;"",", "&amp;AG123,""),IF(AL123&lt;&gt;"",", "&amp;AL123,""),IF(AQ123&lt;&gt;"",", "&amp;AQ123,""),"]")),"")</f>
        <v xml:space="preserve"> --Quick Serpent / Flinke Schlange   [Aetherian Archive]</v>
      </c>
    </row>
    <row r="124" spans="1:51" x14ac:dyDescent="0.25">
      <c r="A124" s="12">
        <v>143</v>
      </c>
      <c r="B124" t="s">
        <v>973</v>
      </c>
      <c r="C124" t="s">
        <v>974</v>
      </c>
      <c r="D124" s="3">
        <f>A124</f>
        <v>143</v>
      </c>
      <c r="G124" s="8" t="s">
        <v>1657</v>
      </c>
      <c r="I124" t="s">
        <v>97</v>
      </c>
      <c r="J124" t="s">
        <v>97</v>
      </c>
      <c r="K124">
        <v>-1</v>
      </c>
      <c r="L124">
        <v>-1</v>
      </c>
      <c r="M124">
        <v>-1</v>
      </c>
      <c r="N124">
        <v>0</v>
      </c>
      <c r="O124" s="3">
        <f>IF(G124&lt;&gt;"LIBSETS_SETTYPE_BATTLEGROUND",IF(G124&lt;&gt;"LIBSETS_SETTYPE_SPECIAL",IF(P124&lt;&gt;"",VLOOKUP(P124,'ESO zone constants'!$D$2:$H$4950,5,FALSE),""),""),"")</f>
        <v>636</v>
      </c>
      <c r="P124" t="s">
        <v>448</v>
      </c>
      <c r="Q124" s="19" t="str">
        <f>IF(O124&lt;&gt;"",IF(NOT(ISERROR(VLOOKUP(O124,'ESO Dungeon constants'!$D$3:$H$9999,5,FALSE))),VLOOKUP(O124,'ESO Dungeon constants'!$D$3:$I$9999,6,FALSE),VLOOKUP(O124,'ESO zone constants'!$H$2:$K$9984,4,FALSE)),"")</f>
        <v>DLC_BASE_GAME</v>
      </c>
      <c r="R124" s="3" t="str">
        <f>VLOOKUP(Q124,'LibSets constants'!$B$4:$C$1000,2,FALSE)</f>
        <v>Included in base game</v>
      </c>
      <c r="S124" s="33" t="s">
        <v>1727</v>
      </c>
      <c r="T124" s="40"/>
      <c r="U124" s="40"/>
      <c r="V124" s="3" t="str">
        <f>IF(G124&lt;&gt;"LIBSETS_SETTYPE_BATTLEGROUND",IF(G124&lt;&gt;"LIBSETS_SETTYPE_SPECIAL",IF(W124&lt;&gt;"",VLOOKUP(W124,'ESO zone constants'!$D$2:$H$4950,5,FALSE),""),""),"")</f>
        <v/>
      </c>
      <c r="X124" s="40"/>
      <c r="Y124" s="40"/>
      <c r="Z124" s="40"/>
      <c r="AA124" s="3" t="str">
        <f>IF(G124&lt;&gt;"LIBSETS_SETTYPE_BATTLEGROUND",IF(G124&lt;&gt;"LIBSETS_SETTYPE_SPECIAL",IF(AB124&lt;&gt;"",VLOOKUP(AB124,'ESO zone constants'!$D$2:$H$4950,5,FALSE),""),""),"")</f>
        <v/>
      </c>
      <c r="AC124" s="40"/>
      <c r="AD124" s="40"/>
      <c r="AE124" s="40"/>
      <c r="AF124" s="3" t="str">
        <f>IF(G124&lt;&gt;"LIBSETS_SETTYPE_BATTLEGROUND",IF(G124&lt;&gt;"LIBSETS_SETTYPE_SPECIAL",IF(AG124&lt;&gt;"",VLOOKUP(AG124,'ESO zone constants'!$D$2:$H$4950,5,FALSE),""),""),"")</f>
        <v/>
      </c>
      <c r="AH124" s="40"/>
      <c r="AI124" s="40"/>
      <c r="AJ124" s="40"/>
      <c r="AK124" s="3" t="str">
        <f>IF(G124&lt;&gt;"LIBSETS_SETTYPE_BATTLEGROUND",IF(G124&lt;&gt;"LIBSETS_SETTYPE_SPECIAL",IF(AL124&lt;&gt;"",VLOOKUP(AL124,'ESO zone constants'!$D$2:$H$4950,5,FALSE),""),""),"")</f>
        <v/>
      </c>
      <c r="AM124" s="40"/>
      <c r="AN124" s="40"/>
      <c r="AO124" s="40"/>
      <c r="AP124" s="3" t="str">
        <f>IF(G124&lt;&gt;"LIBSETS_SETTYPE_BATTLEGROUND",IF(G124&lt;&gt;"LIBSETS_SETTYPE_SPECIAL",IF(AQ124&lt;&gt;"",VLOOKUP(AQ124,'ESO zone constants'!$D$2:$H$4950,5,FALSE),""),""),"")</f>
        <v/>
      </c>
      <c r="AR124" s="40"/>
      <c r="AS124" s="40"/>
      <c r="AT124" s="40"/>
      <c r="AU124" s="21" t="str">
        <f>IF(A124="???","--","")&amp;IF(F124&lt;&gt;"Not in the game (anymore)",IF(A124&lt;&gt;"",CONCATENATE("[",A124,"] = {wayshrines={")&amp;IF(K124&lt;&gt;"",CONCATENATE(K124,","),"")&amp;IF(L124&lt;&gt;"",CONCATENATE(L124,","),"")&amp;IF(M124&lt;&gt;"",CONCATENATE(M124,","),"")&amp;CONCATENATE("}")&amp;IF(VALUE(N124)&gt;0,CONCATENATE(", traitsNeeded=",N124),"")&amp;CONCATENATE(", dlcId=",IF(Q124&lt;&gt;"",Q124,"DLC_BASE_GAME")),""),"")</f>
        <v>[143] = {wayshrines={-1,-1,-1,}, dlcId=DLC_BASE_GAME</v>
      </c>
      <c r="AV124" s="21" t="str">
        <f>IF(F124&lt;&gt;"Not in the game (anymore)",IF(A124&lt;&gt;"",IF(O124&lt;&gt;"",CONCATENATE(", zoneIds={",O124),"")&amp;IF(V124&lt;&gt;"",CONCATENATE(",",V124),"")&amp;IF(AA124&lt;&gt;"",CONCATENATE(",",AA124),"")&amp;IF(AF124&lt;&gt;"",CONCATENATE(",",AF124),"")&amp;IF(AK124&lt;&gt;"",CONCATENATE(",",AK124),"")&amp;IF(AP124&lt;&gt;"",CONCATENATE(",",AP124),"")&amp;IF(O124&lt;&gt;"",CONCATENATE("}",""),"")&amp;IF(OR(I124="true",I124="false",I124&lt;&gt;""), CONCATENATE(", veteran=", I124), ""),""),"")</f>
        <v>, zoneIds={636}, veteran=false</v>
      </c>
      <c r="AW124" s="21" t="str">
        <f>IF(F124&lt;&gt;"Not in the game (anymore)",IF(A124&lt;&gt;"",", setType="&amp;G124,"")&amp;IF(J124="true",", multiTrialSet=true",""),"")</f>
        <v>, setType=LIBSETS_SETTYPE_TRIAL</v>
      </c>
      <c r="AX124" s="21" t="str">
        <f>IF(F124&lt;&gt;"Not in the game (anymore)",IF(S124&lt;&gt;"",", dropMechanic={"&amp;S124&amp;IF(X124&lt;&gt;"",","&amp;X124,"")&amp;IF(AC124&lt;&gt;"",","&amp;AC124,"")&amp;IF(AH124&lt;&gt;"",","&amp;AH124,"")&amp;IF(AM124&lt;&gt;"",","&amp;AM124,"")&amp;IF(AR124&lt;&gt;"",","&amp;AR124,"")&amp;"}"&amp;IF(S124="LIBSETS_DROP_MECHANIC_MONSTER_NAME",", dropMechanicNames={" &amp; IF(T124&lt;&gt;"","['en']='"&amp;T124&amp;"'","") &amp; IF(U124&lt;&gt;"",", ['de']='" &amp; U124&amp;"'","") &amp; "}",""),"")&amp;"},","")</f>
        <v>, dropMechanic={LIBSETS_DROP_MECHANIC_MONSTER_NAME}, dropMechanicNames={}},</v>
      </c>
      <c r="AY124" s="21" t="str">
        <f>IF(F124&lt;&gt;"Not in the game (anymore)",IF(C124&lt;&gt;"",CONCATENATE(" --",C124," / ",B124,"   [",IF(P124&lt;&gt;"",P124,""),IF(W124&lt;&gt;"",", "&amp;W124,""),IF(AB124&lt;&gt;"",", "&amp;AB124,""),IF(AG124&lt;&gt;"",", "&amp;AG124,""),IF(AL124&lt;&gt;"",", "&amp;AL124,""),IF(AQ124&lt;&gt;"",", "&amp;AQ124,""),"]")),"")</f>
        <v xml:space="preserve"> --Poisonous Serpent / Giftschlange   [Hel Ra Citadel]</v>
      </c>
    </row>
    <row r="125" spans="1:51" x14ac:dyDescent="0.25">
      <c r="A125" s="12">
        <v>144</v>
      </c>
      <c r="B125" t="s">
        <v>975</v>
      </c>
      <c r="C125" t="s">
        <v>976</v>
      </c>
      <c r="D125" s="3">
        <f>A125</f>
        <v>144</v>
      </c>
      <c r="G125" s="8" t="s">
        <v>1657</v>
      </c>
      <c r="I125" t="s">
        <v>97</v>
      </c>
      <c r="J125" t="s">
        <v>97</v>
      </c>
      <c r="K125">
        <v>-1</v>
      </c>
      <c r="L125">
        <v>-1</v>
      </c>
      <c r="M125">
        <v>-1</v>
      </c>
      <c r="N125">
        <v>0</v>
      </c>
      <c r="O125" s="3">
        <f>IF(G125&lt;&gt;"LIBSETS_SETTYPE_BATTLEGROUND",IF(G125&lt;&gt;"LIBSETS_SETTYPE_SPECIAL",IF(P125&lt;&gt;"",VLOOKUP(P125,'ESO zone constants'!$D$2:$H$4950,5,FALSE),""),""),"")</f>
        <v>639</v>
      </c>
      <c r="P125" t="s">
        <v>451</v>
      </c>
      <c r="Q125" s="19" t="str">
        <f>IF(O125&lt;&gt;"",IF(NOT(ISERROR(VLOOKUP(O125,'ESO Dungeon constants'!$D$3:$H$9999,5,FALSE))),VLOOKUP(O125,'ESO Dungeon constants'!$D$3:$I$9999,6,FALSE),VLOOKUP(O125,'ESO zone constants'!$H$2:$K$9984,4,FALSE)),"")</f>
        <v>DLC_BASE_GAME</v>
      </c>
      <c r="R125" s="3" t="str">
        <f>VLOOKUP(Q125,'LibSets constants'!$B$4:$C$1000,2,FALSE)</f>
        <v>Included in base game</v>
      </c>
      <c r="S125" s="33" t="s">
        <v>1727</v>
      </c>
      <c r="T125" s="40"/>
      <c r="U125" s="40"/>
      <c r="V125" s="3" t="str">
        <f>IF(G125&lt;&gt;"LIBSETS_SETTYPE_BATTLEGROUND",IF(G125&lt;&gt;"LIBSETS_SETTYPE_SPECIAL",IF(W125&lt;&gt;"",VLOOKUP(W125,'ESO zone constants'!$D$2:$H$4950,5,FALSE),""),""),"")</f>
        <v/>
      </c>
      <c r="X125" s="40"/>
      <c r="Y125" s="40"/>
      <c r="Z125" s="40"/>
      <c r="AA125" s="3" t="str">
        <f>IF(G125&lt;&gt;"LIBSETS_SETTYPE_BATTLEGROUND",IF(G125&lt;&gt;"LIBSETS_SETTYPE_SPECIAL",IF(AB125&lt;&gt;"",VLOOKUP(AB125,'ESO zone constants'!$D$2:$H$4950,5,FALSE),""),""),"")</f>
        <v/>
      </c>
      <c r="AC125" s="40"/>
      <c r="AD125" s="40"/>
      <c r="AE125" s="40"/>
      <c r="AF125" s="3" t="str">
        <f>IF(G125&lt;&gt;"LIBSETS_SETTYPE_BATTLEGROUND",IF(G125&lt;&gt;"LIBSETS_SETTYPE_SPECIAL",IF(AG125&lt;&gt;"",VLOOKUP(AG125,'ESO zone constants'!$D$2:$H$4950,5,FALSE),""),""),"")</f>
        <v/>
      </c>
      <c r="AH125" s="40"/>
      <c r="AI125" s="40"/>
      <c r="AJ125" s="40"/>
      <c r="AK125" s="3" t="str">
        <f>IF(G125&lt;&gt;"LIBSETS_SETTYPE_BATTLEGROUND",IF(G125&lt;&gt;"LIBSETS_SETTYPE_SPECIAL",IF(AL125&lt;&gt;"",VLOOKUP(AL125,'ESO zone constants'!$D$2:$H$4950,5,FALSE),""),""),"")</f>
        <v/>
      </c>
      <c r="AM125" s="40"/>
      <c r="AN125" s="40"/>
      <c r="AO125" s="40"/>
      <c r="AP125" s="3" t="str">
        <f>IF(G125&lt;&gt;"LIBSETS_SETTYPE_BATTLEGROUND",IF(G125&lt;&gt;"LIBSETS_SETTYPE_SPECIAL",IF(AQ125&lt;&gt;"",VLOOKUP(AQ125,'ESO zone constants'!$D$2:$H$4950,5,FALSE),""),""),"")</f>
        <v/>
      </c>
      <c r="AR125" s="40"/>
      <c r="AS125" s="40"/>
      <c r="AT125" s="40"/>
      <c r="AU125" s="21" t="str">
        <f>IF(A125="???","--","")&amp;IF(F125&lt;&gt;"Not in the game (anymore)",IF(A125&lt;&gt;"",CONCATENATE("[",A125,"] = {wayshrines={")&amp;IF(K125&lt;&gt;"",CONCATENATE(K125,","),"")&amp;IF(L125&lt;&gt;"",CONCATENATE(L125,","),"")&amp;IF(M125&lt;&gt;"",CONCATENATE(M125,","),"")&amp;CONCATENATE("}")&amp;IF(VALUE(N125)&gt;0,CONCATENATE(", traitsNeeded=",N125),"")&amp;CONCATENATE(", dlcId=",IF(Q125&lt;&gt;"",Q125,"DLC_BASE_GAME")),""),"")</f>
        <v>[144] = {wayshrines={-1,-1,-1,}, dlcId=DLC_BASE_GAME</v>
      </c>
      <c r="AV125" s="21" t="str">
        <f>IF(F125&lt;&gt;"Not in the game (anymore)",IF(A125&lt;&gt;"",IF(O125&lt;&gt;"",CONCATENATE(", zoneIds={",O125),"")&amp;IF(V125&lt;&gt;"",CONCATENATE(",",V125),"")&amp;IF(AA125&lt;&gt;"",CONCATENATE(",",AA125),"")&amp;IF(AF125&lt;&gt;"",CONCATENATE(",",AF125),"")&amp;IF(AK125&lt;&gt;"",CONCATENATE(",",AK125),"")&amp;IF(AP125&lt;&gt;"",CONCATENATE(",",AP125),"")&amp;IF(O125&lt;&gt;"",CONCATENATE("}",""),"")&amp;IF(OR(I125="true",I125="false",I125&lt;&gt;""), CONCATENATE(", veteran=", I125), ""),""),"")</f>
        <v>, zoneIds={639}, veteran=false</v>
      </c>
      <c r="AW125" s="21" t="str">
        <f>IF(F125&lt;&gt;"Not in the game (anymore)",IF(A125&lt;&gt;"",", setType="&amp;G125,"")&amp;IF(J125="true",", multiTrialSet=true",""),"")</f>
        <v>, setType=LIBSETS_SETTYPE_TRIAL</v>
      </c>
      <c r="AX125" s="21" t="str">
        <f>IF(F125&lt;&gt;"Not in the game (anymore)",IF(S125&lt;&gt;"",", dropMechanic={"&amp;S125&amp;IF(X125&lt;&gt;"",","&amp;X125,"")&amp;IF(AC125&lt;&gt;"",","&amp;AC125,"")&amp;IF(AH125&lt;&gt;"",","&amp;AH125,"")&amp;IF(AM125&lt;&gt;"",","&amp;AM125,"")&amp;IF(AR125&lt;&gt;"",","&amp;AR125,"")&amp;"}"&amp;IF(S125="LIBSETS_DROP_MECHANIC_MONSTER_NAME",", dropMechanicNames={" &amp; IF(T125&lt;&gt;"","['en']='"&amp;T125&amp;"'","") &amp; IF(U125&lt;&gt;"",", ['de']='" &amp; U125&amp;"'","") &amp; "}",""),"")&amp;"},","")</f>
        <v>, dropMechanic={LIBSETS_DROP_MECHANIC_MONSTER_NAME}, dropMechanicNames={}},</v>
      </c>
      <c r="AY125" s="21" t="str">
        <f>IF(F125&lt;&gt;"Not in the game (anymore)",IF(C125&lt;&gt;"",CONCATENATE(" --",C125," / ",B125,"   [",IF(P125&lt;&gt;"",P125,""),IF(W125&lt;&gt;"",", "&amp;W125,""),IF(AB125&lt;&gt;"",", "&amp;AB125,""),IF(AG125&lt;&gt;"",", "&amp;AG125,""),IF(AL125&lt;&gt;"",", "&amp;AL125,""),IF(AQ125&lt;&gt;"",", "&amp;AQ125,""),"]")),"")</f>
        <v xml:space="preserve"> --Twice-Fanged Serpent / Doppelzüngige Schlange   [Sanctum Ophidia]</v>
      </c>
    </row>
    <row r="126" spans="1:51" x14ac:dyDescent="0.25">
      <c r="A126" s="12">
        <v>145</v>
      </c>
      <c r="B126" t="s">
        <v>977</v>
      </c>
      <c r="C126" t="s">
        <v>978</v>
      </c>
      <c r="D126" s="3">
        <f>A126</f>
        <v>145</v>
      </c>
      <c r="G126" s="8" t="s">
        <v>1656</v>
      </c>
      <c r="I126" t="s">
        <v>97</v>
      </c>
      <c r="J126" t="s">
        <v>97</v>
      </c>
      <c r="K126">
        <v>-1</v>
      </c>
      <c r="L126">
        <v>-1</v>
      </c>
      <c r="M126">
        <v>-1</v>
      </c>
      <c r="N126">
        <v>0</v>
      </c>
      <c r="O126" s="3">
        <f>IF(G126&lt;&gt;"LIBSETS_SETTYPE_BATTLEGROUND",IF(G126&lt;&gt;"LIBSETS_SETTYPE_SPECIAL",IF(P126&lt;&gt;"",VLOOKUP(P126,'ESO zone constants'!$D$2:$H$4950,5,FALSE),""),""),"")</f>
        <v>888</v>
      </c>
      <c r="P126" t="s">
        <v>571</v>
      </c>
      <c r="Q126" s="19" t="str">
        <f>IF(O126&lt;&gt;"",IF(NOT(ISERROR(VLOOKUP(O126,'ESO Dungeon constants'!$D$3:$H$9999,5,FALSE))),VLOOKUP(O126,'ESO Dungeon constants'!$D$3:$I$9999,6,FALSE),VLOOKUP(O126,'ESO zone constants'!$H$2:$K$9984,4,FALSE)),"")</f>
        <v>DLC_BASE_GAME</v>
      </c>
      <c r="R126" s="3" t="str">
        <f>VLOOKUP(Q126,'LibSets constants'!$B$4:$C$1000,2,FALSE)</f>
        <v>Included in base game</v>
      </c>
      <c r="S126" s="33" t="s">
        <v>1743</v>
      </c>
      <c r="T126" s="45" t="str">
        <f>IF(S126&lt;&gt;"",IF(S126&lt;&gt;"LIBSETS_DROP_MECHANIC_MONSTER_NAME",VLOOKUP(S126,'LibSets constants'!$I$4:$L$1000,3,FALSE),""),"")</f>
        <v>Delve bosses have a chance to drop a waist or feet.</v>
      </c>
      <c r="U126" s="45" t="str">
        <f>IF(S126&lt;&gt;"",IF(S126&lt;&gt;"LIBSETS_DROP_MECHANIC_MONSTER_NAME",VLOOKUP(S126,'LibSets constants'!$I$4:$L$1000,4,FALSE),""),"")</f>
        <v>Bosse in Gewölben haben die Chance, eine Taille oder Füße fallen zu lassen.</v>
      </c>
      <c r="V126" s="3" t="str">
        <f>IF(G126&lt;&gt;"LIBSETS_SETTYPE_BATTLEGROUND",IF(G126&lt;&gt;"LIBSETS_SETTYPE_SPECIAL",IF(W126&lt;&gt;"",VLOOKUP(W126,'ESO zone constants'!$D$2:$H$4950,5,FALSE),""),""),"")</f>
        <v/>
      </c>
      <c r="X126" s="46" t="s">
        <v>1744</v>
      </c>
      <c r="Y126" s="45" t="str">
        <f>IF(X126&lt;&gt;"",IF(X126&lt;&gt;"LIBSETS_DROP_MECHANIC_MONSTER_NAME",VLOOKUP(X126,'LibSets constants'!$I$4:$L$1000,3,FALSE),""),"")</f>
        <v>Overland group bosses have a 100% chance to drop head, chest, legs, or weapon.</v>
      </c>
      <c r="Z126" s="45" t="str">
        <f>IF(X126&lt;&gt;"",IF(X126&lt;&gt;"LIBSETS_DROP_MECHANIC_MONSTER_NAME",VLOOKUP(X126,'LibSets constants'!$I$4:$L$1000,4,FALSE),""),"")</f>
        <v>Überland Gruppenbosse haben eine Chance von 100%, Kopf, Brust, Beine oder Waffen fallen zu lassen.</v>
      </c>
      <c r="AA126" s="3" t="str">
        <f>IF(G126&lt;&gt;"LIBSETS_SETTYPE_BATTLEGROUND",IF(G126&lt;&gt;"LIBSETS_SETTYPE_SPECIAL",IF(AB126&lt;&gt;"",VLOOKUP(AB126,'ESO zone constants'!$D$2:$H$4950,5,FALSE),""),""),"")</f>
        <v/>
      </c>
      <c r="AC126" s="46" t="s">
        <v>1745</v>
      </c>
      <c r="AD126" s="45" t="str">
        <f>IF(AC126&lt;&gt;"",IF(AC126&lt;&gt;"LIBSETS_DROP_MECHANIC_MONSTER_NAME",VLOOKUP(AC126,'LibSets constants'!$I$4:$L$1000,3,FALSE),""),"")</f>
        <v>Public dungeon bosses have a chance to drop a shoulder, hand, or weapon.</v>
      </c>
      <c r="AE126" s="45" t="str">
        <f>IF(AC126&lt;&gt;"",IF(AC126&lt;&gt;"LIBSETS_DROP_MECHANIC_MONSTER_NAME",VLOOKUP(AC126,'LibSets constants'!$I$4:$L$1000,4,FALSE),""),"")</f>
        <v>Öffentliche Dungeon-Bosse haben die Möglichkeit, eine Schulter, Handschuhe oder eine Waffe fallen zu lassen.</v>
      </c>
      <c r="AF126" s="3" t="str">
        <f>IF(G126&lt;&gt;"LIBSETS_SETTYPE_BATTLEGROUND",IF(G126&lt;&gt;"LIBSETS_SETTYPE_SPECIAL",IF(AG126&lt;&gt;"",VLOOKUP(AG126,'ESO zone constants'!$D$2:$H$4950,5,FALSE),""),""),"")</f>
        <v/>
      </c>
      <c r="AH126" s="46" t="s">
        <v>1746</v>
      </c>
      <c r="AI126" s="45" t="str">
        <f>IF(AH126&lt;&gt;"",IF(AH126&lt;&gt;"LIBSETS_DROP_MECHANIC_MONSTER_NAME",VLOOKUP(AH126,'LibSets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26" s="45" t="str">
        <f>IF(AH126&lt;&gt;"",IF(AH126&lt;&gt;"LIBSETS_DROP_MECHANIC_MONSTER_NAME",VLOOKUP(AH126,'LibSets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26" s="3" t="str">
        <f>IF(G126&lt;&gt;"LIBSETS_SETTYPE_BATTLEGROUND",IF(G126&lt;&gt;"LIBSETS_SETTYPE_SPECIAL",IF(AL126&lt;&gt;"",VLOOKUP(AL126,'ESO zone constants'!$D$2:$H$4950,5,FALSE),""),""),"")</f>
        <v/>
      </c>
      <c r="AM126" s="46"/>
      <c r="AN126" s="45" t="str">
        <f>IF(AM126&lt;&gt;"",IF(AM126&lt;&gt;"LIBSETS_DROP_MECHANIC_MONSTER_NAME",VLOOKUP(AM126,'LibSets constants'!$I$4:$L$1000,3,FALSE),""),"")</f>
        <v/>
      </c>
      <c r="AO126" s="45" t="str">
        <f>IF(AM126&lt;&gt;"",IF(AM126&lt;&gt;"LIBSETS_DROP_MECHANIC_MONSTER_NAME",VLOOKUP(AM126,'LibSets constants'!$I$4:$L$1000,4,FALSE),""),"")</f>
        <v/>
      </c>
      <c r="AP126" s="3" t="str">
        <f>IF(G126&lt;&gt;"LIBSETS_SETTYPE_BATTLEGROUND",IF(G126&lt;&gt;"LIBSETS_SETTYPE_SPECIAL",IF(AQ126&lt;&gt;"",VLOOKUP(AQ126,'ESO zone constants'!$D$2:$H$4950,5,FALSE),""),""),"")</f>
        <v/>
      </c>
      <c r="AR126" s="46"/>
      <c r="AS126" s="45" t="str">
        <f>IF(AR126&lt;&gt;"",IF(AR126&lt;&gt;"LIBSETS_DROP_MECHANIC_MONSTER_NAME",VLOOKUP(AR126,'LibSets constants'!$I$4:$L$1000,3,FALSE),""),"")</f>
        <v/>
      </c>
      <c r="AT126" s="45" t="str">
        <f>IF(AR126&lt;&gt;"",IF(AR126&lt;&gt;"LIBSETS_DROP_MECHANIC_MONSTER_NAME",VLOOKUP(AR126,'LibSets constants'!$I$4:$L$1000,4,FALSE),""),"")</f>
        <v/>
      </c>
      <c r="AU126" s="21" t="str">
        <f>IF(A126="???","--","")&amp;IF(F126&lt;&gt;"Not in the game (anymore)",IF(A126&lt;&gt;"",CONCATENATE("[",A126,"] = {wayshrines={")&amp;IF(K126&lt;&gt;"",CONCATENATE(K126,","),"")&amp;IF(L126&lt;&gt;"",CONCATENATE(L126,","),"")&amp;IF(M126&lt;&gt;"",CONCATENATE(M126,","),"")&amp;CONCATENATE("}")&amp;IF(VALUE(N126)&gt;0,CONCATENATE(", traitsNeeded=",N126),"")&amp;CONCATENATE(", dlcId=",IF(Q126&lt;&gt;"",Q126,"DLC_BASE_GAME")),""),"")</f>
        <v>[145] = {wayshrines={-1,-1,-1,}, dlcId=DLC_BASE_GAME</v>
      </c>
      <c r="AV126" s="21" t="str">
        <f>IF(F126&lt;&gt;"Not in the game (anymore)",IF(A126&lt;&gt;"",IF(O126&lt;&gt;"",CONCATENATE(", zoneIds={",O126),"")&amp;IF(V126&lt;&gt;"",CONCATENATE(",",V126),"")&amp;IF(AA126&lt;&gt;"",CONCATENATE(",",AA126),"")&amp;IF(AF126&lt;&gt;"",CONCATENATE(",",AF126),"")&amp;IF(AK126&lt;&gt;"",CONCATENATE(",",AK126),"")&amp;IF(AP126&lt;&gt;"",CONCATENATE(",",AP126),"")&amp;IF(O126&lt;&gt;"",CONCATENATE("}",""),"")&amp;IF(OR(I126="true",I126="false",I126&lt;&gt;""), CONCATENATE(", veteran=", I126), ""),""),"")</f>
        <v>, zoneIds={888}, veteran=false</v>
      </c>
      <c r="AW126" s="21" t="str">
        <f>IF(F126&lt;&gt;"Not in the game (anymore)",IF(A126&lt;&gt;"",", setType="&amp;G126,"")&amp;IF(J126="true",", multiTrialSet=true",""),"")</f>
        <v>, setType=LIBSETS_SETTYPE_OVERLAND</v>
      </c>
      <c r="AX126" s="21" t="str">
        <f>IF(F126&lt;&gt;"Not in the game (anymore)",IF(S126&lt;&gt;"",", dropMechanic={"&amp;S126&amp;IF(X126&lt;&gt;"",","&amp;X126,"")&amp;IF(AC126&lt;&gt;"",","&amp;AC126,"")&amp;IF(AH126&lt;&gt;"",","&amp;AH126,"")&amp;IF(AM126&lt;&gt;"",","&amp;AM126,"")&amp;IF(AR126&lt;&gt;"",","&amp;AR126,"")&amp;"}"&amp;IF(S126="LIBSETS_DROP_MECHANIC_MONSTER_NAME",", dropMechanicNames={" &amp; IF(T126&lt;&gt;"","['en']='"&amp;T126&amp;"'","") &amp; IF(U126&lt;&gt;"",", ['de']='" &amp; U126&amp;"'","") &amp; "}",""),"")&amp;"},","")</f>
        <v>, dropMechanic={LIBSETS_DROP_MECHANIC_OVERLAND_BOSS_DELVE,LIBSETS_DROP_MECHANIC_OVERLAND_WORLDBOSS,LIBSETS_DROP_MECHANIC_OVERLAND_BOSS_PUBLIC_DUNGEON,LIBSETS_DROP_MECHANIC_OVERLAND_CHEST}},</v>
      </c>
      <c r="AY126" s="21" t="str">
        <f>IF(F126&lt;&gt;"Not in the game (anymore)",IF(C126&lt;&gt;"",CONCATENATE(" --",C126," / ",B126,"   [",IF(P126&lt;&gt;"",P126,""),IF(W126&lt;&gt;"",", "&amp;W126,""),IF(AB126&lt;&gt;"",", "&amp;AB126,""),IF(AG126&lt;&gt;"",", "&amp;AG126,""),IF(AL126&lt;&gt;"",", "&amp;AL126,""),IF(AQ126&lt;&gt;"",", "&amp;AQ126,""),"]")),"")</f>
        <v xml:space="preserve"> --Way of Fire / Weg des Feuers   [Craglorn]</v>
      </c>
    </row>
    <row r="127" spans="1:51" x14ac:dyDescent="0.25">
      <c r="A127" s="12">
        <v>146</v>
      </c>
      <c r="B127" t="s">
        <v>979</v>
      </c>
      <c r="C127" t="s">
        <v>980</v>
      </c>
      <c r="D127" s="3">
        <f>A127</f>
        <v>146</v>
      </c>
      <c r="G127" s="8" t="s">
        <v>1656</v>
      </c>
      <c r="I127" t="s">
        <v>97</v>
      </c>
      <c r="J127" t="s">
        <v>97</v>
      </c>
      <c r="K127">
        <v>-1</v>
      </c>
      <c r="L127">
        <v>-1</v>
      </c>
      <c r="M127">
        <v>-1</v>
      </c>
      <c r="N127">
        <v>0</v>
      </c>
      <c r="O127" s="3">
        <f>IF(G127&lt;&gt;"LIBSETS_SETTYPE_BATTLEGROUND",IF(G127&lt;&gt;"LIBSETS_SETTYPE_SPECIAL",IF(P127&lt;&gt;"",VLOOKUP(P127,'ESO zone constants'!$D$2:$H$4950,5,FALSE),""),""),"")</f>
        <v>888</v>
      </c>
      <c r="P127" t="s">
        <v>571</v>
      </c>
      <c r="Q127" s="19" t="str">
        <f>IF(O127&lt;&gt;"",IF(NOT(ISERROR(VLOOKUP(O127,'ESO Dungeon constants'!$D$3:$H$9999,5,FALSE))),VLOOKUP(O127,'ESO Dungeon constants'!$D$3:$I$9999,6,FALSE),VLOOKUP(O127,'ESO zone constants'!$H$2:$K$9984,4,FALSE)),"")</f>
        <v>DLC_BASE_GAME</v>
      </c>
      <c r="R127" s="3" t="str">
        <f>VLOOKUP(Q127,'LibSets constants'!$B$4:$C$1000,2,FALSE)</f>
        <v>Included in base game</v>
      </c>
      <c r="S127" s="33" t="s">
        <v>1743</v>
      </c>
      <c r="T127" s="45" t="str">
        <f>IF(S127&lt;&gt;"",IF(S127&lt;&gt;"LIBSETS_DROP_MECHANIC_MONSTER_NAME",VLOOKUP(S127,'LibSets constants'!$I$4:$L$1000,3,FALSE),""),"")</f>
        <v>Delve bosses have a chance to drop a waist or feet.</v>
      </c>
      <c r="U127" s="45" t="str">
        <f>IF(S127&lt;&gt;"",IF(S127&lt;&gt;"LIBSETS_DROP_MECHANIC_MONSTER_NAME",VLOOKUP(S127,'LibSets constants'!$I$4:$L$1000,4,FALSE),""),"")</f>
        <v>Bosse in Gewölben haben die Chance, eine Taille oder Füße fallen zu lassen.</v>
      </c>
      <c r="V127" s="3" t="str">
        <f>IF(G127&lt;&gt;"LIBSETS_SETTYPE_BATTLEGROUND",IF(G127&lt;&gt;"LIBSETS_SETTYPE_SPECIAL",IF(W127&lt;&gt;"",VLOOKUP(W127,'ESO zone constants'!$D$2:$H$4950,5,FALSE),""),""),"")</f>
        <v/>
      </c>
      <c r="X127" s="46" t="s">
        <v>1744</v>
      </c>
      <c r="Y127" s="45" t="str">
        <f>IF(X127&lt;&gt;"",IF(X127&lt;&gt;"LIBSETS_DROP_MECHANIC_MONSTER_NAME",VLOOKUP(X127,'LibSets constants'!$I$4:$L$1000,3,FALSE),""),"")</f>
        <v>Overland group bosses have a 100% chance to drop head, chest, legs, or weapon.</v>
      </c>
      <c r="Z127" s="45" t="str">
        <f>IF(X127&lt;&gt;"",IF(X127&lt;&gt;"LIBSETS_DROP_MECHANIC_MONSTER_NAME",VLOOKUP(X127,'LibSets constants'!$I$4:$L$1000,4,FALSE),""),"")</f>
        <v>Überland Gruppenbosse haben eine Chance von 100%, Kopf, Brust, Beine oder Waffen fallen zu lassen.</v>
      </c>
      <c r="AA127" s="3" t="str">
        <f>IF(G127&lt;&gt;"LIBSETS_SETTYPE_BATTLEGROUND",IF(G127&lt;&gt;"LIBSETS_SETTYPE_SPECIAL",IF(AB127&lt;&gt;"",VLOOKUP(AB127,'ESO zone constants'!$D$2:$H$4950,5,FALSE),""),""),"")</f>
        <v/>
      </c>
      <c r="AC127" s="46" t="s">
        <v>1745</v>
      </c>
      <c r="AD127" s="45" t="str">
        <f>IF(AC127&lt;&gt;"",IF(AC127&lt;&gt;"LIBSETS_DROP_MECHANIC_MONSTER_NAME",VLOOKUP(AC127,'LibSets constants'!$I$4:$L$1000,3,FALSE),""),"")</f>
        <v>Public dungeon bosses have a chance to drop a shoulder, hand, or weapon.</v>
      </c>
      <c r="AE127" s="45" t="str">
        <f>IF(AC127&lt;&gt;"",IF(AC127&lt;&gt;"LIBSETS_DROP_MECHANIC_MONSTER_NAME",VLOOKUP(AC127,'LibSets constants'!$I$4:$L$1000,4,FALSE),""),"")</f>
        <v>Öffentliche Dungeon-Bosse haben die Möglichkeit, eine Schulter, Handschuhe oder eine Waffe fallen zu lassen.</v>
      </c>
      <c r="AF127" s="3" t="str">
        <f>IF(G127&lt;&gt;"LIBSETS_SETTYPE_BATTLEGROUND",IF(G127&lt;&gt;"LIBSETS_SETTYPE_SPECIAL",IF(AG127&lt;&gt;"",VLOOKUP(AG127,'ESO zone constants'!$D$2:$H$4950,5,FALSE),""),""),"")</f>
        <v/>
      </c>
      <c r="AH127" s="46" t="s">
        <v>1746</v>
      </c>
      <c r="AI127" s="45" t="str">
        <f>IF(AH127&lt;&gt;"",IF(AH127&lt;&gt;"LIBSETS_DROP_MECHANIC_MONSTER_NAME",VLOOKUP(AH127,'LibSets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27" s="45" t="str">
        <f>IF(AH127&lt;&gt;"",IF(AH127&lt;&gt;"LIBSETS_DROP_MECHANIC_MONSTER_NAME",VLOOKUP(AH127,'LibSets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27" s="3" t="str">
        <f>IF(G127&lt;&gt;"LIBSETS_SETTYPE_BATTLEGROUND",IF(G127&lt;&gt;"LIBSETS_SETTYPE_SPECIAL",IF(AL127&lt;&gt;"",VLOOKUP(AL127,'ESO zone constants'!$D$2:$H$4950,5,FALSE),""),""),"")</f>
        <v/>
      </c>
      <c r="AM127" s="46"/>
      <c r="AN127" s="45" t="str">
        <f>IF(AM127&lt;&gt;"",IF(AM127&lt;&gt;"LIBSETS_DROP_MECHANIC_MONSTER_NAME",VLOOKUP(AM127,'LibSets constants'!$I$4:$L$1000,3,FALSE),""),"")</f>
        <v/>
      </c>
      <c r="AO127" s="45" t="str">
        <f>IF(AM127&lt;&gt;"",IF(AM127&lt;&gt;"LIBSETS_DROP_MECHANIC_MONSTER_NAME",VLOOKUP(AM127,'LibSets constants'!$I$4:$L$1000,4,FALSE),""),"")</f>
        <v/>
      </c>
      <c r="AP127" s="3" t="str">
        <f>IF(G127&lt;&gt;"LIBSETS_SETTYPE_BATTLEGROUND",IF(G127&lt;&gt;"LIBSETS_SETTYPE_SPECIAL",IF(AQ127&lt;&gt;"",VLOOKUP(AQ127,'ESO zone constants'!$D$2:$H$4950,5,FALSE),""),""),"")</f>
        <v/>
      </c>
      <c r="AR127" s="46"/>
      <c r="AS127" s="45" t="str">
        <f>IF(AR127&lt;&gt;"",IF(AR127&lt;&gt;"LIBSETS_DROP_MECHANIC_MONSTER_NAME",VLOOKUP(AR127,'LibSets constants'!$I$4:$L$1000,3,FALSE),""),"")</f>
        <v/>
      </c>
      <c r="AT127" s="45" t="str">
        <f>IF(AR127&lt;&gt;"",IF(AR127&lt;&gt;"LIBSETS_DROP_MECHANIC_MONSTER_NAME",VLOOKUP(AR127,'LibSets constants'!$I$4:$L$1000,4,FALSE),""),"")</f>
        <v/>
      </c>
      <c r="AU127" s="21" t="str">
        <f>IF(A127="???","--","")&amp;IF(F127&lt;&gt;"Not in the game (anymore)",IF(A127&lt;&gt;"",CONCATENATE("[",A127,"] = {wayshrines={")&amp;IF(K127&lt;&gt;"",CONCATENATE(K127,","),"")&amp;IF(L127&lt;&gt;"",CONCATENATE(L127,","),"")&amp;IF(M127&lt;&gt;"",CONCATENATE(M127,","),"")&amp;CONCATENATE("}")&amp;IF(VALUE(N127)&gt;0,CONCATENATE(", traitsNeeded=",N127),"")&amp;CONCATENATE(", dlcId=",IF(Q127&lt;&gt;"",Q127,"DLC_BASE_GAME")),""),"")</f>
        <v>[146] = {wayshrines={-1,-1,-1,}, dlcId=DLC_BASE_GAME</v>
      </c>
      <c r="AV127" s="21" t="str">
        <f>IF(F127&lt;&gt;"Not in the game (anymore)",IF(A127&lt;&gt;"",IF(O127&lt;&gt;"",CONCATENATE(", zoneIds={",O127),"")&amp;IF(V127&lt;&gt;"",CONCATENATE(",",V127),"")&amp;IF(AA127&lt;&gt;"",CONCATENATE(",",AA127),"")&amp;IF(AF127&lt;&gt;"",CONCATENATE(",",AF127),"")&amp;IF(AK127&lt;&gt;"",CONCATENATE(",",AK127),"")&amp;IF(AP127&lt;&gt;"",CONCATENATE(",",AP127),"")&amp;IF(O127&lt;&gt;"",CONCATENATE("}",""),"")&amp;IF(OR(I127="true",I127="false",I127&lt;&gt;""), CONCATENATE(", veteran=", I127), ""),""),"")</f>
        <v>, zoneIds={888}, veteran=false</v>
      </c>
      <c r="AW127" s="21" t="str">
        <f>IF(F127&lt;&gt;"Not in the game (anymore)",IF(A127&lt;&gt;"",", setType="&amp;G127,"")&amp;IF(J127="true",", multiTrialSet=true",""),"")</f>
        <v>, setType=LIBSETS_SETTYPE_OVERLAND</v>
      </c>
      <c r="AX127" s="21" t="str">
        <f>IF(F127&lt;&gt;"Not in the game (anymore)",IF(S127&lt;&gt;"",", dropMechanic={"&amp;S127&amp;IF(X127&lt;&gt;"",","&amp;X127,"")&amp;IF(AC127&lt;&gt;"",","&amp;AC127,"")&amp;IF(AH127&lt;&gt;"",","&amp;AH127,"")&amp;IF(AM127&lt;&gt;"",","&amp;AM127,"")&amp;IF(AR127&lt;&gt;"",","&amp;AR127,"")&amp;"}"&amp;IF(S127="LIBSETS_DROP_MECHANIC_MONSTER_NAME",", dropMechanicNames={" &amp; IF(T127&lt;&gt;"","['en']='"&amp;T127&amp;"'","") &amp; IF(U127&lt;&gt;"",", ['de']='" &amp; U127&amp;"'","") &amp; "}",""),"")&amp;"},","")</f>
        <v>, dropMechanic={LIBSETS_DROP_MECHANIC_OVERLAND_BOSS_DELVE,LIBSETS_DROP_MECHANIC_OVERLAND_WORLDBOSS,LIBSETS_DROP_MECHANIC_OVERLAND_BOSS_PUBLIC_DUNGEON,LIBSETS_DROP_MECHANIC_OVERLAND_CHEST}},</v>
      </c>
      <c r="AY127" s="21" t="str">
        <f>IF(F127&lt;&gt;"Not in the game (anymore)",IF(C127&lt;&gt;"",CONCATENATE(" --",C127," / ",B127,"   [",IF(P127&lt;&gt;"",P127,""),IF(W127&lt;&gt;"",", "&amp;W127,""),IF(AB127&lt;&gt;"",", "&amp;AB127,""),IF(AG127&lt;&gt;"",", "&amp;AG127,""),IF(AL127&lt;&gt;"",", "&amp;AL127,""),IF(AQ127&lt;&gt;"",", "&amp;AQ127,""),"]")),"")</f>
        <v xml:space="preserve"> --Way of Air / Weg der Luft   [Craglorn]</v>
      </c>
    </row>
    <row r="128" spans="1:51" x14ac:dyDescent="0.25">
      <c r="A128" s="12">
        <v>147</v>
      </c>
      <c r="B128" t="s">
        <v>981</v>
      </c>
      <c r="C128" t="s">
        <v>982</v>
      </c>
      <c r="D128" s="3">
        <f>A128</f>
        <v>147</v>
      </c>
      <c r="G128" s="8" t="s">
        <v>1656</v>
      </c>
      <c r="I128" t="s">
        <v>97</v>
      </c>
      <c r="J128" t="s">
        <v>97</v>
      </c>
      <c r="K128">
        <v>-1</v>
      </c>
      <c r="L128">
        <v>-1</v>
      </c>
      <c r="M128">
        <v>-1</v>
      </c>
      <c r="N128">
        <v>0</v>
      </c>
      <c r="O128" s="3">
        <f>IF(G128&lt;&gt;"LIBSETS_SETTYPE_BATTLEGROUND",IF(G128&lt;&gt;"LIBSETS_SETTYPE_SPECIAL",IF(P128&lt;&gt;"",VLOOKUP(P128,'ESO zone constants'!$D$2:$H$4950,5,FALSE),""),""),"")</f>
        <v>888</v>
      </c>
      <c r="P128" t="s">
        <v>571</v>
      </c>
      <c r="Q128" s="19" t="str">
        <f>IF(O128&lt;&gt;"",IF(NOT(ISERROR(VLOOKUP(O128,'ESO Dungeon constants'!$D$3:$H$9999,5,FALSE))),VLOOKUP(O128,'ESO Dungeon constants'!$D$3:$I$9999,6,FALSE),VLOOKUP(O128,'ESO zone constants'!$H$2:$K$9984,4,FALSE)),"")</f>
        <v>DLC_BASE_GAME</v>
      </c>
      <c r="R128" s="3" t="str">
        <f>VLOOKUP(Q128,'LibSets constants'!$B$4:$C$1000,2,FALSE)</f>
        <v>Included in base game</v>
      </c>
      <c r="S128" s="33" t="s">
        <v>1743</v>
      </c>
      <c r="T128" s="45" t="str">
        <f>IF(S128&lt;&gt;"",IF(S128&lt;&gt;"LIBSETS_DROP_MECHANIC_MONSTER_NAME",VLOOKUP(S128,'LibSets constants'!$I$4:$L$1000,3,FALSE),""),"")</f>
        <v>Delve bosses have a chance to drop a waist or feet.</v>
      </c>
      <c r="U128" s="45" t="str">
        <f>IF(S128&lt;&gt;"",IF(S128&lt;&gt;"LIBSETS_DROP_MECHANIC_MONSTER_NAME",VLOOKUP(S128,'LibSets constants'!$I$4:$L$1000,4,FALSE),""),"")</f>
        <v>Bosse in Gewölben haben die Chance, eine Taille oder Füße fallen zu lassen.</v>
      </c>
      <c r="V128" s="3" t="str">
        <f>IF(G128&lt;&gt;"LIBSETS_SETTYPE_BATTLEGROUND",IF(G128&lt;&gt;"LIBSETS_SETTYPE_SPECIAL",IF(W128&lt;&gt;"",VLOOKUP(W128,'ESO zone constants'!$D$2:$H$4950,5,FALSE),""),""),"")</f>
        <v/>
      </c>
      <c r="X128" s="46" t="s">
        <v>1744</v>
      </c>
      <c r="Y128" s="45" t="str">
        <f>IF(X128&lt;&gt;"",IF(X128&lt;&gt;"LIBSETS_DROP_MECHANIC_MONSTER_NAME",VLOOKUP(X128,'LibSets constants'!$I$4:$L$1000,3,FALSE),""),"")</f>
        <v>Overland group bosses have a 100% chance to drop head, chest, legs, or weapon.</v>
      </c>
      <c r="Z128" s="45" t="str">
        <f>IF(X128&lt;&gt;"",IF(X128&lt;&gt;"LIBSETS_DROP_MECHANIC_MONSTER_NAME",VLOOKUP(X128,'LibSets constants'!$I$4:$L$1000,4,FALSE),""),"")</f>
        <v>Überland Gruppenbosse haben eine Chance von 100%, Kopf, Brust, Beine oder Waffen fallen zu lassen.</v>
      </c>
      <c r="AA128" s="3" t="str">
        <f>IF(G128&lt;&gt;"LIBSETS_SETTYPE_BATTLEGROUND",IF(G128&lt;&gt;"LIBSETS_SETTYPE_SPECIAL",IF(AB128&lt;&gt;"",VLOOKUP(AB128,'ESO zone constants'!$D$2:$H$4950,5,FALSE),""),""),"")</f>
        <v/>
      </c>
      <c r="AC128" s="46" t="s">
        <v>1745</v>
      </c>
      <c r="AD128" s="45" t="str">
        <f>IF(AC128&lt;&gt;"",IF(AC128&lt;&gt;"LIBSETS_DROP_MECHANIC_MONSTER_NAME",VLOOKUP(AC128,'LibSets constants'!$I$4:$L$1000,3,FALSE),""),"")</f>
        <v>Public dungeon bosses have a chance to drop a shoulder, hand, or weapon.</v>
      </c>
      <c r="AE128" s="45" t="str">
        <f>IF(AC128&lt;&gt;"",IF(AC128&lt;&gt;"LIBSETS_DROP_MECHANIC_MONSTER_NAME",VLOOKUP(AC128,'LibSets constants'!$I$4:$L$1000,4,FALSE),""),"")</f>
        <v>Öffentliche Dungeon-Bosse haben die Möglichkeit, eine Schulter, Handschuhe oder eine Waffe fallen zu lassen.</v>
      </c>
      <c r="AF128" s="3" t="str">
        <f>IF(G128&lt;&gt;"LIBSETS_SETTYPE_BATTLEGROUND",IF(G128&lt;&gt;"LIBSETS_SETTYPE_SPECIAL",IF(AG128&lt;&gt;"",VLOOKUP(AG128,'ESO zone constants'!$D$2:$H$4950,5,FALSE),""),""),"")</f>
        <v/>
      </c>
      <c r="AH128" s="46" t="s">
        <v>1746</v>
      </c>
      <c r="AI128" s="45" t="str">
        <f>IF(AH128&lt;&gt;"",IF(AH128&lt;&gt;"LIBSETS_DROP_MECHANIC_MONSTER_NAME",VLOOKUP(AH128,'LibSets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28" s="45" t="str">
        <f>IF(AH128&lt;&gt;"",IF(AH128&lt;&gt;"LIBSETS_DROP_MECHANIC_MONSTER_NAME",VLOOKUP(AH128,'LibSets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28" s="3" t="str">
        <f>IF(G128&lt;&gt;"LIBSETS_SETTYPE_BATTLEGROUND",IF(G128&lt;&gt;"LIBSETS_SETTYPE_SPECIAL",IF(AL128&lt;&gt;"",VLOOKUP(AL128,'ESO zone constants'!$D$2:$H$4950,5,FALSE),""),""),"")</f>
        <v/>
      </c>
      <c r="AM128" s="46"/>
      <c r="AN128" s="45" t="str">
        <f>IF(AM128&lt;&gt;"",IF(AM128&lt;&gt;"LIBSETS_DROP_MECHANIC_MONSTER_NAME",VLOOKUP(AM128,'LibSets constants'!$I$4:$L$1000,3,FALSE),""),"")</f>
        <v/>
      </c>
      <c r="AO128" s="45" t="str">
        <f>IF(AM128&lt;&gt;"",IF(AM128&lt;&gt;"LIBSETS_DROP_MECHANIC_MONSTER_NAME",VLOOKUP(AM128,'LibSets constants'!$I$4:$L$1000,4,FALSE),""),"")</f>
        <v/>
      </c>
      <c r="AP128" s="3" t="str">
        <f>IF(G128&lt;&gt;"LIBSETS_SETTYPE_BATTLEGROUND",IF(G128&lt;&gt;"LIBSETS_SETTYPE_SPECIAL",IF(AQ128&lt;&gt;"",VLOOKUP(AQ128,'ESO zone constants'!$D$2:$H$4950,5,FALSE),""),""),"")</f>
        <v/>
      </c>
      <c r="AR128" s="46"/>
      <c r="AS128" s="45" t="str">
        <f>IF(AR128&lt;&gt;"",IF(AR128&lt;&gt;"LIBSETS_DROP_MECHANIC_MONSTER_NAME",VLOOKUP(AR128,'LibSets constants'!$I$4:$L$1000,3,FALSE),""),"")</f>
        <v/>
      </c>
      <c r="AT128" s="45" t="str">
        <f>IF(AR128&lt;&gt;"",IF(AR128&lt;&gt;"LIBSETS_DROP_MECHANIC_MONSTER_NAME",VLOOKUP(AR128,'LibSets constants'!$I$4:$L$1000,4,FALSE),""),"")</f>
        <v/>
      </c>
      <c r="AU128" s="21" t="str">
        <f>IF(A128="???","--","")&amp;IF(F128&lt;&gt;"Not in the game (anymore)",IF(A128&lt;&gt;"",CONCATENATE("[",A128,"] = {wayshrines={")&amp;IF(K128&lt;&gt;"",CONCATENATE(K128,","),"")&amp;IF(L128&lt;&gt;"",CONCATENATE(L128,","),"")&amp;IF(M128&lt;&gt;"",CONCATENATE(M128,","),"")&amp;CONCATENATE("}")&amp;IF(VALUE(N128)&gt;0,CONCATENATE(", traitsNeeded=",N128),"")&amp;CONCATENATE(", dlcId=",IF(Q128&lt;&gt;"",Q128,"DLC_BASE_GAME")),""),"")</f>
        <v>[147] = {wayshrines={-1,-1,-1,}, dlcId=DLC_BASE_GAME</v>
      </c>
      <c r="AV128" s="21" t="str">
        <f>IF(F128&lt;&gt;"Not in the game (anymore)",IF(A128&lt;&gt;"",IF(O128&lt;&gt;"",CONCATENATE(", zoneIds={",O128),"")&amp;IF(V128&lt;&gt;"",CONCATENATE(",",V128),"")&amp;IF(AA128&lt;&gt;"",CONCATENATE(",",AA128),"")&amp;IF(AF128&lt;&gt;"",CONCATENATE(",",AF128),"")&amp;IF(AK128&lt;&gt;"",CONCATENATE(",",AK128),"")&amp;IF(AP128&lt;&gt;"",CONCATENATE(",",AP128),"")&amp;IF(O128&lt;&gt;"",CONCATENATE("}",""),"")&amp;IF(OR(I128="true",I128="false",I128&lt;&gt;""), CONCATENATE(", veteran=", I128), ""),""),"")</f>
        <v>, zoneIds={888}, veteran=false</v>
      </c>
      <c r="AW128" s="21" t="str">
        <f>IF(F128&lt;&gt;"Not in the game (anymore)",IF(A128&lt;&gt;"",", setType="&amp;G128,"")&amp;IF(J128="true",", multiTrialSet=true",""),"")</f>
        <v>, setType=LIBSETS_SETTYPE_OVERLAND</v>
      </c>
      <c r="AX128" s="21" t="str">
        <f>IF(F128&lt;&gt;"Not in the game (anymore)",IF(S128&lt;&gt;"",", dropMechanic={"&amp;S128&amp;IF(X128&lt;&gt;"",","&amp;X128,"")&amp;IF(AC128&lt;&gt;"",","&amp;AC128,"")&amp;IF(AH128&lt;&gt;"",","&amp;AH128,"")&amp;IF(AM128&lt;&gt;"",","&amp;AM128,"")&amp;IF(AR128&lt;&gt;"",","&amp;AR128,"")&amp;"}"&amp;IF(S128="LIBSETS_DROP_MECHANIC_MONSTER_NAME",", dropMechanicNames={" &amp; IF(T128&lt;&gt;"","['en']='"&amp;T128&amp;"'","") &amp; IF(U128&lt;&gt;"",", ['de']='" &amp; U128&amp;"'","") &amp; "}",""),"")&amp;"},","")</f>
        <v>, dropMechanic={LIBSETS_DROP_MECHANIC_OVERLAND_BOSS_DELVE,LIBSETS_DROP_MECHANIC_OVERLAND_WORLDBOSS,LIBSETS_DROP_MECHANIC_OVERLAND_BOSS_PUBLIC_DUNGEON,LIBSETS_DROP_MECHANIC_OVERLAND_CHEST}},</v>
      </c>
      <c r="AY128" s="21" t="str">
        <f>IF(F128&lt;&gt;"Not in the game (anymore)",IF(C128&lt;&gt;"",CONCATENATE(" --",C128," / ",B128,"   [",IF(P128&lt;&gt;"",P128,""),IF(W128&lt;&gt;"",", "&amp;W128,""),IF(AB128&lt;&gt;"",", "&amp;AB128,""),IF(AG128&lt;&gt;"",", "&amp;AG128,""),IF(AL128&lt;&gt;"",", "&amp;AL128,""),IF(AQ128&lt;&gt;"",", "&amp;AQ128,""),"]")),"")</f>
        <v xml:space="preserve"> --Way of Martial Knowledge / Weg der Kampfkunst   [Craglorn]</v>
      </c>
    </row>
    <row r="129" spans="1:51" x14ac:dyDescent="0.25">
      <c r="A129" s="5">
        <v>148</v>
      </c>
      <c r="B129" t="s">
        <v>983</v>
      </c>
      <c r="C129" t="s">
        <v>984</v>
      </c>
      <c r="D129" s="3">
        <f>A129</f>
        <v>148</v>
      </c>
      <c r="G129" s="8" t="s">
        <v>1650</v>
      </c>
      <c r="I129" t="s">
        <v>97</v>
      </c>
      <c r="J129" t="s">
        <v>97</v>
      </c>
      <c r="K129">
        <v>217</v>
      </c>
      <c r="L129">
        <v>217</v>
      </c>
      <c r="M129">
        <v>217</v>
      </c>
      <c r="N129">
        <v>8</v>
      </c>
      <c r="O129" s="3">
        <f>IF(G129&lt;&gt;"LIBSETS_SETTYPE_BATTLEGROUND",IF(G129&lt;&gt;"LIBSETS_SETTYPE_SPECIAL",IF(P129&lt;&gt;"",VLOOKUP(P129,'ESO zone constants'!$D$2:$H$4950,5,FALSE),""),""),"")</f>
        <v>888</v>
      </c>
      <c r="P129" t="str">
        <f>VLOOKUP(K129,'ESO wayshrine node constants'!$A$3:$D$10003,4,FALSE)</f>
        <v>Craglorn</v>
      </c>
      <c r="Q129" s="19" t="str">
        <f>IF(O129&lt;&gt;"",IF(NOT(ISERROR(VLOOKUP(O129,'ESO Dungeon constants'!$D$3:$H$9999,5,FALSE))),VLOOKUP(O129,'ESO Dungeon constants'!$D$3:$I$9999,6,FALSE),VLOOKUP(O129,'ESO zone constants'!$H$2:$K$9984,4,FALSE)),"")</f>
        <v>DLC_BASE_GAME</v>
      </c>
      <c r="R129" s="3" t="str">
        <f>VLOOKUP(Q129,'LibSets constants'!$B$4:$C$1000,2,FALSE)</f>
        <v>Included in base game</v>
      </c>
      <c r="T129" s="45" t="str">
        <f>IF(S129&lt;&gt;"",IF(S129&lt;&gt;"LIBSETS_DROP_MECHANIC_MONSTER_NAME",VLOOKUP(S129,'LibSets constants'!$I$4:$L$1000,3,FALSE),""),"")</f>
        <v/>
      </c>
      <c r="U129" s="45" t="str">
        <f>IF(S129&lt;&gt;"",IF(S129&lt;&gt;"LIBSETS_DROP_MECHANIC_MONSTER_NAME",VLOOKUP(S129,'LibSets constants'!$I$4:$L$1000,4,FALSE),""),"")</f>
        <v/>
      </c>
      <c r="V129" s="3">
        <f>IF(G129&lt;&gt;"LIBSETS_SETTYPE_BATTLEGROUND",IF(G129&lt;&gt;"LIBSETS_SETTYPE_SPECIAL",IF(W129&lt;&gt;"",VLOOKUP(W129,'ESO zone constants'!$D$2:$H$4950,5,FALSE),""),""),"")</f>
        <v>888</v>
      </c>
      <c r="W129" t="str">
        <f>VLOOKUP(L129,'ESO wayshrine node constants'!$A$3:$D$10003,4,FALSE)</f>
        <v>Craglorn</v>
      </c>
      <c r="X129" s="46"/>
      <c r="Y129" s="45" t="str">
        <f>IF(X129&lt;&gt;"",IF(X129&lt;&gt;"LIBSETS_DROP_MECHANIC_MONSTER_NAME",VLOOKUP(X129,'LibSets constants'!$I$4:$L$1000,3,FALSE),""),"")</f>
        <v/>
      </c>
      <c r="Z129" s="45" t="str">
        <f>IF(X129&lt;&gt;"",IF(X129&lt;&gt;"LIBSETS_DROP_MECHANIC_MONSTER_NAME",VLOOKUP(X129,'LibSets constants'!$I$4:$L$1000,4,FALSE),""),"")</f>
        <v/>
      </c>
      <c r="AA129" s="3">
        <f>IF(G129&lt;&gt;"LIBSETS_SETTYPE_BATTLEGROUND",IF(G129&lt;&gt;"LIBSETS_SETTYPE_SPECIAL",IF(AB129&lt;&gt;"",VLOOKUP(AB129,'ESO zone constants'!$D$2:$H$4950,5,FALSE),""),""),"")</f>
        <v>888</v>
      </c>
      <c r="AB129" t="str">
        <f>VLOOKUP(M129,'ESO wayshrine node constants'!$A$3:$D$10003,4,FALSE)</f>
        <v>Craglorn</v>
      </c>
      <c r="AC129" s="46"/>
      <c r="AD129" s="45" t="str">
        <f>IF(AC129&lt;&gt;"",IF(AC129&lt;&gt;"LIBSETS_DROP_MECHANIC_MONSTER_NAME",VLOOKUP(AC129,'LibSets constants'!$I$4:$L$1000,3,FALSE),""),"")</f>
        <v/>
      </c>
      <c r="AE129" s="45" t="str">
        <f>IF(AC129&lt;&gt;"",IF(AC129&lt;&gt;"LIBSETS_DROP_MECHANIC_MONSTER_NAME",VLOOKUP(AC129,'LibSets constants'!$I$4:$L$1000,4,FALSE),""),"")</f>
        <v/>
      </c>
      <c r="AF129" s="3" t="str">
        <f>IF(G129&lt;&gt;"LIBSETS_SETTYPE_BATTLEGROUND",IF(G129&lt;&gt;"LIBSETS_SETTYPE_SPECIAL",IF(AG129&lt;&gt;"",VLOOKUP(AG129,'ESO zone constants'!$D$2:$H$4950,5,FALSE),""),""),"")</f>
        <v/>
      </c>
      <c r="AH129" s="46"/>
      <c r="AI129" s="45" t="str">
        <f>IF(AH129&lt;&gt;"",IF(AH129&lt;&gt;"LIBSETS_DROP_MECHANIC_MONSTER_NAME",VLOOKUP(AH129,'LibSets constants'!$I$4:$L$1000,3,FALSE),""),"")</f>
        <v/>
      </c>
      <c r="AJ129" s="45" t="str">
        <f>IF(AH129&lt;&gt;"",IF(AH129&lt;&gt;"LIBSETS_DROP_MECHANIC_MONSTER_NAME",VLOOKUP(AH129,'LibSets constants'!$I$4:$L$1000,4,FALSE),""),"")</f>
        <v/>
      </c>
      <c r="AK129" s="3" t="str">
        <f>IF(G129&lt;&gt;"LIBSETS_SETTYPE_BATTLEGROUND",IF(G129&lt;&gt;"LIBSETS_SETTYPE_SPECIAL",IF(AL129&lt;&gt;"",VLOOKUP(AL129,'ESO zone constants'!$D$2:$H$4950,5,FALSE),""),""),"")</f>
        <v/>
      </c>
      <c r="AM129" s="46"/>
      <c r="AN129" s="45" t="str">
        <f>IF(AM129&lt;&gt;"",IF(AM129&lt;&gt;"LIBSETS_DROP_MECHANIC_MONSTER_NAME",VLOOKUP(AM129,'LibSets constants'!$I$4:$L$1000,3,FALSE),""),"")</f>
        <v/>
      </c>
      <c r="AO129" s="45" t="str">
        <f>IF(AM129&lt;&gt;"",IF(AM129&lt;&gt;"LIBSETS_DROP_MECHANIC_MONSTER_NAME",VLOOKUP(AM129,'LibSets constants'!$I$4:$L$1000,4,FALSE),""),"")</f>
        <v/>
      </c>
      <c r="AP129" s="3" t="str">
        <f>IF(G129&lt;&gt;"LIBSETS_SETTYPE_BATTLEGROUND",IF(G129&lt;&gt;"LIBSETS_SETTYPE_SPECIAL",IF(AQ129&lt;&gt;"",VLOOKUP(AQ129,'ESO zone constants'!$D$2:$H$4950,5,FALSE),""),""),"")</f>
        <v/>
      </c>
      <c r="AR129" s="46"/>
      <c r="AS129" s="45" t="str">
        <f>IF(AR129&lt;&gt;"",IF(AR129&lt;&gt;"LIBSETS_DROP_MECHANIC_MONSTER_NAME",VLOOKUP(AR129,'LibSets constants'!$I$4:$L$1000,3,FALSE),""),"")</f>
        <v/>
      </c>
      <c r="AT129" s="45" t="str">
        <f>IF(AR129&lt;&gt;"",IF(AR129&lt;&gt;"LIBSETS_DROP_MECHANIC_MONSTER_NAME",VLOOKUP(AR129,'LibSets constants'!$I$4:$L$1000,4,FALSE),""),"")</f>
        <v/>
      </c>
      <c r="AU129" s="21" t="str">
        <f>IF(A129="???","--","")&amp;IF(F129&lt;&gt;"Not in the game (anymore)",IF(A129&lt;&gt;"",CONCATENATE("[",A129,"] = {wayshrines={")&amp;IF(K129&lt;&gt;"",CONCATENATE(K129,","),"")&amp;IF(L129&lt;&gt;"",CONCATENATE(L129,","),"")&amp;IF(M129&lt;&gt;"",CONCATENATE(M129,","),"")&amp;CONCATENATE("}")&amp;IF(VALUE(N129)&gt;0,CONCATENATE(", traitsNeeded=",N129),"")&amp;CONCATENATE(", dlcId=",IF(Q129&lt;&gt;"",Q129,"DLC_BASE_GAME")),""),"")</f>
        <v>[148] = {wayshrines={217,217,217,}, traitsNeeded=8, dlcId=DLC_BASE_GAME</v>
      </c>
      <c r="AV129" s="21" t="str">
        <f>IF(F129&lt;&gt;"Not in the game (anymore)",IF(A129&lt;&gt;"",IF(O129&lt;&gt;"",CONCATENATE(", zoneIds={",O129),"")&amp;IF(V129&lt;&gt;"",CONCATENATE(",",V129),"")&amp;IF(AA129&lt;&gt;"",CONCATENATE(",",AA129),"")&amp;IF(AF129&lt;&gt;"",CONCATENATE(",",AF129),"")&amp;IF(AK129&lt;&gt;"",CONCATENATE(",",AK129),"")&amp;IF(AP129&lt;&gt;"",CONCATENATE(",",AP129),"")&amp;IF(O129&lt;&gt;"",CONCATENATE("}",""),"")&amp;IF(OR(I129="true",I129="false",I129&lt;&gt;""), CONCATENATE(", veteran=", I129), ""),""),"")</f>
        <v>, zoneIds={888,888,888}, veteran=false</v>
      </c>
      <c r="AW129" s="21" t="str">
        <f>IF(F129&lt;&gt;"Not in the game (anymore)",IF(A129&lt;&gt;"",", setType="&amp;G129,"")&amp;IF(J129="true",", multiTrialSet=true",""),"")</f>
        <v>, setType=LIBSETS_SETTYPE_CRAFTED</v>
      </c>
      <c r="AX129" s="21" t="str">
        <f>IF(F129&lt;&gt;"Not in the game (anymore)",IF(S129&lt;&gt;"",", dropMechanic={"&amp;S129&amp;IF(X129&lt;&gt;"",","&amp;X129,"")&amp;IF(AC129&lt;&gt;"",","&amp;AC129,"")&amp;IF(AH129&lt;&gt;"",","&amp;AH129,"")&amp;IF(AM129&lt;&gt;"",","&amp;AM129,"")&amp;IF(AR129&lt;&gt;"",","&amp;AR129,"")&amp;"}"&amp;IF(S129="LIBSETS_DROP_MECHANIC_MONSTER_NAME",", dropMechanicNames={" &amp; IF(T129&lt;&gt;"","['en']='"&amp;T129&amp;"'","") &amp; IF(U129&lt;&gt;"",", ['de']='" &amp; U129&amp;"'","") &amp; "}",""),"")&amp;"},","")</f>
        <v>},</v>
      </c>
      <c r="AY129" s="21" t="str">
        <f>IF(F129&lt;&gt;"Not in the game (anymore)",IF(C129&lt;&gt;"",CONCATENATE(" --",C129," / ",B129,"   [",IF(P129&lt;&gt;"",P129,""),IF(W129&lt;&gt;"",", "&amp;W129,""),IF(AB129&lt;&gt;"",", "&amp;AB129,""),IF(AG129&lt;&gt;"",", "&amp;AG129,""),IF(AL129&lt;&gt;"",", "&amp;AL129,""),IF(AQ129&lt;&gt;"",", "&amp;AQ129,""),"]")),"")</f>
        <v xml:space="preserve"> --Way of the Arena / Weg der Arena   [Craglorn, Craglorn, Craglorn]</v>
      </c>
    </row>
    <row r="130" spans="1:51" x14ac:dyDescent="0.25">
      <c r="A130" s="12">
        <v>155</v>
      </c>
      <c r="B130" t="s">
        <v>985</v>
      </c>
      <c r="C130" t="s">
        <v>986</v>
      </c>
      <c r="D130" s="3">
        <f>A130</f>
        <v>155</v>
      </c>
      <c r="G130" s="8" t="s">
        <v>1653</v>
      </c>
      <c r="I130" t="s">
        <v>97</v>
      </c>
      <c r="J130" t="s">
        <v>97</v>
      </c>
      <c r="K130">
        <v>-1</v>
      </c>
      <c r="L130">
        <v>-1</v>
      </c>
      <c r="M130">
        <v>-1</v>
      </c>
      <c r="N130">
        <v>0</v>
      </c>
      <c r="O130" s="3">
        <f>IF(G130&lt;&gt;"LIBSETS_SETTYPE_BATTLEGROUND",IF(G130&lt;&gt;"LIBSETS_SETTYPE_SPECIAL",IF(P130&lt;&gt;"",VLOOKUP(P130,'ESO zone constants'!$D$2:$H$4950,5,FALSE),""),""),"")</f>
        <v>126</v>
      </c>
      <c r="P130" t="s">
        <v>43</v>
      </c>
      <c r="Q130" s="19" t="str">
        <f>IF(O130&lt;&gt;"",IF(NOT(ISERROR(VLOOKUP(O130,'ESO Dungeon constants'!$D$3:$H$9999,5,FALSE))),VLOOKUP(O130,'ESO Dungeon constants'!$D$3:$I$9999,6,FALSE),VLOOKUP(O130,'ESO zone constants'!$H$2:$K$9984,4,FALSE)),"")</f>
        <v>DLC_BASE_GAME</v>
      </c>
      <c r="R130" s="3" t="str">
        <f>VLOOKUP(Q130,'LibSets constants'!$B$4:$C$1000,2,FALSE)</f>
        <v>Included in base game</v>
      </c>
      <c r="T130" s="45" t="str">
        <f>IF(S130&lt;&gt;"",IF(S130&lt;&gt;"LIBSETS_DROP_MECHANIC_MONSTER_NAME",VLOOKUP(S130,'LibSets constants'!$I$4:$L$1000,3,FALSE),""),"")</f>
        <v/>
      </c>
      <c r="U130" s="45" t="str">
        <f>IF(S130&lt;&gt;"",IF(S130&lt;&gt;"LIBSETS_DROP_MECHANIC_MONSTER_NAME",VLOOKUP(S130,'LibSets constants'!$I$4:$L$1000,4,FALSE),""),"")</f>
        <v/>
      </c>
      <c r="V130" s="3">
        <f>IF(G130&lt;&gt;"LIBSETS_SETTYPE_BATTLEGROUND",IF(G130&lt;&gt;"LIBSETS_SETTYPE_SPECIAL",IF(W130&lt;&gt;"",VLOOKUP(W130,'ESO zone constants'!$D$2:$H$4950,5,FALSE),""),""),"")</f>
        <v>931</v>
      </c>
      <c r="W130" t="s">
        <v>56</v>
      </c>
      <c r="X130" s="46"/>
      <c r="Y130" s="45" t="str">
        <f>IF(X130&lt;&gt;"",IF(X130&lt;&gt;"LIBSETS_DROP_MECHANIC_MONSTER_NAME",VLOOKUP(X130,'LibSets constants'!$I$4:$L$1000,3,FALSE),""),"")</f>
        <v/>
      </c>
      <c r="Z130" s="45" t="str">
        <f>IF(X130&lt;&gt;"",IF(X130&lt;&gt;"LIBSETS_DROP_MECHANIC_MONSTER_NAME",VLOOKUP(X130,'LibSets constants'!$I$4:$L$1000,4,FALSE),""),"")</f>
        <v/>
      </c>
      <c r="AA130" s="3" t="str">
        <f>IF(G130&lt;&gt;"LIBSETS_SETTYPE_BATTLEGROUND",IF(G130&lt;&gt;"LIBSETS_SETTYPE_SPECIAL",IF(AB130&lt;&gt;"",VLOOKUP(AB130,'ESO zone constants'!$D$2:$H$4950,5,FALSE),""),""),"")</f>
        <v/>
      </c>
      <c r="AC130" s="46"/>
      <c r="AD130" s="45" t="str">
        <f>IF(AC130&lt;&gt;"",IF(AC130&lt;&gt;"LIBSETS_DROP_MECHANIC_MONSTER_NAME",VLOOKUP(AC130,'LibSets constants'!$I$4:$L$1000,3,FALSE),""),"")</f>
        <v/>
      </c>
      <c r="AE130" s="45" t="str">
        <f>IF(AC130&lt;&gt;"",IF(AC130&lt;&gt;"LIBSETS_DROP_MECHANIC_MONSTER_NAME",VLOOKUP(AC130,'LibSets constants'!$I$4:$L$1000,4,FALSE),""),"")</f>
        <v/>
      </c>
      <c r="AF130" s="3" t="str">
        <f>IF(G130&lt;&gt;"LIBSETS_SETTYPE_BATTLEGROUND",IF(G130&lt;&gt;"LIBSETS_SETTYPE_SPECIAL",IF(AG130&lt;&gt;"",VLOOKUP(AG130,'ESO zone constants'!$D$2:$H$4950,5,FALSE),""),""),"")</f>
        <v/>
      </c>
      <c r="AH130" s="46"/>
      <c r="AI130" s="45" t="str">
        <f>IF(AH130&lt;&gt;"",IF(AH130&lt;&gt;"LIBSETS_DROP_MECHANIC_MONSTER_NAME",VLOOKUP(AH130,'LibSets constants'!$I$4:$L$1000,3,FALSE),""),"")</f>
        <v/>
      </c>
      <c r="AJ130" s="45" t="str">
        <f>IF(AH130&lt;&gt;"",IF(AH130&lt;&gt;"LIBSETS_DROP_MECHANIC_MONSTER_NAME",VLOOKUP(AH130,'LibSets constants'!$I$4:$L$1000,4,FALSE),""),"")</f>
        <v/>
      </c>
      <c r="AK130" s="3" t="str">
        <f>IF(G130&lt;&gt;"LIBSETS_SETTYPE_BATTLEGROUND",IF(G130&lt;&gt;"LIBSETS_SETTYPE_SPECIAL",IF(AL130&lt;&gt;"",VLOOKUP(AL130,'ESO zone constants'!$D$2:$H$4950,5,FALSE),""),""),"")</f>
        <v/>
      </c>
      <c r="AM130" s="46"/>
      <c r="AN130" s="45" t="str">
        <f>IF(AM130&lt;&gt;"",IF(AM130&lt;&gt;"LIBSETS_DROP_MECHANIC_MONSTER_NAME",VLOOKUP(AM130,'LibSets constants'!$I$4:$L$1000,3,FALSE),""),"")</f>
        <v/>
      </c>
      <c r="AO130" s="45" t="str">
        <f>IF(AM130&lt;&gt;"",IF(AM130&lt;&gt;"LIBSETS_DROP_MECHANIC_MONSTER_NAME",VLOOKUP(AM130,'LibSets constants'!$I$4:$L$1000,4,FALSE),""),"")</f>
        <v/>
      </c>
      <c r="AP130" s="3" t="str">
        <f>IF(G130&lt;&gt;"LIBSETS_SETTYPE_BATTLEGROUND",IF(G130&lt;&gt;"LIBSETS_SETTYPE_SPECIAL",IF(AQ130&lt;&gt;"",VLOOKUP(AQ130,'ESO zone constants'!$D$2:$H$4950,5,FALSE),""),""),"")</f>
        <v/>
      </c>
      <c r="AR130" s="46"/>
      <c r="AS130" s="45" t="str">
        <f>IF(AR130&lt;&gt;"",IF(AR130&lt;&gt;"LIBSETS_DROP_MECHANIC_MONSTER_NAME",VLOOKUP(AR130,'LibSets constants'!$I$4:$L$1000,3,FALSE),""),"")</f>
        <v/>
      </c>
      <c r="AT130" s="45" t="str">
        <f>IF(AR130&lt;&gt;"",IF(AR130&lt;&gt;"LIBSETS_DROP_MECHANIC_MONSTER_NAME",VLOOKUP(AR130,'LibSets constants'!$I$4:$L$1000,4,FALSE),""),"")</f>
        <v/>
      </c>
      <c r="AU130" s="21" t="str">
        <f>IF(A130="???","--","")&amp;IF(F130&lt;&gt;"Not in the game (anymore)",IF(A130&lt;&gt;"",CONCATENATE("[",A130,"] = {wayshrines={")&amp;IF(K130&lt;&gt;"",CONCATENATE(K130,","),"")&amp;IF(L130&lt;&gt;"",CONCATENATE(L130,","),"")&amp;IF(M130&lt;&gt;"",CONCATENATE(M130,","),"")&amp;CONCATENATE("}")&amp;IF(VALUE(N130)&gt;0,CONCATENATE(", traitsNeeded=",N130),"")&amp;CONCATENATE(", dlcId=",IF(Q130&lt;&gt;"",Q130,"DLC_BASE_GAME")),""),"")</f>
        <v>[155] = {wayshrines={-1,-1,-1,}, dlcId=DLC_BASE_GAME</v>
      </c>
      <c r="AV130" s="21" t="str">
        <f>IF(F130&lt;&gt;"Not in the game (anymore)",IF(A130&lt;&gt;"",IF(O130&lt;&gt;"",CONCATENATE(", zoneIds={",O130),"")&amp;IF(V130&lt;&gt;"",CONCATENATE(",",V130),"")&amp;IF(AA130&lt;&gt;"",CONCATENATE(",",AA130),"")&amp;IF(AF130&lt;&gt;"",CONCATENATE(",",AF130),"")&amp;IF(AK130&lt;&gt;"",CONCATENATE(",",AK130),"")&amp;IF(AP130&lt;&gt;"",CONCATENATE(",",AP130),"")&amp;IF(O130&lt;&gt;"",CONCATENATE("}",""),"")&amp;IF(OR(I130="true",I130="false",I130&lt;&gt;""), CONCATENATE(", veteran=", I130), ""),""),"")</f>
        <v>, zoneIds={126,931}, veteran=false</v>
      </c>
      <c r="AW130" s="21" t="str">
        <f>IF(F130&lt;&gt;"Not in the game (anymore)",IF(A130&lt;&gt;"",", setType="&amp;G130,"")&amp;IF(J130="true",", multiTrialSet=true",""),"")</f>
        <v>, setType=LIBSETS_SETTYPE_DUNGEON</v>
      </c>
      <c r="AX130" s="21" t="str">
        <f>IF(F130&lt;&gt;"Not in the game (anymore)",IF(S130&lt;&gt;"",", dropMechanic={"&amp;S130&amp;IF(X130&lt;&gt;"",","&amp;X130,"")&amp;IF(AC130&lt;&gt;"",","&amp;AC130,"")&amp;IF(AH130&lt;&gt;"",","&amp;AH130,"")&amp;IF(AM130&lt;&gt;"",","&amp;AM130,"")&amp;IF(AR130&lt;&gt;"",","&amp;AR130,"")&amp;"}"&amp;IF(S130="LIBSETS_DROP_MECHANIC_MONSTER_NAME",", dropMechanicNames={" &amp; IF(T130&lt;&gt;"","['en']='"&amp;T130&amp;"'","") &amp; IF(U130&lt;&gt;"",", ['de']='" &amp; U130&amp;"'","") &amp; "}",""),"")&amp;"},","")</f>
        <v>},</v>
      </c>
      <c r="AY130" s="21" t="str">
        <f>IF(F130&lt;&gt;"Not in the game (anymore)",IF(C130&lt;&gt;"",CONCATENATE(" --",C130," / ",B130,"   [",IF(P130&lt;&gt;"",P130,""),IF(W130&lt;&gt;"",", "&amp;W130,""),IF(AB130&lt;&gt;"",", "&amp;AB130,""),IF(AG130&lt;&gt;"",", "&amp;AG130,""),IF(AL130&lt;&gt;"",", "&amp;AL130,""),IF(AQ130&lt;&gt;"",", "&amp;AQ130,""),"]")),"")</f>
        <v xml:space="preserve"> --Undaunted Bastion / Unerschrockenen-Bastion   [Elden Hollow I, Elden Hollow II]</v>
      </c>
    </row>
    <row r="131" spans="1:51" x14ac:dyDescent="0.25">
      <c r="A131" s="12">
        <v>156</v>
      </c>
      <c r="B131" t="s">
        <v>987</v>
      </c>
      <c r="C131" t="s">
        <v>988</v>
      </c>
      <c r="D131" s="3">
        <f>A131</f>
        <v>156</v>
      </c>
      <c r="G131" s="8" t="s">
        <v>1653</v>
      </c>
      <c r="I131" t="s">
        <v>97</v>
      </c>
      <c r="J131" t="s">
        <v>97</v>
      </c>
      <c r="K131">
        <v>-1</v>
      </c>
      <c r="L131">
        <v>-1</v>
      </c>
      <c r="M131">
        <v>-1</v>
      </c>
      <c r="N131">
        <v>0</v>
      </c>
      <c r="O131" s="3">
        <f>IF(G131&lt;&gt;"LIBSETS_SETTYPE_BATTLEGROUND",IF(G131&lt;&gt;"LIBSETS_SETTYPE_SPECIAL",IF(P131&lt;&gt;"",VLOOKUP(P131,'ESO zone constants'!$D$2:$H$4950,5,FALSE),""),""),"")</f>
        <v>148</v>
      </c>
      <c r="P131" t="s">
        <v>60</v>
      </c>
      <c r="Q131" s="19" t="str">
        <f>IF(O131&lt;&gt;"",IF(NOT(ISERROR(VLOOKUP(O131,'ESO Dungeon constants'!$D$3:$H$9999,5,FALSE))),VLOOKUP(O131,'ESO Dungeon constants'!$D$3:$I$9999,6,FALSE),VLOOKUP(O131,'ESO zone constants'!$H$2:$K$9984,4,FALSE)),"")</f>
        <v>DLC_BASE_GAME</v>
      </c>
      <c r="R131" s="3" t="str">
        <f>VLOOKUP(Q131,'LibSets constants'!$B$4:$C$1000,2,FALSE)</f>
        <v>Included in base game</v>
      </c>
      <c r="T131" s="45" t="str">
        <f>IF(S131&lt;&gt;"",IF(S131&lt;&gt;"LIBSETS_DROP_MECHANIC_MONSTER_NAME",VLOOKUP(S131,'LibSets constants'!$I$4:$L$1000,3,FALSE),""),"")</f>
        <v/>
      </c>
      <c r="U131" s="45" t="str">
        <f>IF(S131&lt;&gt;"",IF(S131&lt;&gt;"LIBSETS_DROP_MECHANIC_MONSTER_NAME",VLOOKUP(S131,'LibSets constants'!$I$4:$L$1000,4,FALSE),""),"")</f>
        <v/>
      </c>
      <c r="V131" s="3" t="str">
        <f>IF(G131&lt;&gt;"LIBSETS_SETTYPE_BATTLEGROUND",IF(G131&lt;&gt;"LIBSETS_SETTYPE_SPECIAL",IF(W131&lt;&gt;"",VLOOKUP(W131,'ESO zone constants'!$D$2:$H$4950,5,FALSE),""),""),"")</f>
        <v/>
      </c>
      <c r="X131" s="46"/>
      <c r="Y131" s="45" t="str">
        <f>IF(X131&lt;&gt;"",IF(X131&lt;&gt;"LIBSETS_DROP_MECHANIC_MONSTER_NAME",VLOOKUP(X131,'LibSets constants'!$I$4:$L$1000,3,FALSE),""),"")</f>
        <v/>
      </c>
      <c r="Z131" s="45" t="str">
        <f>IF(X131&lt;&gt;"",IF(X131&lt;&gt;"LIBSETS_DROP_MECHANIC_MONSTER_NAME",VLOOKUP(X131,'LibSets constants'!$I$4:$L$1000,4,FALSE),""),"")</f>
        <v/>
      </c>
      <c r="AA131" s="3" t="str">
        <f>IF(G131&lt;&gt;"LIBSETS_SETTYPE_BATTLEGROUND",IF(G131&lt;&gt;"LIBSETS_SETTYPE_SPECIAL",IF(AB131&lt;&gt;"",VLOOKUP(AB131,'ESO zone constants'!$D$2:$H$4950,5,FALSE),""),""),"")</f>
        <v/>
      </c>
      <c r="AC131" s="46"/>
      <c r="AD131" s="45" t="str">
        <f>IF(AC131&lt;&gt;"",IF(AC131&lt;&gt;"LIBSETS_DROP_MECHANIC_MONSTER_NAME",VLOOKUP(AC131,'LibSets constants'!$I$4:$L$1000,3,FALSE),""),"")</f>
        <v/>
      </c>
      <c r="AE131" s="45" t="str">
        <f>IF(AC131&lt;&gt;"",IF(AC131&lt;&gt;"LIBSETS_DROP_MECHANIC_MONSTER_NAME",VLOOKUP(AC131,'LibSets constants'!$I$4:$L$1000,4,FALSE),""),"")</f>
        <v/>
      </c>
      <c r="AF131" s="3" t="str">
        <f>IF(G131&lt;&gt;"LIBSETS_SETTYPE_BATTLEGROUND",IF(G131&lt;&gt;"LIBSETS_SETTYPE_SPECIAL",IF(AG131&lt;&gt;"",VLOOKUP(AG131,'ESO zone constants'!$D$2:$H$4950,5,FALSE),""),""),"")</f>
        <v/>
      </c>
      <c r="AH131" s="46"/>
      <c r="AI131" s="45" t="str">
        <f>IF(AH131&lt;&gt;"",IF(AH131&lt;&gt;"LIBSETS_DROP_MECHANIC_MONSTER_NAME",VLOOKUP(AH131,'LibSets constants'!$I$4:$L$1000,3,FALSE),""),"")</f>
        <v/>
      </c>
      <c r="AJ131" s="45" t="str">
        <f>IF(AH131&lt;&gt;"",IF(AH131&lt;&gt;"LIBSETS_DROP_MECHANIC_MONSTER_NAME",VLOOKUP(AH131,'LibSets constants'!$I$4:$L$1000,4,FALSE),""),"")</f>
        <v/>
      </c>
      <c r="AK131" s="3" t="str">
        <f>IF(G131&lt;&gt;"LIBSETS_SETTYPE_BATTLEGROUND",IF(G131&lt;&gt;"LIBSETS_SETTYPE_SPECIAL",IF(AL131&lt;&gt;"",VLOOKUP(AL131,'ESO zone constants'!$D$2:$H$4950,5,FALSE),""),""),"")</f>
        <v/>
      </c>
      <c r="AM131" s="46"/>
      <c r="AN131" s="45" t="str">
        <f>IF(AM131&lt;&gt;"",IF(AM131&lt;&gt;"LIBSETS_DROP_MECHANIC_MONSTER_NAME",VLOOKUP(AM131,'LibSets constants'!$I$4:$L$1000,3,FALSE),""),"")</f>
        <v/>
      </c>
      <c r="AO131" s="45" t="str">
        <f>IF(AM131&lt;&gt;"",IF(AM131&lt;&gt;"LIBSETS_DROP_MECHANIC_MONSTER_NAME",VLOOKUP(AM131,'LibSets constants'!$I$4:$L$1000,4,FALSE),""),"")</f>
        <v/>
      </c>
      <c r="AP131" s="3" t="str">
        <f>IF(G131&lt;&gt;"LIBSETS_SETTYPE_BATTLEGROUND",IF(G131&lt;&gt;"LIBSETS_SETTYPE_SPECIAL",IF(AQ131&lt;&gt;"",VLOOKUP(AQ131,'ESO zone constants'!$D$2:$H$4950,5,FALSE),""),""),"")</f>
        <v/>
      </c>
      <c r="AR131" s="46"/>
      <c r="AS131" s="45" t="str">
        <f>IF(AR131&lt;&gt;"",IF(AR131&lt;&gt;"LIBSETS_DROP_MECHANIC_MONSTER_NAME",VLOOKUP(AR131,'LibSets constants'!$I$4:$L$1000,3,FALSE),""),"")</f>
        <v/>
      </c>
      <c r="AT131" s="45" t="str">
        <f>IF(AR131&lt;&gt;"",IF(AR131&lt;&gt;"LIBSETS_DROP_MECHANIC_MONSTER_NAME",VLOOKUP(AR131,'LibSets constants'!$I$4:$L$1000,4,FALSE),""),"")</f>
        <v/>
      </c>
      <c r="AU131" s="21" t="str">
        <f>IF(A131="???","--","")&amp;IF(F131&lt;&gt;"Not in the game (anymore)",IF(A131&lt;&gt;"",CONCATENATE("[",A131,"] = {wayshrines={")&amp;IF(K131&lt;&gt;"",CONCATENATE(K131,","),"")&amp;IF(L131&lt;&gt;"",CONCATENATE(L131,","),"")&amp;IF(M131&lt;&gt;"",CONCATENATE(M131,","),"")&amp;CONCATENATE("}")&amp;IF(VALUE(N131)&gt;0,CONCATENATE(", traitsNeeded=",N131),"")&amp;CONCATENATE(", dlcId=",IF(Q131&lt;&gt;"",Q131,"DLC_BASE_GAME")),""),"")</f>
        <v>[156] = {wayshrines={-1,-1,-1,}, dlcId=DLC_BASE_GAME</v>
      </c>
      <c r="AV131" s="21" t="str">
        <f>IF(F131&lt;&gt;"Not in the game (anymore)",IF(A131&lt;&gt;"",IF(O131&lt;&gt;"",CONCATENATE(", zoneIds={",O131),"")&amp;IF(V131&lt;&gt;"",CONCATENATE(",",V131),"")&amp;IF(AA131&lt;&gt;"",CONCATENATE(",",AA131),"")&amp;IF(AF131&lt;&gt;"",CONCATENATE(",",AF131),"")&amp;IF(AK131&lt;&gt;"",CONCATENATE(",",AK131),"")&amp;IF(AP131&lt;&gt;"",CONCATENATE(",",AP131),"")&amp;IF(O131&lt;&gt;"",CONCATENATE("}",""),"")&amp;IF(OR(I131="true",I131="false",I131&lt;&gt;""), CONCATENATE(", veteran=", I131), ""),""),"")</f>
        <v>, zoneIds={148}, veteran=false</v>
      </c>
      <c r="AW131" s="21" t="str">
        <f>IF(F131&lt;&gt;"Not in the game (anymore)",IF(A131&lt;&gt;"",", setType="&amp;G131,"")&amp;IF(J131="true",", multiTrialSet=true",""),"")</f>
        <v>, setType=LIBSETS_SETTYPE_DUNGEON</v>
      </c>
      <c r="AX131" s="21" t="str">
        <f>IF(F131&lt;&gt;"Not in the game (anymore)",IF(S131&lt;&gt;"",", dropMechanic={"&amp;S131&amp;IF(X131&lt;&gt;"",","&amp;X131,"")&amp;IF(AC131&lt;&gt;"",","&amp;AC131,"")&amp;IF(AH131&lt;&gt;"",","&amp;AH131,"")&amp;IF(AM131&lt;&gt;"",","&amp;AM131,"")&amp;IF(AR131&lt;&gt;"",","&amp;AR131,"")&amp;"}"&amp;IF(S131="LIBSETS_DROP_MECHANIC_MONSTER_NAME",", dropMechanicNames={" &amp; IF(T131&lt;&gt;"","['en']='"&amp;T131&amp;"'","") &amp; IF(U131&lt;&gt;"",", ['de']='" &amp; U131&amp;"'","") &amp; "}",""),"")&amp;"},","")</f>
        <v>},</v>
      </c>
      <c r="AY131" s="21" t="str">
        <f>IF(F131&lt;&gt;"Not in the game (anymore)",IF(C131&lt;&gt;"",CONCATENATE(" --",C131," / ",B131,"   [",IF(P131&lt;&gt;"",P131,""),IF(W131&lt;&gt;"",", "&amp;W131,""),IF(AB131&lt;&gt;"",", "&amp;AB131,""),IF(AG131&lt;&gt;"",", "&amp;AG131,""),IF(AL131&lt;&gt;"",", "&amp;AL131,""),IF(AQ131&lt;&gt;"",", "&amp;AQ131,""),"]")),"")</f>
        <v xml:space="preserve"> --Undaunted Infiltrator / Unerschrockener Infiltrator   [Arx Corinium]</v>
      </c>
    </row>
    <row r="132" spans="1:51" x14ac:dyDescent="0.25">
      <c r="A132" s="12">
        <v>157</v>
      </c>
      <c r="B132" t="s">
        <v>989</v>
      </c>
      <c r="C132" t="s">
        <v>990</v>
      </c>
      <c r="D132" s="3">
        <f>A132</f>
        <v>157</v>
      </c>
      <c r="G132" s="8" t="s">
        <v>1653</v>
      </c>
      <c r="I132" t="s">
        <v>97</v>
      </c>
      <c r="J132" t="s">
        <v>97</v>
      </c>
      <c r="K132">
        <v>-1</v>
      </c>
      <c r="L132">
        <v>-1</v>
      </c>
      <c r="M132">
        <v>-1</v>
      </c>
      <c r="N132">
        <v>0</v>
      </c>
      <c r="O132" s="3">
        <f>IF(G132&lt;&gt;"LIBSETS_SETTYPE_BATTLEGROUND",IF(G132&lt;&gt;"LIBSETS_SETTYPE_SPECIAL",IF(P132&lt;&gt;"",VLOOKUP(P132,'ESO zone constants'!$D$2:$H$4950,5,FALSE),""),""),"")</f>
        <v>38</v>
      </c>
      <c r="P132" t="s">
        <v>57</v>
      </c>
      <c r="Q132" s="19" t="str">
        <f>IF(O132&lt;&gt;"",IF(NOT(ISERROR(VLOOKUP(O132,'ESO Dungeon constants'!$D$3:$H$9999,5,FALSE))),VLOOKUP(O132,'ESO Dungeon constants'!$D$3:$I$9999,6,FALSE),VLOOKUP(O132,'ESO zone constants'!$H$2:$K$9984,4,FALSE)),"")</f>
        <v>DLC_BASE_GAME</v>
      </c>
      <c r="R132" s="3" t="str">
        <f>VLOOKUP(Q132,'LibSets constants'!$B$4:$C$1000,2,FALSE)</f>
        <v>Included in base game</v>
      </c>
      <c r="T132" s="45" t="str">
        <f>IF(S132&lt;&gt;"",IF(S132&lt;&gt;"LIBSETS_DROP_MECHANIC_MONSTER_NAME",VLOOKUP(S132,'LibSets constants'!$I$4:$L$1000,3,FALSE),""),"")</f>
        <v/>
      </c>
      <c r="U132" s="45" t="str">
        <f>IF(S132&lt;&gt;"",IF(S132&lt;&gt;"LIBSETS_DROP_MECHANIC_MONSTER_NAME",VLOOKUP(S132,'LibSets constants'!$I$4:$L$1000,4,FALSE),""),"")</f>
        <v/>
      </c>
      <c r="V132" s="3" t="str">
        <f>IF(G132&lt;&gt;"LIBSETS_SETTYPE_BATTLEGROUND",IF(G132&lt;&gt;"LIBSETS_SETTYPE_SPECIAL",IF(W132&lt;&gt;"",VLOOKUP(W132,'ESO zone constants'!$D$2:$H$4950,5,FALSE),""),""),"")</f>
        <v/>
      </c>
      <c r="X132" s="46"/>
      <c r="Y132" s="45" t="str">
        <f>IF(X132&lt;&gt;"",IF(X132&lt;&gt;"LIBSETS_DROP_MECHANIC_MONSTER_NAME",VLOOKUP(X132,'LibSets constants'!$I$4:$L$1000,3,FALSE),""),"")</f>
        <v/>
      </c>
      <c r="Z132" s="45" t="str">
        <f>IF(X132&lt;&gt;"",IF(X132&lt;&gt;"LIBSETS_DROP_MECHANIC_MONSTER_NAME",VLOOKUP(X132,'LibSets constants'!$I$4:$L$1000,4,FALSE),""),"")</f>
        <v/>
      </c>
      <c r="AA132" s="3" t="str">
        <f>IF(G132&lt;&gt;"LIBSETS_SETTYPE_BATTLEGROUND",IF(G132&lt;&gt;"LIBSETS_SETTYPE_SPECIAL",IF(AB132&lt;&gt;"",VLOOKUP(AB132,'ESO zone constants'!$D$2:$H$4950,5,FALSE),""),""),"")</f>
        <v/>
      </c>
      <c r="AC132" s="46"/>
      <c r="AD132" s="45" t="str">
        <f>IF(AC132&lt;&gt;"",IF(AC132&lt;&gt;"LIBSETS_DROP_MECHANIC_MONSTER_NAME",VLOOKUP(AC132,'LibSets constants'!$I$4:$L$1000,3,FALSE),""),"")</f>
        <v/>
      </c>
      <c r="AE132" s="45" t="str">
        <f>IF(AC132&lt;&gt;"",IF(AC132&lt;&gt;"LIBSETS_DROP_MECHANIC_MONSTER_NAME",VLOOKUP(AC132,'LibSets constants'!$I$4:$L$1000,4,FALSE),""),"")</f>
        <v/>
      </c>
      <c r="AF132" s="3" t="str">
        <f>IF(G132&lt;&gt;"LIBSETS_SETTYPE_BATTLEGROUND",IF(G132&lt;&gt;"LIBSETS_SETTYPE_SPECIAL",IF(AG132&lt;&gt;"",VLOOKUP(AG132,'ESO zone constants'!$D$2:$H$4950,5,FALSE),""),""),"")</f>
        <v/>
      </c>
      <c r="AH132" s="46"/>
      <c r="AI132" s="45" t="str">
        <f>IF(AH132&lt;&gt;"",IF(AH132&lt;&gt;"LIBSETS_DROP_MECHANIC_MONSTER_NAME",VLOOKUP(AH132,'LibSets constants'!$I$4:$L$1000,3,FALSE),""),"")</f>
        <v/>
      </c>
      <c r="AJ132" s="45" t="str">
        <f>IF(AH132&lt;&gt;"",IF(AH132&lt;&gt;"LIBSETS_DROP_MECHANIC_MONSTER_NAME",VLOOKUP(AH132,'LibSets constants'!$I$4:$L$1000,4,FALSE),""),"")</f>
        <v/>
      </c>
      <c r="AK132" s="3" t="str">
        <f>IF(G132&lt;&gt;"LIBSETS_SETTYPE_BATTLEGROUND",IF(G132&lt;&gt;"LIBSETS_SETTYPE_SPECIAL",IF(AL132&lt;&gt;"",VLOOKUP(AL132,'ESO zone constants'!$D$2:$H$4950,5,FALSE),""),""),"")</f>
        <v/>
      </c>
      <c r="AM132" s="46"/>
      <c r="AN132" s="45" t="str">
        <f>IF(AM132&lt;&gt;"",IF(AM132&lt;&gt;"LIBSETS_DROP_MECHANIC_MONSTER_NAME",VLOOKUP(AM132,'LibSets constants'!$I$4:$L$1000,3,FALSE),""),"")</f>
        <v/>
      </c>
      <c r="AO132" s="45" t="str">
        <f>IF(AM132&lt;&gt;"",IF(AM132&lt;&gt;"LIBSETS_DROP_MECHANIC_MONSTER_NAME",VLOOKUP(AM132,'LibSets constants'!$I$4:$L$1000,4,FALSE),""),"")</f>
        <v/>
      </c>
      <c r="AP132" s="3" t="str">
        <f>IF(G132&lt;&gt;"LIBSETS_SETTYPE_BATTLEGROUND",IF(G132&lt;&gt;"LIBSETS_SETTYPE_SPECIAL",IF(AQ132&lt;&gt;"",VLOOKUP(AQ132,'ESO zone constants'!$D$2:$H$4950,5,FALSE),""),""),"")</f>
        <v/>
      </c>
      <c r="AR132" s="46"/>
      <c r="AS132" s="45" t="str">
        <f>IF(AR132&lt;&gt;"",IF(AR132&lt;&gt;"LIBSETS_DROP_MECHANIC_MONSTER_NAME",VLOOKUP(AR132,'LibSets constants'!$I$4:$L$1000,3,FALSE),""),"")</f>
        <v/>
      </c>
      <c r="AT132" s="45" t="str">
        <f>IF(AR132&lt;&gt;"",IF(AR132&lt;&gt;"LIBSETS_DROP_MECHANIC_MONSTER_NAME",VLOOKUP(AR132,'LibSets constants'!$I$4:$L$1000,4,FALSE),""),"")</f>
        <v/>
      </c>
      <c r="AU132" s="21" t="str">
        <f>IF(A132="???","--","")&amp;IF(F132&lt;&gt;"Not in the game (anymore)",IF(A132&lt;&gt;"",CONCATENATE("[",A132,"] = {wayshrines={")&amp;IF(K132&lt;&gt;"",CONCATENATE(K132,","),"")&amp;IF(L132&lt;&gt;"",CONCATENATE(L132,","),"")&amp;IF(M132&lt;&gt;"",CONCATENATE(M132,","),"")&amp;CONCATENATE("}")&amp;IF(VALUE(N132)&gt;0,CONCATENATE(", traitsNeeded=",N132),"")&amp;CONCATENATE(", dlcId=",IF(Q132&lt;&gt;"",Q132,"DLC_BASE_GAME")),""),"")</f>
        <v>[157] = {wayshrines={-1,-1,-1,}, dlcId=DLC_BASE_GAME</v>
      </c>
      <c r="AV132" s="21" t="str">
        <f>IF(F132&lt;&gt;"Not in the game (anymore)",IF(A132&lt;&gt;"",IF(O132&lt;&gt;"",CONCATENATE(", zoneIds={",O132),"")&amp;IF(V132&lt;&gt;"",CONCATENATE(",",V132),"")&amp;IF(AA132&lt;&gt;"",CONCATENATE(",",AA132),"")&amp;IF(AF132&lt;&gt;"",CONCATENATE(",",AF132),"")&amp;IF(AK132&lt;&gt;"",CONCATENATE(",",AK132),"")&amp;IF(AP132&lt;&gt;"",CONCATENATE(",",AP132),"")&amp;IF(O132&lt;&gt;"",CONCATENATE("}",""),"")&amp;IF(OR(I132="true",I132="false",I132&lt;&gt;""), CONCATENATE(", veteran=", I132), ""),""),"")</f>
        <v>, zoneIds={38}, veteran=false</v>
      </c>
      <c r="AW132" s="21" t="str">
        <f>IF(F132&lt;&gt;"Not in the game (anymore)",IF(A132&lt;&gt;"",", setType="&amp;G132,"")&amp;IF(J132="true",", multiTrialSet=true",""),"")</f>
        <v>, setType=LIBSETS_SETTYPE_DUNGEON</v>
      </c>
      <c r="AX132" s="21" t="str">
        <f>IF(F132&lt;&gt;"Not in the game (anymore)",IF(S132&lt;&gt;"",", dropMechanic={"&amp;S132&amp;IF(X132&lt;&gt;"",","&amp;X132,"")&amp;IF(AC132&lt;&gt;"",","&amp;AC132,"")&amp;IF(AH132&lt;&gt;"",","&amp;AH132,"")&amp;IF(AM132&lt;&gt;"",","&amp;AM132,"")&amp;IF(AR132&lt;&gt;"",","&amp;AR132,"")&amp;"}"&amp;IF(S132="LIBSETS_DROP_MECHANIC_MONSTER_NAME",", dropMechanicNames={" &amp; IF(T132&lt;&gt;"","['en']='"&amp;T132&amp;"'","") &amp; IF(U132&lt;&gt;"",", ['de']='" &amp; U132&amp;"'","") &amp; "}",""),"")&amp;"},","")</f>
        <v>},</v>
      </c>
      <c r="AY132" s="21" t="str">
        <f>IF(F132&lt;&gt;"Not in the game (anymore)",IF(C132&lt;&gt;"",CONCATENATE(" --",C132," / ",B132,"   [",IF(P132&lt;&gt;"",P132,""),IF(W132&lt;&gt;"",", "&amp;W132,""),IF(AB132&lt;&gt;"",", "&amp;AB132,""),IF(AG132&lt;&gt;"",", "&amp;AG132,""),IF(AL132&lt;&gt;"",", "&amp;AL132,""),IF(AQ132&lt;&gt;"",", "&amp;AQ132,""),"]")),"")</f>
        <v xml:space="preserve"> --Undaunted Unweaver / Unerschrockener Entflechter   [Blackheart Haven]</v>
      </c>
    </row>
    <row r="133" spans="1:51" x14ac:dyDescent="0.25">
      <c r="A133" s="12">
        <v>158</v>
      </c>
      <c r="B133" t="s">
        <v>991</v>
      </c>
      <c r="C133" t="s">
        <v>992</v>
      </c>
      <c r="D133" s="3">
        <f>A133</f>
        <v>158</v>
      </c>
      <c r="G133" s="8" t="s">
        <v>1653</v>
      </c>
      <c r="I133" t="s">
        <v>97</v>
      </c>
      <c r="J133" t="s">
        <v>97</v>
      </c>
      <c r="K133">
        <v>-1</v>
      </c>
      <c r="L133">
        <v>-1</v>
      </c>
      <c r="M133">
        <v>-1</v>
      </c>
      <c r="N133">
        <v>0</v>
      </c>
      <c r="O133" s="3">
        <f>IF(G133&lt;&gt;"LIBSETS_SETTYPE_BATTLEGROUND",IF(G133&lt;&gt;"LIBSETS_SETTYPE_SPECIAL",IF(P133&lt;&gt;"",VLOOKUP(P133,'ESO zone constants'!$D$2:$H$4950,5,FALSE),""),""),"")</f>
        <v>176</v>
      </c>
      <c r="P133" t="s">
        <v>50</v>
      </c>
      <c r="Q133" s="19" t="str">
        <f>IF(O133&lt;&gt;"",IF(NOT(ISERROR(VLOOKUP(O133,'ESO Dungeon constants'!$D$3:$H$9999,5,FALSE))),VLOOKUP(O133,'ESO Dungeon constants'!$D$3:$I$9999,6,FALSE),VLOOKUP(O133,'ESO zone constants'!$H$2:$K$9984,4,FALSE)),"")</f>
        <v>DLC_BASE_GAME</v>
      </c>
      <c r="R133" s="3" t="str">
        <f>VLOOKUP(Q133,'LibSets constants'!$B$4:$C$1000,2,FALSE)</f>
        <v>Included in base game</v>
      </c>
      <c r="T133" s="3" t="str">
        <f>IF(S133&lt;&gt;"",IF(S133&lt;&gt;"LIBSETS_DROP_MECHANIC_MONSTER_NAME",VLOOKUP(S133,'LibSets constants'!$I$4:$L$1000,3,FALSE),""),"")</f>
        <v/>
      </c>
      <c r="U133" s="3" t="str">
        <f>IF(S133&lt;&gt;"",IF(S133&lt;&gt;"LIBSETS_DROP_MECHANIC_MONSTER_NAME",VLOOKUP(S133,'LibSets constants'!$I$4:$L$1000,4,FALSE),""),"")</f>
        <v/>
      </c>
      <c r="V133" s="3">
        <f>IF(G133&lt;&gt;"LIBSETS_SETTYPE_BATTLEGROUND",IF(G133&lt;&gt;"LIBSETS_SETTYPE_SPECIAL",IF(W133&lt;&gt;"",VLOOKUP(W133,'ESO zone constants'!$D$2:$H$4950,5,FALSE),""),""),"")</f>
        <v>681</v>
      </c>
      <c r="W133" t="s">
        <v>71</v>
      </c>
      <c r="Y133" s="3" t="str">
        <f>IF(X133&lt;&gt;"",IF(X133&lt;&gt;"LIBSETS_DROP_MECHANIC_MONSTER_NAME",VLOOKUP(X133,'LibSets constants'!$I$4:$L$1000,3,FALSE),""),"")</f>
        <v/>
      </c>
      <c r="Z133" s="3" t="str">
        <f>IF(X133&lt;&gt;"",IF(X133&lt;&gt;"LIBSETS_DROP_MECHANIC_MONSTER_NAME",VLOOKUP(X133,'LibSets constants'!$I$4:$L$1000,4,FALSE),""),"")</f>
        <v/>
      </c>
      <c r="AA133" s="3" t="str">
        <f>IF(G133&lt;&gt;"LIBSETS_SETTYPE_BATTLEGROUND",IF(G133&lt;&gt;"LIBSETS_SETTYPE_SPECIAL",IF(AB133&lt;&gt;"",VLOOKUP(AB133,'ESO zone constants'!$D$2:$H$4950,5,FALSE),""),""),"")</f>
        <v/>
      </c>
      <c r="AD133" s="3" t="str">
        <f>IF(AC133&lt;&gt;"",IF(AC133&lt;&gt;"LIBSETS_DROP_MECHANIC_MONSTER_NAME",VLOOKUP(AC133,'LibSets constants'!$I$4:$L$1000,3,FALSE),""),"")</f>
        <v/>
      </c>
      <c r="AE133" s="3" t="str">
        <f>IF(AC133&lt;&gt;"",IF(AC133&lt;&gt;"LIBSETS_DROP_MECHANIC_MONSTER_NAME",VLOOKUP(AC133,'LibSets constants'!$I$4:$L$1000,4,FALSE),""),"")</f>
        <v/>
      </c>
      <c r="AF133" s="3" t="str">
        <f>IF(G133&lt;&gt;"LIBSETS_SETTYPE_BATTLEGROUND",IF(G133&lt;&gt;"LIBSETS_SETTYPE_SPECIAL",IF(AG133&lt;&gt;"",VLOOKUP(AG133,'ESO zone constants'!$D$2:$H$4950,5,FALSE),""),""),"")</f>
        <v/>
      </c>
      <c r="AI133" s="3" t="str">
        <f>IF(AH133&lt;&gt;"",IF(AH133&lt;&gt;"LIBSETS_DROP_MECHANIC_MONSTER_NAME",VLOOKUP(AH133,'LibSets constants'!$I$4:$L$1000,3,FALSE),""),"")</f>
        <v/>
      </c>
      <c r="AJ133" s="3" t="str">
        <f>IF(AH133&lt;&gt;"",IF(AH133&lt;&gt;"LIBSETS_DROP_MECHANIC_MONSTER_NAME",VLOOKUP(AH133,'LibSets constants'!$I$4:$L$1000,4,FALSE),""),"")</f>
        <v/>
      </c>
      <c r="AK133" s="3" t="str">
        <f>IF(G133&lt;&gt;"LIBSETS_SETTYPE_BATTLEGROUND",IF(G133&lt;&gt;"LIBSETS_SETTYPE_SPECIAL",IF(AL133&lt;&gt;"",VLOOKUP(AL133,'ESO zone constants'!$D$2:$H$4950,5,FALSE),""),""),"")</f>
        <v/>
      </c>
      <c r="AN133" s="3" t="str">
        <f>IF(AM133&lt;&gt;"",IF(AM133&lt;&gt;"LIBSETS_DROP_MECHANIC_MONSTER_NAME",VLOOKUP(AM133,'LibSets constants'!$I$4:$L$1000,3,FALSE),""),"")</f>
        <v/>
      </c>
      <c r="AO133" s="3" t="str">
        <f>IF(AM133&lt;&gt;"",IF(AM133&lt;&gt;"LIBSETS_DROP_MECHANIC_MONSTER_NAME",VLOOKUP(AM133,'LibSets constants'!$I$4:$L$1000,4,FALSE),""),"")</f>
        <v/>
      </c>
      <c r="AP133" s="3" t="str">
        <f>IF(G133&lt;&gt;"LIBSETS_SETTYPE_BATTLEGROUND",IF(G133&lt;&gt;"LIBSETS_SETTYPE_SPECIAL",IF(AQ133&lt;&gt;"",VLOOKUP(AQ133,'ESO zone constants'!$D$2:$H$4950,5,FALSE),""),""),"")</f>
        <v/>
      </c>
      <c r="AS133" s="3" t="str">
        <f>IF(AR133&lt;&gt;"",IF(AR133&lt;&gt;"LIBSETS_DROP_MECHANIC_MONSTER_NAME",VLOOKUP(AR133,'LibSets constants'!$I$4:$L$1000,3,FALSE),""),"")</f>
        <v/>
      </c>
      <c r="AT133" s="3" t="str">
        <f>IF(AR133&lt;&gt;"",IF(AR133&lt;&gt;"LIBSETS_DROP_MECHANIC_MONSTER_NAME",VLOOKUP(AR133,'LibSets constants'!$I$4:$L$1000,4,FALSE),""),"")</f>
        <v/>
      </c>
      <c r="AU133" s="21" t="str">
        <f>IF(A133="???","--","")&amp;IF(F133&lt;&gt;"Not in the game (anymore)",IF(A133&lt;&gt;"",CONCATENATE("[",A133,"] = {wayshrines={")&amp;IF(K133&lt;&gt;"",CONCATENATE(K133,","),"")&amp;IF(L133&lt;&gt;"",CONCATENATE(L133,","),"")&amp;IF(M133&lt;&gt;"",CONCATENATE(M133,","),"")&amp;CONCATENATE("}")&amp;IF(VALUE(N133)&gt;0,CONCATENATE(", traitsNeeded=",N133),"")&amp;CONCATENATE(", dlcId=",IF(Q133&lt;&gt;"",Q133,"DLC_BASE_GAME")),""),"")</f>
        <v>[158] = {wayshrines={-1,-1,-1,}, dlcId=DLC_BASE_GAME</v>
      </c>
      <c r="AV133" s="21" t="str">
        <f>IF(F133&lt;&gt;"Not in the game (anymore)",IF(A133&lt;&gt;"",IF(O133&lt;&gt;"",CONCATENATE(", zoneIds={",O133),"")&amp;IF(V133&lt;&gt;"",CONCATENATE(",",V133),"")&amp;IF(AA133&lt;&gt;"",CONCATENATE(",",AA133),"")&amp;IF(AF133&lt;&gt;"",CONCATENATE(",",AF133),"")&amp;IF(AK133&lt;&gt;"",CONCATENATE(",",AK133),"")&amp;IF(AP133&lt;&gt;"",CONCATENATE(",",AP133),"")&amp;IF(O133&lt;&gt;"",CONCATENATE("}",""),"")&amp;IF(OR(I133="true",I133="false",I133&lt;&gt;""), CONCATENATE(", veteran=", I133), ""),""),"")</f>
        <v>, zoneIds={176,681}, veteran=false</v>
      </c>
      <c r="AW133" s="21" t="str">
        <f>IF(F133&lt;&gt;"Not in the game (anymore)",IF(A133&lt;&gt;"",", setType="&amp;G133,"")&amp;IF(J133="true",", multiTrialSet=true",""),"")</f>
        <v>, setType=LIBSETS_SETTYPE_DUNGEON</v>
      </c>
      <c r="AX133" s="21" t="str">
        <f>IF(F133&lt;&gt;"Not in the game (anymore)",IF(S133&lt;&gt;"",", dropMechanic={"&amp;S133&amp;IF(X133&lt;&gt;"",","&amp;X133,"")&amp;IF(AC133&lt;&gt;"",","&amp;AC133,"")&amp;IF(AH133&lt;&gt;"",","&amp;AH133,"")&amp;IF(AM133&lt;&gt;"",","&amp;AM133,"")&amp;IF(AR133&lt;&gt;"",","&amp;AR133,"")&amp;"}"&amp;IF(S133="LIBSETS_DROP_MECHANIC_MONSTER_NAME",", dropMechanicNames={" &amp; IF(T133&lt;&gt;"","['en']='"&amp;T133&amp;"'","") &amp; IF(U133&lt;&gt;"",", ['de']='" &amp; U133&amp;"'","") &amp; "}",""),"")&amp;"},","")</f>
        <v>},</v>
      </c>
      <c r="AY133" s="21" t="str">
        <f>IF(F133&lt;&gt;"Not in the game (anymore)",IF(C133&lt;&gt;"",CONCATENATE(" --",C133," / ",B133,"   [",IF(P133&lt;&gt;"",P133,""),IF(W133&lt;&gt;"",", "&amp;W133,""),IF(AB133&lt;&gt;"",", "&amp;AB133,""),IF(AG133&lt;&gt;"",", "&amp;AG133,""),IF(AL133&lt;&gt;"",", "&amp;AL133,""),IF(AQ133&lt;&gt;"",", "&amp;AQ133,""),"]")),"")</f>
        <v xml:space="preserve"> --Embershield / Glutschild   [City of Ash I, City of Ash II]</v>
      </c>
    </row>
    <row r="134" spans="1:51" x14ac:dyDescent="0.25">
      <c r="A134" s="12">
        <v>159</v>
      </c>
      <c r="B134" t="s">
        <v>993</v>
      </c>
      <c r="C134" t="s">
        <v>994</v>
      </c>
      <c r="D134" s="3">
        <f>A134</f>
        <v>159</v>
      </c>
      <c r="G134" s="8" t="s">
        <v>1653</v>
      </c>
      <c r="I134" t="s">
        <v>97</v>
      </c>
      <c r="J134" t="s">
        <v>97</v>
      </c>
      <c r="K134">
        <v>-1</v>
      </c>
      <c r="L134">
        <v>-1</v>
      </c>
      <c r="M134">
        <v>-1</v>
      </c>
      <c r="N134">
        <v>0</v>
      </c>
      <c r="O134" s="3">
        <f>IF(G134&lt;&gt;"LIBSETS_SETTYPE_BATTLEGROUND",IF(G134&lt;&gt;"LIBSETS_SETTYPE_SPECIAL",IF(P134&lt;&gt;"",VLOOKUP(P134,'ESO zone constants'!$D$2:$H$4950,5,FALSE),""),""),"")</f>
        <v>176</v>
      </c>
      <c r="P134" t="s">
        <v>50</v>
      </c>
      <c r="Q134" s="19" t="str">
        <f>IF(O134&lt;&gt;"",IF(NOT(ISERROR(VLOOKUP(O134,'ESO Dungeon constants'!$D$3:$H$9999,5,FALSE))),VLOOKUP(O134,'ESO Dungeon constants'!$D$3:$I$9999,6,FALSE),VLOOKUP(O134,'ESO zone constants'!$H$2:$K$9984,4,FALSE)),"")</f>
        <v>DLC_BASE_GAME</v>
      </c>
      <c r="R134" s="3" t="str">
        <f>VLOOKUP(Q134,'LibSets constants'!$B$4:$C$1000,2,FALSE)</f>
        <v>Included in base game</v>
      </c>
      <c r="T134" s="3" t="str">
        <f>IF(S134&lt;&gt;"",IF(S134&lt;&gt;"LIBSETS_DROP_MECHANIC_MONSTER_NAME",VLOOKUP(S134,'LibSets constants'!$I$4:$L$1000,3,FALSE),""),"")</f>
        <v/>
      </c>
      <c r="U134" s="3" t="str">
        <f>IF(S134&lt;&gt;"",IF(S134&lt;&gt;"LIBSETS_DROP_MECHANIC_MONSTER_NAME",VLOOKUP(S134,'LibSets constants'!$I$4:$L$1000,4,FALSE),""),"")</f>
        <v/>
      </c>
      <c r="V134" s="3">
        <f>IF(G134&lt;&gt;"LIBSETS_SETTYPE_BATTLEGROUND",IF(G134&lt;&gt;"LIBSETS_SETTYPE_SPECIAL",IF(W134&lt;&gt;"",VLOOKUP(W134,'ESO zone constants'!$D$2:$H$4950,5,FALSE),""),""),"")</f>
        <v>681</v>
      </c>
      <c r="W134" t="s">
        <v>71</v>
      </c>
      <c r="Y134" s="3" t="str">
        <f>IF(X134&lt;&gt;"",IF(X134&lt;&gt;"LIBSETS_DROP_MECHANIC_MONSTER_NAME",VLOOKUP(X134,'LibSets constants'!$I$4:$L$1000,3,FALSE),""),"")</f>
        <v/>
      </c>
      <c r="Z134" s="3" t="str">
        <f>IF(X134&lt;&gt;"",IF(X134&lt;&gt;"LIBSETS_DROP_MECHANIC_MONSTER_NAME",VLOOKUP(X134,'LibSets constants'!$I$4:$L$1000,4,FALSE),""),"")</f>
        <v/>
      </c>
      <c r="AA134" s="3" t="str">
        <f>IF(G134&lt;&gt;"LIBSETS_SETTYPE_BATTLEGROUND",IF(G134&lt;&gt;"LIBSETS_SETTYPE_SPECIAL",IF(AB134&lt;&gt;"",VLOOKUP(AB134,'ESO zone constants'!$D$2:$H$4950,5,FALSE),""),""),"")</f>
        <v/>
      </c>
      <c r="AD134" s="3" t="str">
        <f>IF(AC134&lt;&gt;"",IF(AC134&lt;&gt;"LIBSETS_DROP_MECHANIC_MONSTER_NAME",VLOOKUP(AC134,'LibSets constants'!$I$4:$L$1000,3,FALSE),""),"")</f>
        <v/>
      </c>
      <c r="AE134" s="3" t="str">
        <f>IF(AC134&lt;&gt;"",IF(AC134&lt;&gt;"LIBSETS_DROP_MECHANIC_MONSTER_NAME",VLOOKUP(AC134,'LibSets constants'!$I$4:$L$1000,4,FALSE),""),"")</f>
        <v/>
      </c>
      <c r="AF134" s="3" t="str">
        <f>IF(G134&lt;&gt;"LIBSETS_SETTYPE_BATTLEGROUND",IF(G134&lt;&gt;"LIBSETS_SETTYPE_SPECIAL",IF(AG134&lt;&gt;"",VLOOKUP(AG134,'ESO zone constants'!$D$2:$H$4950,5,FALSE),""),""),"")</f>
        <v/>
      </c>
      <c r="AI134" s="3" t="str">
        <f>IF(AH134&lt;&gt;"",IF(AH134&lt;&gt;"LIBSETS_DROP_MECHANIC_MONSTER_NAME",VLOOKUP(AH134,'LibSets constants'!$I$4:$L$1000,3,FALSE),""),"")</f>
        <v/>
      </c>
      <c r="AJ134" s="3" t="str">
        <f>IF(AH134&lt;&gt;"",IF(AH134&lt;&gt;"LIBSETS_DROP_MECHANIC_MONSTER_NAME",VLOOKUP(AH134,'LibSets constants'!$I$4:$L$1000,4,FALSE),""),"")</f>
        <v/>
      </c>
      <c r="AK134" s="3" t="str">
        <f>IF(G134&lt;&gt;"LIBSETS_SETTYPE_BATTLEGROUND",IF(G134&lt;&gt;"LIBSETS_SETTYPE_SPECIAL",IF(AL134&lt;&gt;"",VLOOKUP(AL134,'ESO zone constants'!$D$2:$H$4950,5,FALSE),""),""),"")</f>
        <v/>
      </c>
      <c r="AN134" s="3" t="str">
        <f>IF(AM134&lt;&gt;"",IF(AM134&lt;&gt;"LIBSETS_DROP_MECHANIC_MONSTER_NAME",VLOOKUP(AM134,'LibSets constants'!$I$4:$L$1000,3,FALSE),""),"")</f>
        <v/>
      </c>
      <c r="AO134" s="3" t="str">
        <f>IF(AM134&lt;&gt;"",IF(AM134&lt;&gt;"LIBSETS_DROP_MECHANIC_MONSTER_NAME",VLOOKUP(AM134,'LibSets constants'!$I$4:$L$1000,4,FALSE),""),"")</f>
        <v/>
      </c>
      <c r="AP134" s="3" t="str">
        <f>IF(G134&lt;&gt;"LIBSETS_SETTYPE_BATTLEGROUND",IF(G134&lt;&gt;"LIBSETS_SETTYPE_SPECIAL",IF(AQ134&lt;&gt;"",VLOOKUP(AQ134,'ESO zone constants'!$D$2:$H$4950,5,FALSE),""),""),"")</f>
        <v/>
      </c>
      <c r="AS134" s="3" t="str">
        <f>IF(AR134&lt;&gt;"",IF(AR134&lt;&gt;"LIBSETS_DROP_MECHANIC_MONSTER_NAME",VLOOKUP(AR134,'LibSets constants'!$I$4:$L$1000,3,FALSE),""),"")</f>
        <v/>
      </c>
      <c r="AT134" s="3" t="str">
        <f>IF(AR134&lt;&gt;"",IF(AR134&lt;&gt;"LIBSETS_DROP_MECHANIC_MONSTER_NAME",VLOOKUP(AR134,'LibSets constants'!$I$4:$L$1000,4,FALSE),""),"")</f>
        <v/>
      </c>
      <c r="AU134" s="21" t="str">
        <f>IF(A134="???","--","")&amp;IF(F134&lt;&gt;"Not in the game (anymore)",IF(A134&lt;&gt;"",CONCATENATE("[",A134,"] = {wayshrines={")&amp;IF(K134&lt;&gt;"",CONCATENATE(K134,","),"")&amp;IF(L134&lt;&gt;"",CONCATENATE(L134,","),"")&amp;IF(M134&lt;&gt;"",CONCATENATE(M134,","),"")&amp;CONCATENATE("}")&amp;IF(VALUE(N134)&gt;0,CONCATENATE(", traitsNeeded=",N134),"")&amp;CONCATENATE(", dlcId=",IF(Q134&lt;&gt;"",Q134,"DLC_BASE_GAME")),""),"")</f>
        <v>[159] = {wayshrines={-1,-1,-1,}, dlcId=DLC_BASE_GAME</v>
      </c>
      <c r="AV134" s="21" t="str">
        <f>IF(F134&lt;&gt;"Not in the game (anymore)",IF(A134&lt;&gt;"",IF(O134&lt;&gt;"",CONCATENATE(", zoneIds={",O134),"")&amp;IF(V134&lt;&gt;"",CONCATENATE(",",V134),"")&amp;IF(AA134&lt;&gt;"",CONCATENATE(",",AA134),"")&amp;IF(AF134&lt;&gt;"",CONCATENATE(",",AF134),"")&amp;IF(AK134&lt;&gt;"",CONCATENATE(",",AK134),"")&amp;IF(AP134&lt;&gt;"",CONCATENATE(",",AP134),"")&amp;IF(O134&lt;&gt;"",CONCATENATE("}",""),"")&amp;IF(OR(I134="true",I134="false",I134&lt;&gt;""), CONCATENATE(", veteran=", I134), ""),""),"")</f>
        <v>, zoneIds={176,681}, veteran=false</v>
      </c>
      <c r="AW134" s="21" t="str">
        <f>IF(F134&lt;&gt;"Not in the game (anymore)",IF(A134&lt;&gt;"",", setType="&amp;G134,"")&amp;IF(J134="true",", multiTrialSet=true",""),"")</f>
        <v>, setType=LIBSETS_SETTYPE_DUNGEON</v>
      </c>
      <c r="AX134" s="21" t="str">
        <f>IF(F134&lt;&gt;"Not in the game (anymore)",IF(S134&lt;&gt;"",", dropMechanic={"&amp;S134&amp;IF(X134&lt;&gt;"",","&amp;X134,"")&amp;IF(AC134&lt;&gt;"",","&amp;AC134,"")&amp;IF(AH134&lt;&gt;"",","&amp;AH134,"")&amp;IF(AM134&lt;&gt;"",","&amp;AM134,"")&amp;IF(AR134&lt;&gt;"",","&amp;AR134,"")&amp;"}"&amp;IF(S134="LIBSETS_DROP_MECHANIC_MONSTER_NAME",", dropMechanicNames={" &amp; IF(T134&lt;&gt;"","['en']='"&amp;T134&amp;"'","") &amp; IF(U134&lt;&gt;"",", ['de']='" &amp; U134&amp;"'","") &amp; "}",""),"")&amp;"},","")</f>
        <v>},</v>
      </c>
      <c r="AY134" s="21" t="str">
        <f>IF(F134&lt;&gt;"Not in the game (anymore)",IF(C134&lt;&gt;"",CONCATENATE(" --",C134," / ",B134,"   [",IF(P134&lt;&gt;"",P134,""),IF(W134&lt;&gt;"",", "&amp;W134,""),IF(AB134&lt;&gt;"",", "&amp;AB134,""),IF(AG134&lt;&gt;"",", "&amp;AG134,""),IF(AL134&lt;&gt;"",", "&amp;AL134,""),IF(AQ134&lt;&gt;"",", "&amp;AQ134,""),"]")),"")</f>
        <v xml:space="preserve"> --Sunderflame / Trennflamme   [City of Ash I, City of Ash II]</v>
      </c>
    </row>
    <row r="135" spans="1:51" x14ac:dyDescent="0.25">
      <c r="A135" s="12">
        <v>160</v>
      </c>
      <c r="B135" t="s">
        <v>995</v>
      </c>
      <c r="C135" t="s">
        <v>996</v>
      </c>
      <c r="D135" s="3">
        <f>A135</f>
        <v>160</v>
      </c>
      <c r="G135" s="8" t="s">
        <v>1653</v>
      </c>
      <c r="I135" t="s">
        <v>97</v>
      </c>
      <c r="J135" t="s">
        <v>97</v>
      </c>
      <c r="K135">
        <v>-1</v>
      </c>
      <c r="L135">
        <v>-1</v>
      </c>
      <c r="M135">
        <v>-1</v>
      </c>
      <c r="N135">
        <v>0</v>
      </c>
      <c r="O135" s="3">
        <f>IF(G135&lt;&gt;"LIBSETS_SETTYPE_BATTLEGROUND",IF(G135&lt;&gt;"LIBSETS_SETTYPE_SPECIAL",IF(P135&lt;&gt;"",VLOOKUP(P135,'ESO zone constants'!$D$2:$H$4950,5,FALSE),""),""),"")</f>
        <v>176</v>
      </c>
      <c r="P135" t="s">
        <v>50</v>
      </c>
      <c r="Q135" s="19" t="str">
        <f>IF(O135&lt;&gt;"",IF(NOT(ISERROR(VLOOKUP(O135,'ESO Dungeon constants'!$D$3:$H$9999,5,FALSE))),VLOOKUP(O135,'ESO Dungeon constants'!$D$3:$I$9999,6,FALSE),VLOOKUP(O135,'ESO zone constants'!$H$2:$K$9984,4,FALSE)),"")</f>
        <v>DLC_BASE_GAME</v>
      </c>
      <c r="R135" s="3" t="str">
        <f>VLOOKUP(Q135,'LibSets constants'!$B$4:$C$1000,2,FALSE)</f>
        <v>Included in base game</v>
      </c>
      <c r="T135" s="3" t="str">
        <f>IF(S135&lt;&gt;"",IF(S135&lt;&gt;"LIBSETS_DROP_MECHANIC_MONSTER_NAME",VLOOKUP(S135,'LibSets constants'!$I$4:$L$1000,3,FALSE),""),"")</f>
        <v/>
      </c>
      <c r="U135" s="3" t="str">
        <f>IF(S135&lt;&gt;"",IF(S135&lt;&gt;"LIBSETS_DROP_MECHANIC_MONSTER_NAME",VLOOKUP(S135,'LibSets constants'!$I$4:$L$1000,4,FALSE),""),"")</f>
        <v/>
      </c>
      <c r="V135" s="3">
        <f>IF(G135&lt;&gt;"LIBSETS_SETTYPE_BATTLEGROUND",IF(G135&lt;&gt;"LIBSETS_SETTYPE_SPECIAL",IF(W135&lt;&gt;"",VLOOKUP(W135,'ESO zone constants'!$D$2:$H$4950,5,FALSE),""),""),"")</f>
        <v>681</v>
      </c>
      <c r="W135" t="s">
        <v>71</v>
      </c>
      <c r="Y135" s="3" t="str">
        <f>IF(X135&lt;&gt;"",IF(X135&lt;&gt;"LIBSETS_DROP_MECHANIC_MONSTER_NAME",VLOOKUP(X135,'LibSets constants'!$I$4:$L$1000,3,FALSE),""),"")</f>
        <v/>
      </c>
      <c r="Z135" s="3" t="str">
        <f>IF(X135&lt;&gt;"",IF(X135&lt;&gt;"LIBSETS_DROP_MECHANIC_MONSTER_NAME",VLOOKUP(X135,'LibSets constants'!$I$4:$L$1000,4,FALSE),""),"")</f>
        <v/>
      </c>
      <c r="AA135" s="3" t="str">
        <f>IF(G135&lt;&gt;"LIBSETS_SETTYPE_BATTLEGROUND",IF(G135&lt;&gt;"LIBSETS_SETTYPE_SPECIAL",IF(AB135&lt;&gt;"",VLOOKUP(AB135,'ESO zone constants'!$D$2:$H$4950,5,FALSE),""),""),"")</f>
        <v/>
      </c>
      <c r="AD135" s="3" t="str">
        <f>IF(AC135&lt;&gt;"",IF(AC135&lt;&gt;"LIBSETS_DROP_MECHANIC_MONSTER_NAME",VLOOKUP(AC135,'LibSets constants'!$I$4:$L$1000,3,FALSE),""),"")</f>
        <v/>
      </c>
      <c r="AE135" s="3" t="str">
        <f>IF(AC135&lt;&gt;"",IF(AC135&lt;&gt;"LIBSETS_DROP_MECHANIC_MONSTER_NAME",VLOOKUP(AC135,'LibSets constants'!$I$4:$L$1000,4,FALSE),""),"")</f>
        <v/>
      </c>
      <c r="AF135" s="3" t="str">
        <f>IF(G135&lt;&gt;"LIBSETS_SETTYPE_BATTLEGROUND",IF(G135&lt;&gt;"LIBSETS_SETTYPE_SPECIAL",IF(AG135&lt;&gt;"",VLOOKUP(AG135,'ESO zone constants'!$D$2:$H$4950,5,FALSE),""),""),"")</f>
        <v/>
      </c>
      <c r="AI135" s="3" t="str">
        <f>IF(AH135&lt;&gt;"",IF(AH135&lt;&gt;"LIBSETS_DROP_MECHANIC_MONSTER_NAME",VLOOKUP(AH135,'LibSets constants'!$I$4:$L$1000,3,FALSE),""),"")</f>
        <v/>
      </c>
      <c r="AJ135" s="3" t="str">
        <f>IF(AH135&lt;&gt;"",IF(AH135&lt;&gt;"LIBSETS_DROP_MECHANIC_MONSTER_NAME",VLOOKUP(AH135,'LibSets constants'!$I$4:$L$1000,4,FALSE),""),"")</f>
        <v/>
      </c>
      <c r="AK135" s="3" t="str">
        <f>IF(G135&lt;&gt;"LIBSETS_SETTYPE_BATTLEGROUND",IF(G135&lt;&gt;"LIBSETS_SETTYPE_SPECIAL",IF(AL135&lt;&gt;"",VLOOKUP(AL135,'ESO zone constants'!$D$2:$H$4950,5,FALSE),""),""),"")</f>
        <v/>
      </c>
      <c r="AN135" s="3" t="str">
        <f>IF(AM135&lt;&gt;"",IF(AM135&lt;&gt;"LIBSETS_DROP_MECHANIC_MONSTER_NAME",VLOOKUP(AM135,'LibSets constants'!$I$4:$L$1000,3,FALSE),""),"")</f>
        <v/>
      </c>
      <c r="AO135" s="3" t="str">
        <f>IF(AM135&lt;&gt;"",IF(AM135&lt;&gt;"LIBSETS_DROP_MECHANIC_MONSTER_NAME",VLOOKUP(AM135,'LibSets constants'!$I$4:$L$1000,4,FALSE),""),"")</f>
        <v/>
      </c>
      <c r="AP135" s="3" t="str">
        <f>IF(G135&lt;&gt;"LIBSETS_SETTYPE_BATTLEGROUND",IF(G135&lt;&gt;"LIBSETS_SETTYPE_SPECIAL",IF(AQ135&lt;&gt;"",VLOOKUP(AQ135,'ESO zone constants'!$D$2:$H$4950,5,FALSE),""),""),"")</f>
        <v/>
      </c>
      <c r="AS135" s="3" t="str">
        <f>IF(AR135&lt;&gt;"",IF(AR135&lt;&gt;"LIBSETS_DROP_MECHANIC_MONSTER_NAME",VLOOKUP(AR135,'LibSets constants'!$I$4:$L$1000,3,FALSE),""),"")</f>
        <v/>
      </c>
      <c r="AT135" s="3" t="str">
        <f>IF(AR135&lt;&gt;"",IF(AR135&lt;&gt;"LIBSETS_DROP_MECHANIC_MONSTER_NAME",VLOOKUP(AR135,'LibSets constants'!$I$4:$L$1000,4,FALSE),""),"")</f>
        <v/>
      </c>
      <c r="AU135" s="21" t="str">
        <f>IF(A135="???","--","")&amp;IF(F135&lt;&gt;"Not in the game (anymore)",IF(A135&lt;&gt;"",CONCATENATE("[",A135,"] = {wayshrines={")&amp;IF(K135&lt;&gt;"",CONCATENATE(K135,","),"")&amp;IF(L135&lt;&gt;"",CONCATENATE(L135,","),"")&amp;IF(M135&lt;&gt;"",CONCATENATE(M135,","),"")&amp;CONCATENATE("}")&amp;IF(VALUE(N135)&gt;0,CONCATENATE(", traitsNeeded=",N135),"")&amp;CONCATENATE(", dlcId=",IF(Q135&lt;&gt;"",Q135,"DLC_BASE_GAME")),""),"")</f>
        <v>[160] = {wayshrines={-1,-1,-1,}, dlcId=DLC_BASE_GAME</v>
      </c>
      <c r="AV135" s="21" t="str">
        <f>IF(F135&lt;&gt;"Not in the game (anymore)",IF(A135&lt;&gt;"",IF(O135&lt;&gt;"",CONCATENATE(", zoneIds={",O135),"")&amp;IF(V135&lt;&gt;"",CONCATENATE(",",V135),"")&amp;IF(AA135&lt;&gt;"",CONCATENATE(",",AA135),"")&amp;IF(AF135&lt;&gt;"",CONCATENATE(",",AF135),"")&amp;IF(AK135&lt;&gt;"",CONCATENATE(",",AK135),"")&amp;IF(AP135&lt;&gt;"",CONCATENATE(",",AP135),"")&amp;IF(O135&lt;&gt;"",CONCATENATE("}",""),"")&amp;IF(OR(I135="true",I135="false",I135&lt;&gt;""), CONCATENATE(", veteran=", I135), ""),""),"")</f>
        <v>, zoneIds={176,681}, veteran=false</v>
      </c>
      <c r="AW135" s="21" t="str">
        <f>IF(F135&lt;&gt;"Not in the game (anymore)",IF(A135&lt;&gt;"",", setType="&amp;G135,"")&amp;IF(J135="true",", multiTrialSet=true",""),"")</f>
        <v>, setType=LIBSETS_SETTYPE_DUNGEON</v>
      </c>
      <c r="AX135" s="21" t="str">
        <f>IF(F135&lt;&gt;"Not in the game (anymore)",IF(S135&lt;&gt;"",", dropMechanic={"&amp;S135&amp;IF(X135&lt;&gt;"",","&amp;X135,"")&amp;IF(AC135&lt;&gt;"",","&amp;AC135,"")&amp;IF(AH135&lt;&gt;"",","&amp;AH135,"")&amp;IF(AM135&lt;&gt;"",","&amp;AM135,"")&amp;IF(AR135&lt;&gt;"",","&amp;AR135,"")&amp;"}"&amp;IF(S135="LIBSETS_DROP_MECHANIC_MONSTER_NAME",", dropMechanicNames={" &amp; IF(T135&lt;&gt;"","['en']='"&amp;T135&amp;"'","") &amp; IF(U135&lt;&gt;"",", ['de']='" &amp; U135&amp;"'","") &amp; "}",""),"")&amp;"},","")</f>
        <v>},</v>
      </c>
      <c r="AY135" s="21" t="str">
        <f>IF(F135&lt;&gt;"Not in the game (anymore)",IF(C135&lt;&gt;"",CONCATENATE(" --",C135," / ",B135,"   [",IF(P135&lt;&gt;"",P135,""),IF(W135&lt;&gt;"",", "&amp;W135,""),IF(AB135&lt;&gt;"",", "&amp;AB135,""),IF(AG135&lt;&gt;"",", "&amp;AG135,""),IF(AL135&lt;&gt;"",", "&amp;AL135,""),IF(AQ135&lt;&gt;"",", "&amp;AQ135,""),"]")),"")</f>
        <v xml:space="preserve"> --Burning Spellweave / Branntzauberweber   [City of Ash I, City of Ash II]</v>
      </c>
    </row>
    <row r="136" spans="1:51" x14ac:dyDescent="0.25">
      <c r="A136" s="5">
        <v>161</v>
      </c>
      <c r="B136" t="s">
        <v>997</v>
      </c>
      <c r="C136" t="s">
        <v>998</v>
      </c>
      <c r="D136" s="3">
        <f>A136</f>
        <v>161</v>
      </c>
      <c r="G136" s="8" t="s">
        <v>1650</v>
      </c>
      <c r="I136" t="s">
        <v>97</v>
      </c>
      <c r="J136" t="s">
        <v>97</v>
      </c>
      <c r="K136">
        <v>234</v>
      </c>
      <c r="L136">
        <v>234</v>
      </c>
      <c r="M136">
        <v>234</v>
      </c>
      <c r="N136">
        <v>9</v>
      </c>
      <c r="O136" s="3">
        <f>IF(G136&lt;&gt;"LIBSETS_SETTYPE_BATTLEGROUND",IF(G136&lt;&gt;"LIBSETS_SETTYPE_SPECIAL",IF(P136&lt;&gt;"",VLOOKUP(P136,'ESO zone constants'!$D$2:$H$4950,5,FALSE),""),""),"")</f>
        <v>888</v>
      </c>
      <c r="P136" t="str">
        <f>VLOOKUP(K136,'ESO wayshrine node constants'!$A$3:$D$10003,4,FALSE)</f>
        <v>Craglorn</v>
      </c>
      <c r="Q136" s="19" t="str">
        <f>IF(O136&lt;&gt;"",IF(NOT(ISERROR(VLOOKUP(O136,'ESO Dungeon constants'!$D$3:$H$9999,5,FALSE))),VLOOKUP(O136,'ESO Dungeon constants'!$D$3:$I$9999,6,FALSE),VLOOKUP(O136,'ESO zone constants'!$H$2:$K$9984,4,FALSE)),"")</f>
        <v>DLC_BASE_GAME</v>
      </c>
      <c r="R136" s="3" t="str">
        <f>VLOOKUP(Q136,'LibSets constants'!$B$4:$C$1000,2,FALSE)</f>
        <v>Included in base game</v>
      </c>
      <c r="T136" s="45" t="str">
        <f>IF(S136&lt;&gt;"",IF(S136&lt;&gt;"LIBSETS_DROP_MECHANIC_MONSTER_NAME",VLOOKUP(S136,'LibSets constants'!$I$4:$L$1000,3,FALSE),""),"")</f>
        <v/>
      </c>
      <c r="U136" s="45" t="str">
        <f>IF(S136&lt;&gt;"",IF(S136&lt;&gt;"LIBSETS_DROP_MECHANIC_MONSTER_NAME",VLOOKUP(S136,'LibSets constants'!$I$4:$L$1000,4,FALSE),""),"")</f>
        <v/>
      </c>
      <c r="V136" s="3">
        <f>IF(G136&lt;&gt;"LIBSETS_SETTYPE_BATTLEGROUND",IF(G136&lt;&gt;"LIBSETS_SETTYPE_SPECIAL",IF(W136&lt;&gt;"",VLOOKUP(W136,'ESO zone constants'!$D$2:$H$4950,5,FALSE),""),""),"")</f>
        <v>888</v>
      </c>
      <c r="W136" t="str">
        <f>VLOOKUP(L136,'ESO wayshrine node constants'!$A$3:$D$10003,4,FALSE)</f>
        <v>Craglorn</v>
      </c>
      <c r="X136" s="46"/>
      <c r="Y136" s="45" t="str">
        <f>IF(X136&lt;&gt;"",IF(X136&lt;&gt;"LIBSETS_DROP_MECHANIC_MONSTER_NAME",VLOOKUP(X136,'LibSets constants'!$I$4:$L$1000,3,FALSE),""),"")</f>
        <v/>
      </c>
      <c r="Z136" s="45" t="str">
        <f>IF(X136&lt;&gt;"",IF(X136&lt;&gt;"LIBSETS_DROP_MECHANIC_MONSTER_NAME",VLOOKUP(X136,'LibSets constants'!$I$4:$L$1000,4,FALSE),""),"")</f>
        <v/>
      </c>
      <c r="AA136" s="3">
        <f>IF(G136&lt;&gt;"LIBSETS_SETTYPE_BATTLEGROUND",IF(G136&lt;&gt;"LIBSETS_SETTYPE_SPECIAL",IF(AB136&lt;&gt;"",VLOOKUP(AB136,'ESO zone constants'!$D$2:$H$4950,5,FALSE),""),""),"")</f>
        <v>888</v>
      </c>
      <c r="AB136" t="str">
        <f>VLOOKUP(M136,'ESO wayshrine node constants'!$A$3:$D$10003,4,FALSE)</f>
        <v>Craglorn</v>
      </c>
      <c r="AC136" s="46"/>
      <c r="AD136" s="45" t="str">
        <f>IF(AC136&lt;&gt;"",IF(AC136&lt;&gt;"LIBSETS_DROP_MECHANIC_MONSTER_NAME",VLOOKUP(AC136,'LibSets constants'!$I$4:$L$1000,3,FALSE),""),"")</f>
        <v/>
      </c>
      <c r="AE136" s="45" t="str">
        <f>IF(AC136&lt;&gt;"",IF(AC136&lt;&gt;"LIBSETS_DROP_MECHANIC_MONSTER_NAME",VLOOKUP(AC136,'LibSets constants'!$I$4:$L$1000,4,FALSE),""),"")</f>
        <v/>
      </c>
      <c r="AF136" s="3" t="str">
        <f>IF(G136&lt;&gt;"LIBSETS_SETTYPE_BATTLEGROUND",IF(G136&lt;&gt;"LIBSETS_SETTYPE_SPECIAL",IF(AG136&lt;&gt;"",VLOOKUP(AG136,'ESO zone constants'!$D$2:$H$4950,5,FALSE),""),""),"")</f>
        <v/>
      </c>
      <c r="AH136" s="46"/>
      <c r="AI136" s="45" t="str">
        <f>IF(AH136&lt;&gt;"",IF(AH136&lt;&gt;"LIBSETS_DROP_MECHANIC_MONSTER_NAME",VLOOKUP(AH136,'LibSets constants'!$I$4:$L$1000,3,FALSE),""),"")</f>
        <v/>
      </c>
      <c r="AJ136" s="45" t="str">
        <f>IF(AH136&lt;&gt;"",IF(AH136&lt;&gt;"LIBSETS_DROP_MECHANIC_MONSTER_NAME",VLOOKUP(AH136,'LibSets constants'!$I$4:$L$1000,4,FALSE),""),"")</f>
        <v/>
      </c>
      <c r="AK136" s="3" t="str">
        <f>IF(G136&lt;&gt;"LIBSETS_SETTYPE_BATTLEGROUND",IF(G136&lt;&gt;"LIBSETS_SETTYPE_SPECIAL",IF(AL136&lt;&gt;"",VLOOKUP(AL136,'ESO zone constants'!$D$2:$H$4950,5,FALSE),""),""),"")</f>
        <v/>
      </c>
      <c r="AM136" s="46"/>
      <c r="AN136" s="45" t="str">
        <f>IF(AM136&lt;&gt;"",IF(AM136&lt;&gt;"LIBSETS_DROP_MECHANIC_MONSTER_NAME",VLOOKUP(AM136,'LibSets constants'!$I$4:$L$1000,3,FALSE),""),"")</f>
        <v/>
      </c>
      <c r="AO136" s="45" t="str">
        <f>IF(AM136&lt;&gt;"",IF(AM136&lt;&gt;"LIBSETS_DROP_MECHANIC_MONSTER_NAME",VLOOKUP(AM136,'LibSets constants'!$I$4:$L$1000,4,FALSE),""),"")</f>
        <v/>
      </c>
      <c r="AP136" s="3" t="str">
        <f>IF(G136&lt;&gt;"LIBSETS_SETTYPE_BATTLEGROUND",IF(G136&lt;&gt;"LIBSETS_SETTYPE_SPECIAL",IF(AQ136&lt;&gt;"",VLOOKUP(AQ136,'ESO zone constants'!$D$2:$H$4950,5,FALSE),""),""),"")</f>
        <v/>
      </c>
      <c r="AR136" s="46"/>
      <c r="AS136" s="45" t="str">
        <f>IF(AR136&lt;&gt;"",IF(AR136&lt;&gt;"LIBSETS_DROP_MECHANIC_MONSTER_NAME",VLOOKUP(AR136,'LibSets constants'!$I$4:$L$1000,3,FALSE),""),"")</f>
        <v/>
      </c>
      <c r="AT136" s="45" t="str">
        <f>IF(AR136&lt;&gt;"",IF(AR136&lt;&gt;"LIBSETS_DROP_MECHANIC_MONSTER_NAME",VLOOKUP(AR136,'LibSets constants'!$I$4:$L$1000,4,FALSE),""),"")</f>
        <v/>
      </c>
      <c r="AU136" s="21" t="str">
        <f>IF(A136="???","--","")&amp;IF(F136&lt;&gt;"Not in the game (anymore)",IF(A136&lt;&gt;"",CONCATENATE("[",A136,"] = {wayshrines={")&amp;IF(K136&lt;&gt;"",CONCATENATE(K136,","),"")&amp;IF(L136&lt;&gt;"",CONCATENATE(L136,","),"")&amp;IF(M136&lt;&gt;"",CONCATENATE(M136,","),"")&amp;CONCATENATE("}")&amp;IF(VALUE(N136)&gt;0,CONCATENATE(", traitsNeeded=",N136),"")&amp;CONCATENATE(", dlcId=",IF(Q136&lt;&gt;"",Q136,"DLC_BASE_GAME")),""),"")</f>
        <v>[161] = {wayshrines={234,234,234,}, traitsNeeded=9, dlcId=DLC_BASE_GAME</v>
      </c>
      <c r="AV136" s="21" t="str">
        <f>IF(F136&lt;&gt;"Not in the game (anymore)",IF(A136&lt;&gt;"",IF(O136&lt;&gt;"",CONCATENATE(", zoneIds={",O136),"")&amp;IF(V136&lt;&gt;"",CONCATENATE(",",V136),"")&amp;IF(AA136&lt;&gt;"",CONCATENATE(",",AA136),"")&amp;IF(AF136&lt;&gt;"",CONCATENATE(",",AF136),"")&amp;IF(AK136&lt;&gt;"",CONCATENATE(",",AK136),"")&amp;IF(AP136&lt;&gt;"",CONCATENATE(",",AP136),"")&amp;IF(O136&lt;&gt;"",CONCATENATE("}",""),"")&amp;IF(OR(I136="true",I136="false",I136&lt;&gt;""), CONCATENATE(", veteran=", I136), ""),""),"")</f>
        <v>, zoneIds={888,888,888}, veteran=false</v>
      </c>
      <c r="AW136" s="21" t="str">
        <f>IF(F136&lt;&gt;"Not in the game (anymore)",IF(A136&lt;&gt;"",", setType="&amp;G136,"")&amp;IF(J136="true",", multiTrialSet=true",""),"")</f>
        <v>, setType=LIBSETS_SETTYPE_CRAFTED</v>
      </c>
      <c r="AX136" s="21" t="str">
        <f>IF(F136&lt;&gt;"Not in the game (anymore)",IF(S136&lt;&gt;"",", dropMechanic={"&amp;S136&amp;IF(X136&lt;&gt;"",","&amp;X136,"")&amp;IF(AC136&lt;&gt;"",","&amp;AC136,"")&amp;IF(AH136&lt;&gt;"",","&amp;AH136,"")&amp;IF(AM136&lt;&gt;"",","&amp;AM136,"")&amp;IF(AR136&lt;&gt;"",","&amp;AR136,"")&amp;"}"&amp;IF(S136="LIBSETS_DROP_MECHANIC_MONSTER_NAME",", dropMechanicNames={" &amp; IF(T136&lt;&gt;"","['en']='"&amp;T136&amp;"'","") &amp; IF(U136&lt;&gt;"",", ['de']='" &amp; U136&amp;"'","") &amp; "}",""),"")&amp;"},","")</f>
        <v>},</v>
      </c>
      <c r="AY136" s="21" t="str">
        <f>IF(F136&lt;&gt;"Not in the game (anymore)",IF(C136&lt;&gt;"",CONCATENATE(" --",C136," / ",B136,"   [",IF(P136&lt;&gt;"",P136,""),IF(W136&lt;&gt;"",", "&amp;W136,""),IF(AB136&lt;&gt;"",", "&amp;AB136,""),IF(AG136&lt;&gt;"",", "&amp;AG136,""),IF(AL136&lt;&gt;"",", "&amp;AL136,""),IF(AQ136&lt;&gt;"",", "&amp;AQ136,""),"]")),"")</f>
        <v xml:space="preserve"> --Twice-Born Star / Doppelstern   [Craglorn, Craglorn, Craglorn]</v>
      </c>
    </row>
    <row r="137" spans="1:51" x14ac:dyDescent="0.25">
      <c r="A137" s="5">
        <v>162</v>
      </c>
      <c r="B137" t="s">
        <v>999</v>
      </c>
      <c r="C137" t="s">
        <v>24</v>
      </c>
      <c r="D137" s="3">
        <f>A137</f>
        <v>162</v>
      </c>
      <c r="G137" s="8" t="s">
        <v>1655</v>
      </c>
      <c r="H137">
        <v>2</v>
      </c>
      <c r="I137" t="s">
        <v>1642</v>
      </c>
      <c r="J137" t="s">
        <v>97</v>
      </c>
      <c r="K137">
        <v>-1</v>
      </c>
      <c r="L137">
        <v>-1</v>
      </c>
      <c r="M137">
        <v>-1</v>
      </c>
      <c r="N137">
        <v>0</v>
      </c>
      <c r="O137" s="3">
        <f>IF(G137&lt;&gt;"LIBSETS_SETTYPE_BATTLEGROUND",IF(G137&lt;&gt;"LIBSETS_SETTYPE_SPECIAL",IF(P137&lt;&gt;"",VLOOKUP(P137,'ESO zone constants'!$D$2:$H$4950,5,FALSE),""),""),"")</f>
        <v>934</v>
      </c>
      <c r="P137" t="s">
        <v>63</v>
      </c>
      <c r="Q137" s="19" t="str">
        <f>IF(O137&lt;&gt;"",IF(NOT(ISERROR(VLOOKUP(O137,'ESO Dungeon constants'!$D$3:$H$9999,5,FALSE))),VLOOKUP(O137,'ESO Dungeon constants'!$D$3:$I$9999,6,FALSE),VLOOKUP(O137,'ESO zone constants'!$H$2:$K$9984,4,FALSE)),"")</f>
        <v>DLC_BASE_GAME</v>
      </c>
      <c r="R137" s="3" t="str">
        <f>VLOOKUP(Q137,'LibSets constants'!$B$4:$C$1000,2,FALSE)</f>
        <v>Included in base game</v>
      </c>
      <c r="S137" s="33" t="s">
        <v>1727</v>
      </c>
      <c r="T137" s="40" t="s">
        <v>1821</v>
      </c>
      <c r="U137" s="40" t="s">
        <v>1821</v>
      </c>
      <c r="V137" s="3" t="str">
        <f>IF(G137&lt;&gt;"LIBSETS_SETTYPE_BATTLEGROUND",IF(G137&lt;&gt;"LIBSETS_SETTYPE_SPECIAL",IF(W137&lt;&gt;"",VLOOKUP(W137,'ESO zone constants'!$D$2:$H$4950,5,FALSE),""),""),"")</f>
        <v/>
      </c>
      <c r="X137" s="40"/>
      <c r="Y137" s="40"/>
      <c r="Z137" s="40"/>
      <c r="AA137" s="3" t="str">
        <f>IF(G137&lt;&gt;"LIBSETS_SETTYPE_BATTLEGROUND",IF(G137&lt;&gt;"LIBSETS_SETTYPE_SPECIAL",IF(AB137&lt;&gt;"",VLOOKUP(AB137,'ESO zone constants'!$D$2:$H$4950,5,FALSE),""),""),"")</f>
        <v/>
      </c>
      <c r="AC137" s="40"/>
      <c r="AD137" s="40"/>
      <c r="AE137" s="40"/>
      <c r="AF137" s="3" t="str">
        <f>IF(G137&lt;&gt;"LIBSETS_SETTYPE_BATTLEGROUND",IF(G137&lt;&gt;"LIBSETS_SETTYPE_SPECIAL",IF(AG137&lt;&gt;"",VLOOKUP(AG137,'ESO zone constants'!$D$2:$H$4950,5,FALSE),""),""),"")</f>
        <v/>
      </c>
      <c r="AH137" s="40"/>
      <c r="AI137" s="40"/>
      <c r="AJ137" s="40"/>
      <c r="AK137" s="3" t="str">
        <f>IF(G137&lt;&gt;"LIBSETS_SETTYPE_BATTLEGROUND",IF(G137&lt;&gt;"LIBSETS_SETTYPE_SPECIAL",IF(AL137&lt;&gt;"",VLOOKUP(AL137,'ESO zone constants'!$D$2:$H$4950,5,FALSE),""),""),"")</f>
        <v/>
      </c>
      <c r="AM137" s="40"/>
      <c r="AN137" s="40"/>
      <c r="AO137" s="40"/>
      <c r="AP137" s="3" t="str">
        <f>IF(G137&lt;&gt;"LIBSETS_SETTYPE_BATTLEGROUND",IF(G137&lt;&gt;"LIBSETS_SETTYPE_SPECIAL",IF(AQ137&lt;&gt;"",VLOOKUP(AQ137,'ESO zone constants'!$D$2:$H$4950,5,FALSE),""),""),"")</f>
        <v/>
      </c>
      <c r="AR137" s="40"/>
      <c r="AS137" s="40"/>
      <c r="AT137" s="40"/>
      <c r="AU137" s="21" t="str">
        <f>IF(A137="???","--","")&amp;IF(F137&lt;&gt;"Not in the game (anymore)",IF(A137&lt;&gt;"",CONCATENATE("[",A137,"] = {wayshrines={")&amp;IF(K137&lt;&gt;"",CONCATENATE(K137,","),"")&amp;IF(L137&lt;&gt;"",CONCATENATE(L137,","),"")&amp;IF(M137&lt;&gt;"",CONCATENATE(M137,","),"")&amp;CONCATENATE("}")&amp;IF(VALUE(N137)&gt;0,CONCATENATE(", traitsNeeded=",N137),"")&amp;CONCATENATE(", dlcId=",IF(Q137&lt;&gt;"",Q137,"DLC_BASE_GAME")),""),"")</f>
        <v>[162] = {wayshrines={-1,-1,-1,}, dlcId=DLC_BASE_GAME</v>
      </c>
      <c r="AV137" s="21" t="str">
        <f>IF(F137&lt;&gt;"Not in the game (anymore)",IF(A137&lt;&gt;"",IF(O137&lt;&gt;"",CONCATENATE(", zoneIds={",O137),"")&amp;IF(V137&lt;&gt;"",CONCATENATE(",",V137),"")&amp;IF(AA137&lt;&gt;"",CONCATENATE(",",AA137),"")&amp;IF(AF137&lt;&gt;"",CONCATENATE(",",AF137),"")&amp;IF(AK137&lt;&gt;"",CONCATENATE(",",AK137),"")&amp;IF(AP137&lt;&gt;"",CONCATENATE(",",AP137),"")&amp;IF(O137&lt;&gt;"",CONCATENATE("}",""),"")&amp;IF(OR(I137="true",I137="false",I137&lt;&gt;""), CONCATENATE(", veteran=", I137), ""),""),"")</f>
        <v>, zoneIds={934}, veteran={[EQUIP_TYPE_HEAD]=true, [EQUIP_TYPE_SHOULDERS]=false}</v>
      </c>
      <c r="AW137" s="21" t="str">
        <f>IF(F137&lt;&gt;"Not in the game (anymore)",IF(A137&lt;&gt;"",", setType="&amp;G137,"")&amp;IF(J137="true",", multiTrialSet=true",""),"")</f>
        <v>, setType=LIBSETS_SETTYPE_MONSTER</v>
      </c>
      <c r="AX137" s="21" t="str">
        <f>IF(F137&lt;&gt;"Not in the game (anymore)",IF(S137&lt;&gt;"",", dropMechanic={"&amp;S137&amp;IF(X137&lt;&gt;"",","&amp;X137,"")&amp;IF(AC137&lt;&gt;"",","&amp;AC137,"")&amp;IF(AH137&lt;&gt;"",","&amp;AH137,"")&amp;IF(AM137&lt;&gt;"",","&amp;AM137,"")&amp;IF(AR137&lt;&gt;"",","&amp;AR137,"")&amp;"}"&amp;IF(S137="LIBSETS_DROP_MECHANIC_MONSTER_NAME",", dropMechanicNames={" &amp; IF(T137&lt;&gt;"","['en']='"&amp;T137&amp;"'","") &amp; IF(U137&lt;&gt;"",", ['de']='" &amp; U137&amp;"'","") &amp; "}",""),"")&amp;"},","")</f>
        <v>, dropMechanic={LIBSETS_DROP_MECHANIC_MONSTER_NAME}, dropMechanicNames={['en']='Vila Theran', ['de']='Vila Theran'}},</v>
      </c>
      <c r="AY137" s="21" t="str">
        <f>IF(F137&lt;&gt;"Not in the game (anymore)",IF(C137&lt;&gt;"",CONCATENATE(" --",C137," / ",B137,"   [",IF(P137&lt;&gt;"",P137,""),IF(W137&lt;&gt;"",", "&amp;W137,""),IF(AB137&lt;&gt;"",", "&amp;AB137,""),IF(AG137&lt;&gt;"",", "&amp;AG137,""),IF(AL137&lt;&gt;"",", "&amp;AL137,""),IF(AQ137&lt;&gt;"",", "&amp;AQ137,""),"]")),"")</f>
        <v xml:space="preserve"> --Spawn of Mephala / Mephalas Brut   [Fungal Grotto II]</v>
      </c>
    </row>
    <row r="138" spans="1:51" x14ac:dyDescent="0.25">
      <c r="A138" s="5">
        <v>163</v>
      </c>
      <c r="B138" t="s">
        <v>1000</v>
      </c>
      <c r="C138" t="s">
        <v>1</v>
      </c>
      <c r="D138" s="3">
        <f>A138</f>
        <v>163</v>
      </c>
      <c r="G138" s="8" t="s">
        <v>1655</v>
      </c>
      <c r="H138">
        <v>2</v>
      </c>
      <c r="I138" t="s">
        <v>1642</v>
      </c>
      <c r="J138" t="s">
        <v>97</v>
      </c>
      <c r="K138">
        <v>-1</v>
      </c>
      <c r="L138">
        <v>-1</v>
      </c>
      <c r="M138">
        <v>-1</v>
      </c>
      <c r="N138">
        <v>0</v>
      </c>
      <c r="O138" s="3">
        <f>IF(G138&lt;&gt;"LIBSETS_SETTYPE_BATTLEGROUND",IF(G138&lt;&gt;"LIBSETS_SETTYPE_SPECIAL",IF(P138&lt;&gt;"",VLOOKUP(P138,'ESO zone constants'!$D$2:$H$4950,5,FALSE),""),""),"")</f>
        <v>936</v>
      </c>
      <c r="P138" t="s">
        <v>42</v>
      </c>
      <c r="Q138" s="19" t="str">
        <f>IF(O138&lt;&gt;"",IF(NOT(ISERROR(VLOOKUP(O138,'ESO Dungeon constants'!$D$3:$H$9999,5,FALSE))),VLOOKUP(O138,'ESO Dungeon constants'!$D$3:$I$9999,6,FALSE),VLOOKUP(O138,'ESO zone constants'!$H$2:$K$9984,4,FALSE)),"")</f>
        <v>DLC_BASE_GAME</v>
      </c>
      <c r="R138" s="3" t="str">
        <f>VLOOKUP(Q138,'LibSets constants'!$B$4:$C$1000,2,FALSE)</f>
        <v>Included in base game</v>
      </c>
      <c r="S138" s="33" t="s">
        <v>1727</v>
      </c>
      <c r="T138" s="40" t="s">
        <v>1528</v>
      </c>
      <c r="U138" s="40" t="s">
        <v>1825</v>
      </c>
      <c r="V138" s="3" t="str">
        <f>IF(G138&lt;&gt;"LIBSETS_SETTYPE_BATTLEGROUND",IF(G138&lt;&gt;"LIBSETS_SETTYPE_SPECIAL",IF(W138&lt;&gt;"",VLOOKUP(W138,'ESO zone constants'!$D$2:$H$4950,5,FALSE),""),""),"")</f>
        <v/>
      </c>
      <c r="X138" s="40"/>
      <c r="Y138" s="40"/>
      <c r="Z138" s="40"/>
      <c r="AA138" s="3" t="str">
        <f>IF(G138&lt;&gt;"LIBSETS_SETTYPE_BATTLEGROUND",IF(G138&lt;&gt;"LIBSETS_SETTYPE_SPECIAL",IF(AB138&lt;&gt;"",VLOOKUP(AB138,'ESO zone constants'!$D$2:$H$4950,5,FALSE),""),""),"")</f>
        <v/>
      </c>
      <c r="AC138" s="40"/>
      <c r="AD138" s="40"/>
      <c r="AE138" s="40"/>
      <c r="AF138" s="3" t="str">
        <f>IF(G138&lt;&gt;"LIBSETS_SETTYPE_BATTLEGROUND",IF(G138&lt;&gt;"LIBSETS_SETTYPE_SPECIAL",IF(AG138&lt;&gt;"",VLOOKUP(AG138,'ESO zone constants'!$D$2:$H$4950,5,FALSE),""),""),"")</f>
        <v/>
      </c>
      <c r="AH138" s="40"/>
      <c r="AI138" s="40"/>
      <c r="AJ138" s="40"/>
      <c r="AK138" s="3" t="str">
        <f>IF(G138&lt;&gt;"LIBSETS_SETTYPE_BATTLEGROUND",IF(G138&lt;&gt;"LIBSETS_SETTYPE_SPECIAL",IF(AL138&lt;&gt;"",VLOOKUP(AL138,'ESO zone constants'!$D$2:$H$4950,5,FALSE),""),""),"")</f>
        <v/>
      </c>
      <c r="AM138" s="40"/>
      <c r="AN138" s="40"/>
      <c r="AO138" s="40"/>
      <c r="AP138" s="3" t="str">
        <f>IF(G138&lt;&gt;"LIBSETS_SETTYPE_BATTLEGROUND",IF(G138&lt;&gt;"LIBSETS_SETTYPE_SPECIAL",IF(AQ138&lt;&gt;"",VLOOKUP(AQ138,'ESO zone constants'!$D$2:$H$4950,5,FALSE),""),""),"")</f>
        <v/>
      </c>
      <c r="AR138" s="40"/>
      <c r="AS138" s="40"/>
      <c r="AT138" s="40"/>
      <c r="AU138" s="21" t="str">
        <f>IF(A138="???","--","")&amp;IF(F138&lt;&gt;"Not in the game (anymore)",IF(A138&lt;&gt;"",CONCATENATE("[",A138,"] = {wayshrines={")&amp;IF(K138&lt;&gt;"",CONCATENATE(K138,","),"")&amp;IF(L138&lt;&gt;"",CONCATENATE(L138,","),"")&amp;IF(M138&lt;&gt;"",CONCATENATE(M138,","),"")&amp;CONCATENATE("}")&amp;IF(VALUE(N138)&gt;0,CONCATENATE(", traitsNeeded=",N138),"")&amp;CONCATENATE(", dlcId=",IF(Q138&lt;&gt;"",Q138,"DLC_BASE_GAME")),""),"")</f>
        <v>[163] = {wayshrines={-1,-1,-1,}, dlcId=DLC_BASE_GAME</v>
      </c>
      <c r="AV138" s="21" t="str">
        <f>IF(F138&lt;&gt;"Not in the game (anymore)",IF(A138&lt;&gt;"",IF(O138&lt;&gt;"",CONCATENATE(", zoneIds={",O138),"")&amp;IF(V138&lt;&gt;"",CONCATENATE(",",V138),"")&amp;IF(AA138&lt;&gt;"",CONCATENATE(",",AA138),"")&amp;IF(AF138&lt;&gt;"",CONCATENATE(",",AF138),"")&amp;IF(AK138&lt;&gt;"",CONCATENATE(",",AK138),"")&amp;IF(AP138&lt;&gt;"",CONCATENATE(",",AP138),"")&amp;IF(O138&lt;&gt;"",CONCATENATE("}",""),"")&amp;IF(OR(I138="true",I138="false",I138&lt;&gt;""), CONCATENATE(", veteran=", I138), ""),""),"")</f>
        <v>, zoneIds={936}, veteran={[EQUIP_TYPE_HEAD]=true, [EQUIP_TYPE_SHOULDERS]=false}</v>
      </c>
      <c r="AW138" s="21" t="str">
        <f>IF(F138&lt;&gt;"Not in the game (anymore)",IF(A138&lt;&gt;"",", setType="&amp;G138,"")&amp;IF(J138="true",", multiTrialSet=true",""),"")</f>
        <v>, setType=LIBSETS_SETTYPE_MONSTER</v>
      </c>
      <c r="AX138" s="21" t="str">
        <f>IF(F138&lt;&gt;"Not in the game (anymore)",IF(S138&lt;&gt;"",", dropMechanic={"&amp;S138&amp;IF(X138&lt;&gt;"",","&amp;X138,"")&amp;IF(AC138&lt;&gt;"",","&amp;AC138,"")&amp;IF(AH138&lt;&gt;"",","&amp;AH138,"")&amp;IF(AM138&lt;&gt;"",","&amp;AM138,"")&amp;IF(AR138&lt;&gt;"",","&amp;AR138,"")&amp;"}"&amp;IF(S138="LIBSETS_DROP_MECHANIC_MONSTER_NAME",", dropMechanicNames={" &amp; IF(T138&lt;&gt;"","['en']='"&amp;T138&amp;"'","") &amp; IF(U138&lt;&gt;"",", ['de']='" &amp; U138&amp;"'","") &amp; "}",""),"")&amp;"},","")</f>
        <v>, dropMechanic={LIBSETS_DROP_MECHANIC_MONSTER_NAME}, dropMechanicNames={['en']='Vorenor Winterbourne', ['de']='Vorenor Winterkind'}},</v>
      </c>
      <c r="AY138" s="21" t="str">
        <f>IF(F138&lt;&gt;"Not in the game (anymore)",IF(C138&lt;&gt;"",CONCATENATE(" --",C138," / ",B138,"   [",IF(P138&lt;&gt;"",P138,""),IF(W138&lt;&gt;"",", "&amp;W138,""),IF(AB138&lt;&gt;"",", "&amp;AB138,""),IF(AG138&lt;&gt;"",", "&amp;AG138,""),IF(AL138&lt;&gt;"",", "&amp;AL138,""),IF(AQ138&lt;&gt;"",", "&amp;AQ138,""),"]")),"")</f>
        <v xml:space="preserve"> --Blood Spawn / Blutbrut   [Spindleclutch II]</v>
      </c>
    </row>
    <row r="139" spans="1:51" x14ac:dyDescent="0.25">
      <c r="A139" s="5">
        <v>164</v>
      </c>
      <c r="B139" t="s">
        <v>1001</v>
      </c>
      <c r="C139" t="s">
        <v>11</v>
      </c>
      <c r="D139" s="3">
        <f>A139</f>
        <v>164</v>
      </c>
      <c r="G139" s="8" t="s">
        <v>1655</v>
      </c>
      <c r="H139">
        <v>3</v>
      </c>
      <c r="I139" t="s">
        <v>1642</v>
      </c>
      <c r="J139" t="s">
        <v>97</v>
      </c>
      <c r="K139">
        <v>-1</v>
      </c>
      <c r="L139">
        <v>-1</v>
      </c>
      <c r="M139">
        <v>-1</v>
      </c>
      <c r="N139">
        <v>0</v>
      </c>
      <c r="O139" s="3">
        <f>IF(G139&lt;&gt;"LIBSETS_SETTYPE_BATTLEGROUND",IF(G139&lt;&gt;"LIBSETS_SETTYPE_SPECIAL",IF(P139&lt;&gt;"",VLOOKUP(P139,'ESO zone constants'!$D$2:$H$4950,5,FALSE),""),""),"")</f>
        <v>678</v>
      </c>
      <c r="P139" t="s">
        <v>52</v>
      </c>
      <c r="Q139" s="19" t="str">
        <f>IF(O139&lt;&gt;"",IF(NOT(ISERROR(VLOOKUP(O139,'ESO Dungeon constants'!$D$3:$H$9999,5,FALSE))),VLOOKUP(O139,'ESO Dungeon constants'!$D$3:$I$9999,6,FALSE),VLOOKUP(O139,'ESO zone constants'!$H$2:$K$9984,4,FALSE)),"")</f>
        <v>DLC_IMPERIAL_CITY</v>
      </c>
      <c r="R139" s="3" t="str">
        <f>VLOOKUP(Q139,'LibSets constants'!$B$4:$C$1000,2,FALSE)</f>
        <v>Imperial City</v>
      </c>
      <c r="S139" s="33" t="s">
        <v>1727</v>
      </c>
      <c r="T139" s="40" t="s">
        <v>1728</v>
      </c>
      <c r="U139" s="40" t="s">
        <v>1809</v>
      </c>
      <c r="V139" s="3" t="str">
        <f>IF(G139&lt;&gt;"LIBSETS_SETTYPE_BATTLEGROUND",IF(G139&lt;&gt;"LIBSETS_SETTYPE_SPECIAL",IF(W139&lt;&gt;"",VLOOKUP(W139,'ESO zone constants'!$D$2:$H$4950,5,FALSE),""),""),"")</f>
        <v/>
      </c>
      <c r="X139" s="40"/>
      <c r="Y139" s="40"/>
      <c r="Z139" s="40"/>
      <c r="AA139" s="3" t="str">
        <f>IF(G139&lt;&gt;"LIBSETS_SETTYPE_BATTLEGROUND",IF(G139&lt;&gt;"LIBSETS_SETTYPE_SPECIAL",IF(AB139&lt;&gt;"",VLOOKUP(AB139,'ESO zone constants'!$D$2:$H$4950,5,FALSE),""),""),"")</f>
        <v/>
      </c>
      <c r="AC139" s="40"/>
      <c r="AD139" s="40"/>
      <c r="AE139" s="40"/>
      <c r="AF139" s="3" t="str">
        <f>IF(G139&lt;&gt;"LIBSETS_SETTYPE_BATTLEGROUND",IF(G139&lt;&gt;"LIBSETS_SETTYPE_SPECIAL",IF(AG139&lt;&gt;"",VLOOKUP(AG139,'ESO zone constants'!$D$2:$H$4950,5,FALSE),""),""),"")</f>
        <v/>
      </c>
      <c r="AH139" s="40"/>
      <c r="AI139" s="40"/>
      <c r="AJ139" s="40"/>
      <c r="AK139" s="3" t="str">
        <f>IF(G139&lt;&gt;"LIBSETS_SETTYPE_BATTLEGROUND",IF(G139&lt;&gt;"LIBSETS_SETTYPE_SPECIAL",IF(AL139&lt;&gt;"",VLOOKUP(AL139,'ESO zone constants'!$D$2:$H$4950,5,FALSE),""),""),"")</f>
        <v/>
      </c>
      <c r="AM139" s="40"/>
      <c r="AN139" s="40"/>
      <c r="AO139" s="40"/>
      <c r="AP139" s="3" t="str">
        <f>IF(G139&lt;&gt;"LIBSETS_SETTYPE_BATTLEGROUND",IF(G139&lt;&gt;"LIBSETS_SETTYPE_SPECIAL",IF(AQ139&lt;&gt;"",VLOOKUP(AQ139,'ESO zone constants'!$D$2:$H$4950,5,FALSE),""),""),"")</f>
        <v/>
      </c>
      <c r="AR139" s="40"/>
      <c r="AS139" s="40"/>
      <c r="AT139" s="40"/>
      <c r="AU139" s="21" t="str">
        <f>IF(A139="???","--","")&amp;IF(F139&lt;&gt;"Not in the game (anymore)",IF(A139&lt;&gt;"",CONCATENATE("[",A139,"] = {wayshrines={")&amp;IF(K139&lt;&gt;"",CONCATENATE(K139,","),"")&amp;IF(L139&lt;&gt;"",CONCATENATE(L139,","),"")&amp;IF(M139&lt;&gt;"",CONCATENATE(M139,","),"")&amp;CONCATENATE("}")&amp;IF(VALUE(N139)&gt;0,CONCATENATE(", traitsNeeded=",N139),"")&amp;CONCATENATE(", dlcId=",IF(Q139&lt;&gt;"",Q139,"DLC_BASE_GAME")),""),"")</f>
        <v>[164] = {wayshrines={-1,-1,-1,}, dlcId=DLC_IMPERIAL_CITY</v>
      </c>
      <c r="AV139" s="21" t="str">
        <f>IF(F139&lt;&gt;"Not in the game (anymore)",IF(A139&lt;&gt;"",IF(O139&lt;&gt;"",CONCATENATE(", zoneIds={",O139),"")&amp;IF(V139&lt;&gt;"",CONCATENATE(",",V139),"")&amp;IF(AA139&lt;&gt;"",CONCATENATE(",",AA139),"")&amp;IF(AF139&lt;&gt;"",CONCATENATE(",",AF139),"")&amp;IF(AK139&lt;&gt;"",CONCATENATE(",",AK139),"")&amp;IF(AP139&lt;&gt;"",CONCATENATE(",",AP139),"")&amp;IF(O139&lt;&gt;"",CONCATENATE("}",""),"")&amp;IF(OR(I139="true",I139="false",I139&lt;&gt;""), CONCATENATE(", veteran=", I139), ""),""),"")</f>
        <v>, zoneIds={678}, veteran={[EQUIP_TYPE_HEAD]=true, [EQUIP_TYPE_SHOULDERS]=false}</v>
      </c>
      <c r="AW139" s="21" t="str">
        <f>IF(F139&lt;&gt;"Not in the game (anymore)",IF(A139&lt;&gt;"",", setType="&amp;G139,"")&amp;IF(J139="true",", multiTrialSet=true",""),"")</f>
        <v>, setType=LIBSETS_SETTYPE_MONSTER</v>
      </c>
      <c r="AX139" s="21" t="str">
        <f>IF(F139&lt;&gt;"Not in the game (anymore)",IF(S139&lt;&gt;"",", dropMechanic={"&amp;S139&amp;IF(X139&lt;&gt;"",","&amp;X139,"")&amp;IF(AC139&lt;&gt;"",","&amp;AC139,"")&amp;IF(AH139&lt;&gt;"",","&amp;AH139,"")&amp;IF(AM139&lt;&gt;"",","&amp;AM139,"")&amp;IF(AR139&lt;&gt;"",","&amp;AR139,"")&amp;"}"&amp;IF(S139="LIBSETS_DROP_MECHANIC_MONSTER_NAME",", dropMechanicNames={" &amp; IF(T139&lt;&gt;"","['en']='"&amp;T139&amp;"'","") &amp; IF(U139&lt;&gt;"",", ['de']='" &amp; U139&amp;"'","") &amp; "}",""),"")&amp;"},","")</f>
        <v>, dropMechanic={LIBSETS_DROP_MECHANIC_MONSTER_NAME}, dropMechanicNames={['en']='Lord Warden Dusk', ['de']='Hochwärter Dämmer'}},</v>
      </c>
      <c r="AY139" s="21" t="str">
        <f>IF(F139&lt;&gt;"Not in the game (anymore)",IF(C139&lt;&gt;"",CONCATENATE(" --",C139," / ",B139,"   [",IF(P139&lt;&gt;"",P139,""),IF(W139&lt;&gt;"",", "&amp;W139,""),IF(AB139&lt;&gt;"",", "&amp;AB139,""),IF(AG139&lt;&gt;"",", "&amp;AG139,""),IF(AL139&lt;&gt;"",", "&amp;AL139,""),IF(AQ139&lt;&gt;"",", "&amp;AQ139,""),"]")),"")</f>
        <v xml:space="preserve"> --Lord Warden / Hochwärter   [Imperial City Prison]</v>
      </c>
    </row>
    <row r="140" spans="1:51" x14ac:dyDescent="0.25">
      <c r="A140" s="5">
        <v>165</v>
      </c>
      <c r="B140" t="s">
        <v>1002</v>
      </c>
      <c r="C140" t="s">
        <v>18</v>
      </c>
      <c r="D140" s="3">
        <f>A140</f>
        <v>165</v>
      </c>
      <c r="G140" s="8" t="s">
        <v>1655</v>
      </c>
      <c r="H140">
        <v>2</v>
      </c>
      <c r="I140" t="s">
        <v>1642</v>
      </c>
      <c r="J140" t="s">
        <v>97</v>
      </c>
      <c r="K140">
        <v>-1</v>
      </c>
      <c r="L140">
        <v>-1</v>
      </c>
      <c r="M140">
        <v>-1</v>
      </c>
      <c r="N140">
        <v>0</v>
      </c>
      <c r="O140" s="3">
        <f>IF(G140&lt;&gt;"LIBSETS_SETTYPE_BATTLEGROUND",IF(G140&lt;&gt;"LIBSETS_SETTYPE_SPECIAL",IF(P140&lt;&gt;"",VLOOKUP(P140,'ESO zone constants'!$D$2:$H$4950,5,FALSE),""),""),"")</f>
        <v>933</v>
      </c>
      <c r="P140" t="s">
        <v>58</v>
      </c>
      <c r="Q140" s="19" t="str">
        <f>IF(O140&lt;&gt;"",IF(NOT(ISERROR(VLOOKUP(O140,'ESO Dungeon constants'!$D$3:$H$9999,5,FALSE))),VLOOKUP(O140,'ESO Dungeon constants'!$D$3:$I$9999,6,FALSE),VLOOKUP(O140,'ESO zone constants'!$H$2:$K$9984,4,FALSE)),"")</f>
        <v>DLC_BASE_GAME</v>
      </c>
      <c r="R140" s="3" t="str">
        <f>VLOOKUP(Q140,'LibSets constants'!$B$4:$C$1000,2,FALSE)</f>
        <v>Included in base game</v>
      </c>
      <c r="S140" s="33" t="s">
        <v>1727</v>
      </c>
      <c r="T140" s="40" t="s">
        <v>1833</v>
      </c>
      <c r="U140" s="47" t="s">
        <v>1834</v>
      </c>
      <c r="V140" s="3" t="str">
        <f>IF(G140&lt;&gt;"LIBSETS_SETTYPE_BATTLEGROUND",IF(G140&lt;&gt;"LIBSETS_SETTYPE_SPECIAL",IF(W140&lt;&gt;"",VLOOKUP(W140,'ESO zone constants'!$D$2:$H$4950,5,FALSE),""),""),"")</f>
        <v/>
      </c>
      <c r="X140" s="40"/>
      <c r="Y140" s="40"/>
      <c r="Z140" s="40"/>
      <c r="AA140" s="3" t="str">
        <f>IF(G140&lt;&gt;"LIBSETS_SETTYPE_BATTLEGROUND",IF(G140&lt;&gt;"LIBSETS_SETTYPE_SPECIAL",IF(AB140&lt;&gt;"",VLOOKUP(AB140,'ESO zone constants'!$D$2:$H$4950,5,FALSE),""),""),"")</f>
        <v/>
      </c>
      <c r="AC140" s="40"/>
      <c r="AD140" s="40"/>
      <c r="AE140" s="40"/>
      <c r="AF140" s="3" t="str">
        <f>IF(G140&lt;&gt;"LIBSETS_SETTYPE_BATTLEGROUND",IF(G140&lt;&gt;"LIBSETS_SETTYPE_SPECIAL",IF(AG140&lt;&gt;"",VLOOKUP(AG140,'ESO zone constants'!$D$2:$H$4950,5,FALSE),""),""),"")</f>
        <v/>
      </c>
      <c r="AH140" s="40"/>
      <c r="AI140" s="40"/>
      <c r="AJ140" s="40"/>
      <c r="AK140" s="3" t="str">
        <f>IF(G140&lt;&gt;"LIBSETS_SETTYPE_BATTLEGROUND",IF(G140&lt;&gt;"LIBSETS_SETTYPE_SPECIAL",IF(AL140&lt;&gt;"",VLOOKUP(AL140,'ESO zone constants'!$D$2:$H$4950,5,FALSE),""),""),"")</f>
        <v/>
      </c>
      <c r="AM140" s="40"/>
      <c r="AN140" s="40"/>
      <c r="AO140" s="40"/>
      <c r="AP140" s="3" t="str">
        <f>IF(G140&lt;&gt;"LIBSETS_SETTYPE_BATTLEGROUND",IF(G140&lt;&gt;"LIBSETS_SETTYPE_SPECIAL",IF(AQ140&lt;&gt;"",VLOOKUP(AQ140,'ESO zone constants'!$D$2:$H$4950,5,FALSE),""),""),"")</f>
        <v/>
      </c>
      <c r="AR140" s="40"/>
      <c r="AS140" s="40"/>
      <c r="AT140" s="40"/>
      <c r="AU140" s="21" t="str">
        <f>IF(A140="???","--","")&amp;IF(F140&lt;&gt;"Not in the game (anymore)",IF(A140&lt;&gt;"",CONCATENATE("[",A140,"] = {wayshrines={")&amp;IF(K140&lt;&gt;"",CONCATENATE(K140,","),"")&amp;IF(L140&lt;&gt;"",CONCATENATE(L140,","),"")&amp;IF(M140&lt;&gt;"",CONCATENATE(M140,","),"")&amp;CONCATENATE("}")&amp;IF(VALUE(N140)&gt;0,CONCATENATE(", traitsNeeded=",N140),"")&amp;CONCATENATE(", dlcId=",IF(Q140&lt;&gt;"",Q140,"DLC_BASE_GAME")),""),"")</f>
        <v>[165] = {wayshrines={-1,-1,-1,}, dlcId=DLC_BASE_GAME</v>
      </c>
      <c r="AV140" s="21" t="str">
        <f>IF(F140&lt;&gt;"Not in the game (anymore)",IF(A140&lt;&gt;"",IF(O140&lt;&gt;"",CONCATENATE(", zoneIds={",O140),"")&amp;IF(V140&lt;&gt;"",CONCATENATE(",",V140),"")&amp;IF(AA140&lt;&gt;"",CONCATENATE(",",AA140),"")&amp;IF(AF140&lt;&gt;"",CONCATENATE(",",AF140),"")&amp;IF(AK140&lt;&gt;"",CONCATENATE(",",AK140),"")&amp;IF(AP140&lt;&gt;"",CONCATENATE(",",AP140),"")&amp;IF(O140&lt;&gt;"",CONCATENATE("}",""),"")&amp;IF(OR(I140="true",I140="false",I140&lt;&gt;""), CONCATENATE(", veteran=", I140), ""),""),"")</f>
        <v>, zoneIds={933}, veteran={[EQUIP_TYPE_HEAD]=true, [EQUIP_TYPE_SHOULDERS]=false}</v>
      </c>
      <c r="AW140" s="21" t="str">
        <f>IF(F140&lt;&gt;"Not in the game (anymore)",IF(A140&lt;&gt;"",", setType="&amp;G140,"")&amp;IF(J140="true",", multiTrialSet=true",""),"")</f>
        <v>, setType=LIBSETS_SETTYPE_MONSTER</v>
      </c>
      <c r="AX140" s="21" t="str">
        <f>IF(F140&lt;&gt;"Not in the game (anymore)",IF(S140&lt;&gt;"",", dropMechanic={"&amp;S140&amp;IF(X140&lt;&gt;"",","&amp;X140,"")&amp;IF(AC140&lt;&gt;"",","&amp;AC140,"")&amp;IF(AH140&lt;&gt;"",","&amp;AH140,"")&amp;IF(AM140&lt;&gt;"",","&amp;AM140,"")&amp;IF(AR140&lt;&gt;"",","&amp;AR140,"")&amp;"}"&amp;IF(S140="LIBSETS_DROP_MECHANIC_MONSTER_NAME",", dropMechanicNames={" &amp; IF(T140&lt;&gt;"","['en']='"&amp;T140&amp;"'","") &amp; IF(U140&lt;&gt;"",", ['de']='" &amp; U140&amp;"'","") &amp; "}",""),"")&amp;"},","")</f>
        <v>, dropMechanic={LIBSETS_DROP_MECHANIC_MONSTER_NAME}, dropMechanicNames={['en']='Varaine and Allene Pellingare', ['de']='Varaine und Allene Pellingare'}},</v>
      </c>
      <c r="AY140" s="21" t="str">
        <f>IF(F140&lt;&gt;"Not in the game (anymore)",IF(C140&lt;&gt;"",CONCATENATE(" --",C140," / ",B140,"   [",IF(P140&lt;&gt;"",P140,""),IF(W140&lt;&gt;"",", "&amp;W140,""),IF(AB140&lt;&gt;"",", "&amp;AB140,""),IF(AG140&lt;&gt;"",", "&amp;AG140,""),IF(AL140&lt;&gt;"",", "&amp;AL140,""),IF(AQ140&lt;&gt;"",", "&amp;AQ140,""),"]")),"")</f>
        <v xml:space="preserve"> --Scourge Harvester / Geißelernter   [Wayrest Sewers II]</v>
      </c>
    </row>
    <row r="141" spans="1:51" x14ac:dyDescent="0.25">
      <c r="A141" s="5">
        <v>166</v>
      </c>
      <c r="B141" t="s">
        <v>1003</v>
      </c>
      <c r="C141" t="s">
        <v>5</v>
      </c>
      <c r="D141" s="3">
        <f>A141</f>
        <v>166</v>
      </c>
      <c r="G141" s="8" t="s">
        <v>1655</v>
      </c>
      <c r="H141">
        <v>2</v>
      </c>
      <c r="I141" t="s">
        <v>1642</v>
      </c>
      <c r="J141" t="s">
        <v>97</v>
      </c>
      <c r="K141">
        <v>-1</v>
      </c>
      <c r="L141">
        <v>-1</v>
      </c>
      <c r="M141">
        <v>-1</v>
      </c>
      <c r="N141">
        <v>0</v>
      </c>
      <c r="O141" s="3">
        <f>IF(G141&lt;&gt;"LIBSETS_SETTYPE_BATTLEGROUND",IF(G141&lt;&gt;"LIBSETS_SETTYPE_SPECIAL",IF(P141&lt;&gt;"",VLOOKUP(P141,'ESO zone constants'!$D$2:$H$4950,5,FALSE),""),""),"")</f>
        <v>930</v>
      </c>
      <c r="P141" t="s">
        <v>46</v>
      </c>
      <c r="Q141" s="19" t="str">
        <f>IF(O141&lt;&gt;"",IF(NOT(ISERROR(VLOOKUP(O141,'ESO Dungeon constants'!$D$3:$H$9999,5,FALSE))),VLOOKUP(O141,'ESO Dungeon constants'!$D$3:$I$9999,6,FALSE),VLOOKUP(O141,'ESO zone constants'!$H$2:$K$9984,4,FALSE)),"")</f>
        <v>DLC_BASE_GAME</v>
      </c>
      <c r="R141" s="3" t="str">
        <f>VLOOKUP(Q141,'LibSets constants'!$B$4:$C$1000,2,FALSE)</f>
        <v>Included in base game</v>
      </c>
      <c r="S141" s="33" t="s">
        <v>1727</v>
      </c>
      <c r="T141" s="40" t="s">
        <v>1530</v>
      </c>
      <c r="U141" s="40" t="s">
        <v>1814</v>
      </c>
      <c r="V141" s="3" t="str">
        <f>IF(G141&lt;&gt;"LIBSETS_SETTYPE_BATTLEGROUND",IF(G141&lt;&gt;"LIBSETS_SETTYPE_SPECIAL",IF(W141&lt;&gt;"",VLOOKUP(W141,'ESO zone constants'!$D$2:$H$4950,5,FALSE),""),""),"")</f>
        <v/>
      </c>
      <c r="X141" s="40"/>
      <c r="Y141" s="40"/>
      <c r="Z141" s="40"/>
      <c r="AA141" s="3" t="str">
        <f>IF(G141&lt;&gt;"LIBSETS_SETTYPE_BATTLEGROUND",IF(G141&lt;&gt;"LIBSETS_SETTYPE_SPECIAL",IF(AB141&lt;&gt;"",VLOOKUP(AB141,'ESO zone constants'!$D$2:$H$4950,5,FALSE),""),""),"")</f>
        <v/>
      </c>
      <c r="AC141" s="40"/>
      <c r="AD141" s="40"/>
      <c r="AE141" s="40"/>
      <c r="AF141" s="3" t="str">
        <f>IF(G141&lt;&gt;"LIBSETS_SETTYPE_BATTLEGROUND",IF(G141&lt;&gt;"LIBSETS_SETTYPE_SPECIAL",IF(AG141&lt;&gt;"",VLOOKUP(AG141,'ESO zone constants'!$D$2:$H$4950,5,FALSE),""),""),"")</f>
        <v/>
      </c>
      <c r="AH141" s="40"/>
      <c r="AI141" s="40"/>
      <c r="AJ141" s="40"/>
      <c r="AK141" s="3" t="str">
        <f>IF(G141&lt;&gt;"LIBSETS_SETTYPE_BATTLEGROUND",IF(G141&lt;&gt;"LIBSETS_SETTYPE_SPECIAL",IF(AL141&lt;&gt;"",VLOOKUP(AL141,'ESO zone constants'!$D$2:$H$4950,5,FALSE),""),""),"")</f>
        <v/>
      </c>
      <c r="AM141" s="40"/>
      <c r="AN141" s="40"/>
      <c r="AO141" s="40"/>
      <c r="AP141" s="3" t="str">
        <f>IF(G141&lt;&gt;"LIBSETS_SETTYPE_BATTLEGROUND",IF(G141&lt;&gt;"LIBSETS_SETTYPE_SPECIAL",IF(AQ141&lt;&gt;"",VLOOKUP(AQ141,'ESO zone constants'!$D$2:$H$4950,5,FALSE),""),""),"")</f>
        <v/>
      </c>
      <c r="AR141" s="40"/>
      <c r="AS141" s="40"/>
      <c r="AT141" s="40"/>
      <c r="AU141" s="21" t="str">
        <f>IF(A141="???","--","")&amp;IF(F141&lt;&gt;"Not in the game (anymore)",IF(A141&lt;&gt;"",CONCATENATE("[",A141,"] = {wayshrines={")&amp;IF(K141&lt;&gt;"",CONCATENATE(K141,","),"")&amp;IF(L141&lt;&gt;"",CONCATENATE(L141,","),"")&amp;IF(M141&lt;&gt;"",CONCATENATE(M141,","),"")&amp;CONCATENATE("}")&amp;IF(VALUE(N141)&gt;0,CONCATENATE(", traitsNeeded=",N141),"")&amp;CONCATENATE(", dlcId=",IF(Q141&lt;&gt;"",Q141,"DLC_BASE_GAME")),""),"")</f>
        <v>[166] = {wayshrines={-1,-1,-1,}, dlcId=DLC_BASE_GAME</v>
      </c>
      <c r="AV141" s="21" t="str">
        <f>IF(F141&lt;&gt;"Not in the game (anymore)",IF(A141&lt;&gt;"",IF(O141&lt;&gt;"",CONCATENATE(", zoneIds={",O141),"")&amp;IF(V141&lt;&gt;"",CONCATENATE(",",V141),"")&amp;IF(AA141&lt;&gt;"",CONCATENATE(",",AA141),"")&amp;IF(AF141&lt;&gt;"",CONCATENATE(",",AF141),"")&amp;IF(AK141&lt;&gt;"",CONCATENATE(",",AK141),"")&amp;IF(AP141&lt;&gt;"",CONCATENATE(",",AP141),"")&amp;IF(O141&lt;&gt;"",CONCATENATE("}",""),"")&amp;IF(OR(I141="true",I141="false",I141&lt;&gt;""), CONCATENATE(", veteran=", I141), ""),""),"")</f>
        <v>, zoneIds={930}, veteran={[EQUIP_TYPE_HEAD]=true, [EQUIP_TYPE_SHOULDERS]=false}</v>
      </c>
      <c r="AW141" s="21" t="str">
        <f>IF(F141&lt;&gt;"Not in the game (anymore)",IF(A141&lt;&gt;"",", setType="&amp;G141,"")&amp;IF(J141="true",", multiTrialSet=true",""),"")</f>
        <v>, setType=LIBSETS_SETTYPE_MONSTER</v>
      </c>
      <c r="AX141" s="21" t="str">
        <f>IF(F141&lt;&gt;"Not in the game (anymore)",IF(S141&lt;&gt;"",", dropMechanic={"&amp;S141&amp;IF(X141&lt;&gt;"",","&amp;X141,"")&amp;IF(AC141&lt;&gt;"",","&amp;AC141,"")&amp;IF(AH141&lt;&gt;"",","&amp;AH141,"")&amp;IF(AM141&lt;&gt;"",","&amp;AM141,"")&amp;IF(AR141&lt;&gt;"",","&amp;AR141,"")&amp;"}"&amp;IF(S141="LIBSETS_DROP_MECHANIC_MONSTER_NAME",", dropMechanicNames={" &amp; IF(T141&lt;&gt;"","['en']='"&amp;T141&amp;"'","") &amp; IF(U141&lt;&gt;"",", ['de']='" &amp; U141&amp;"'","") &amp; "}",""),"")&amp;"},","")</f>
        <v>, dropMechanic={LIBSETS_DROP_MECHANIC_MONSTER_NAME}, dropMechanicNames={['en']='The Engine Guardian', ['de']='Der Maschinenwächter'}},</v>
      </c>
      <c r="AY141" s="21" t="str">
        <f>IF(F141&lt;&gt;"Not in the game (anymore)",IF(C141&lt;&gt;"",CONCATENATE(" --",C141," / ",B141,"   [",IF(P141&lt;&gt;"",P141,""),IF(W141&lt;&gt;"",", "&amp;W141,""),IF(AB141&lt;&gt;"",", "&amp;AB141,""),IF(AG141&lt;&gt;"",", "&amp;AG141,""),IF(AL141&lt;&gt;"",", "&amp;AL141,""),IF(AQ141&lt;&gt;"",", "&amp;AQ141,""),"]")),"")</f>
        <v xml:space="preserve"> --Engine Guardian / Maschinenwächter   [Darkshade Caverns II]</v>
      </c>
    </row>
    <row r="142" spans="1:51" x14ac:dyDescent="0.25">
      <c r="A142" s="5">
        <v>167</v>
      </c>
      <c r="B142" t="s">
        <v>1004</v>
      </c>
      <c r="C142" t="s">
        <v>16</v>
      </c>
      <c r="D142" s="3">
        <f>A142</f>
        <v>167</v>
      </c>
      <c r="G142" s="8" t="s">
        <v>1655</v>
      </c>
      <c r="H142">
        <v>2</v>
      </c>
      <c r="I142" t="s">
        <v>1642</v>
      </c>
      <c r="J142" t="s">
        <v>97</v>
      </c>
      <c r="K142">
        <v>-1</v>
      </c>
      <c r="L142">
        <v>-1</v>
      </c>
      <c r="M142">
        <v>-1</v>
      </c>
      <c r="N142">
        <v>0</v>
      </c>
      <c r="O142" s="3">
        <f>IF(G142&lt;&gt;"LIBSETS_SETTYPE_BATTLEGROUND",IF(G142&lt;&gt;"LIBSETS_SETTYPE_SPECIAL",IF(P142&lt;&gt;"",VLOOKUP(P142,'ESO zone constants'!$D$2:$H$4950,5,FALSE),""),""),"")</f>
        <v>931</v>
      </c>
      <c r="P142" t="s">
        <v>56</v>
      </c>
      <c r="Q142" s="19" t="str">
        <f>IF(O142&lt;&gt;"",IF(NOT(ISERROR(VLOOKUP(O142,'ESO Dungeon constants'!$D$3:$H$9999,5,FALSE))),VLOOKUP(O142,'ESO Dungeon constants'!$D$3:$I$9999,6,FALSE),VLOOKUP(O142,'ESO zone constants'!$H$2:$K$9984,4,FALSE)),"")</f>
        <v>DLC_BASE_GAME</v>
      </c>
      <c r="R142" s="3" t="str">
        <f>VLOOKUP(Q142,'LibSets constants'!$B$4:$C$1000,2,FALSE)</f>
        <v>Included in base game</v>
      </c>
      <c r="S142" s="33" t="s">
        <v>1727</v>
      </c>
      <c r="T142" s="40" t="s">
        <v>1729</v>
      </c>
      <c r="U142" s="40" t="s">
        <v>1815</v>
      </c>
      <c r="V142" s="3" t="str">
        <f>IF(G142&lt;&gt;"LIBSETS_SETTYPE_BATTLEGROUND",IF(G142&lt;&gt;"LIBSETS_SETTYPE_SPECIAL",IF(W142&lt;&gt;"",VLOOKUP(W142,'ESO zone constants'!$D$2:$H$4950,5,FALSE),""),""),"")</f>
        <v/>
      </c>
      <c r="X142" s="40"/>
      <c r="Y142" s="40"/>
      <c r="Z142" s="40"/>
      <c r="AA142" s="3" t="str">
        <f>IF(G142&lt;&gt;"LIBSETS_SETTYPE_BATTLEGROUND",IF(G142&lt;&gt;"LIBSETS_SETTYPE_SPECIAL",IF(AB142&lt;&gt;"",VLOOKUP(AB142,'ESO zone constants'!$D$2:$H$4950,5,FALSE),""),""),"")</f>
        <v/>
      </c>
      <c r="AC142" s="40"/>
      <c r="AD142" s="40"/>
      <c r="AE142" s="40"/>
      <c r="AF142" s="3" t="str">
        <f>IF(G142&lt;&gt;"LIBSETS_SETTYPE_BATTLEGROUND",IF(G142&lt;&gt;"LIBSETS_SETTYPE_SPECIAL",IF(AG142&lt;&gt;"",VLOOKUP(AG142,'ESO zone constants'!$D$2:$H$4950,5,FALSE),""),""),"")</f>
        <v/>
      </c>
      <c r="AH142" s="40"/>
      <c r="AI142" s="40"/>
      <c r="AJ142" s="40"/>
      <c r="AK142" s="3" t="str">
        <f>IF(G142&lt;&gt;"LIBSETS_SETTYPE_BATTLEGROUND",IF(G142&lt;&gt;"LIBSETS_SETTYPE_SPECIAL",IF(AL142&lt;&gt;"",VLOOKUP(AL142,'ESO zone constants'!$D$2:$H$4950,5,FALSE),""),""),"")</f>
        <v/>
      </c>
      <c r="AM142" s="40"/>
      <c r="AN142" s="40"/>
      <c r="AO142" s="40"/>
      <c r="AP142" s="3" t="str">
        <f>IF(G142&lt;&gt;"LIBSETS_SETTYPE_BATTLEGROUND",IF(G142&lt;&gt;"LIBSETS_SETTYPE_SPECIAL",IF(AQ142&lt;&gt;"",VLOOKUP(AQ142,'ESO zone constants'!$D$2:$H$4950,5,FALSE),""),""),"")</f>
        <v/>
      </c>
      <c r="AR142" s="40"/>
      <c r="AS142" s="40"/>
      <c r="AT142" s="40"/>
      <c r="AU142" s="21" t="str">
        <f>IF(A142="???","--","")&amp;IF(F142&lt;&gt;"Not in the game (anymore)",IF(A142&lt;&gt;"",CONCATENATE("[",A142,"] = {wayshrines={")&amp;IF(K142&lt;&gt;"",CONCATENATE(K142,","),"")&amp;IF(L142&lt;&gt;"",CONCATENATE(L142,","),"")&amp;IF(M142&lt;&gt;"",CONCATENATE(M142,","),"")&amp;CONCATENATE("}")&amp;IF(VALUE(N142)&gt;0,CONCATENATE(", traitsNeeded=",N142),"")&amp;CONCATENATE(", dlcId=",IF(Q142&lt;&gt;"",Q142,"DLC_BASE_GAME")),""),"")</f>
        <v>[167] = {wayshrines={-1,-1,-1,}, dlcId=DLC_BASE_GAME</v>
      </c>
      <c r="AV142" s="21" t="str">
        <f>IF(F142&lt;&gt;"Not in the game (anymore)",IF(A142&lt;&gt;"",IF(O142&lt;&gt;"",CONCATENATE(", zoneIds={",O142),"")&amp;IF(V142&lt;&gt;"",CONCATENATE(",",V142),"")&amp;IF(AA142&lt;&gt;"",CONCATENATE(",",AA142),"")&amp;IF(AF142&lt;&gt;"",CONCATENATE(",",AF142),"")&amp;IF(AK142&lt;&gt;"",CONCATENATE(",",AK142),"")&amp;IF(AP142&lt;&gt;"",CONCATENATE(",",AP142),"")&amp;IF(O142&lt;&gt;"",CONCATENATE("}",""),"")&amp;IF(OR(I142="true",I142="false",I142&lt;&gt;""), CONCATENATE(", veteran=", I142), ""),""),"")</f>
        <v>, zoneIds={931}, veteran={[EQUIP_TYPE_HEAD]=true, [EQUIP_TYPE_SHOULDERS]=false}</v>
      </c>
      <c r="AW142" s="21" t="str">
        <f>IF(F142&lt;&gt;"Not in the game (anymore)",IF(A142&lt;&gt;"",", setType="&amp;G142,"")&amp;IF(J142="true",", multiTrialSet=true",""),"")</f>
        <v>, setType=LIBSETS_SETTYPE_MONSTER</v>
      </c>
      <c r="AX142" s="21" t="str">
        <f>IF(F142&lt;&gt;"Not in the game (anymore)",IF(S142&lt;&gt;"",", dropMechanic={"&amp;S142&amp;IF(X142&lt;&gt;"",","&amp;X142,"")&amp;IF(AC142&lt;&gt;"",","&amp;AC142,"")&amp;IF(AH142&lt;&gt;"",","&amp;AH142,"")&amp;IF(AM142&lt;&gt;"",","&amp;AM142,"")&amp;IF(AR142&lt;&gt;"",","&amp;AR142,"")&amp;"}"&amp;IF(S142="LIBSETS_DROP_MECHANIC_MONSTER_NAME",", dropMechanicNames={" &amp; IF(T142&lt;&gt;"","['en']='"&amp;T142&amp;"'","") &amp; IF(U142&lt;&gt;"",", ['de']='" &amp; U142&amp;"'","") &amp; "}",""),"")&amp;"},","")</f>
        <v>, dropMechanic={LIBSETS_DROP_MECHANIC_MONSTER_NAME}, dropMechanicNames={['en']='Bogdan the Nightflame', ['de']='Bogdan die Nachtflamme'}},</v>
      </c>
      <c r="AY142" s="21" t="str">
        <f>IF(F142&lt;&gt;"Not in the game (anymore)",IF(C142&lt;&gt;"",CONCATENATE(" --",C142," / ",B142,"   [",IF(P142&lt;&gt;"",P142,""),IF(W142&lt;&gt;"",", "&amp;W142,""),IF(AB142&lt;&gt;"",", "&amp;AB142,""),IF(AG142&lt;&gt;"",", "&amp;AG142,""),IF(AL142&lt;&gt;"",", "&amp;AL142,""),IF(AQ142&lt;&gt;"",", "&amp;AQ142,""),"]")),"")</f>
        <v xml:space="preserve"> --Nightflame / Nachtflamme   [Elden Hollow II]</v>
      </c>
    </row>
    <row r="143" spans="1:51" x14ac:dyDescent="0.25">
      <c r="A143" s="5">
        <v>168</v>
      </c>
      <c r="B143" t="s">
        <v>15</v>
      </c>
      <c r="C143" t="s">
        <v>15</v>
      </c>
      <c r="D143" s="3">
        <f>A143</f>
        <v>168</v>
      </c>
      <c r="G143" s="8" t="s">
        <v>1655</v>
      </c>
      <c r="H143">
        <v>1</v>
      </c>
      <c r="I143" t="s">
        <v>1642</v>
      </c>
      <c r="J143" t="s">
        <v>97</v>
      </c>
      <c r="K143">
        <v>-1</v>
      </c>
      <c r="L143">
        <v>-1</v>
      </c>
      <c r="M143">
        <v>-1</v>
      </c>
      <c r="N143">
        <v>0</v>
      </c>
      <c r="O143" s="3">
        <f>IF(G143&lt;&gt;"LIBSETS_SETTYPE_BATTLEGROUND",IF(G143&lt;&gt;"LIBSETS_SETTYPE_SPECIAL",IF(P143&lt;&gt;"",VLOOKUP(P143,'ESO zone constants'!$D$2:$H$4950,5,FALSE),""),""),"")</f>
        <v>932</v>
      </c>
      <c r="P143" t="s">
        <v>55</v>
      </c>
      <c r="Q143" s="19" t="str">
        <f>IF(O143&lt;&gt;"",IF(NOT(ISERROR(VLOOKUP(O143,'ESO Dungeon constants'!$D$3:$H$9999,5,FALSE))),VLOOKUP(O143,'ESO Dungeon constants'!$D$3:$I$9999,6,FALSE),VLOOKUP(O143,'ESO zone constants'!$H$2:$K$9984,4,FALSE)),"")</f>
        <v>DLC_BASE_GAME</v>
      </c>
      <c r="R143" s="3" t="str">
        <f>VLOOKUP(Q143,'LibSets constants'!$B$4:$C$1000,2,FALSE)</f>
        <v>Included in base game</v>
      </c>
      <c r="S143" s="33" t="s">
        <v>1727</v>
      </c>
      <c r="T143" s="40" t="s">
        <v>1742</v>
      </c>
      <c r="U143" s="40" t="s">
        <v>1819</v>
      </c>
      <c r="V143" s="3" t="str">
        <f>IF(G143&lt;&gt;"LIBSETS_SETTYPE_BATTLEGROUND",IF(G143&lt;&gt;"LIBSETS_SETTYPE_SPECIAL",IF(W143&lt;&gt;"",VLOOKUP(W143,'ESO zone constants'!$D$2:$H$4950,5,FALSE),""),""),"")</f>
        <v/>
      </c>
      <c r="X143" s="40"/>
      <c r="Y143" s="40"/>
      <c r="Z143" s="40"/>
      <c r="AA143" s="3" t="str">
        <f>IF(G143&lt;&gt;"LIBSETS_SETTYPE_BATTLEGROUND",IF(G143&lt;&gt;"LIBSETS_SETTYPE_SPECIAL",IF(AB143&lt;&gt;"",VLOOKUP(AB143,'ESO zone constants'!$D$2:$H$4950,5,FALSE),""),""),"")</f>
        <v/>
      </c>
      <c r="AC143" s="40"/>
      <c r="AD143" s="40"/>
      <c r="AE143" s="40"/>
      <c r="AF143" s="3" t="str">
        <f>IF(G143&lt;&gt;"LIBSETS_SETTYPE_BATTLEGROUND",IF(G143&lt;&gt;"LIBSETS_SETTYPE_SPECIAL",IF(AG143&lt;&gt;"",VLOOKUP(AG143,'ESO zone constants'!$D$2:$H$4950,5,FALSE),""),""),"")</f>
        <v/>
      </c>
      <c r="AH143" s="40"/>
      <c r="AI143" s="40"/>
      <c r="AJ143" s="40"/>
      <c r="AK143" s="3" t="str">
        <f>IF(G143&lt;&gt;"LIBSETS_SETTYPE_BATTLEGROUND",IF(G143&lt;&gt;"LIBSETS_SETTYPE_SPECIAL",IF(AL143&lt;&gt;"",VLOOKUP(AL143,'ESO zone constants'!$D$2:$H$4950,5,FALSE),""),""),"")</f>
        <v/>
      </c>
      <c r="AM143" s="40"/>
      <c r="AN143" s="40"/>
      <c r="AO143" s="40"/>
      <c r="AP143" s="3" t="str">
        <f>IF(G143&lt;&gt;"LIBSETS_SETTYPE_BATTLEGROUND",IF(G143&lt;&gt;"LIBSETS_SETTYPE_SPECIAL",IF(AQ143&lt;&gt;"",VLOOKUP(AQ143,'ESO zone constants'!$D$2:$H$4950,5,FALSE),""),""),"")</f>
        <v/>
      </c>
      <c r="AR143" s="40"/>
      <c r="AS143" s="40"/>
      <c r="AT143" s="40"/>
      <c r="AU143" s="21" t="str">
        <f>IF(A143="???","--","")&amp;IF(F143&lt;&gt;"Not in the game (anymore)",IF(A143&lt;&gt;"",CONCATENATE("[",A143,"] = {wayshrines={")&amp;IF(K143&lt;&gt;"",CONCATENATE(K143,","),"")&amp;IF(L143&lt;&gt;"",CONCATENATE(L143,","),"")&amp;IF(M143&lt;&gt;"",CONCATENATE(M143,","),"")&amp;CONCATENATE("}")&amp;IF(VALUE(N143)&gt;0,CONCATENATE(", traitsNeeded=",N143),"")&amp;CONCATENATE(", dlcId=",IF(Q143&lt;&gt;"",Q143,"DLC_BASE_GAME")),""),"")</f>
        <v>[168] = {wayshrines={-1,-1,-1,}, dlcId=DLC_BASE_GAME</v>
      </c>
      <c r="AV143" s="21" t="str">
        <f>IF(F143&lt;&gt;"Not in the game (anymore)",IF(A143&lt;&gt;"",IF(O143&lt;&gt;"",CONCATENATE(", zoneIds={",O143),"")&amp;IF(V143&lt;&gt;"",CONCATENATE(",",V143),"")&amp;IF(AA143&lt;&gt;"",CONCATENATE(",",AA143),"")&amp;IF(AF143&lt;&gt;"",CONCATENATE(",",AF143),"")&amp;IF(AK143&lt;&gt;"",CONCATENATE(",",AK143),"")&amp;IF(AP143&lt;&gt;"",CONCATENATE(",",AP143),"")&amp;IF(O143&lt;&gt;"",CONCATENATE("}",""),"")&amp;IF(OR(I143="true",I143="false",I143&lt;&gt;""), CONCATENATE(", veteran=", I143), ""),""),"")</f>
        <v>, zoneIds={932}, veteran={[EQUIP_TYPE_HEAD]=true, [EQUIP_TYPE_SHOULDERS]=false}</v>
      </c>
      <c r="AW143" s="21" t="str">
        <f>IF(F143&lt;&gt;"Not in the game (anymore)",IF(A143&lt;&gt;"",", setType="&amp;G143,"")&amp;IF(J143="true",", multiTrialSet=true",""),"")</f>
        <v>, setType=LIBSETS_SETTYPE_MONSTER</v>
      </c>
      <c r="AX143" s="21" t="str">
        <f>IF(F143&lt;&gt;"Not in the game (anymore)",IF(S143&lt;&gt;"",", dropMechanic={"&amp;S143&amp;IF(X143&lt;&gt;"",","&amp;X143,"")&amp;IF(AC143&lt;&gt;"",","&amp;AC143,"")&amp;IF(AH143&lt;&gt;"",","&amp;AH143,"")&amp;IF(AM143&lt;&gt;"",","&amp;AM143,"")&amp;IF(AR143&lt;&gt;"",","&amp;AR143,"")&amp;"}"&amp;IF(S143="LIBSETS_DROP_MECHANIC_MONSTER_NAME",", dropMechanicNames={" &amp; IF(T143&lt;&gt;"","['en']='"&amp;T143&amp;"'","") &amp; IF(U143&lt;&gt;"",", ['de']='" &amp; U143&amp;"'","") &amp; "}",""),"")&amp;"},","")</f>
        <v>, dropMechanic={LIBSETS_DROP_MECHANIC_MONSTER_NAME}, dropMechanicNames={['en']='Nerien\'eth', ['de']='Nerien\’eth'}},</v>
      </c>
      <c r="AY143" s="21" t="str">
        <f>IF(F143&lt;&gt;"Not in the game (anymore)",IF(C143&lt;&gt;"",CONCATENATE(" --",C143," / ",B143,"   [",IF(P143&lt;&gt;"",P143,""),IF(W143&lt;&gt;"",", "&amp;W143,""),IF(AB143&lt;&gt;"",", "&amp;AB143,""),IF(AG143&lt;&gt;"",", "&amp;AG143,""),IF(AL143&lt;&gt;"",", "&amp;AL143,""),IF(AQ143&lt;&gt;"",", "&amp;AQ143,""),"]")),"")</f>
        <v xml:space="preserve"> --Nerien'eth / Nerien'eth   [Crypt of Hearts II]</v>
      </c>
    </row>
    <row r="144" spans="1:51" x14ac:dyDescent="0.25">
      <c r="A144" s="5">
        <v>169</v>
      </c>
      <c r="B144" t="s">
        <v>31</v>
      </c>
      <c r="C144" t="s">
        <v>31</v>
      </c>
      <c r="D144" s="3">
        <f>A144</f>
        <v>169</v>
      </c>
      <c r="G144" s="8" t="s">
        <v>1655</v>
      </c>
      <c r="H144">
        <v>1</v>
      </c>
      <c r="I144" t="s">
        <v>1642</v>
      </c>
      <c r="J144" t="s">
        <v>97</v>
      </c>
      <c r="K144">
        <v>-1</v>
      </c>
      <c r="L144">
        <v>-1</v>
      </c>
      <c r="M144">
        <v>-1</v>
      </c>
      <c r="N144">
        <v>0</v>
      </c>
      <c r="O144" s="3">
        <f>IF(G144&lt;&gt;"LIBSETS_SETTYPE_BATTLEGROUND",IF(G144&lt;&gt;"LIBSETS_SETTYPE_SPECIAL",IF(P144&lt;&gt;"",VLOOKUP(P144,'ESO zone constants'!$D$2:$H$4950,5,FALSE),""),""),"")</f>
        <v>681</v>
      </c>
      <c r="P144" t="s">
        <v>71</v>
      </c>
      <c r="Q144" s="19" t="str">
        <f>IF(O144&lt;&gt;"",IF(NOT(ISERROR(VLOOKUP(O144,'ESO Dungeon constants'!$D$3:$H$9999,5,FALSE))),VLOOKUP(O144,'ESO Dungeon constants'!$D$3:$I$9999,6,FALSE),VLOOKUP(O144,'ESO zone constants'!$H$2:$K$9984,4,FALSE)),"")</f>
        <v>DLC_BASE_GAME</v>
      </c>
      <c r="R144" s="3" t="str">
        <f>VLOOKUP(Q144,'LibSets constants'!$B$4:$C$1000,2,FALSE)</f>
        <v>Included in base game</v>
      </c>
      <c r="S144" s="33" t="s">
        <v>1727</v>
      </c>
      <c r="T144" s="40" t="s">
        <v>31</v>
      </c>
      <c r="U144" s="40" t="s">
        <v>31</v>
      </c>
      <c r="V144" s="3" t="str">
        <f>IF(G144&lt;&gt;"LIBSETS_SETTYPE_BATTLEGROUND",IF(G144&lt;&gt;"LIBSETS_SETTYPE_SPECIAL",IF(W144&lt;&gt;"",VLOOKUP(W144,'ESO zone constants'!$D$2:$H$4950,5,FALSE),""),""),"")</f>
        <v/>
      </c>
      <c r="X144" s="40"/>
      <c r="Y144" s="40"/>
      <c r="Z144" s="40"/>
      <c r="AA144" s="3" t="str">
        <f>IF(G144&lt;&gt;"LIBSETS_SETTYPE_BATTLEGROUND",IF(G144&lt;&gt;"LIBSETS_SETTYPE_SPECIAL",IF(AB144&lt;&gt;"",VLOOKUP(AB144,'ESO zone constants'!$D$2:$H$4950,5,FALSE),""),""),"")</f>
        <v/>
      </c>
      <c r="AC144" s="40"/>
      <c r="AD144" s="40"/>
      <c r="AE144" s="40"/>
      <c r="AF144" s="3" t="str">
        <f>IF(G144&lt;&gt;"LIBSETS_SETTYPE_BATTLEGROUND",IF(G144&lt;&gt;"LIBSETS_SETTYPE_SPECIAL",IF(AG144&lt;&gt;"",VLOOKUP(AG144,'ESO zone constants'!$D$2:$H$4950,5,FALSE),""),""),"")</f>
        <v/>
      </c>
      <c r="AH144" s="40"/>
      <c r="AI144" s="40"/>
      <c r="AJ144" s="40"/>
      <c r="AK144" s="3" t="str">
        <f>IF(G144&lt;&gt;"LIBSETS_SETTYPE_BATTLEGROUND",IF(G144&lt;&gt;"LIBSETS_SETTYPE_SPECIAL",IF(AL144&lt;&gt;"",VLOOKUP(AL144,'ESO zone constants'!$D$2:$H$4950,5,FALSE),""),""),"")</f>
        <v/>
      </c>
      <c r="AM144" s="40"/>
      <c r="AN144" s="40"/>
      <c r="AO144" s="40"/>
      <c r="AP144" s="3" t="str">
        <f>IF(G144&lt;&gt;"LIBSETS_SETTYPE_BATTLEGROUND",IF(G144&lt;&gt;"LIBSETS_SETTYPE_SPECIAL",IF(AQ144&lt;&gt;"",VLOOKUP(AQ144,'ESO zone constants'!$D$2:$H$4950,5,FALSE),""),""),"")</f>
        <v/>
      </c>
      <c r="AR144" s="40"/>
      <c r="AS144" s="40"/>
      <c r="AT144" s="40"/>
      <c r="AU144" s="21" t="str">
        <f>IF(A144="???","--","")&amp;IF(F144&lt;&gt;"Not in the game (anymore)",IF(A144&lt;&gt;"",CONCATENATE("[",A144,"] = {wayshrines={")&amp;IF(K144&lt;&gt;"",CONCATENATE(K144,","),"")&amp;IF(L144&lt;&gt;"",CONCATENATE(L144,","),"")&amp;IF(M144&lt;&gt;"",CONCATENATE(M144,","),"")&amp;CONCATENATE("}")&amp;IF(VALUE(N144)&gt;0,CONCATENATE(", traitsNeeded=",N144),"")&amp;CONCATENATE(", dlcId=",IF(Q144&lt;&gt;"",Q144,"DLC_BASE_GAME")),""),"")</f>
        <v>[169] = {wayshrines={-1,-1,-1,}, dlcId=DLC_BASE_GAME</v>
      </c>
      <c r="AV144" s="21" t="str">
        <f>IF(F144&lt;&gt;"Not in the game (anymore)",IF(A144&lt;&gt;"",IF(O144&lt;&gt;"",CONCATENATE(", zoneIds={",O144),"")&amp;IF(V144&lt;&gt;"",CONCATENATE(",",V144),"")&amp;IF(AA144&lt;&gt;"",CONCATENATE(",",AA144),"")&amp;IF(AF144&lt;&gt;"",CONCATENATE(",",AF144),"")&amp;IF(AK144&lt;&gt;"",CONCATENATE(",",AK144),"")&amp;IF(AP144&lt;&gt;"",CONCATENATE(",",AP144),"")&amp;IF(O144&lt;&gt;"",CONCATENATE("}",""),"")&amp;IF(OR(I144="true",I144="false",I144&lt;&gt;""), CONCATENATE(", veteran=", I144), ""),""),"")</f>
        <v>, zoneIds={681}, veteran={[EQUIP_TYPE_HEAD]=true, [EQUIP_TYPE_SHOULDERS]=false}</v>
      </c>
      <c r="AW144" s="21" t="str">
        <f>IF(F144&lt;&gt;"Not in the game (anymore)",IF(A144&lt;&gt;"",", setType="&amp;G144,"")&amp;IF(J144="true",", multiTrialSet=true",""),"")</f>
        <v>, setType=LIBSETS_SETTYPE_MONSTER</v>
      </c>
      <c r="AX144" s="21" t="str">
        <f>IF(F144&lt;&gt;"Not in the game (anymore)",IF(S144&lt;&gt;"",", dropMechanic={"&amp;S144&amp;IF(X144&lt;&gt;"",","&amp;X144,"")&amp;IF(AC144&lt;&gt;"",","&amp;AC144,"")&amp;IF(AH144&lt;&gt;"",","&amp;AH144,"")&amp;IF(AM144&lt;&gt;"",","&amp;AM144,"")&amp;IF(AR144&lt;&gt;"",","&amp;AR144,"")&amp;"}"&amp;IF(S144="LIBSETS_DROP_MECHANIC_MONSTER_NAME",", dropMechanicNames={" &amp; IF(T144&lt;&gt;"","['en']='"&amp;T144&amp;"'","") &amp; IF(U144&lt;&gt;"",", ['de']='" &amp; U144&amp;"'","") &amp; "}",""),"")&amp;"},","")</f>
        <v>, dropMechanic={LIBSETS_DROP_MECHANIC_MONSTER_NAME}, dropMechanicNames={['en']='Valkyn Skoria', ['de']='Valkyn Skoria'}},</v>
      </c>
      <c r="AY144" s="21" t="str">
        <f>IF(F144&lt;&gt;"Not in the game (anymore)",IF(C144&lt;&gt;"",CONCATENATE(" --",C144," / ",B144,"   [",IF(P144&lt;&gt;"",P144,""),IF(W144&lt;&gt;"",", "&amp;W144,""),IF(AB144&lt;&gt;"",", "&amp;AB144,""),IF(AG144&lt;&gt;"",", "&amp;AG144,""),IF(AL144&lt;&gt;"",", "&amp;AL144,""),IF(AQ144&lt;&gt;"",", "&amp;AQ144,""),"]")),"")</f>
        <v xml:space="preserve"> --Valkyn Skoria / Valkyn Skoria   [City of Ash II]</v>
      </c>
    </row>
    <row r="145" spans="1:51" x14ac:dyDescent="0.25">
      <c r="A145" s="5">
        <v>170</v>
      </c>
      <c r="B145" t="s">
        <v>1005</v>
      </c>
      <c r="C145" t="s">
        <v>12</v>
      </c>
      <c r="D145" s="3">
        <f>A145</f>
        <v>170</v>
      </c>
      <c r="G145" s="8" t="s">
        <v>1655</v>
      </c>
      <c r="H145">
        <v>2</v>
      </c>
      <c r="I145" t="s">
        <v>1642</v>
      </c>
      <c r="J145" t="s">
        <v>97</v>
      </c>
      <c r="K145">
        <v>-1</v>
      </c>
      <c r="L145">
        <v>-1</v>
      </c>
      <c r="M145">
        <v>-1</v>
      </c>
      <c r="N145">
        <v>0</v>
      </c>
      <c r="O145" s="3">
        <f>IF(G145&lt;&gt;"LIBSETS_SETTYPE_BATTLEGROUND",IF(G145&lt;&gt;"LIBSETS_SETTYPE_SPECIAL",IF(P145&lt;&gt;"",VLOOKUP(P145,'ESO zone constants'!$D$2:$H$4950,5,FALSE),""),""),"")</f>
        <v>935</v>
      </c>
      <c r="P145" t="s">
        <v>103</v>
      </c>
      <c r="Q145" s="19" t="str">
        <f>IF(O145&lt;&gt;"",IF(NOT(ISERROR(VLOOKUP(O145,'ESO Dungeon constants'!$D$3:$H$9999,5,FALSE))),VLOOKUP(O145,'ESO Dungeon constants'!$D$3:$I$9999,6,FALSE),VLOOKUP(O145,'ESO zone constants'!$H$2:$K$9984,4,FALSE)),"")</f>
        <v>DLC_BASE_GAME</v>
      </c>
      <c r="R145" s="3" t="str">
        <f>VLOOKUP(Q145,'LibSets constants'!$B$4:$C$1000,2,FALSE)</f>
        <v>Included in base game</v>
      </c>
      <c r="S145" s="33" t="s">
        <v>1727</v>
      </c>
      <c r="T145" s="40" t="s">
        <v>1532</v>
      </c>
      <c r="U145" s="40" t="s">
        <v>1827</v>
      </c>
      <c r="V145" s="3" t="str">
        <f>IF(G145&lt;&gt;"LIBSETS_SETTYPE_BATTLEGROUND",IF(G145&lt;&gt;"LIBSETS_SETTYPE_SPECIAL",IF(W145&lt;&gt;"",VLOOKUP(W145,'ESO zone constants'!$D$2:$H$4950,5,FALSE),""),""),"")</f>
        <v/>
      </c>
      <c r="X145" s="40"/>
      <c r="Y145" s="40"/>
      <c r="Z145" s="40"/>
      <c r="AA145" s="3" t="str">
        <f>IF(G145&lt;&gt;"LIBSETS_SETTYPE_BATTLEGROUND",IF(G145&lt;&gt;"LIBSETS_SETTYPE_SPECIAL",IF(AB145&lt;&gt;"",VLOOKUP(AB145,'ESO zone constants'!$D$2:$H$4950,5,FALSE),""),""),"")</f>
        <v/>
      </c>
      <c r="AC145" s="40"/>
      <c r="AD145" s="40"/>
      <c r="AE145" s="40"/>
      <c r="AF145" s="3" t="str">
        <f>IF(G145&lt;&gt;"LIBSETS_SETTYPE_BATTLEGROUND",IF(G145&lt;&gt;"LIBSETS_SETTYPE_SPECIAL",IF(AG145&lt;&gt;"",VLOOKUP(AG145,'ESO zone constants'!$D$2:$H$4950,5,FALSE),""),""),"")</f>
        <v/>
      </c>
      <c r="AH145" s="40"/>
      <c r="AI145" s="40"/>
      <c r="AJ145" s="40"/>
      <c r="AK145" s="3" t="str">
        <f>IF(G145&lt;&gt;"LIBSETS_SETTYPE_BATTLEGROUND",IF(G145&lt;&gt;"LIBSETS_SETTYPE_SPECIAL",IF(AL145&lt;&gt;"",VLOOKUP(AL145,'ESO zone constants'!$D$2:$H$4950,5,FALSE),""),""),"")</f>
        <v/>
      </c>
      <c r="AM145" s="40"/>
      <c r="AN145" s="40"/>
      <c r="AO145" s="40"/>
      <c r="AP145" s="3" t="str">
        <f>IF(G145&lt;&gt;"LIBSETS_SETTYPE_BATTLEGROUND",IF(G145&lt;&gt;"LIBSETS_SETTYPE_SPECIAL",IF(AQ145&lt;&gt;"",VLOOKUP(AQ145,'ESO zone constants'!$D$2:$H$4950,5,FALSE),""),""),"")</f>
        <v/>
      </c>
      <c r="AR145" s="40"/>
      <c r="AS145" s="40"/>
      <c r="AT145" s="40"/>
      <c r="AU145" s="21" t="str">
        <f>IF(A145="???","--","")&amp;IF(F145&lt;&gt;"Not in the game (anymore)",IF(A145&lt;&gt;"",CONCATENATE("[",A145,"] = {wayshrines={")&amp;IF(K145&lt;&gt;"",CONCATENATE(K145,","),"")&amp;IF(L145&lt;&gt;"",CONCATENATE(L145,","),"")&amp;IF(M145&lt;&gt;"",CONCATENATE(M145,","),"")&amp;CONCATENATE("}")&amp;IF(VALUE(N145)&gt;0,CONCATENATE(", traitsNeeded=",N145),"")&amp;CONCATENATE(", dlcId=",IF(Q145&lt;&gt;"",Q145,"DLC_BASE_GAME")),""),"")</f>
        <v>[170] = {wayshrines={-1,-1,-1,}, dlcId=DLC_BASE_GAME</v>
      </c>
      <c r="AV145" s="21" t="str">
        <f>IF(F145&lt;&gt;"Not in the game (anymore)",IF(A145&lt;&gt;"",IF(O145&lt;&gt;"",CONCATENATE(", zoneIds={",O145),"")&amp;IF(V145&lt;&gt;"",CONCATENATE(",",V145),"")&amp;IF(AA145&lt;&gt;"",CONCATENATE(",",AA145),"")&amp;IF(AF145&lt;&gt;"",CONCATENATE(",",AF145),"")&amp;IF(AK145&lt;&gt;"",CONCATENATE(",",AK145),"")&amp;IF(AP145&lt;&gt;"",CONCATENATE(",",AP145),"")&amp;IF(O145&lt;&gt;"",CONCATENATE("}",""),"")&amp;IF(OR(I145="true",I145="false",I145&lt;&gt;""), CONCATENATE(", veteran=", I145), ""),""),"")</f>
        <v>, zoneIds={935}, veteran={[EQUIP_TYPE_HEAD]=true, [EQUIP_TYPE_SHOULDERS]=false}</v>
      </c>
      <c r="AW145" s="21" t="str">
        <f>IF(F145&lt;&gt;"Not in the game (anymore)",IF(A145&lt;&gt;"",", setType="&amp;G145,"")&amp;IF(J145="true",", multiTrialSet=true",""),"")</f>
        <v>, setType=LIBSETS_SETTYPE_MONSTER</v>
      </c>
      <c r="AX145" s="21" t="str">
        <f>IF(F145&lt;&gt;"Not in the game (anymore)",IF(S145&lt;&gt;"",", dropMechanic={"&amp;S145&amp;IF(X145&lt;&gt;"",","&amp;X145,"")&amp;IF(AC145&lt;&gt;"",","&amp;AC145,"")&amp;IF(AH145&lt;&gt;"",","&amp;AH145,"")&amp;IF(AM145&lt;&gt;"",","&amp;AM145,"")&amp;IF(AR145&lt;&gt;"",","&amp;AR145,"")&amp;"}"&amp;IF(S145="LIBSETS_DROP_MECHANIC_MONSTER_NAME",", dropMechanicNames={" &amp; IF(T145&lt;&gt;"","['en']='"&amp;T145&amp;"'","") &amp; IF(U145&lt;&gt;"",", ['de']='" &amp; U145&amp;"'","") &amp; "}",""),"")&amp;"},","")</f>
        <v>, dropMechanic={LIBSETS_DROP_MECHANIC_MONSTER_NAME}, dropMechanicNames={['en']='High Kinlord Rilis', ['de']='Sippenhochfürst Rilis'}},</v>
      </c>
      <c r="AY145" s="21" t="str">
        <f>IF(F145&lt;&gt;"Not in the game (anymore)",IF(C145&lt;&gt;"",CONCATENATE(" --",C145," / ",B145,"   [",IF(P145&lt;&gt;"",P145,""),IF(W145&lt;&gt;"",", "&amp;W145,""),IF(AB145&lt;&gt;"",", "&amp;AB145,""),IF(AG145&lt;&gt;"",", "&amp;AG145,""),IF(AL145&lt;&gt;"",", "&amp;AL145,""),IF(AQ145&lt;&gt;"",", "&amp;AQ145,""),"]")),"")</f>
        <v xml:space="preserve"> --Maw of the Infernal / Schlund des Infernalen   [The Banished Cells II]</v>
      </c>
    </row>
    <row r="146" spans="1:51" x14ac:dyDescent="0.25">
      <c r="A146" s="12">
        <v>171</v>
      </c>
      <c r="B146" t="s">
        <v>1006</v>
      </c>
      <c r="C146" t="s">
        <v>1007</v>
      </c>
      <c r="D146" s="3">
        <f>A146</f>
        <v>171</v>
      </c>
      <c r="F146" t="s">
        <v>1604</v>
      </c>
      <c r="G146" s="8" t="s">
        <v>1657</v>
      </c>
      <c r="I146" t="s">
        <v>97</v>
      </c>
      <c r="J146" t="s">
        <v>98</v>
      </c>
      <c r="K146">
        <v>-1</v>
      </c>
      <c r="L146">
        <v>-1</v>
      </c>
      <c r="M146">
        <v>-1</v>
      </c>
      <c r="N146">
        <v>0</v>
      </c>
      <c r="O146" s="3">
        <f>IF(G146&lt;&gt;"LIBSETS_SETTYPE_BATTLEGROUND",IF(G146&lt;&gt;"LIBSETS_SETTYPE_SPECIAL",IF(P146&lt;&gt;"",VLOOKUP(P146,'ESO zone constants'!$D$2:$H$4950,5,FALSE),""),""),"")</f>
        <v>636</v>
      </c>
      <c r="P146" t="s">
        <v>448</v>
      </c>
      <c r="Q146" s="19" t="str">
        <f>IF(O146&lt;&gt;"",IF(NOT(ISERROR(VLOOKUP(O146,'ESO Dungeon constants'!$D$3:$H$9999,5,FALSE))),VLOOKUP(O146,'ESO Dungeon constants'!$D$3:$I$9999,6,FALSE),VLOOKUP(O146,'ESO zone constants'!$H$2:$K$9984,4,FALSE)),"")</f>
        <v>DLC_BASE_GAME</v>
      </c>
      <c r="R146" s="3" t="str">
        <f>VLOOKUP(Q146,'LibSets constants'!$B$4:$C$1000,2,FALSE)</f>
        <v>Included in base game</v>
      </c>
      <c r="S146" s="33" t="s">
        <v>1727</v>
      </c>
      <c r="T146" s="40"/>
      <c r="U146" s="40"/>
      <c r="V146" s="3">
        <f>IF(G146&lt;&gt;"LIBSETS_SETTYPE_BATTLEGROUND",IF(G146&lt;&gt;"LIBSETS_SETTYPE_SPECIAL",IF(W146&lt;&gt;"",VLOOKUP(W146,'ESO zone constants'!$D$2:$H$4950,5,FALSE),""),""),"")</f>
        <v>639</v>
      </c>
      <c r="W146" t="s">
        <v>451</v>
      </c>
      <c r="X146" s="40"/>
      <c r="Y146" s="40"/>
      <c r="Z146" s="40"/>
      <c r="AA146" s="3">
        <f>IF(G146&lt;&gt;"LIBSETS_SETTYPE_BATTLEGROUND",IF(G146&lt;&gt;"LIBSETS_SETTYPE_SPECIAL",IF(AB146&lt;&gt;"",VLOOKUP(AB146,'ESO zone constants'!$D$2:$H$4950,5,FALSE),""),""),"")</f>
        <v>638</v>
      </c>
      <c r="AB146" t="s">
        <v>450</v>
      </c>
      <c r="AC146" s="40"/>
      <c r="AD146" s="40"/>
      <c r="AE146" s="40"/>
      <c r="AF146" s="3" t="str">
        <f>IF(G146&lt;&gt;"LIBSETS_SETTYPE_BATTLEGROUND",IF(G146&lt;&gt;"LIBSETS_SETTYPE_SPECIAL",IF(AG146&lt;&gt;"",VLOOKUP(AG146,'ESO zone constants'!$D$2:$H$4950,5,FALSE),""),""),"")</f>
        <v/>
      </c>
      <c r="AH146" s="40"/>
      <c r="AI146" s="40"/>
      <c r="AJ146" s="40"/>
      <c r="AK146" s="3" t="str">
        <f>IF(G146&lt;&gt;"LIBSETS_SETTYPE_BATTLEGROUND",IF(G146&lt;&gt;"LIBSETS_SETTYPE_SPECIAL",IF(AL146&lt;&gt;"",VLOOKUP(AL146,'ESO zone constants'!$D$2:$H$4950,5,FALSE),""),""),"")</f>
        <v/>
      </c>
      <c r="AM146" s="40"/>
      <c r="AN146" s="40"/>
      <c r="AO146" s="40"/>
      <c r="AP146" s="3" t="str">
        <f>IF(G146&lt;&gt;"LIBSETS_SETTYPE_BATTLEGROUND",IF(G146&lt;&gt;"LIBSETS_SETTYPE_SPECIAL",IF(AQ146&lt;&gt;"",VLOOKUP(AQ146,'ESO zone constants'!$D$2:$H$4950,5,FALSE),""),""),"")</f>
        <v/>
      </c>
      <c r="AR146" s="40"/>
      <c r="AS146" s="40"/>
      <c r="AT146" s="40"/>
      <c r="AU146" s="21" t="str">
        <f>IF(A146="???","--","")&amp;IF(F146&lt;&gt;"Not in the game (anymore)",IF(A146&lt;&gt;"",CONCATENATE("[",A146,"] = {wayshrines={")&amp;IF(K146&lt;&gt;"",CONCATENATE(K146,","),"")&amp;IF(L146&lt;&gt;"",CONCATENATE(L146,","),"")&amp;IF(M146&lt;&gt;"",CONCATENATE(M146,","),"")&amp;CONCATENATE("}")&amp;IF(VALUE(N146)&gt;0,CONCATENATE(", traitsNeeded=",N146),"")&amp;CONCATENATE(", dlcId=",IF(Q146&lt;&gt;"",Q146,"DLC_BASE_GAME")),""),"")</f>
        <v>[171] = {wayshrines={-1,-1,-1,}, dlcId=DLC_BASE_GAME</v>
      </c>
      <c r="AV146" s="21" t="str">
        <f>IF(F146&lt;&gt;"Not in the game (anymore)",IF(A146&lt;&gt;"",IF(O146&lt;&gt;"",CONCATENATE(", zoneIds={",O146),"")&amp;IF(V146&lt;&gt;"",CONCATENATE(",",V146),"")&amp;IF(AA146&lt;&gt;"",CONCATENATE(",",AA146),"")&amp;IF(AF146&lt;&gt;"",CONCATENATE(",",AF146),"")&amp;IF(AK146&lt;&gt;"",CONCATENATE(",",AK146),"")&amp;IF(AP146&lt;&gt;"",CONCATENATE(",",AP146),"")&amp;IF(O146&lt;&gt;"",CONCATENATE("}",""),"")&amp;IF(OR(I146="true",I146="false",I146&lt;&gt;""), CONCATENATE(", veteran=", I146), ""),""),"")</f>
        <v>, zoneIds={636,639,638}, veteran=false</v>
      </c>
      <c r="AW146" s="21" t="str">
        <f>IF(F146&lt;&gt;"Not in the game (anymore)",IF(A146&lt;&gt;"",", setType="&amp;G146,"")&amp;IF(J146="true",", multiTrialSet=true",""),"")</f>
        <v>, setType=LIBSETS_SETTYPE_TRIAL, multiTrialSet=true</v>
      </c>
      <c r="AX146" s="21" t="str">
        <f>IF(F146&lt;&gt;"Not in the game (anymore)",IF(S146&lt;&gt;"",", dropMechanic={"&amp;S146&amp;IF(X146&lt;&gt;"",","&amp;X146,"")&amp;IF(AC146&lt;&gt;"",","&amp;AC146,"")&amp;IF(AH146&lt;&gt;"",","&amp;AH146,"")&amp;IF(AM146&lt;&gt;"",","&amp;AM146,"")&amp;IF(AR146&lt;&gt;"",","&amp;AR146,"")&amp;"}"&amp;IF(S146="LIBSETS_DROP_MECHANIC_MONSTER_NAME",", dropMechanicNames={" &amp; IF(T146&lt;&gt;"","['en']='"&amp;T146&amp;"'","") &amp; IF(U146&lt;&gt;"",", ['de']='" &amp; U146&amp;"'","") &amp; "}",""),"")&amp;"},","")</f>
        <v>, dropMechanic={LIBSETS_DROP_MECHANIC_MONSTER_NAME}, dropMechanicNames={}},</v>
      </c>
      <c r="AY146" s="21" t="str">
        <f>IF(F146&lt;&gt;"Not in the game (anymore)",IF(C146&lt;&gt;"",CONCATENATE(" --",C146," / ",B146,"   [",IF(P146&lt;&gt;"",P146,""),IF(W146&lt;&gt;"",", "&amp;W146,""),IF(AB146&lt;&gt;"",", "&amp;AB146,""),IF(AG146&lt;&gt;"",", "&amp;AG146,""),IF(AL146&lt;&gt;"",", "&amp;AL146,""),IF(AQ146&lt;&gt;"",", "&amp;AQ146,""),"]")),"")</f>
        <v xml:space="preserve"> --Eternal Warrior / Ewiger Krieger   [Hel Ra Citadel, Sanctum Ophidia, Aetherian Archive]</v>
      </c>
    </row>
    <row r="147" spans="1:51" x14ac:dyDescent="0.25">
      <c r="A147" s="12">
        <v>172</v>
      </c>
      <c r="B147" t="s">
        <v>1008</v>
      </c>
      <c r="C147" t="s">
        <v>1009</v>
      </c>
      <c r="D147" s="3">
        <f>A147</f>
        <v>172</v>
      </c>
      <c r="F147" t="s">
        <v>1604</v>
      </c>
      <c r="G147" s="8" t="s">
        <v>1657</v>
      </c>
      <c r="I147" t="s">
        <v>97</v>
      </c>
      <c r="J147" t="s">
        <v>98</v>
      </c>
      <c r="K147">
        <v>-1</v>
      </c>
      <c r="L147">
        <v>-1</v>
      </c>
      <c r="M147">
        <v>-1</v>
      </c>
      <c r="N147">
        <v>0</v>
      </c>
      <c r="O147" s="3">
        <f>IF(G147&lt;&gt;"LIBSETS_SETTYPE_BATTLEGROUND",IF(G147&lt;&gt;"LIBSETS_SETTYPE_SPECIAL",IF(P147&lt;&gt;"",VLOOKUP(P147,'ESO zone constants'!$D$2:$H$4950,5,FALSE),""),""),"")</f>
        <v>636</v>
      </c>
      <c r="P147" t="s">
        <v>448</v>
      </c>
      <c r="Q147" s="19" t="str">
        <f>IF(O147&lt;&gt;"",IF(NOT(ISERROR(VLOOKUP(O147,'ESO Dungeon constants'!$D$3:$H$9999,5,FALSE))),VLOOKUP(O147,'ESO Dungeon constants'!$D$3:$I$9999,6,FALSE),VLOOKUP(O147,'ESO zone constants'!$H$2:$K$9984,4,FALSE)),"")</f>
        <v>DLC_BASE_GAME</v>
      </c>
      <c r="R147" s="3" t="str">
        <f>VLOOKUP(Q147,'LibSets constants'!$B$4:$C$1000,2,FALSE)</f>
        <v>Included in base game</v>
      </c>
      <c r="S147" s="33" t="s">
        <v>1727</v>
      </c>
      <c r="T147" s="40"/>
      <c r="U147" s="40"/>
      <c r="V147" s="3">
        <f>IF(G147&lt;&gt;"LIBSETS_SETTYPE_BATTLEGROUND",IF(G147&lt;&gt;"LIBSETS_SETTYPE_SPECIAL",IF(W147&lt;&gt;"",VLOOKUP(W147,'ESO zone constants'!$D$2:$H$4950,5,FALSE),""),""),"")</f>
        <v>639</v>
      </c>
      <c r="W147" t="s">
        <v>451</v>
      </c>
      <c r="X147" s="40"/>
      <c r="Y147" s="40"/>
      <c r="Z147" s="40"/>
      <c r="AA147" s="3">
        <f>IF(G147&lt;&gt;"LIBSETS_SETTYPE_BATTLEGROUND",IF(G147&lt;&gt;"LIBSETS_SETTYPE_SPECIAL",IF(AB147&lt;&gt;"",VLOOKUP(AB147,'ESO zone constants'!$D$2:$H$4950,5,FALSE),""),""),"")</f>
        <v>638</v>
      </c>
      <c r="AB147" t="s">
        <v>450</v>
      </c>
      <c r="AC147" s="40"/>
      <c r="AD147" s="40"/>
      <c r="AE147" s="40"/>
      <c r="AF147" s="3" t="str">
        <f>IF(G147&lt;&gt;"LIBSETS_SETTYPE_BATTLEGROUND",IF(G147&lt;&gt;"LIBSETS_SETTYPE_SPECIAL",IF(AG147&lt;&gt;"",VLOOKUP(AG147,'ESO zone constants'!$D$2:$H$4950,5,FALSE),""),""),"")</f>
        <v/>
      </c>
      <c r="AH147" s="40"/>
      <c r="AI147" s="40"/>
      <c r="AJ147" s="40"/>
      <c r="AK147" s="3" t="str">
        <f>IF(G147&lt;&gt;"LIBSETS_SETTYPE_BATTLEGROUND",IF(G147&lt;&gt;"LIBSETS_SETTYPE_SPECIAL",IF(AL147&lt;&gt;"",VLOOKUP(AL147,'ESO zone constants'!$D$2:$H$4950,5,FALSE),""),""),"")</f>
        <v/>
      </c>
      <c r="AM147" s="40"/>
      <c r="AN147" s="40"/>
      <c r="AO147" s="40"/>
      <c r="AP147" s="3" t="str">
        <f>IF(G147&lt;&gt;"LIBSETS_SETTYPE_BATTLEGROUND",IF(G147&lt;&gt;"LIBSETS_SETTYPE_SPECIAL",IF(AQ147&lt;&gt;"",VLOOKUP(AQ147,'ESO zone constants'!$D$2:$H$4950,5,FALSE),""),""),"")</f>
        <v/>
      </c>
      <c r="AR147" s="40"/>
      <c r="AS147" s="40"/>
      <c r="AT147" s="40"/>
      <c r="AU147" s="21" t="str">
        <f>IF(A147="???","--","")&amp;IF(F147&lt;&gt;"Not in the game (anymore)",IF(A147&lt;&gt;"",CONCATENATE("[",A147,"] = {wayshrines={")&amp;IF(K147&lt;&gt;"",CONCATENATE(K147,","),"")&amp;IF(L147&lt;&gt;"",CONCATENATE(L147,","),"")&amp;IF(M147&lt;&gt;"",CONCATENATE(M147,","),"")&amp;CONCATENATE("}")&amp;IF(VALUE(N147)&gt;0,CONCATENATE(", traitsNeeded=",N147),"")&amp;CONCATENATE(", dlcId=",IF(Q147&lt;&gt;"",Q147,"DLC_BASE_GAME")),""),"")</f>
        <v>[172] = {wayshrines={-1,-1,-1,}, dlcId=DLC_BASE_GAME</v>
      </c>
      <c r="AV147" s="21" t="str">
        <f>IF(F147&lt;&gt;"Not in the game (anymore)",IF(A147&lt;&gt;"",IF(O147&lt;&gt;"",CONCATENATE(", zoneIds={",O147),"")&amp;IF(V147&lt;&gt;"",CONCATENATE(",",V147),"")&amp;IF(AA147&lt;&gt;"",CONCATENATE(",",AA147),"")&amp;IF(AF147&lt;&gt;"",CONCATENATE(",",AF147),"")&amp;IF(AK147&lt;&gt;"",CONCATENATE(",",AK147),"")&amp;IF(AP147&lt;&gt;"",CONCATENATE(",",AP147),"")&amp;IF(O147&lt;&gt;"",CONCATENATE("}",""),"")&amp;IF(OR(I147="true",I147="false",I147&lt;&gt;""), CONCATENATE(", veteran=", I147), ""),""),"")</f>
        <v>, zoneIds={636,639,638}, veteran=false</v>
      </c>
      <c r="AW147" s="21" t="str">
        <f>IF(F147&lt;&gt;"Not in the game (anymore)",IF(A147&lt;&gt;"",", setType="&amp;G147,"")&amp;IF(J147="true",", multiTrialSet=true",""),"")</f>
        <v>, setType=LIBSETS_SETTYPE_TRIAL, multiTrialSet=true</v>
      </c>
      <c r="AX147" s="21" t="str">
        <f>IF(F147&lt;&gt;"Not in the game (anymore)",IF(S147&lt;&gt;"",", dropMechanic={"&amp;S147&amp;IF(X147&lt;&gt;"",","&amp;X147,"")&amp;IF(AC147&lt;&gt;"",","&amp;AC147,"")&amp;IF(AH147&lt;&gt;"",","&amp;AH147,"")&amp;IF(AM147&lt;&gt;"",","&amp;AM147,"")&amp;IF(AR147&lt;&gt;"",","&amp;AR147,"")&amp;"}"&amp;IF(S147="LIBSETS_DROP_MECHANIC_MONSTER_NAME",", dropMechanicNames={" &amp; IF(T147&lt;&gt;"","['en']='"&amp;T147&amp;"'","") &amp; IF(U147&lt;&gt;"",", ['de']='" &amp; U147&amp;"'","") &amp; "}",""),"")&amp;"},","")</f>
        <v>, dropMechanic={LIBSETS_DROP_MECHANIC_MONSTER_NAME}, dropMechanicNames={}},</v>
      </c>
      <c r="AY147" s="21" t="str">
        <f>IF(F147&lt;&gt;"Not in the game (anymore)",IF(C147&lt;&gt;"",CONCATENATE(" --",C147," / ",B147,"   [",IF(P147&lt;&gt;"",P147,""),IF(W147&lt;&gt;"",", "&amp;W147,""),IF(AB147&lt;&gt;"",", "&amp;AB147,""),IF(AG147&lt;&gt;"",", "&amp;AG147,""),IF(AL147&lt;&gt;"",", "&amp;AL147,""),IF(AQ147&lt;&gt;"",", "&amp;AQ147,""),"]")),"")</f>
        <v xml:space="preserve"> --Infallible Mage / Unfehlbare Magierin   [Hel Ra Citadel, Sanctum Ophidia, Aetherian Archive]</v>
      </c>
    </row>
    <row r="148" spans="1:51" x14ac:dyDescent="0.25">
      <c r="A148" s="12">
        <v>173</v>
      </c>
      <c r="B148" t="s">
        <v>1010</v>
      </c>
      <c r="C148" t="s">
        <v>1011</v>
      </c>
      <c r="D148" s="3">
        <f>A148</f>
        <v>173</v>
      </c>
      <c r="F148" t="s">
        <v>1604</v>
      </c>
      <c r="G148" s="8" t="s">
        <v>1657</v>
      </c>
      <c r="I148" t="s">
        <v>97</v>
      </c>
      <c r="J148" t="s">
        <v>98</v>
      </c>
      <c r="K148">
        <v>-1</v>
      </c>
      <c r="L148">
        <v>-1</v>
      </c>
      <c r="M148">
        <v>-1</v>
      </c>
      <c r="N148">
        <v>0</v>
      </c>
      <c r="O148" s="3">
        <f>IF(G148&lt;&gt;"LIBSETS_SETTYPE_BATTLEGROUND",IF(G148&lt;&gt;"LIBSETS_SETTYPE_SPECIAL",IF(P148&lt;&gt;"",VLOOKUP(P148,'ESO zone constants'!$D$2:$H$4950,5,FALSE),""),""),"")</f>
        <v>636</v>
      </c>
      <c r="P148" t="s">
        <v>448</v>
      </c>
      <c r="Q148" s="19" t="str">
        <f>IF(O148&lt;&gt;"",IF(NOT(ISERROR(VLOOKUP(O148,'ESO Dungeon constants'!$D$3:$H$9999,5,FALSE))),VLOOKUP(O148,'ESO Dungeon constants'!$D$3:$I$9999,6,FALSE),VLOOKUP(O148,'ESO zone constants'!$H$2:$K$9984,4,FALSE)),"")</f>
        <v>DLC_BASE_GAME</v>
      </c>
      <c r="R148" s="3" t="str">
        <f>VLOOKUP(Q148,'LibSets constants'!$B$4:$C$1000,2,FALSE)</f>
        <v>Included in base game</v>
      </c>
      <c r="S148" s="33" t="s">
        <v>1727</v>
      </c>
      <c r="T148" s="40"/>
      <c r="U148" s="40"/>
      <c r="V148" s="3">
        <f>IF(G148&lt;&gt;"LIBSETS_SETTYPE_BATTLEGROUND",IF(G148&lt;&gt;"LIBSETS_SETTYPE_SPECIAL",IF(W148&lt;&gt;"",VLOOKUP(W148,'ESO zone constants'!$D$2:$H$4950,5,FALSE),""),""),"")</f>
        <v>639</v>
      </c>
      <c r="W148" t="s">
        <v>451</v>
      </c>
      <c r="X148" s="40"/>
      <c r="Y148" s="40"/>
      <c r="Z148" s="40"/>
      <c r="AA148" s="3">
        <f>IF(G148&lt;&gt;"LIBSETS_SETTYPE_BATTLEGROUND",IF(G148&lt;&gt;"LIBSETS_SETTYPE_SPECIAL",IF(AB148&lt;&gt;"",VLOOKUP(AB148,'ESO zone constants'!$D$2:$H$4950,5,FALSE),""),""),"")</f>
        <v>638</v>
      </c>
      <c r="AB148" t="s">
        <v>450</v>
      </c>
      <c r="AC148" s="40"/>
      <c r="AD148" s="40"/>
      <c r="AE148" s="40"/>
      <c r="AF148" s="3" t="str">
        <f>IF(G148&lt;&gt;"LIBSETS_SETTYPE_BATTLEGROUND",IF(G148&lt;&gt;"LIBSETS_SETTYPE_SPECIAL",IF(AG148&lt;&gt;"",VLOOKUP(AG148,'ESO zone constants'!$D$2:$H$4950,5,FALSE),""),""),"")</f>
        <v/>
      </c>
      <c r="AH148" s="40"/>
      <c r="AI148" s="40"/>
      <c r="AJ148" s="40"/>
      <c r="AK148" s="3" t="str">
        <f>IF(G148&lt;&gt;"LIBSETS_SETTYPE_BATTLEGROUND",IF(G148&lt;&gt;"LIBSETS_SETTYPE_SPECIAL",IF(AL148&lt;&gt;"",VLOOKUP(AL148,'ESO zone constants'!$D$2:$H$4950,5,FALSE),""),""),"")</f>
        <v/>
      </c>
      <c r="AM148" s="40"/>
      <c r="AN148" s="40"/>
      <c r="AO148" s="40"/>
      <c r="AP148" s="3" t="str">
        <f>IF(G148&lt;&gt;"LIBSETS_SETTYPE_BATTLEGROUND",IF(G148&lt;&gt;"LIBSETS_SETTYPE_SPECIAL",IF(AQ148&lt;&gt;"",VLOOKUP(AQ148,'ESO zone constants'!$D$2:$H$4950,5,FALSE),""),""),"")</f>
        <v/>
      </c>
      <c r="AR148" s="40"/>
      <c r="AS148" s="40"/>
      <c r="AT148" s="40"/>
      <c r="AU148" s="21" t="str">
        <f>IF(A148="???","--","")&amp;IF(F148&lt;&gt;"Not in the game (anymore)",IF(A148&lt;&gt;"",CONCATENATE("[",A148,"] = {wayshrines={")&amp;IF(K148&lt;&gt;"",CONCATENATE(K148,","),"")&amp;IF(L148&lt;&gt;"",CONCATENATE(L148,","),"")&amp;IF(M148&lt;&gt;"",CONCATENATE(M148,","),"")&amp;CONCATENATE("}")&amp;IF(VALUE(N148)&gt;0,CONCATENATE(", traitsNeeded=",N148),"")&amp;CONCATENATE(", dlcId=",IF(Q148&lt;&gt;"",Q148,"DLC_BASE_GAME")),""),"")</f>
        <v>[173] = {wayshrines={-1,-1,-1,}, dlcId=DLC_BASE_GAME</v>
      </c>
      <c r="AV148" s="21" t="str">
        <f>IF(F148&lt;&gt;"Not in the game (anymore)",IF(A148&lt;&gt;"",IF(O148&lt;&gt;"",CONCATENATE(", zoneIds={",O148),"")&amp;IF(V148&lt;&gt;"",CONCATENATE(",",V148),"")&amp;IF(AA148&lt;&gt;"",CONCATENATE(",",AA148),"")&amp;IF(AF148&lt;&gt;"",CONCATENATE(",",AF148),"")&amp;IF(AK148&lt;&gt;"",CONCATENATE(",",AK148),"")&amp;IF(AP148&lt;&gt;"",CONCATENATE(",",AP148),"")&amp;IF(O148&lt;&gt;"",CONCATENATE("}",""),"")&amp;IF(OR(I148="true",I148="false",I148&lt;&gt;""), CONCATENATE(", veteran=", I148), ""),""),"")</f>
        <v>, zoneIds={636,639,638}, veteran=false</v>
      </c>
      <c r="AW148" s="21" t="str">
        <f>IF(F148&lt;&gt;"Not in the game (anymore)",IF(A148&lt;&gt;"",", setType="&amp;G148,"")&amp;IF(J148="true",", multiTrialSet=true",""),"")</f>
        <v>, setType=LIBSETS_SETTYPE_TRIAL, multiTrialSet=true</v>
      </c>
      <c r="AX148" s="21" t="str">
        <f>IF(F148&lt;&gt;"Not in the game (anymore)",IF(S148&lt;&gt;"",", dropMechanic={"&amp;S148&amp;IF(X148&lt;&gt;"",","&amp;X148,"")&amp;IF(AC148&lt;&gt;"",","&amp;AC148,"")&amp;IF(AH148&lt;&gt;"",","&amp;AH148,"")&amp;IF(AM148&lt;&gt;"",","&amp;AM148,"")&amp;IF(AR148&lt;&gt;"",","&amp;AR148,"")&amp;"}"&amp;IF(S148="LIBSETS_DROP_MECHANIC_MONSTER_NAME",", dropMechanicNames={" &amp; IF(T148&lt;&gt;"","['en']='"&amp;T148&amp;"'","") &amp; IF(U148&lt;&gt;"",", ['de']='" &amp; U148&amp;"'","") &amp; "}",""),"")&amp;"},","")</f>
        <v>, dropMechanic={LIBSETS_DROP_MECHANIC_MONSTER_NAME}, dropMechanicNames={}},</v>
      </c>
      <c r="AY148" s="21" t="str">
        <f>IF(F148&lt;&gt;"Not in the game (anymore)",IF(C148&lt;&gt;"",CONCATENATE(" --",C148," / ",B148,"   [",IF(P148&lt;&gt;"",P148,""),IF(W148&lt;&gt;"",", "&amp;W148,""),IF(AB148&lt;&gt;"",", "&amp;AB148,""),IF(AG148&lt;&gt;"",", "&amp;AG148,""),IF(AL148&lt;&gt;"",", "&amp;AL148,""),IF(AQ148&lt;&gt;"",", "&amp;AQ148,""),"]")),"")</f>
        <v xml:space="preserve"> --Vicious Serpent / Boshafte Schlange   [Hel Ra Citadel, Sanctum Ophidia, Aetherian Archive]</v>
      </c>
    </row>
    <row r="149" spans="1:51" x14ac:dyDescent="0.25">
      <c r="A149" s="5">
        <v>176</v>
      </c>
      <c r="B149" t="s">
        <v>1012</v>
      </c>
      <c r="C149" t="s">
        <v>1013</v>
      </c>
      <c r="D149" s="3">
        <f>A149</f>
        <v>176</v>
      </c>
      <c r="G149" s="8" t="s">
        <v>1650</v>
      </c>
      <c r="I149" t="s">
        <v>97</v>
      </c>
      <c r="J149" t="s">
        <v>97</v>
      </c>
      <c r="K149">
        <v>199</v>
      </c>
      <c r="L149">
        <v>201</v>
      </c>
      <c r="M149">
        <v>203</v>
      </c>
      <c r="N149">
        <v>5</v>
      </c>
      <c r="O149" s="3">
        <f>IF(G149&lt;&gt;"LIBSETS_SETTYPE_BATTLEGROUND",IF(G149&lt;&gt;"LIBSETS_SETTYPE_SPECIAL",IF(P149&lt;&gt;"",VLOOKUP(P149,'ESO zone constants'!$D$2:$H$4950,5,FALSE),""),""),"")</f>
        <v>584</v>
      </c>
      <c r="P149" t="str">
        <f>VLOOKUP(K149,'ESO wayshrine node constants'!$A$3:$D$10003,4,FALSE)</f>
        <v>Imperial City</v>
      </c>
      <c r="Q149" s="19" t="str">
        <f>IF(O149&lt;&gt;"",IF(NOT(ISERROR(VLOOKUP(O149,'ESO Dungeon constants'!$D$3:$H$9999,5,FALSE))),VLOOKUP(O149,'ESO Dungeon constants'!$D$3:$I$9999,6,FALSE),VLOOKUP(O149,'ESO zone constants'!$H$2:$K$9984,4,FALSE)),"")</f>
        <v>DLC_IMPERIAL_CITY</v>
      </c>
      <c r="R149" s="3" t="str">
        <f>VLOOKUP(Q149,'LibSets constants'!$B$4:$C$1000,2,FALSE)</f>
        <v>Imperial City</v>
      </c>
      <c r="T149" s="45" t="str">
        <f>IF(S149&lt;&gt;"",IF(S149&lt;&gt;"LIBSETS_DROP_MECHANIC_MONSTER_NAME",VLOOKUP(S149,'LibSets constants'!$I$4:$L$1000,3,FALSE),""),"")</f>
        <v/>
      </c>
      <c r="U149" s="40" t="str">
        <f>IF(S149&lt;&gt;"",IF(S149&lt;&gt;"LIBSETS_DROP_MECHANIC_MONSTER_NAME",VLOOKUP(S149,'LibSets constants'!$I$4:$L$1000,4,FALSE),""),"")</f>
        <v/>
      </c>
      <c r="V149" s="3">
        <f>IF(G149&lt;&gt;"LIBSETS_SETTYPE_BATTLEGROUND",IF(G149&lt;&gt;"LIBSETS_SETTYPE_SPECIAL",IF(W149&lt;&gt;"",VLOOKUP(W149,'ESO zone constants'!$D$2:$H$4950,5,FALSE),""),""),"")</f>
        <v>584</v>
      </c>
      <c r="W149" t="str">
        <f>VLOOKUP(L149,'ESO wayshrine node constants'!$A$3:$D$10003,4,FALSE)</f>
        <v>Imperial City</v>
      </c>
      <c r="X149" s="46"/>
      <c r="Y149" s="45" t="str">
        <f>IF(X149&lt;&gt;"",IF(X149&lt;&gt;"LIBSETS_DROP_MECHANIC_MONSTER_NAME",VLOOKUP(X149,'LibSets constants'!$I$4:$L$1000,3,FALSE),""),"")</f>
        <v/>
      </c>
      <c r="Z149" s="45" t="str">
        <f>IF(X149&lt;&gt;"",IF(X149&lt;&gt;"LIBSETS_DROP_MECHANIC_MONSTER_NAME",VLOOKUP(X149,'LibSets constants'!$I$4:$L$1000,4,FALSE),""),"")</f>
        <v/>
      </c>
      <c r="AA149" s="3">
        <f>IF(G149&lt;&gt;"LIBSETS_SETTYPE_BATTLEGROUND",IF(G149&lt;&gt;"LIBSETS_SETTYPE_SPECIAL",IF(AB149&lt;&gt;"",VLOOKUP(AB149,'ESO zone constants'!$D$2:$H$4950,5,FALSE),""),""),"")</f>
        <v>584</v>
      </c>
      <c r="AB149" t="str">
        <f>VLOOKUP(M149,'ESO wayshrine node constants'!$A$3:$D$10003,4,FALSE)</f>
        <v>Imperial City</v>
      </c>
      <c r="AC149" s="46"/>
      <c r="AD149" s="45" t="str">
        <f>IF(AC149&lt;&gt;"",IF(AC149&lt;&gt;"LIBSETS_DROP_MECHANIC_MONSTER_NAME",VLOOKUP(AC149,'LibSets constants'!$I$4:$L$1000,3,FALSE),""),"")</f>
        <v/>
      </c>
      <c r="AE149" s="45" t="str">
        <f>IF(AC149&lt;&gt;"",IF(AC149&lt;&gt;"LIBSETS_DROP_MECHANIC_MONSTER_NAME",VLOOKUP(AC149,'LibSets constants'!$I$4:$L$1000,4,FALSE),""),"")</f>
        <v/>
      </c>
      <c r="AF149" s="3" t="str">
        <f>IF(G149&lt;&gt;"LIBSETS_SETTYPE_BATTLEGROUND",IF(G149&lt;&gt;"LIBSETS_SETTYPE_SPECIAL",IF(AG149&lt;&gt;"",VLOOKUP(AG149,'ESO zone constants'!$D$2:$H$4950,5,FALSE),""),""),"")</f>
        <v/>
      </c>
      <c r="AH149" s="46"/>
      <c r="AI149" s="45" t="str">
        <f>IF(AH149&lt;&gt;"",IF(AH149&lt;&gt;"LIBSETS_DROP_MECHANIC_MONSTER_NAME",VLOOKUP(AH149,'LibSets constants'!$I$4:$L$1000,3,FALSE),""),"")</f>
        <v/>
      </c>
      <c r="AJ149" s="45" t="str">
        <f>IF(AH149&lt;&gt;"",IF(AH149&lt;&gt;"LIBSETS_DROP_MECHANIC_MONSTER_NAME",VLOOKUP(AH149,'LibSets constants'!$I$4:$L$1000,4,FALSE),""),"")</f>
        <v/>
      </c>
      <c r="AK149" s="3" t="str">
        <f>IF(G149&lt;&gt;"LIBSETS_SETTYPE_BATTLEGROUND",IF(G149&lt;&gt;"LIBSETS_SETTYPE_SPECIAL",IF(AL149&lt;&gt;"",VLOOKUP(AL149,'ESO zone constants'!$D$2:$H$4950,5,FALSE),""),""),"")</f>
        <v/>
      </c>
      <c r="AM149" s="46"/>
      <c r="AN149" s="45" t="str">
        <f>IF(AM149&lt;&gt;"",IF(AM149&lt;&gt;"LIBSETS_DROP_MECHANIC_MONSTER_NAME",VLOOKUP(AM149,'LibSets constants'!$I$4:$L$1000,3,FALSE),""),"")</f>
        <v/>
      </c>
      <c r="AO149" s="45" t="str">
        <f>IF(AM149&lt;&gt;"",IF(AM149&lt;&gt;"LIBSETS_DROP_MECHANIC_MONSTER_NAME",VLOOKUP(AM149,'LibSets constants'!$I$4:$L$1000,4,FALSE),""),"")</f>
        <v/>
      </c>
      <c r="AP149" s="3" t="str">
        <f>IF(G149&lt;&gt;"LIBSETS_SETTYPE_BATTLEGROUND",IF(G149&lt;&gt;"LIBSETS_SETTYPE_SPECIAL",IF(AQ149&lt;&gt;"",VLOOKUP(AQ149,'ESO zone constants'!$D$2:$H$4950,5,FALSE),""),""),"")</f>
        <v/>
      </c>
      <c r="AR149" s="46"/>
      <c r="AS149" s="45" t="str">
        <f>IF(AR149&lt;&gt;"",IF(AR149&lt;&gt;"LIBSETS_DROP_MECHANIC_MONSTER_NAME",VLOOKUP(AR149,'LibSets constants'!$I$4:$L$1000,3,FALSE),""),"")</f>
        <v/>
      </c>
      <c r="AT149" s="45" t="str">
        <f>IF(AR149&lt;&gt;"",IF(AR149&lt;&gt;"LIBSETS_DROP_MECHANIC_MONSTER_NAME",VLOOKUP(AR149,'LibSets constants'!$I$4:$L$1000,4,FALSE),""),"")</f>
        <v/>
      </c>
      <c r="AU149" s="21" t="str">
        <f>IF(A149="???","--","")&amp;IF(F149&lt;&gt;"Not in the game (anymore)",IF(A149&lt;&gt;"",CONCATENATE("[",A149,"] = {wayshrines={")&amp;IF(K149&lt;&gt;"",CONCATENATE(K149,","),"")&amp;IF(L149&lt;&gt;"",CONCATENATE(L149,","),"")&amp;IF(M149&lt;&gt;"",CONCATENATE(M149,","),"")&amp;CONCATENATE("}")&amp;IF(VALUE(N149)&gt;0,CONCATENATE(", traitsNeeded=",N149),"")&amp;CONCATENATE(", dlcId=",IF(Q149&lt;&gt;"",Q149,"DLC_BASE_GAME")),""),"")</f>
        <v>[176] = {wayshrines={199,201,203,}, traitsNeeded=5, dlcId=DLC_IMPERIAL_CITY</v>
      </c>
      <c r="AV149" s="21" t="str">
        <f>IF(F149&lt;&gt;"Not in the game (anymore)",IF(A149&lt;&gt;"",IF(O149&lt;&gt;"",CONCATENATE(", zoneIds={",O149),"")&amp;IF(V149&lt;&gt;"",CONCATENATE(",",V149),"")&amp;IF(AA149&lt;&gt;"",CONCATENATE(",",AA149),"")&amp;IF(AF149&lt;&gt;"",CONCATENATE(",",AF149),"")&amp;IF(AK149&lt;&gt;"",CONCATENATE(",",AK149),"")&amp;IF(AP149&lt;&gt;"",CONCATENATE(",",AP149),"")&amp;IF(O149&lt;&gt;"",CONCATENATE("}",""),"")&amp;IF(OR(I149="true",I149="false",I149&lt;&gt;""), CONCATENATE(", veteran=", I149), ""),""),"")</f>
        <v>, zoneIds={584,584,584}, veteran=false</v>
      </c>
      <c r="AW149" s="21" t="str">
        <f>IF(F149&lt;&gt;"Not in the game (anymore)",IF(A149&lt;&gt;"",", setType="&amp;G149,"")&amp;IF(J149="true",", multiTrialSet=true",""),"")</f>
        <v>, setType=LIBSETS_SETTYPE_CRAFTED</v>
      </c>
      <c r="AX149" s="21" t="str">
        <f>IF(F149&lt;&gt;"Not in the game (anymore)",IF(S149&lt;&gt;"",", dropMechanic={"&amp;S149&amp;IF(X149&lt;&gt;"",","&amp;X149,"")&amp;IF(AC149&lt;&gt;"",","&amp;AC149,"")&amp;IF(AH149&lt;&gt;"",","&amp;AH149,"")&amp;IF(AM149&lt;&gt;"",","&amp;AM149,"")&amp;IF(AR149&lt;&gt;"",","&amp;AR149,"")&amp;"}"&amp;IF(S149="LIBSETS_DROP_MECHANIC_MONSTER_NAME",", dropMechanicNames={" &amp; IF(T149&lt;&gt;"","['en']='"&amp;T149&amp;"'","") &amp; IF(U149&lt;&gt;"",", ['de']='" &amp; U149&amp;"'","") &amp; "}",""),"")&amp;"},","")</f>
        <v>},</v>
      </c>
      <c r="AY149" s="21" t="str">
        <f>IF(F149&lt;&gt;"Not in the game (anymore)",IF(C149&lt;&gt;"",CONCATENATE(" --",C149," / ",B149,"   [",IF(P149&lt;&gt;"",P149,""),IF(W149&lt;&gt;"",", "&amp;W149,""),IF(AB149&lt;&gt;"",", "&amp;AB149,""),IF(AG149&lt;&gt;"",", "&amp;AG149,""),IF(AL149&lt;&gt;"",", "&amp;AL149,""),IF(AQ149&lt;&gt;"",", "&amp;AQ149,""),"]")),"")</f>
        <v xml:space="preserve"> --Noble's Conquest / Adelssieg   [Imperial City, Imperial City, Imperial City]</v>
      </c>
    </row>
    <row r="150" spans="1:51" x14ac:dyDescent="0.25">
      <c r="A150" s="5">
        <v>177</v>
      </c>
      <c r="B150" t="s">
        <v>1014</v>
      </c>
      <c r="C150" t="s">
        <v>1015</v>
      </c>
      <c r="D150" s="3">
        <f>A150</f>
        <v>177</v>
      </c>
      <c r="G150" s="8" t="s">
        <v>1650</v>
      </c>
      <c r="I150" t="s">
        <v>97</v>
      </c>
      <c r="J150" t="s">
        <v>97</v>
      </c>
      <c r="K150">
        <v>199</v>
      </c>
      <c r="L150">
        <v>201</v>
      </c>
      <c r="M150">
        <v>203</v>
      </c>
      <c r="N150">
        <v>7</v>
      </c>
      <c r="O150" s="3">
        <f>IF(G150&lt;&gt;"LIBSETS_SETTYPE_BATTLEGROUND",IF(G150&lt;&gt;"LIBSETS_SETTYPE_SPECIAL",IF(P150&lt;&gt;"",VLOOKUP(P150,'ESO zone constants'!$D$2:$H$4950,5,FALSE),""),""),"")</f>
        <v>584</v>
      </c>
      <c r="P150" t="str">
        <f>VLOOKUP(K150,'ESO wayshrine node constants'!$A$3:$D$10003,4,FALSE)</f>
        <v>Imperial City</v>
      </c>
      <c r="Q150" s="19" t="str">
        <f>IF(O150&lt;&gt;"",IF(NOT(ISERROR(VLOOKUP(O150,'ESO Dungeon constants'!$D$3:$H$9999,5,FALSE))),VLOOKUP(O150,'ESO Dungeon constants'!$D$3:$I$9999,6,FALSE),VLOOKUP(O150,'ESO zone constants'!$H$2:$K$9984,4,FALSE)),"")</f>
        <v>DLC_IMPERIAL_CITY</v>
      </c>
      <c r="R150" s="3" t="str">
        <f>VLOOKUP(Q150,'LibSets constants'!$B$4:$C$1000,2,FALSE)</f>
        <v>Imperial City</v>
      </c>
      <c r="T150" s="3" t="str">
        <f>IF(S150&lt;&gt;"",IF(S150&lt;&gt;"LIBSETS_DROP_MECHANIC_MONSTER_NAME",VLOOKUP(S150,'LibSets constants'!$I$4:$L$1000,3,FALSE),""),"")</f>
        <v/>
      </c>
      <c r="U150" s="40" t="str">
        <f>IF(S150&lt;&gt;"",IF(S150&lt;&gt;"LIBSETS_DROP_MECHANIC_MONSTER_NAME",VLOOKUP(S150,'LibSets constants'!$I$4:$L$1000,4,FALSE),""),"")</f>
        <v/>
      </c>
      <c r="V150" s="3">
        <f>IF(G150&lt;&gt;"LIBSETS_SETTYPE_BATTLEGROUND",IF(G150&lt;&gt;"LIBSETS_SETTYPE_SPECIAL",IF(W150&lt;&gt;"",VLOOKUP(W150,'ESO zone constants'!$D$2:$H$4950,5,FALSE),""),""),"")</f>
        <v>584</v>
      </c>
      <c r="W150" t="str">
        <f>VLOOKUP(L150,'ESO wayshrine node constants'!$A$3:$D$10003,4,FALSE)</f>
        <v>Imperial City</v>
      </c>
      <c r="Y150" s="3" t="str">
        <f>IF(X150&lt;&gt;"",IF(X150&lt;&gt;"LIBSETS_DROP_MECHANIC_MONSTER_NAME",VLOOKUP(X150,'LibSets constants'!$I$4:$L$1000,3,FALSE),""),"")</f>
        <v/>
      </c>
      <c r="Z150" s="3" t="str">
        <f>IF(X150&lt;&gt;"",IF(X150&lt;&gt;"LIBSETS_DROP_MECHANIC_MONSTER_NAME",VLOOKUP(X150,'LibSets constants'!$I$4:$L$1000,4,FALSE),""),"")</f>
        <v/>
      </c>
      <c r="AA150" s="3">
        <f>IF(G150&lt;&gt;"LIBSETS_SETTYPE_BATTLEGROUND",IF(G150&lt;&gt;"LIBSETS_SETTYPE_SPECIAL",IF(AB150&lt;&gt;"",VLOOKUP(AB150,'ESO zone constants'!$D$2:$H$4950,5,FALSE),""),""),"")</f>
        <v>584</v>
      </c>
      <c r="AB150" t="str">
        <f>VLOOKUP(M150,'ESO wayshrine node constants'!$A$3:$D$10003,4,FALSE)</f>
        <v>Imperial City</v>
      </c>
      <c r="AD150" s="3" t="str">
        <f>IF(AC150&lt;&gt;"",IF(AC150&lt;&gt;"LIBSETS_DROP_MECHANIC_MONSTER_NAME",VLOOKUP(AC150,'LibSets constants'!$I$4:$L$1000,3,FALSE),""),"")</f>
        <v/>
      </c>
      <c r="AE150" s="3" t="str">
        <f>IF(AC150&lt;&gt;"",IF(AC150&lt;&gt;"LIBSETS_DROP_MECHANIC_MONSTER_NAME",VLOOKUP(AC150,'LibSets constants'!$I$4:$L$1000,4,FALSE),""),"")</f>
        <v/>
      </c>
      <c r="AF150" s="3" t="str">
        <f>IF(G150&lt;&gt;"LIBSETS_SETTYPE_BATTLEGROUND",IF(G150&lt;&gt;"LIBSETS_SETTYPE_SPECIAL",IF(AG150&lt;&gt;"",VLOOKUP(AG150,'ESO zone constants'!$D$2:$H$4950,5,FALSE),""),""),"")</f>
        <v/>
      </c>
      <c r="AI150" s="3" t="str">
        <f>IF(AH150&lt;&gt;"",IF(AH150&lt;&gt;"LIBSETS_DROP_MECHANIC_MONSTER_NAME",VLOOKUP(AH150,'LibSets constants'!$I$4:$L$1000,3,FALSE),""),"")</f>
        <v/>
      </c>
      <c r="AJ150" s="3" t="str">
        <f>IF(AH150&lt;&gt;"",IF(AH150&lt;&gt;"LIBSETS_DROP_MECHANIC_MONSTER_NAME",VLOOKUP(AH150,'LibSets constants'!$I$4:$L$1000,4,FALSE),""),"")</f>
        <v/>
      </c>
      <c r="AK150" s="3" t="str">
        <f>IF(G150&lt;&gt;"LIBSETS_SETTYPE_BATTLEGROUND",IF(G150&lt;&gt;"LIBSETS_SETTYPE_SPECIAL",IF(AL150&lt;&gt;"",VLOOKUP(AL150,'ESO zone constants'!$D$2:$H$4950,5,FALSE),""),""),"")</f>
        <v/>
      </c>
      <c r="AN150" s="3" t="str">
        <f>IF(AM150&lt;&gt;"",IF(AM150&lt;&gt;"LIBSETS_DROP_MECHANIC_MONSTER_NAME",VLOOKUP(AM150,'LibSets constants'!$I$4:$L$1000,3,FALSE),""),"")</f>
        <v/>
      </c>
      <c r="AO150" s="3" t="str">
        <f>IF(AM150&lt;&gt;"",IF(AM150&lt;&gt;"LIBSETS_DROP_MECHANIC_MONSTER_NAME",VLOOKUP(AM150,'LibSets constants'!$I$4:$L$1000,4,FALSE),""),"")</f>
        <v/>
      </c>
      <c r="AP150" s="3" t="str">
        <f>IF(G150&lt;&gt;"LIBSETS_SETTYPE_BATTLEGROUND",IF(G150&lt;&gt;"LIBSETS_SETTYPE_SPECIAL",IF(AQ150&lt;&gt;"",VLOOKUP(AQ150,'ESO zone constants'!$D$2:$H$4950,5,FALSE),""),""),"")</f>
        <v/>
      </c>
      <c r="AS150" s="3" t="str">
        <f>IF(AR150&lt;&gt;"",IF(AR150&lt;&gt;"LIBSETS_DROP_MECHANIC_MONSTER_NAME",VLOOKUP(AR150,'LibSets constants'!$I$4:$L$1000,3,FALSE),""),"")</f>
        <v/>
      </c>
      <c r="AT150" s="3" t="str">
        <f>IF(AR150&lt;&gt;"",IF(AR150&lt;&gt;"LIBSETS_DROP_MECHANIC_MONSTER_NAME",VLOOKUP(AR150,'LibSets constants'!$I$4:$L$1000,4,FALSE),""),"")</f>
        <v/>
      </c>
      <c r="AU150" s="21" t="str">
        <f>IF(A150="???","--","")&amp;IF(F150&lt;&gt;"Not in the game (anymore)",IF(A150&lt;&gt;"",CONCATENATE("[",A150,"] = {wayshrines={")&amp;IF(K150&lt;&gt;"",CONCATENATE(K150,","),"")&amp;IF(L150&lt;&gt;"",CONCATENATE(L150,","),"")&amp;IF(M150&lt;&gt;"",CONCATENATE(M150,","),"")&amp;CONCATENATE("}")&amp;IF(VALUE(N150)&gt;0,CONCATENATE(", traitsNeeded=",N150),"")&amp;CONCATENATE(", dlcId=",IF(Q150&lt;&gt;"",Q150,"DLC_BASE_GAME")),""),"")</f>
        <v>[177] = {wayshrines={199,201,203,}, traitsNeeded=7, dlcId=DLC_IMPERIAL_CITY</v>
      </c>
      <c r="AV150" s="21" t="str">
        <f>IF(F150&lt;&gt;"Not in the game (anymore)",IF(A150&lt;&gt;"",IF(O150&lt;&gt;"",CONCATENATE(", zoneIds={",O150),"")&amp;IF(V150&lt;&gt;"",CONCATENATE(",",V150),"")&amp;IF(AA150&lt;&gt;"",CONCATENATE(",",AA150),"")&amp;IF(AF150&lt;&gt;"",CONCATENATE(",",AF150),"")&amp;IF(AK150&lt;&gt;"",CONCATENATE(",",AK150),"")&amp;IF(AP150&lt;&gt;"",CONCATENATE(",",AP150),"")&amp;IF(O150&lt;&gt;"",CONCATENATE("}",""),"")&amp;IF(OR(I150="true",I150="false",I150&lt;&gt;""), CONCATENATE(", veteran=", I150), ""),""),"")</f>
        <v>, zoneIds={584,584,584}, veteran=false</v>
      </c>
      <c r="AW150" s="21" t="str">
        <f>IF(F150&lt;&gt;"Not in the game (anymore)",IF(A150&lt;&gt;"",", setType="&amp;G150,"")&amp;IF(J150="true",", multiTrialSet=true",""),"")</f>
        <v>, setType=LIBSETS_SETTYPE_CRAFTED</v>
      </c>
      <c r="AX150" s="21" t="str">
        <f>IF(F150&lt;&gt;"Not in the game (anymore)",IF(S150&lt;&gt;"",", dropMechanic={"&amp;S150&amp;IF(X150&lt;&gt;"",","&amp;X150,"")&amp;IF(AC150&lt;&gt;"",","&amp;AC150,"")&amp;IF(AH150&lt;&gt;"",","&amp;AH150,"")&amp;IF(AM150&lt;&gt;"",","&amp;AM150,"")&amp;IF(AR150&lt;&gt;"",","&amp;AR150,"")&amp;"}"&amp;IF(S150="LIBSETS_DROP_MECHANIC_MONSTER_NAME",", dropMechanicNames={" &amp; IF(T150&lt;&gt;"","['en']='"&amp;T150&amp;"'","") &amp; IF(U150&lt;&gt;"",", ['de']='" &amp; U150&amp;"'","") &amp; "}",""),"")&amp;"},","")</f>
        <v>},</v>
      </c>
      <c r="AY150" s="21" t="str">
        <f>IF(F150&lt;&gt;"Not in the game (anymore)",IF(C150&lt;&gt;"",CONCATENATE(" --",C150," / ",B150,"   [",IF(P150&lt;&gt;"",P150,""),IF(W150&lt;&gt;"",", "&amp;W150,""),IF(AB150&lt;&gt;"",", "&amp;AB150,""),IF(AG150&lt;&gt;"",", "&amp;AG150,""),IF(AL150&lt;&gt;"",", "&amp;AL150,""),IF(AQ150&lt;&gt;"",", "&amp;AQ150,""),"]")),"")</f>
        <v xml:space="preserve"> --Redistributor / Umverteilung   [Imperial City, Imperial City, Imperial City]</v>
      </c>
    </row>
    <row r="151" spans="1:51" x14ac:dyDescent="0.25">
      <c r="A151" s="5">
        <v>178</v>
      </c>
      <c r="B151" t="s">
        <v>1016</v>
      </c>
      <c r="C151" t="s">
        <v>1017</v>
      </c>
      <c r="D151" s="3">
        <f>A151</f>
        <v>178</v>
      </c>
      <c r="G151" s="8" t="s">
        <v>1650</v>
      </c>
      <c r="I151" t="s">
        <v>97</v>
      </c>
      <c r="J151" t="s">
        <v>97</v>
      </c>
      <c r="K151">
        <v>199</v>
      </c>
      <c r="L151">
        <v>201</v>
      </c>
      <c r="M151">
        <v>203</v>
      </c>
      <c r="N151">
        <v>9</v>
      </c>
      <c r="O151" s="3">
        <f>IF(G151&lt;&gt;"LIBSETS_SETTYPE_BATTLEGROUND",IF(G151&lt;&gt;"LIBSETS_SETTYPE_SPECIAL",IF(P151&lt;&gt;"",VLOOKUP(P151,'ESO zone constants'!$D$2:$H$4950,5,FALSE),""),""),"")</f>
        <v>584</v>
      </c>
      <c r="P151" t="str">
        <f>VLOOKUP(K151,'ESO wayshrine node constants'!$A$3:$D$10003,4,FALSE)</f>
        <v>Imperial City</v>
      </c>
      <c r="Q151" s="19" t="str">
        <f>IF(O151&lt;&gt;"",IF(NOT(ISERROR(VLOOKUP(O151,'ESO Dungeon constants'!$D$3:$H$9999,5,FALSE))),VLOOKUP(O151,'ESO Dungeon constants'!$D$3:$I$9999,6,FALSE),VLOOKUP(O151,'ESO zone constants'!$H$2:$K$9984,4,FALSE)),"")</f>
        <v>DLC_IMPERIAL_CITY</v>
      </c>
      <c r="R151" s="3" t="str">
        <f>VLOOKUP(Q151,'LibSets constants'!$B$4:$C$1000,2,FALSE)</f>
        <v>Imperial City</v>
      </c>
      <c r="T151" s="3" t="str">
        <f>IF(S151&lt;&gt;"",IF(S151&lt;&gt;"LIBSETS_DROP_MECHANIC_MONSTER_NAME",VLOOKUP(S151,'LibSets constants'!$I$4:$L$1000,3,FALSE),""),"")</f>
        <v/>
      </c>
      <c r="U151" s="40" t="str">
        <f>IF(S151&lt;&gt;"",IF(S151&lt;&gt;"LIBSETS_DROP_MECHANIC_MONSTER_NAME",VLOOKUP(S151,'LibSets constants'!$I$4:$L$1000,4,FALSE),""),"")</f>
        <v/>
      </c>
      <c r="V151" s="3">
        <f>IF(G151&lt;&gt;"LIBSETS_SETTYPE_BATTLEGROUND",IF(G151&lt;&gt;"LIBSETS_SETTYPE_SPECIAL",IF(W151&lt;&gt;"",VLOOKUP(W151,'ESO zone constants'!$D$2:$H$4950,5,FALSE),""),""),"")</f>
        <v>584</v>
      </c>
      <c r="W151" t="str">
        <f>VLOOKUP(L151,'ESO wayshrine node constants'!$A$3:$D$10003,4,FALSE)</f>
        <v>Imperial City</v>
      </c>
      <c r="Y151" s="3" t="str">
        <f>IF(X151&lt;&gt;"",IF(X151&lt;&gt;"LIBSETS_DROP_MECHANIC_MONSTER_NAME",VLOOKUP(X151,'LibSets constants'!$I$4:$L$1000,3,FALSE),""),"")</f>
        <v/>
      </c>
      <c r="Z151" s="3" t="str">
        <f>IF(X151&lt;&gt;"",IF(X151&lt;&gt;"LIBSETS_DROP_MECHANIC_MONSTER_NAME",VLOOKUP(X151,'LibSets constants'!$I$4:$L$1000,4,FALSE),""),"")</f>
        <v/>
      </c>
      <c r="AA151" s="3">
        <f>IF(G151&lt;&gt;"LIBSETS_SETTYPE_BATTLEGROUND",IF(G151&lt;&gt;"LIBSETS_SETTYPE_SPECIAL",IF(AB151&lt;&gt;"",VLOOKUP(AB151,'ESO zone constants'!$D$2:$H$4950,5,FALSE),""),""),"")</f>
        <v>584</v>
      </c>
      <c r="AB151" t="str">
        <f>VLOOKUP(M151,'ESO wayshrine node constants'!$A$3:$D$10003,4,FALSE)</f>
        <v>Imperial City</v>
      </c>
      <c r="AD151" s="3" t="str">
        <f>IF(AC151&lt;&gt;"",IF(AC151&lt;&gt;"LIBSETS_DROP_MECHANIC_MONSTER_NAME",VLOOKUP(AC151,'LibSets constants'!$I$4:$L$1000,3,FALSE),""),"")</f>
        <v/>
      </c>
      <c r="AE151" s="3" t="str">
        <f>IF(AC151&lt;&gt;"",IF(AC151&lt;&gt;"LIBSETS_DROP_MECHANIC_MONSTER_NAME",VLOOKUP(AC151,'LibSets constants'!$I$4:$L$1000,4,FALSE),""),"")</f>
        <v/>
      </c>
      <c r="AF151" s="3" t="str">
        <f>IF(G151&lt;&gt;"LIBSETS_SETTYPE_BATTLEGROUND",IF(G151&lt;&gt;"LIBSETS_SETTYPE_SPECIAL",IF(AG151&lt;&gt;"",VLOOKUP(AG151,'ESO zone constants'!$D$2:$H$4950,5,FALSE),""),""),"")</f>
        <v/>
      </c>
      <c r="AI151" s="3" t="str">
        <f>IF(AH151&lt;&gt;"",IF(AH151&lt;&gt;"LIBSETS_DROP_MECHANIC_MONSTER_NAME",VLOOKUP(AH151,'LibSets constants'!$I$4:$L$1000,3,FALSE),""),"")</f>
        <v/>
      </c>
      <c r="AJ151" s="3" t="str">
        <f>IF(AH151&lt;&gt;"",IF(AH151&lt;&gt;"LIBSETS_DROP_MECHANIC_MONSTER_NAME",VLOOKUP(AH151,'LibSets constants'!$I$4:$L$1000,4,FALSE),""),"")</f>
        <v/>
      </c>
      <c r="AK151" s="3" t="str">
        <f>IF(G151&lt;&gt;"LIBSETS_SETTYPE_BATTLEGROUND",IF(G151&lt;&gt;"LIBSETS_SETTYPE_SPECIAL",IF(AL151&lt;&gt;"",VLOOKUP(AL151,'ESO zone constants'!$D$2:$H$4950,5,FALSE),""),""),"")</f>
        <v/>
      </c>
      <c r="AN151" s="3" t="str">
        <f>IF(AM151&lt;&gt;"",IF(AM151&lt;&gt;"LIBSETS_DROP_MECHANIC_MONSTER_NAME",VLOOKUP(AM151,'LibSets constants'!$I$4:$L$1000,3,FALSE),""),"")</f>
        <v/>
      </c>
      <c r="AO151" s="3" t="str">
        <f>IF(AM151&lt;&gt;"",IF(AM151&lt;&gt;"LIBSETS_DROP_MECHANIC_MONSTER_NAME",VLOOKUP(AM151,'LibSets constants'!$I$4:$L$1000,4,FALSE),""),"")</f>
        <v/>
      </c>
      <c r="AP151" s="3" t="str">
        <f>IF(G151&lt;&gt;"LIBSETS_SETTYPE_BATTLEGROUND",IF(G151&lt;&gt;"LIBSETS_SETTYPE_SPECIAL",IF(AQ151&lt;&gt;"",VLOOKUP(AQ151,'ESO zone constants'!$D$2:$H$4950,5,FALSE),""),""),"")</f>
        <v/>
      </c>
      <c r="AS151" s="3" t="str">
        <f>IF(AR151&lt;&gt;"",IF(AR151&lt;&gt;"LIBSETS_DROP_MECHANIC_MONSTER_NAME",VLOOKUP(AR151,'LibSets constants'!$I$4:$L$1000,3,FALSE),""),"")</f>
        <v/>
      </c>
      <c r="AT151" s="3" t="str">
        <f>IF(AR151&lt;&gt;"",IF(AR151&lt;&gt;"LIBSETS_DROP_MECHANIC_MONSTER_NAME",VLOOKUP(AR151,'LibSets constants'!$I$4:$L$1000,4,FALSE),""),"")</f>
        <v/>
      </c>
      <c r="AU151" s="21" t="str">
        <f>IF(A151="???","--","")&amp;IF(F151&lt;&gt;"Not in the game (anymore)",IF(A151&lt;&gt;"",CONCATENATE("[",A151,"] = {wayshrines={")&amp;IF(K151&lt;&gt;"",CONCATENATE(K151,","),"")&amp;IF(L151&lt;&gt;"",CONCATENATE(L151,","),"")&amp;IF(M151&lt;&gt;"",CONCATENATE(M151,","),"")&amp;CONCATENATE("}")&amp;IF(VALUE(N151)&gt;0,CONCATENATE(", traitsNeeded=",N151),"")&amp;CONCATENATE(", dlcId=",IF(Q151&lt;&gt;"",Q151,"DLC_BASE_GAME")),""),"")</f>
        <v>[178] = {wayshrines={199,201,203,}, traitsNeeded=9, dlcId=DLC_IMPERIAL_CITY</v>
      </c>
      <c r="AV151" s="21" t="str">
        <f>IF(F151&lt;&gt;"Not in the game (anymore)",IF(A151&lt;&gt;"",IF(O151&lt;&gt;"",CONCATENATE(", zoneIds={",O151),"")&amp;IF(V151&lt;&gt;"",CONCATENATE(",",V151),"")&amp;IF(AA151&lt;&gt;"",CONCATENATE(",",AA151),"")&amp;IF(AF151&lt;&gt;"",CONCATENATE(",",AF151),"")&amp;IF(AK151&lt;&gt;"",CONCATENATE(",",AK151),"")&amp;IF(AP151&lt;&gt;"",CONCATENATE(",",AP151),"")&amp;IF(O151&lt;&gt;"",CONCATENATE("}",""),"")&amp;IF(OR(I151="true",I151="false",I151&lt;&gt;""), CONCATENATE(", veteran=", I151), ""),""),"")</f>
        <v>, zoneIds={584,584,584}, veteran=false</v>
      </c>
      <c r="AW151" s="21" t="str">
        <f>IF(F151&lt;&gt;"Not in the game (anymore)",IF(A151&lt;&gt;"",", setType="&amp;G151,"")&amp;IF(J151="true",", multiTrialSet=true",""),"")</f>
        <v>, setType=LIBSETS_SETTYPE_CRAFTED</v>
      </c>
      <c r="AX151" s="21" t="str">
        <f>IF(F151&lt;&gt;"Not in the game (anymore)",IF(S151&lt;&gt;"",", dropMechanic={"&amp;S151&amp;IF(X151&lt;&gt;"",","&amp;X151,"")&amp;IF(AC151&lt;&gt;"",","&amp;AC151,"")&amp;IF(AH151&lt;&gt;"",","&amp;AH151,"")&amp;IF(AM151&lt;&gt;"",","&amp;AM151,"")&amp;IF(AR151&lt;&gt;"",","&amp;AR151,"")&amp;"}"&amp;IF(S151="LIBSETS_DROP_MECHANIC_MONSTER_NAME",", dropMechanicNames={" &amp; IF(T151&lt;&gt;"","['en']='"&amp;T151&amp;"'","") &amp; IF(U151&lt;&gt;"",", ['de']='" &amp; U151&amp;"'","") &amp; "}",""),"")&amp;"},","")</f>
        <v>},</v>
      </c>
      <c r="AY151" s="21" t="str">
        <f>IF(F151&lt;&gt;"Not in the game (anymore)",IF(C151&lt;&gt;"",CONCATENATE(" --",C151," / ",B151,"   [",IF(P151&lt;&gt;"",P151,""),IF(W151&lt;&gt;"",", "&amp;W151,""),IF(AB151&lt;&gt;"",", "&amp;AB151,""),IF(AG151&lt;&gt;"",", "&amp;AG151,""),IF(AL151&lt;&gt;"",", "&amp;AL151,""),IF(AQ151&lt;&gt;"",", "&amp;AQ151,""),"]")),"")</f>
        <v xml:space="preserve"> --Armor Master / Rüstungsmeister   [Imperial City, Imperial City, Imperial City]</v>
      </c>
    </row>
    <row r="152" spans="1:51" x14ac:dyDescent="0.25">
      <c r="A152" s="12">
        <v>179</v>
      </c>
      <c r="B152" t="s">
        <v>1018</v>
      </c>
      <c r="C152" t="s">
        <v>1019</v>
      </c>
      <c r="D152" s="3">
        <f>A152</f>
        <v>179</v>
      </c>
      <c r="F152" t="s">
        <v>39</v>
      </c>
      <c r="G152" s="8" t="s">
        <v>1654</v>
      </c>
      <c r="I152" t="s">
        <v>97</v>
      </c>
      <c r="J152" t="s">
        <v>97</v>
      </c>
      <c r="K152">
        <v>-1</v>
      </c>
      <c r="L152">
        <v>-1</v>
      </c>
      <c r="M152">
        <v>-1</v>
      </c>
      <c r="N152">
        <v>0</v>
      </c>
      <c r="O152" s="3">
        <f>IF(G152&lt;&gt;"LIBSETS_SETTYPE_BATTLEGROUND",IF(G152&lt;&gt;"LIBSETS_SETTYPE_SPECIAL",IF(P152&lt;&gt;"",VLOOKUP(P152,'ESO zone constants'!$D$2:$H$4950,5,FALSE),""),""),"")</f>
        <v>643</v>
      </c>
      <c r="P152" t="s">
        <v>454</v>
      </c>
      <c r="Q152" s="19" t="str">
        <f>IF(O152&lt;&gt;"",IF(NOT(ISERROR(VLOOKUP(O152,'ESO Dungeon constants'!$D$3:$H$9999,5,FALSE))),VLOOKUP(O152,'ESO Dungeon constants'!$D$3:$I$9999,6,FALSE),VLOOKUP(O152,'ESO zone constants'!$H$2:$K$9984,4,FALSE)),"")</f>
        <v>DLC_IMPERIAL_CITY</v>
      </c>
      <c r="R152" s="3" t="str">
        <f>VLOOKUP(Q152,'LibSets constants'!$B$4:$C$1000,2,FALSE)</f>
        <v>Imperial City</v>
      </c>
      <c r="T152" s="3" t="str">
        <f>IF(S152&lt;&gt;"",IF(S152&lt;&gt;"LIBSETS_DROP_MECHANIC_MONSTER_NAME",VLOOKUP(S152,'LibSets constants'!$I$4:$L$1000,3,FALSE),""),"")</f>
        <v/>
      </c>
      <c r="U152" s="40" t="str">
        <f>IF(S152&lt;&gt;"",IF(S152&lt;&gt;"LIBSETS_DROP_MECHANIC_MONSTER_NAME",VLOOKUP(S152,'LibSets constants'!$I$4:$L$1000,4,FALSE),""),"")</f>
        <v/>
      </c>
      <c r="V152" s="3" t="str">
        <f>IF(G152&lt;&gt;"LIBSETS_SETTYPE_BATTLEGROUND",IF(G152&lt;&gt;"LIBSETS_SETTYPE_SPECIAL",IF(W152&lt;&gt;"",VLOOKUP(W152,'ESO zone constants'!$D$2:$H$4950,5,FALSE),""),""),"")</f>
        <v/>
      </c>
      <c r="Y152" s="3" t="str">
        <f>IF(X152&lt;&gt;"",IF(X152&lt;&gt;"LIBSETS_DROP_MECHANIC_MONSTER_NAME",VLOOKUP(X152,'LibSets constants'!$I$4:$L$1000,3,FALSE),""),"")</f>
        <v/>
      </c>
      <c r="Z152" s="3" t="str">
        <f>IF(X152&lt;&gt;"",IF(X152&lt;&gt;"LIBSETS_DROP_MECHANIC_MONSTER_NAME",VLOOKUP(X152,'LibSets constants'!$I$4:$L$1000,4,FALSE),""),"")</f>
        <v/>
      </c>
      <c r="AA152" s="3" t="str">
        <f>IF(G152&lt;&gt;"LIBSETS_SETTYPE_BATTLEGROUND",IF(G152&lt;&gt;"LIBSETS_SETTYPE_SPECIAL",IF(AB152&lt;&gt;"",VLOOKUP(AB152,'ESO zone constants'!$D$2:$H$4950,5,FALSE),""),""),"")</f>
        <v/>
      </c>
      <c r="AD152" s="3" t="str">
        <f>IF(AC152&lt;&gt;"",IF(AC152&lt;&gt;"LIBSETS_DROP_MECHANIC_MONSTER_NAME",VLOOKUP(AC152,'LibSets constants'!$I$4:$L$1000,3,FALSE),""),"")</f>
        <v/>
      </c>
      <c r="AE152" s="3" t="str">
        <f>IF(AC152&lt;&gt;"",IF(AC152&lt;&gt;"LIBSETS_DROP_MECHANIC_MONSTER_NAME",VLOOKUP(AC152,'LibSets constants'!$I$4:$L$1000,4,FALSE),""),"")</f>
        <v/>
      </c>
      <c r="AF152" s="3" t="str">
        <f>IF(G152&lt;&gt;"LIBSETS_SETTYPE_BATTLEGROUND",IF(G152&lt;&gt;"LIBSETS_SETTYPE_SPECIAL",IF(AG152&lt;&gt;"",VLOOKUP(AG152,'ESO zone constants'!$D$2:$H$4950,5,FALSE),""),""),"")</f>
        <v/>
      </c>
      <c r="AI152" s="3" t="str">
        <f>IF(AH152&lt;&gt;"",IF(AH152&lt;&gt;"LIBSETS_DROP_MECHANIC_MONSTER_NAME",VLOOKUP(AH152,'LibSets constants'!$I$4:$L$1000,3,FALSE),""),"")</f>
        <v/>
      </c>
      <c r="AJ152" s="3" t="str">
        <f>IF(AH152&lt;&gt;"",IF(AH152&lt;&gt;"LIBSETS_DROP_MECHANIC_MONSTER_NAME",VLOOKUP(AH152,'LibSets constants'!$I$4:$L$1000,4,FALSE),""),"")</f>
        <v/>
      </c>
      <c r="AK152" s="3" t="str">
        <f>IF(G152&lt;&gt;"LIBSETS_SETTYPE_BATTLEGROUND",IF(G152&lt;&gt;"LIBSETS_SETTYPE_SPECIAL",IF(AL152&lt;&gt;"",VLOOKUP(AL152,'ESO zone constants'!$D$2:$H$4950,5,FALSE),""),""),"")</f>
        <v/>
      </c>
      <c r="AN152" s="3" t="str">
        <f>IF(AM152&lt;&gt;"",IF(AM152&lt;&gt;"LIBSETS_DROP_MECHANIC_MONSTER_NAME",VLOOKUP(AM152,'LibSets constants'!$I$4:$L$1000,3,FALSE),""),"")</f>
        <v/>
      </c>
      <c r="AO152" s="3" t="str">
        <f>IF(AM152&lt;&gt;"",IF(AM152&lt;&gt;"LIBSETS_DROP_MECHANIC_MONSTER_NAME",VLOOKUP(AM152,'LibSets constants'!$I$4:$L$1000,4,FALSE),""),"")</f>
        <v/>
      </c>
      <c r="AP152" s="3" t="str">
        <f>IF(G152&lt;&gt;"LIBSETS_SETTYPE_BATTLEGROUND",IF(G152&lt;&gt;"LIBSETS_SETTYPE_SPECIAL",IF(AQ152&lt;&gt;"",VLOOKUP(AQ152,'ESO zone constants'!$D$2:$H$4950,5,FALSE),""),""),"")</f>
        <v/>
      </c>
      <c r="AS152" s="3" t="str">
        <f>IF(AR152&lt;&gt;"",IF(AR152&lt;&gt;"LIBSETS_DROP_MECHANIC_MONSTER_NAME",VLOOKUP(AR152,'LibSets constants'!$I$4:$L$1000,3,FALSE),""),"")</f>
        <v/>
      </c>
      <c r="AT152" s="3" t="str">
        <f>IF(AR152&lt;&gt;"",IF(AR152&lt;&gt;"LIBSETS_DROP_MECHANIC_MONSTER_NAME",VLOOKUP(AR152,'LibSets constants'!$I$4:$L$1000,4,FALSE),""),"")</f>
        <v/>
      </c>
      <c r="AU152" s="21" t="str">
        <f>IF(A152="???","--","")&amp;IF(F152&lt;&gt;"Not in the game (anymore)",IF(A152&lt;&gt;"",CONCATENATE("[",A152,"] = {wayshrines={")&amp;IF(K152&lt;&gt;"",CONCATENATE(K152,","),"")&amp;IF(L152&lt;&gt;"",CONCATENATE(L152,","),"")&amp;IF(M152&lt;&gt;"",CONCATENATE(M152,","),"")&amp;CONCATENATE("}")&amp;IF(VALUE(N152)&gt;0,CONCATENATE(", traitsNeeded=",N152),"")&amp;CONCATENATE(", dlcId=",IF(Q152&lt;&gt;"",Q152,"DLC_BASE_GAME")),""),"")</f>
        <v>[179] = {wayshrines={-1,-1,-1,}, dlcId=DLC_IMPERIAL_CITY</v>
      </c>
      <c r="AV152" s="21" t="str">
        <f>IF(F152&lt;&gt;"Not in the game (anymore)",IF(A152&lt;&gt;"",IF(O152&lt;&gt;"",CONCATENATE(", zoneIds={",O152),"")&amp;IF(V152&lt;&gt;"",CONCATENATE(",",V152),"")&amp;IF(AA152&lt;&gt;"",CONCATENATE(",",AA152),"")&amp;IF(AF152&lt;&gt;"",CONCATENATE(",",AF152),"")&amp;IF(AK152&lt;&gt;"",CONCATENATE(",",AK152),"")&amp;IF(AP152&lt;&gt;"",CONCATENATE(",",AP152),"")&amp;IF(O152&lt;&gt;"",CONCATENATE("}",""),"")&amp;IF(OR(I152="true",I152="false",I152&lt;&gt;""), CONCATENATE(", veteran=", I152), ""),""),"")</f>
        <v>, zoneIds={643}, veteran=false</v>
      </c>
      <c r="AW152" s="21" t="str">
        <f>IF(F152&lt;&gt;"Not in the game (anymore)",IF(A152&lt;&gt;"",", setType="&amp;G152,"")&amp;IF(J152="true",", multiTrialSet=true",""),"")</f>
        <v>, setType=LIBSETS_SETTYPE_IMPERIALCITY</v>
      </c>
      <c r="AX152" s="21" t="str">
        <f>IF(F152&lt;&gt;"Not in the game (anymore)",IF(S152&lt;&gt;"",", dropMechanic={"&amp;S152&amp;IF(X152&lt;&gt;"",","&amp;X152,"")&amp;IF(AC152&lt;&gt;"",","&amp;AC152,"")&amp;IF(AH152&lt;&gt;"",","&amp;AH152,"")&amp;IF(AM152&lt;&gt;"",","&amp;AM152,"")&amp;IF(AR152&lt;&gt;"",","&amp;AR152,"")&amp;"}"&amp;IF(S152="LIBSETS_DROP_MECHANIC_MONSTER_NAME",", dropMechanicNames={" &amp; IF(T152&lt;&gt;"","['en']='"&amp;T152&amp;"'","") &amp; IF(U152&lt;&gt;"",", ['de']='" &amp; U152&amp;"'","") &amp; "}",""),"")&amp;"},","")</f>
        <v>},</v>
      </c>
      <c r="AY152" s="21" t="str">
        <f>IF(F152&lt;&gt;"Not in the game (anymore)",IF(C152&lt;&gt;"",CONCATENATE(" --",C152," / ",B152,"   [",IF(P152&lt;&gt;"",P152,""),IF(W152&lt;&gt;"",", "&amp;W152,""),IF(AB152&lt;&gt;"",", "&amp;AB152,""),IF(AG152&lt;&gt;"",", "&amp;AG152,""),IF(AL152&lt;&gt;"",", "&amp;AL152,""),IF(AQ152&lt;&gt;"",", "&amp;AQ152,""),"]")),"")</f>
        <v xml:space="preserve"> --Black Rose / Schwarze Rose   [Imperial Sewers]</v>
      </c>
    </row>
    <row r="153" spans="1:51" x14ac:dyDescent="0.25">
      <c r="A153" s="12">
        <v>180</v>
      </c>
      <c r="B153" t="s">
        <v>1020</v>
      </c>
      <c r="C153" t="s">
        <v>1021</v>
      </c>
      <c r="D153" s="3">
        <f>A153</f>
        <v>180</v>
      </c>
      <c r="F153" t="s">
        <v>39</v>
      </c>
      <c r="G153" s="8" t="s">
        <v>1654</v>
      </c>
      <c r="I153" t="s">
        <v>97</v>
      </c>
      <c r="J153" t="s">
        <v>97</v>
      </c>
      <c r="K153">
        <v>-1</v>
      </c>
      <c r="L153">
        <v>-1</v>
      </c>
      <c r="M153">
        <v>-1</v>
      </c>
      <c r="N153">
        <v>0</v>
      </c>
      <c r="O153" s="3">
        <f>IF(G153&lt;&gt;"LIBSETS_SETTYPE_BATTLEGROUND",IF(G153&lt;&gt;"LIBSETS_SETTYPE_SPECIAL",IF(P153&lt;&gt;"",VLOOKUP(P153,'ESO zone constants'!$D$2:$H$4950,5,FALSE),""),""),"")</f>
        <v>643</v>
      </c>
      <c r="P153" t="s">
        <v>454</v>
      </c>
      <c r="Q153" s="19" t="str">
        <f>IF(O153&lt;&gt;"",IF(NOT(ISERROR(VLOOKUP(O153,'ESO Dungeon constants'!$D$3:$H$9999,5,FALSE))),VLOOKUP(O153,'ESO Dungeon constants'!$D$3:$I$9999,6,FALSE),VLOOKUP(O153,'ESO zone constants'!$H$2:$K$9984,4,FALSE)),"")</f>
        <v>DLC_IMPERIAL_CITY</v>
      </c>
      <c r="R153" s="3" t="str">
        <f>VLOOKUP(Q153,'LibSets constants'!$B$4:$C$1000,2,FALSE)</f>
        <v>Imperial City</v>
      </c>
      <c r="T153" s="3" t="str">
        <f>IF(S153&lt;&gt;"",IF(S153&lt;&gt;"LIBSETS_DROP_MECHANIC_MONSTER_NAME",VLOOKUP(S153,'LibSets constants'!$I$4:$L$1000,3,FALSE),""),"")</f>
        <v/>
      </c>
      <c r="U153" s="40" t="str">
        <f>IF(S153&lt;&gt;"",IF(S153&lt;&gt;"LIBSETS_DROP_MECHANIC_MONSTER_NAME",VLOOKUP(S153,'LibSets constants'!$I$4:$L$1000,4,FALSE),""),"")</f>
        <v/>
      </c>
      <c r="V153" s="3" t="str">
        <f>IF(G153&lt;&gt;"LIBSETS_SETTYPE_BATTLEGROUND",IF(G153&lt;&gt;"LIBSETS_SETTYPE_SPECIAL",IF(W153&lt;&gt;"",VLOOKUP(W153,'ESO zone constants'!$D$2:$H$4950,5,FALSE),""),""),"")</f>
        <v/>
      </c>
      <c r="Y153" s="3" t="str">
        <f>IF(X153&lt;&gt;"",IF(X153&lt;&gt;"LIBSETS_DROP_MECHANIC_MONSTER_NAME",VLOOKUP(X153,'LibSets constants'!$I$4:$L$1000,3,FALSE),""),"")</f>
        <v/>
      </c>
      <c r="Z153" s="3" t="str">
        <f>IF(X153&lt;&gt;"",IF(X153&lt;&gt;"LIBSETS_DROP_MECHANIC_MONSTER_NAME",VLOOKUP(X153,'LibSets constants'!$I$4:$L$1000,4,FALSE),""),"")</f>
        <v/>
      </c>
      <c r="AA153" s="3" t="str">
        <f>IF(G153&lt;&gt;"LIBSETS_SETTYPE_BATTLEGROUND",IF(G153&lt;&gt;"LIBSETS_SETTYPE_SPECIAL",IF(AB153&lt;&gt;"",VLOOKUP(AB153,'ESO zone constants'!$D$2:$H$4950,5,FALSE),""),""),"")</f>
        <v/>
      </c>
      <c r="AD153" s="3" t="str">
        <f>IF(AC153&lt;&gt;"",IF(AC153&lt;&gt;"LIBSETS_DROP_MECHANIC_MONSTER_NAME",VLOOKUP(AC153,'LibSets constants'!$I$4:$L$1000,3,FALSE),""),"")</f>
        <v/>
      </c>
      <c r="AE153" s="3" t="str">
        <f>IF(AC153&lt;&gt;"",IF(AC153&lt;&gt;"LIBSETS_DROP_MECHANIC_MONSTER_NAME",VLOOKUP(AC153,'LibSets constants'!$I$4:$L$1000,4,FALSE),""),"")</f>
        <v/>
      </c>
      <c r="AF153" s="3" t="str">
        <f>IF(G153&lt;&gt;"LIBSETS_SETTYPE_BATTLEGROUND",IF(G153&lt;&gt;"LIBSETS_SETTYPE_SPECIAL",IF(AG153&lt;&gt;"",VLOOKUP(AG153,'ESO zone constants'!$D$2:$H$4950,5,FALSE),""),""),"")</f>
        <v/>
      </c>
      <c r="AI153" s="3" t="str">
        <f>IF(AH153&lt;&gt;"",IF(AH153&lt;&gt;"LIBSETS_DROP_MECHANIC_MONSTER_NAME",VLOOKUP(AH153,'LibSets constants'!$I$4:$L$1000,3,FALSE),""),"")</f>
        <v/>
      </c>
      <c r="AJ153" s="3" t="str">
        <f>IF(AH153&lt;&gt;"",IF(AH153&lt;&gt;"LIBSETS_DROP_MECHANIC_MONSTER_NAME",VLOOKUP(AH153,'LibSets constants'!$I$4:$L$1000,4,FALSE),""),"")</f>
        <v/>
      </c>
      <c r="AK153" s="3" t="str">
        <f>IF(G153&lt;&gt;"LIBSETS_SETTYPE_BATTLEGROUND",IF(G153&lt;&gt;"LIBSETS_SETTYPE_SPECIAL",IF(AL153&lt;&gt;"",VLOOKUP(AL153,'ESO zone constants'!$D$2:$H$4950,5,FALSE),""),""),"")</f>
        <v/>
      </c>
      <c r="AN153" s="3" t="str">
        <f>IF(AM153&lt;&gt;"",IF(AM153&lt;&gt;"LIBSETS_DROP_MECHANIC_MONSTER_NAME",VLOOKUP(AM153,'LibSets constants'!$I$4:$L$1000,3,FALSE),""),"")</f>
        <v/>
      </c>
      <c r="AO153" s="3" t="str">
        <f>IF(AM153&lt;&gt;"",IF(AM153&lt;&gt;"LIBSETS_DROP_MECHANIC_MONSTER_NAME",VLOOKUP(AM153,'LibSets constants'!$I$4:$L$1000,4,FALSE),""),"")</f>
        <v/>
      </c>
      <c r="AP153" s="3" t="str">
        <f>IF(G153&lt;&gt;"LIBSETS_SETTYPE_BATTLEGROUND",IF(G153&lt;&gt;"LIBSETS_SETTYPE_SPECIAL",IF(AQ153&lt;&gt;"",VLOOKUP(AQ153,'ESO zone constants'!$D$2:$H$4950,5,FALSE),""),""),"")</f>
        <v/>
      </c>
      <c r="AS153" s="3" t="str">
        <f>IF(AR153&lt;&gt;"",IF(AR153&lt;&gt;"LIBSETS_DROP_MECHANIC_MONSTER_NAME",VLOOKUP(AR153,'LibSets constants'!$I$4:$L$1000,3,FALSE),""),"")</f>
        <v/>
      </c>
      <c r="AT153" s="3" t="str">
        <f>IF(AR153&lt;&gt;"",IF(AR153&lt;&gt;"LIBSETS_DROP_MECHANIC_MONSTER_NAME",VLOOKUP(AR153,'LibSets constants'!$I$4:$L$1000,4,FALSE),""),"")</f>
        <v/>
      </c>
      <c r="AU153" s="21" t="str">
        <f>IF(A153="???","--","")&amp;IF(F153&lt;&gt;"Not in the game (anymore)",IF(A153&lt;&gt;"",CONCATENATE("[",A153,"] = {wayshrines={")&amp;IF(K153&lt;&gt;"",CONCATENATE(K153,","),"")&amp;IF(L153&lt;&gt;"",CONCATENATE(L153,","),"")&amp;IF(M153&lt;&gt;"",CONCATENATE(M153,","),"")&amp;CONCATENATE("}")&amp;IF(VALUE(N153)&gt;0,CONCATENATE(", traitsNeeded=",N153),"")&amp;CONCATENATE(", dlcId=",IF(Q153&lt;&gt;"",Q153,"DLC_BASE_GAME")),""),"")</f>
        <v>[180] = {wayshrines={-1,-1,-1,}, dlcId=DLC_IMPERIAL_CITY</v>
      </c>
      <c r="AV153" s="21" t="str">
        <f>IF(F153&lt;&gt;"Not in the game (anymore)",IF(A153&lt;&gt;"",IF(O153&lt;&gt;"",CONCATENATE(", zoneIds={",O153),"")&amp;IF(V153&lt;&gt;"",CONCATENATE(",",V153),"")&amp;IF(AA153&lt;&gt;"",CONCATENATE(",",AA153),"")&amp;IF(AF153&lt;&gt;"",CONCATENATE(",",AF153),"")&amp;IF(AK153&lt;&gt;"",CONCATENATE(",",AK153),"")&amp;IF(AP153&lt;&gt;"",CONCATENATE(",",AP153),"")&amp;IF(O153&lt;&gt;"",CONCATENATE("}",""),"")&amp;IF(OR(I153="true",I153="false",I153&lt;&gt;""), CONCATENATE(", veteran=", I153), ""),""),"")</f>
        <v>, zoneIds={643}, veteran=false</v>
      </c>
      <c r="AW153" s="21" t="str">
        <f>IF(F153&lt;&gt;"Not in the game (anymore)",IF(A153&lt;&gt;"",", setType="&amp;G153,"")&amp;IF(J153="true",", multiTrialSet=true",""),"")</f>
        <v>, setType=LIBSETS_SETTYPE_IMPERIALCITY</v>
      </c>
      <c r="AX153" s="21" t="str">
        <f>IF(F153&lt;&gt;"Not in the game (anymore)",IF(S153&lt;&gt;"",", dropMechanic={"&amp;S153&amp;IF(X153&lt;&gt;"",","&amp;X153,"")&amp;IF(AC153&lt;&gt;"",","&amp;AC153,"")&amp;IF(AH153&lt;&gt;"",","&amp;AH153,"")&amp;IF(AM153&lt;&gt;"",","&amp;AM153,"")&amp;IF(AR153&lt;&gt;"",","&amp;AR153,"")&amp;"}"&amp;IF(S153="LIBSETS_DROP_MECHANIC_MONSTER_NAME",", dropMechanicNames={" &amp; IF(T153&lt;&gt;"","['en']='"&amp;T153&amp;"'","") &amp; IF(U153&lt;&gt;"",", ['de']='" &amp; U153&amp;"'","") &amp; "}",""),"")&amp;"},","")</f>
        <v>},</v>
      </c>
      <c r="AY153" s="21" t="str">
        <f>IF(F153&lt;&gt;"Not in the game (anymore)",IF(C153&lt;&gt;"",CONCATENATE(" --",C153," / ",B153,"   [",IF(P153&lt;&gt;"",P153,""),IF(W153&lt;&gt;"",", "&amp;W153,""),IF(AB153&lt;&gt;"",", "&amp;AB153,""),IF(AG153&lt;&gt;"",", "&amp;AG153,""),IF(AL153&lt;&gt;"",", "&amp;AL153,""),IF(AQ153&lt;&gt;"",", "&amp;AQ153,""),"]")),"")</f>
        <v xml:space="preserve"> --Powerful Assault / Kraftvoller Ansturm   [Imperial Sewers]</v>
      </c>
    </row>
    <row r="154" spans="1:51" x14ac:dyDescent="0.25">
      <c r="A154" s="12">
        <v>181</v>
      </c>
      <c r="B154" t="s">
        <v>1022</v>
      </c>
      <c r="C154" t="s">
        <v>1023</v>
      </c>
      <c r="D154" s="3">
        <f>A154</f>
        <v>181</v>
      </c>
      <c r="F154" t="s">
        <v>39</v>
      </c>
      <c r="G154" s="8" t="s">
        <v>1654</v>
      </c>
      <c r="I154" t="s">
        <v>97</v>
      </c>
      <c r="J154" t="s">
        <v>97</v>
      </c>
      <c r="K154">
        <v>-1</v>
      </c>
      <c r="L154">
        <v>-1</v>
      </c>
      <c r="M154">
        <v>-1</v>
      </c>
      <c r="N154">
        <v>0</v>
      </c>
      <c r="O154" s="3">
        <f>IF(G154&lt;&gt;"LIBSETS_SETTYPE_BATTLEGROUND",IF(G154&lt;&gt;"LIBSETS_SETTYPE_SPECIAL",IF(P154&lt;&gt;"",VLOOKUP(P154,'ESO zone constants'!$D$2:$H$4950,5,FALSE),""),""),"")</f>
        <v>643</v>
      </c>
      <c r="P154" t="s">
        <v>454</v>
      </c>
      <c r="Q154" s="19" t="str">
        <f>IF(O154&lt;&gt;"",IF(NOT(ISERROR(VLOOKUP(O154,'ESO Dungeon constants'!$D$3:$H$9999,5,FALSE))),VLOOKUP(O154,'ESO Dungeon constants'!$D$3:$I$9999,6,FALSE),VLOOKUP(O154,'ESO zone constants'!$H$2:$K$9984,4,FALSE)),"")</f>
        <v>DLC_IMPERIAL_CITY</v>
      </c>
      <c r="R154" s="3" t="str">
        <f>VLOOKUP(Q154,'LibSets constants'!$B$4:$C$1000,2,FALSE)</f>
        <v>Imperial City</v>
      </c>
      <c r="T154" s="3" t="str">
        <f>IF(S154&lt;&gt;"",IF(S154&lt;&gt;"LIBSETS_DROP_MECHANIC_MONSTER_NAME",VLOOKUP(S154,'LibSets constants'!$I$4:$L$1000,3,FALSE),""),"")</f>
        <v/>
      </c>
      <c r="U154" s="40" t="str">
        <f>IF(S154&lt;&gt;"",IF(S154&lt;&gt;"LIBSETS_DROP_MECHANIC_MONSTER_NAME",VLOOKUP(S154,'LibSets constants'!$I$4:$L$1000,4,FALSE),""),"")</f>
        <v/>
      </c>
      <c r="V154" s="3" t="str">
        <f>IF(G154&lt;&gt;"LIBSETS_SETTYPE_BATTLEGROUND",IF(G154&lt;&gt;"LIBSETS_SETTYPE_SPECIAL",IF(W154&lt;&gt;"",VLOOKUP(W154,'ESO zone constants'!$D$2:$H$4950,5,FALSE),""),""),"")</f>
        <v/>
      </c>
      <c r="Y154" s="3" t="str">
        <f>IF(X154&lt;&gt;"",IF(X154&lt;&gt;"LIBSETS_DROP_MECHANIC_MONSTER_NAME",VLOOKUP(X154,'LibSets constants'!$I$4:$L$1000,3,FALSE),""),"")</f>
        <v/>
      </c>
      <c r="Z154" s="3" t="str">
        <f>IF(X154&lt;&gt;"",IF(X154&lt;&gt;"LIBSETS_DROP_MECHANIC_MONSTER_NAME",VLOOKUP(X154,'LibSets constants'!$I$4:$L$1000,4,FALSE),""),"")</f>
        <v/>
      </c>
      <c r="AA154" s="3" t="str">
        <f>IF(G154&lt;&gt;"LIBSETS_SETTYPE_BATTLEGROUND",IF(G154&lt;&gt;"LIBSETS_SETTYPE_SPECIAL",IF(AB154&lt;&gt;"",VLOOKUP(AB154,'ESO zone constants'!$D$2:$H$4950,5,FALSE),""),""),"")</f>
        <v/>
      </c>
      <c r="AD154" s="3" t="str">
        <f>IF(AC154&lt;&gt;"",IF(AC154&lt;&gt;"LIBSETS_DROP_MECHANIC_MONSTER_NAME",VLOOKUP(AC154,'LibSets constants'!$I$4:$L$1000,3,FALSE),""),"")</f>
        <v/>
      </c>
      <c r="AE154" s="3" t="str">
        <f>IF(AC154&lt;&gt;"",IF(AC154&lt;&gt;"LIBSETS_DROP_MECHANIC_MONSTER_NAME",VLOOKUP(AC154,'LibSets constants'!$I$4:$L$1000,4,FALSE),""),"")</f>
        <v/>
      </c>
      <c r="AF154" s="3" t="str">
        <f>IF(G154&lt;&gt;"LIBSETS_SETTYPE_BATTLEGROUND",IF(G154&lt;&gt;"LIBSETS_SETTYPE_SPECIAL",IF(AG154&lt;&gt;"",VLOOKUP(AG154,'ESO zone constants'!$D$2:$H$4950,5,FALSE),""),""),"")</f>
        <v/>
      </c>
      <c r="AI154" s="3" t="str">
        <f>IF(AH154&lt;&gt;"",IF(AH154&lt;&gt;"LIBSETS_DROP_MECHANIC_MONSTER_NAME",VLOOKUP(AH154,'LibSets constants'!$I$4:$L$1000,3,FALSE),""),"")</f>
        <v/>
      </c>
      <c r="AJ154" s="3" t="str">
        <f>IF(AH154&lt;&gt;"",IF(AH154&lt;&gt;"LIBSETS_DROP_MECHANIC_MONSTER_NAME",VLOOKUP(AH154,'LibSets constants'!$I$4:$L$1000,4,FALSE),""),"")</f>
        <v/>
      </c>
      <c r="AK154" s="3" t="str">
        <f>IF(G154&lt;&gt;"LIBSETS_SETTYPE_BATTLEGROUND",IF(G154&lt;&gt;"LIBSETS_SETTYPE_SPECIAL",IF(AL154&lt;&gt;"",VLOOKUP(AL154,'ESO zone constants'!$D$2:$H$4950,5,FALSE),""),""),"")</f>
        <v/>
      </c>
      <c r="AN154" s="3" t="str">
        <f>IF(AM154&lt;&gt;"",IF(AM154&lt;&gt;"LIBSETS_DROP_MECHANIC_MONSTER_NAME",VLOOKUP(AM154,'LibSets constants'!$I$4:$L$1000,3,FALSE),""),"")</f>
        <v/>
      </c>
      <c r="AO154" s="3" t="str">
        <f>IF(AM154&lt;&gt;"",IF(AM154&lt;&gt;"LIBSETS_DROP_MECHANIC_MONSTER_NAME",VLOOKUP(AM154,'LibSets constants'!$I$4:$L$1000,4,FALSE),""),"")</f>
        <v/>
      </c>
      <c r="AP154" s="3" t="str">
        <f>IF(G154&lt;&gt;"LIBSETS_SETTYPE_BATTLEGROUND",IF(G154&lt;&gt;"LIBSETS_SETTYPE_SPECIAL",IF(AQ154&lt;&gt;"",VLOOKUP(AQ154,'ESO zone constants'!$D$2:$H$4950,5,FALSE),""),""),"")</f>
        <v/>
      </c>
      <c r="AS154" s="3" t="str">
        <f>IF(AR154&lt;&gt;"",IF(AR154&lt;&gt;"LIBSETS_DROP_MECHANIC_MONSTER_NAME",VLOOKUP(AR154,'LibSets constants'!$I$4:$L$1000,3,FALSE),""),"")</f>
        <v/>
      </c>
      <c r="AT154" s="3" t="str">
        <f>IF(AR154&lt;&gt;"",IF(AR154&lt;&gt;"LIBSETS_DROP_MECHANIC_MONSTER_NAME",VLOOKUP(AR154,'LibSets constants'!$I$4:$L$1000,4,FALSE),""),"")</f>
        <v/>
      </c>
      <c r="AU154" s="21" t="str">
        <f>IF(A154="???","--","")&amp;IF(F154&lt;&gt;"Not in the game (anymore)",IF(A154&lt;&gt;"",CONCATENATE("[",A154,"] = {wayshrines={")&amp;IF(K154&lt;&gt;"",CONCATENATE(K154,","),"")&amp;IF(L154&lt;&gt;"",CONCATENATE(L154,","),"")&amp;IF(M154&lt;&gt;"",CONCATENATE(M154,","),"")&amp;CONCATENATE("}")&amp;IF(VALUE(N154)&gt;0,CONCATENATE(", traitsNeeded=",N154),"")&amp;CONCATENATE(", dlcId=",IF(Q154&lt;&gt;"",Q154,"DLC_BASE_GAME")),""),"")</f>
        <v>[181] = {wayshrines={-1,-1,-1,}, dlcId=DLC_IMPERIAL_CITY</v>
      </c>
      <c r="AV154" s="21" t="str">
        <f>IF(F154&lt;&gt;"Not in the game (anymore)",IF(A154&lt;&gt;"",IF(O154&lt;&gt;"",CONCATENATE(", zoneIds={",O154),"")&amp;IF(V154&lt;&gt;"",CONCATENATE(",",V154),"")&amp;IF(AA154&lt;&gt;"",CONCATENATE(",",AA154),"")&amp;IF(AF154&lt;&gt;"",CONCATENATE(",",AF154),"")&amp;IF(AK154&lt;&gt;"",CONCATENATE(",",AK154),"")&amp;IF(AP154&lt;&gt;"",CONCATENATE(",",AP154),"")&amp;IF(O154&lt;&gt;"",CONCATENATE("}",""),"")&amp;IF(OR(I154="true",I154="false",I154&lt;&gt;""), CONCATENATE(", veteran=", I154), ""),""),"")</f>
        <v>, zoneIds={643}, veteran=false</v>
      </c>
      <c r="AW154" s="21" t="str">
        <f>IF(F154&lt;&gt;"Not in the game (anymore)",IF(A154&lt;&gt;"",", setType="&amp;G154,"")&amp;IF(J154="true",", multiTrialSet=true",""),"")</f>
        <v>, setType=LIBSETS_SETTYPE_IMPERIALCITY</v>
      </c>
      <c r="AX154" s="21" t="str">
        <f>IF(F154&lt;&gt;"Not in the game (anymore)",IF(S154&lt;&gt;"",", dropMechanic={"&amp;S154&amp;IF(X154&lt;&gt;"",","&amp;X154,"")&amp;IF(AC154&lt;&gt;"",","&amp;AC154,"")&amp;IF(AH154&lt;&gt;"",","&amp;AH154,"")&amp;IF(AM154&lt;&gt;"",","&amp;AM154,"")&amp;IF(AR154&lt;&gt;"",","&amp;AR154,"")&amp;"}"&amp;IF(S154="LIBSETS_DROP_MECHANIC_MONSTER_NAME",", dropMechanicNames={" &amp; IF(T154&lt;&gt;"","['en']='"&amp;T154&amp;"'","") &amp; IF(U154&lt;&gt;"",", ['de']='" &amp; U154&amp;"'","") &amp; "}",""),"")&amp;"},","")</f>
        <v>},</v>
      </c>
      <c r="AY154" s="21" t="str">
        <f>IF(F154&lt;&gt;"Not in the game (anymore)",IF(C154&lt;&gt;"",CONCATENATE(" --",C154," / ",B154,"   [",IF(P154&lt;&gt;"",P154,""),IF(W154&lt;&gt;"",", "&amp;W154,""),IF(AB154&lt;&gt;"",", "&amp;AB154,""),IF(AG154&lt;&gt;"",", "&amp;AG154,""),IF(AL154&lt;&gt;"",", "&amp;AL154,""),IF(AQ154&lt;&gt;"",", "&amp;AQ154,""),"]")),"")</f>
        <v xml:space="preserve"> --Meritorious Service / Meritorischer Dienst   [Imperial Sewers]</v>
      </c>
    </row>
    <row r="155" spans="1:51" x14ac:dyDescent="0.25">
      <c r="A155" s="5">
        <v>183</v>
      </c>
      <c r="B155" t="s">
        <v>14</v>
      </c>
      <c r="C155" t="s">
        <v>14</v>
      </c>
      <c r="D155" s="3">
        <f>A155</f>
        <v>183</v>
      </c>
      <c r="G155" s="8" t="s">
        <v>1655</v>
      </c>
      <c r="H155">
        <v>3</v>
      </c>
      <c r="I155" t="s">
        <v>1642</v>
      </c>
      <c r="J155" t="s">
        <v>97</v>
      </c>
      <c r="K155">
        <v>-1</v>
      </c>
      <c r="L155">
        <v>-1</v>
      </c>
      <c r="M155">
        <v>-1</v>
      </c>
      <c r="N155">
        <v>0</v>
      </c>
      <c r="O155" s="3">
        <f>IF(G155&lt;&gt;"LIBSETS_SETTYPE_BATTLEGROUND",IF(G155&lt;&gt;"LIBSETS_SETTYPE_SPECIAL",IF(P155&lt;&gt;"",VLOOKUP(P155,'ESO zone constants'!$D$2:$H$4950,5,FALSE),""),""),"")</f>
        <v>688</v>
      </c>
      <c r="P155" t="s">
        <v>54</v>
      </c>
      <c r="Q155" s="19" t="str">
        <f>IF(O155&lt;&gt;"",IF(NOT(ISERROR(VLOOKUP(O155,'ESO Dungeon constants'!$D$3:$H$9999,5,FALSE))),VLOOKUP(O155,'ESO Dungeon constants'!$D$3:$I$9999,6,FALSE),VLOOKUP(O155,'ESO zone constants'!$H$2:$K$9984,4,FALSE)),"")</f>
        <v>DLC_IMPERIAL_CITY</v>
      </c>
      <c r="R155" s="3" t="str">
        <f>VLOOKUP(Q155,'LibSets constants'!$B$4:$C$1000,2,FALSE)</f>
        <v>Imperial City</v>
      </c>
      <c r="S155" s="33" t="s">
        <v>1727</v>
      </c>
      <c r="T155" s="40" t="s">
        <v>14</v>
      </c>
      <c r="U155" s="40" t="s">
        <v>14</v>
      </c>
      <c r="V155" s="3" t="str">
        <f>IF(G155&lt;&gt;"LIBSETS_SETTYPE_BATTLEGROUND",IF(G155&lt;&gt;"LIBSETS_SETTYPE_SPECIAL",IF(W155&lt;&gt;"",VLOOKUP(W155,'ESO zone constants'!$D$2:$H$4950,5,FALSE),""),""),"")</f>
        <v/>
      </c>
      <c r="X155" s="40"/>
      <c r="Y155" s="40"/>
      <c r="Z155" s="40"/>
      <c r="AA155" s="3" t="str">
        <f>IF(G155&lt;&gt;"LIBSETS_SETTYPE_BATTLEGROUND",IF(G155&lt;&gt;"LIBSETS_SETTYPE_SPECIAL",IF(AB155&lt;&gt;"",VLOOKUP(AB155,'ESO zone constants'!$D$2:$H$4950,5,FALSE),""),""),"")</f>
        <v/>
      </c>
      <c r="AC155" s="40"/>
      <c r="AD155" s="40"/>
      <c r="AE155" s="40"/>
      <c r="AF155" s="3" t="str">
        <f>IF(G155&lt;&gt;"LIBSETS_SETTYPE_BATTLEGROUND",IF(G155&lt;&gt;"LIBSETS_SETTYPE_SPECIAL",IF(AG155&lt;&gt;"",VLOOKUP(AG155,'ESO zone constants'!$D$2:$H$4950,5,FALSE),""),""),"")</f>
        <v/>
      </c>
      <c r="AH155" s="40"/>
      <c r="AI155" s="40"/>
      <c r="AJ155" s="40"/>
      <c r="AK155" s="3" t="str">
        <f>IF(G155&lt;&gt;"LIBSETS_SETTYPE_BATTLEGROUND",IF(G155&lt;&gt;"LIBSETS_SETTYPE_SPECIAL",IF(AL155&lt;&gt;"",VLOOKUP(AL155,'ESO zone constants'!$D$2:$H$4950,5,FALSE),""),""),"")</f>
        <v/>
      </c>
      <c r="AM155" s="40"/>
      <c r="AN155" s="40"/>
      <c r="AO155" s="40"/>
      <c r="AP155" s="3" t="str">
        <f>IF(G155&lt;&gt;"LIBSETS_SETTYPE_BATTLEGROUND",IF(G155&lt;&gt;"LIBSETS_SETTYPE_SPECIAL",IF(AQ155&lt;&gt;"",VLOOKUP(AQ155,'ESO zone constants'!$D$2:$H$4950,5,FALSE),""),""),"")</f>
        <v/>
      </c>
      <c r="AR155" s="40"/>
      <c r="AS155" s="40"/>
      <c r="AT155" s="40"/>
      <c r="AU155" s="21" t="str">
        <f>IF(A155="???","--","")&amp;IF(F155&lt;&gt;"Not in the game (anymore)",IF(A155&lt;&gt;"",CONCATENATE("[",A155,"] = {wayshrines={")&amp;IF(K155&lt;&gt;"",CONCATENATE(K155,","),"")&amp;IF(L155&lt;&gt;"",CONCATENATE(L155,","),"")&amp;IF(M155&lt;&gt;"",CONCATENATE(M155,","),"")&amp;CONCATENATE("}")&amp;IF(VALUE(N155)&gt;0,CONCATENATE(", traitsNeeded=",N155),"")&amp;CONCATENATE(", dlcId=",IF(Q155&lt;&gt;"",Q155,"DLC_BASE_GAME")),""),"")</f>
        <v>[183] = {wayshrines={-1,-1,-1,}, dlcId=DLC_IMPERIAL_CITY</v>
      </c>
      <c r="AV155" s="21" t="str">
        <f>IF(F155&lt;&gt;"Not in the game (anymore)",IF(A155&lt;&gt;"",IF(O155&lt;&gt;"",CONCATENATE(", zoneIds={",O155),"")&amp;IF(V155&lt;&gt;"",CONCATENATE(",",V155),"")&amp;IF(AA155&lt;&gt;"",CONCATENATE(",",AA155),"")&amp;IF(AF155&lt;&gt;"",CONCATENATE(",",AF155),"")&amp;IF(AK155&lt;&gt;"",CONCATENATE(",",AK155),"")&amp;IF(AP155&lt;&gt;"",CONCATENATE(",",AP155),"")&amp;IF(O155&lt;&gt;"",CONCATENATE("}",""),"")&amp;IF(OR(I155="true",I155="false",I155&lt;&gt;""), CONCATENATE(", veteran=", I155), ""),""),"")</f>
        <v>, zoneIds={688}, veteran={[EQUIP_TYPE_HEAD]=true, [EQUIP_TYPE_SHOULDERS]=false}</v>
      </c>
      <c r="AW155" s="21" t="str">
        <f>IF(F155&lt;&gt;"Not in the game (anymore)",IF(A155&lt;&gt;"",", setType="&amp;G155,"")&amp;IF(J155="true",", multiTrialSet=true",""),"")</f>
        <v>, setType=LIBSETS_SETTYPE_MONSTER</v>
      </c>
      <c r="AX155" s="21" t="str">
        <f>IF(F155&lt;&gt;"Not in the game (anymore)",IF(S155&lt;&gt;"",", dropMechanic={"&amp;S155&amp;IF(X155&lt;&gt;"",","&amp;X155,"")&amp;IF(AC155&lt;&gt;"",","&amp;AC155,"")&amp;IF(AH155&lt;&gt;"",","&amp;AH155,"")&amp;IF(AM155&lt;&gt;"",","&amp;AM155,"")&amp;IF(AR155&lt;&gt;"",","&amp;AR155,"")&amp;"}"&amp;IF(S155="LIBSETS_DROP_MECHANIC_MONSTER_NAME",", dropMechanicNames={" &amp; IF(T155&lt;&gt;"","['en']='"&amp;T155&amp;"'","") &amp; IF(U155&lt;&gt;"",", ['de']='" &amp; U155&amp;"'","") &amp; "}",""),"")&amp;"},","")</f>
        <v>, dropMechanic={LIBSETS_DROP_MECHANIC_MONSTER_NAME}, dropMechanicNames={['en']='Molag Kena', ['de']='Molag Kena'}},</v>
      </c>
      <c r="AY155" s="21" t="str">
        <f>IF(F155&lt;&gt;"Not in the game (anymore)",IF(C155&lt;&gt;"",CONCATENATE(" --",C155," / ",B155,"   [",IF(P155&lt;&gt;"",P155,""),IF(W155&lt;&gt;"",", "&amp;W155,""),IF(AB155&lt;&gt;"",", "&amp;AB155,""),IF(AG155&lt;&gt;"",", "&amp;AG155,""),IF(AL155&lt;&gt;"",", "&amp;AL155,""),IF(AQ155&lt;&gt;"",", "&amp;AQ155,""),"]")),"")</f>
        <v xml:space="preserve"> --Molag Kena / Molag Kena   [White-Gold Tower]</v>
      </c>
    </row>
    <row r="156" spans="1:51" x14ac:dyDescent="0.25">
      <c r="A156" s="12">
        <v>184</v>
      </c>
      <c r="B156" t="s">
        <v>1024</v>
      </c>
      <c r="C156" t="s">
        <v>1025</v>
      </c>
      <c r="D156" s="3">
        <f>A156</f>
        <v>184</v>
      </c>
      <c r="G156" s="8" t="s">
        <v>1653</v>
      </c>
      <c r="I156" t="s">
        <v>97</v>
      </c>
      <c r="J156" t="s">
        <v>97</v>
      </c>
      <c r="K156">
        <v>-1</v>
      </c>
      <c r="L156">
        <v>-1</v>
      </c>
      <c r="M156">
        <v>-1</v>
      </c>
      <c r="N156">
        <v>0</v>
      </c>
      <c r="O156" s="3">
        <f>IF(G156&lt;&gt;"LIBSETS_SETTYPE_BATTLEGROUND",IF(G156&lt;&gt;"LIBSETS_SETTYPE_SPECIAL",IF(P156&lt;&gt;"",VLOOKUP(P156,'ESO zone constants'!$D$2:$H$4950,5,FALSE),""),""),"")</f>
        <v>688</v>
      </c>
      <c r="P156" t="s">
        <v>54</v>
      </c>
      <c r="Q156" s="19" t="str">
        <f>IF(O156&lt;&gt;"",IF(NOT(ISERROR(VLOOKUP(O156,'ESO Dungeon constants'!$D$3:$H$9999,5,FALSE))),VLOOKUP(O156,'ESO Dungeon constants'!$D$3:$I$9999,6,FALSE),VLOOKUP(O156,'ESO zone constants'!$H$2:$K$9984,4,FALSE)),"")</f>
        <v>DLC_IMPERIAL_CITY</v>
      </c>
      <c r="R156" s="3" t="str">
        <f>VLOOKUP(Q156,'LibSets constants'!$B$4:$C$1000,2,FALSE)</f>
        <v>Imperial City</v>
      </c>
      <c r="T156" s="3" t="str">
        <f>IF(S156&lt;&gt;"",IF(S156&lt;&gt;"LIBSETS_DROP_MECHANIC_MONSTER_NAME",VLOOKUP(S156,'LibSets constants'!$I$4:$L$1000,3,FALSE),""),"")</f>
        <v/>
      </c>
      <c r="U156" s="40" t="str">
        <f>IF(S156&lt;&gt;"",IF(S156&lt;&gt;"LIBSETS_DROP_MECHANIC_MONSTER_NAME",VLOOKUP(S156,'LibSets constants'!$I$4:$L$1000,4,FALSE),""),"")</f>
        <v/>
      </c>
      <c r="V156" s="3" t="str">
        <f>IF(G156&lt;&gt;"LIBSETS_SETTYPE_BATTLEGROUND",IF(G156&lt;&gt;"LIBSETS_SETTYPE_SPECIAL",IF(W156&lt;&gt;"",VLOOKUP(W156,'ESO zone constants'!$D$2:$H$4950,5,FALSE),""),""),"")</f>
        <v/>
      </c>
      <c r="Y156" s="3" t="str">
        <f>IF(X156&lt;&gt;"",IF(X156&lt;&gt;"LIBSETS_DROP_MECHANIC_MONSTER_NAME",VLOOKUP(X156,'LibSets constants'!$I$4:$L$1000,3,FALSE),""),"")</f>
        <v/>
      </c>
      <c r="Z156" s="3" t="str">
        <f>IF(X156&lt;&gt;"",IF(X156&lt;&gt;"LIBSETS_DROP_MECHANIC_MONSTER_NAME",VLOOKUP(X156,'LibSets constants'!$I$4:$L$1000,4,FALSE),""),"")</f>
        <v/>
      </c>
      <c r="AA156" s="3" t="str">
        <f>IF(G156&lt;&gt;"LIBSETS_SETTYPE_BATTLEGROUND",IF(G156&lt;&gt;"LIBSETS_SETTYPE_SPECIAL",IF(AB156&lt;&gt;"",VLOOKUP(AB156,'ESO zone constants'!$D$2:$H$4950,5,FALSE),""),""),"")</f>
        <v/>
      </c>
      <c r="AD156" s="3" t="str">
        <f>IF(AC156&lt;&gt;"",IF(AC156&lt;&gt;"LIBSETS_DROP_MECHANIC_MONSTER_NAME",VLOOKUP(AC156,'LibSets constants'!$I$4:$L$1000,3,FALSE),""),"")</f>
        <v/>
      </c>
      <c r="AE156" s="3" t="str">
        <f>IF(AC156&lt;&gt;"",IF(AC156&lt;&gt;"LIBSETS_DROP_MECHANIC_MONSTER_NAME",VLOOKUP(AC156,'LibSets constants'!$I$4:$L$1000,4,FALSE),""),"")</f>
        <v/>
      </c>
      <c r="AF156" s="3" t="str">
        <f>IF(G156&lt;&gt;"LIBSETS_SETTYPE_BATTLEGROUND",IF(G156&lt;&gt;"LIBSETS_SETTYPE_SPECIAL",IF(AG156&lt;&gt;"",VLOOKUP(AG156,'ESO zone constants'!$D$2:$H$4950,5,FALSE),""),""),"")</f>
        <v/>
      </c>
      <c r="AI156" s="3" t="str">
        <f>IF(AH156&lt;&gt;"",IF(AH156&lt;&gt;"LIBSETS_DROP_MECHANIC_MONSTER_NAME",VLOOKUP(AH156,'LibSets constants'!$I$4:$L$1000,3,FALSE),""),"")</f>
        <v/>
      </c>
      <c r="AJ156" s="3" t="str">
        <f>IF(AH156&lt;&gt;"",IF(AH156&lt;&gt;"LIBSETS_DROP_MECHANIC_MONSTER_NAME",VLOOKUP(AH156,'LibSets constants'!$I$4:$L$1000,4,FALSE),""),"")</f>
        <v/>
      </c>
      <c r="AK156" s="3" t="str">
        <f>IF(G156&lt;&gt;"LIBSETS_SETTYPE_BATTLEGROUND",IF(G156&lt;&gt;"LIBSETS_SETTYPE_SPECIAL",IF(AL156&lt;&gt;"",VLOOKUP(AL156,'ESO zone constants'!$D$2:$H$4950,5,FALSE),""),""),"")</f>
        <v/>
      </c>
      <c r="AN156" s="3" t="str">
        <f>IF(AM156&lt;&gt;"",IF(AM156&lt;&gt;"LIBSETS_DROP_MECHANIC_MONSTER_NAME",VLOOKUP(AM156,'LibSets constants'!$I$4:$L$1000,3,FALSE),""),"")</f>
        <v/>
      </c>
      <c r="AO156" s="3" t="str">
        <f>IF(AM156&lt;&gt;"",IF(AM156&lt;&gt;"LIBSETS_DROP_MECHANIC_MONSTER_NAME",VLOOKUP(AM156,'LibSets constants'!$I$4:$L$1000,4,FALSE),""),"")</f>
        <v/>
      </c>
      <c r="AP156" s="3" t="str">
        <f>IF(G156&lt;&gt;"LIBSETS_SETTYPE_BATTLEGROUND",IF(G156&lt;&gt;"LIBSETS_SETTYPE_SPECIAL",IF(AQ156&lt;&gt;"",VLOOKUP(AQ156,'ESO zone constants'!$D$2:$H$4950,5,FALSE),""),""),"")</f>
        <v/>
      </c>
      <c r="AS156" s="3" t="str">
        <f>IF(AR156&lt;&gt;"",IF(AR156&lt;&gt;"LIBSETS_DROP_MECHANIC_MONSTER_NAME",VLOOKUP(AR156,'LibSets constants'!$I$4:$L$1000,3,FALSE),""),"")</f>
        <v/>
      </c>
      <c r="AT156" s="3" t="str">
        <f>IF(AR156&lt;&gt;"",IF(AR156&lt;&gt;"LIBSETS_DROP_MECHANIC_MONSTER_NAME",VLOOKUP(AR156,'LibSets constants'!$I$4:$L$1000,4,FALSE),""),"")</f>
        <v/>
      </c>
      <c r="AU156" s="21" t="str">
        <f>IF(A156="???","--","")&amp;IF(F156&lt;&gt;"Not in the game (anymore)",IF(A156&lt;&gt;"",CONCATENATE("[",A156,"] = {wayshrines={")&amp;IF(K156&lt;&gt;"",CONCATENATE(K156,","),"")&amp;IF(L156&lt;&gt;"",CONCATENATE(L156,","),"")&amp;IF(M156&lt;&gt;"",CONCATENATE(M156,","),"")&amp;CONCATENATE("}")&amp;IF(VALUE(N156)&gt;0,CONCATENATE(", traitsNeeded=",N156),"")&amp;CONCATENATE(", dlcId=",IF(Q156&lt;&gt;"",Q156,"DLC_BASE_GAME")),""),"")</f>
        <v>[184] = {wayshrines={-1,-1,-1,}, dlcId=DLC_IMPERIAL_CITY</v>
      </c>
      <c r="AV156" s="21" t="str">
        <f>IF(F156&lt;&gt;"Not in the game (anymore)",IF(A156&lt;&gt;"",IF(O156&lt;&gt;"",CONCATENATE(", zoneIds={",O156),"")&amp;IF(V156&lt;&gt;"",CONCATENATE(",",V156),"")&amp;IF(AA156&lt;&gt;"",CONCATENATE(",",AA156),"")&amp;IF(AF156&lt;&gt;"",CONCATENATE(",",AF156),"")&amp;IF(AK156&lt;&gt;"",CONCATENATE(",",AK156),"")&amp;IF(AP156&lt;&gt;"",CONCATENATE(",",AP156),"")&amp;IF(O156&lt;&gt;"",CONCATENATE("}",""),"")&amp;IF(OR(I156="true",I156="false",I156&lt;&gt;""), CONCATENATE(", veteran=", I156), ""),""),"")</f>
        <v>, zoneIds={688}, veteran=false</v>
      </c>
      <c r="AW156" s="21" t="str">
        <f>IF(F156&lt;&gt;"Not in the game (anymore)",IF(A156&lt;&gt;"",", setType="&amp;G156,"")&amp;IF(J156="true",", multiTrialSet=true",""),"")</f>
        <v>, setType=LIBSETS_SETTYPE_DUNGEON</v>
      </c>
      <c r="AX156" s="21" t="str">
        <f>IF(F156&lt;&gt;"Not in the game (anymore)",IF(S156&lt;&gt;"",", dropMechanic={"&amp;S156&amp;IF(X156&lt;&gt;"",","&amp;X156,"")&amp;IF(AC156&lt;&gt;"",","&amp;AC156,"")&amp;IF(AH156&lt;&gt;"",","&amp;AH156,"")&amp;IF(AM156&lt;&gt;"",","&amp;AM156,"")&amp;IF(AR156&lt;&gt;"",","&amp;AR156,"")&amp;"}"&amp;IF(S156="LIBSETS_DROP_MECHANIC_MONSTER_NAME",", dropMechanicNames={" &amp; IF(T156&lt;&gt;"","['en']='"&amp;T156&amp;"'","") &amp; IF(U156&lt;&gt;"",", ['de']='" &amp; U156&amp;"'","") &amp; "}",""),"")&amp;"},","")</f>
        <v>},</v>
      </c>
      <c r="AY156" s="21" t="str">
        <f>IF(F156&lt;&gt;"Not in the game (anymore)",IF(C156&lt;&gt;"",CONCATENATE(" --",C156," / ",B156,"   [",IF(P156&lt;&gt;"",P156,""),IF(W156&lt;&gt;"",", "&amp;W156,""),IF(AB156&lt;&gt;"",", "&amp;AB156,""),IF(AG156&lt;&gt;"",", "&amp;AG156,""),IF(AL156&lt;&gt;"",", "&amp;AL156,""),IF(AQ156&lt;&gt;"",", "&amp;AQ156,""),"]")),"")</f>
        <v xml:space="preserve"> --Brands of Imperium / Male des Kaiserreichs   [White-Gold Tower]</v>
      </c>
    </row>
    <row r="157" spans="1:51" x14ac:dyDescent="0.25">
      <c r="A157" s="12">
        <v>185</v>
      </c>
      <c r="B157" t="s">
        <v>1026</v>
      </c>
      <c r="C157" t="s">
        <v>1027</v>
      </c>
      <c r="D157" s="3">
        <f>A157</f>
        <v>185</v>
      </c>
      <c r="G157" s="8" t="s">
        <v>1653</v>
      </c>
      <c r="I157" t="s">
        <v>97</v>
      </c>
      <c r="J157" t="s">
        <v>97</v>
      </c>
      <c r="K157">
        <v>-1</v>
      </c>
      <c r="L157">
        <v>-1</v>
      </c>
      <c r="M157">
        <v>-1</v>
      </c>
      <c r="N157">
        <v>0</v>
      </c>
      <c r="O157" s="3">
        <f>IF(G157&lt;&gt;"LIBSETS_SETTYPE_BATTLEGROUND",IF(G157&lt;&gt;"LIBSETS_SETTYPE_SPECIAL",IF(P157&lt;&gt;"",VLOOKUP(P157,'ESO zone constants'!$D$2:$H$4950,5,FALSE),""),""),"")</f>
        <v>688</v>
      </c>
      <c r="P157" t="s">
        <v>54</v>
      </c>
      <c r="Q157" s="19" t="str">
        <f>IF(O157&lt;&gt;"",IF(NOT(ISERROR(VLOOKUP(O157,'ESO Dungeon constants'!$D$3:$H$9999,5,FALSE))),VLOOKUP(O157,'ESO Dungeon constants'!$D$3:$I$9999,6,FALSE),VLOOKUP(O157,'ESO zone constants'!$H$2:$K$9984,4,FALSE)),"")</f>
        <v>DLC_IMPERIAL_CITY</v>
      </c>
      <c r="R157" s="3" t="str">
        <f>VLOOKUP(Q157,'LibSets constants'!$B$4:$C$1000,2,FALSE)</f>
        <v>Imperial City</v>
      </c>
      <c r="T157" s="3" t="str">
        <f>IF(S157&lt;&gt;"",IF(S157&lt;&gt;"LIBSETS_DROP_MECHANIC_MONSTER_NAME",VLOOKUP(S157,'LibSets constants'!$I$4:$L$1000,3,FALSE),""),"")</f>
        <v/>
      </c>
      <c r="U157" s="40" t="str">
        <f>IF(S157&lt;&gt;"",IF(S157&lt;&gt;"LIBSETS_DROP_MECHANIC_MONSTER_NAME",VLOOKUP(S157,'LibSets constants'!$I$4:$L$1000,4,FALSE),""),"")</f>
        <v/>
      </c>
      <c r="V157" s="3" t="str">
        <f>IF(G157&lt;&gt;"LIBSETS_SETTYPE_BATTLEGROUND",IF(G157&lt;&gt;"LIBSETS_SETTYPE_SPECIAL",IF(W157&lt;&gt;"",VLOOKUP(W157,'ESO zone constants'!$D$2:$H$4950,5,FALSE),""),""),"")</f>
        <v/>
      </c>
      <c r="Y157" s="3" t="str">
        <f>IF(X157&lt;&gt;"",IF(X157&lt;&gt;"LIBSETS_DROP_MECHANIC_MONSTER_NAME",VLOOKUP(X157,'LibSets constants'!$I$4:$L$1000,3,FALSE),""),"")</f>
        <v/>
      </c>
      <c r="Z157" s="3" t="str">
        <f>IF(X157&lt;&gt;"",IF(X157&lt;&gt;"LIBSETS_DROP_MECHANIC_MONSTER_NAME",VLOOKUP(X157,'LibSets constants'!$I$4:$L$1000,4,FALSE),""),"")</f>
        <v/>
      </c>
      <c r="AA157" s="3" t="str">
        <f>IF(G157&lt;&gt;"LIBSETS_SETTYPE_BATTLEGROUND",IF(G157&lt;&gt;"LIBSETS_SETTYPE_SPECIAL",IF(AB157&lt;&gt;"",VLOOKUP(AB157,'ESO zone constants'!$D$2:$H$4950,5,FALSE),""),""),"")</f>
        <v/>
      </c>
      <c r="AD157" s="3" t="str">
        <f>IF(AC157&lt;&gt;"",IF(AC157&lt;&gt;"LIBSETS_DROP_MECHANIC_MONSTER_NAME",VLOOKUP(AC157,'LibSets constants'!$I$4:$L$1000,3,FALSE),""),"")</f>
        <v/>
      </c>
      <c r="AE157" s="3" t="str">
        <f>IF(AC157&lt;&gt;"",IF(AC157&lt;&gt;"LIBSETS_DROP_MECHANIC_MONSTER_NAME",VLOOKUP(AC157,'LibSets constants'!$I$4:$L$1000,4,FALSE),""),"")</f>
        <v/>
      </c>
      <c r="AF157" s="3" t="str">
        <f>IF(G157&lt;&gt;"LIBSETS_SETTYPE_BATTLEGROUND",IF(G157&lt;&gt;"LIBSETS_SETTYPE_SPECIAL",IF(AG157&lt;&gt;"",VLOOKUP(AG157,'ESO zone constants'!$D$2:$H$4950,5,FALSE),""),""),"")</f>
        <v/>
      </c>
      <c r="AI157" s="3" t="str">
        <f>IF(AH157&lt;&gt;"",IF(AH157&lt;&gt;"LIBSETS_DROP_MECHANIC_MONSTER_NAME",VLOOKUP(AH157,'LibSets constants'!$I$4:$L$1000,3,FALSE),""),"")</f>
        <v/>
      </c>
      <c r="AJ157" s="3" t="str">
        <f>IF(AH157&lt;&gt;"",IF(AH157&lt;&gt;"LIBSETS_DROP_MECHANIC_MONSTER_NAME",VLOOKUP(AH157,'LibSets constants'!$I$4:$L$1000,4,FALSE),""),"")</f>
        <v/>
      </c>
      <c r="AK157" s="3" t="str">
        <f>IF(G157&lt;&gt;"LIBSETS_SETTYPE_BATTLEGROUND",IF(G157&lt;&gt;"LIBSETS_SETTYPE_SPECIAL",IF(AL157&lt;&gt;"",VLOOKUP(AL157,'ESO zone constants'!$D$2:$H$4950,5,FALSE),""),""),"")</f>
        <v/>
      </c>
      <c r="AN157" s="3" t="str">
        <f>IF(AM157&lt;&gt;"",IF(AM157&lt;&gt;"LIBSETS_DROP_MECHANIC_MONSTER_NAME",VLOOKUP(AM157,'LibSets constants'!$I$4:$L$1000,3,FALSE),""),"")</f>
        <v/>
      </c>
      <c r="AO157" s="3" t="str">
        <f>IF(AM157&lt;&gt;"",IF(AM157&lt;&gt;"LIBSETS_DROP_MECHANIC_MONSTER_NAME",VLOOKUP(AM157,'LibSets constants'!$I$4:$L$1000,4,FALSE),""),"")</f>
        <v/>
      </c>
      <c r="AP157" s="3" t="str">
        <f>IF(G157&lt;&gt;"LIBSETS_SETTYPE_BATTLEGROUND",IF(G157&lt;&gt;"LIBSETS_SETTYPE_SPECIAL",IF(AQ157&lt;&gt;"",VLOOKUP(AQ157,'ESO zone constants'!$D$2:$H$4950,5,FALSE),""),""),"")</f>
        <v/>
      </c>
      <c r="AS157" s="3" t="str">
        <f>IF(AR157&lt;&gt;"",IF(AR157&lt;&gt;"LIBSETS_DROP_MECHANIC_MONSTER_NAME",VLOOKUP(AR157,'LibSets constants'!$I$4:$L$1000,3,FALSE),""),"")</f>
        <v/>
      </c>
      <c r="AT157" s="3" t="str">
        <f>IF(AR157&lt;&gt;"",IF(AR157&lt;&gt;"LIBSETS_DROP_MECHANIC_MONSTER_NAME",VLOOKUP(AR157,'LibSets constants'!$I$4:$L$1000,4,FALSE),""),"")</f>
        <v/>
      </c>
      <c r="AU157" s="21" t="str">
        <f>IF(A157="???","--","")&amp;IF(F157&lt;&gt;"Not in the game (anymore)",IF(A157&lt;&gt;"",CONCATENATE("[",A157,"] = {wayshrines={")&amp;IF(K157&lt;&gt;"",CONCATENATE(K157,","),"")&amp;IF(L157&lt;&gt;"",CONCATENATE(L157,","),"")&amp;IF(M157&lt;&gt;"",CONCATENATE(M157,","),"")&amp;CONCATENATE("}")&amp;IF(VALUE(N157)&gt;0,CONCATENATE(", traitsNeeded=",N157),"")&amp;CONCATENATE(", dlcId=",IF(Q157&lt;&gt;"",Q157,"DLC_BASE_GAME")),""),"")</f>
        <v>[185] = {wayshrines={-1,-1,-1,}, dlcId=DLC_IMPERIAL_CITY</v>
      </c>
      <c r="AV157" s="21" t="str">
        <f>IF(F157&lt;&gt;"Not in the game (anymore)",IF(A157&lt;&gt;"",IF(O157&lt;&gt;"",CONCATENATE(", zoneIds={",O157),"")&amp;IF(V157&lt;&gt;"",CONCATENATE(",",V157),"")&amp;IF(AA157&lt;&gt;"",CONCATENATE(",",AA157),"")&amp;IF(AF157&lt;&gt;"",CONCATENATE(",",AF157),"")&amp;IF(AK157&lt;&gt;"",CONCATENATE(",",AK157),"")&amp;IF(AP157&lt;&gt;"",CONCATENATE(",",AP157),"")&amp;IF(O157&lt;&gt;"",CONCATENATE("}",""),"")&amp;IF(OR(I157="true",I157="false",I157&lt;&gt;""), CONCATENATE(", veteran=", I157), ""),""),"")</f>
        <v>, zoneIds={688}, veteran=false</v>
      </c>
      <c r="AW157" s="21" t="str">
        <f>IF(F157&lt;&gt;"Not in the game (anymore)",IF(A157&lt;&gt;"",", setType="&amp;G157,"")&amp;IF(J157="true",", multiTrialSet=true",""),"")</f>
        <v>, setType=LIBSETS_SETTYPE_DUNGEON</v>
      </c>
      <c r="AX157" s="21" t="str">
        <f>IF(F157&lt;&gt;"Not in the game (anymore)",IF(S157&lt;&gt;"",", dropMechanic={"&amp;S157&amp;IF(X157&lt;&gt;"",","&amp;X157,"")&amp;IF(AC157&lt;&gt;"",","&amp;AC157,"")&amp;IF(AH157&lt;&gt;"",","&amp;AH157,"")&amp;IF(AM157&lt;&gt;"",","&amp;AM157,"")&amp;IF(AR157&lt;&gt;"",","&amp;AR157,"")&amp;"}"&amp;IF(S157="LIBSETS_DROP_MECHANIC_MONSTER_NAME",", dropMechanicNames={" &amp; IF(T157&lt;&gt;"","['en']='"&amp;T157&amp;"'","") &amp; IF(U157&lt;&gt;"",", ['de']='" &amp; U157&amp;"'","") &amp; "}",""),"")&amp;"},","")</f>
        <v>},</v>
      </c>
      <c r="AY157" s="21" t="str">
        <f>IF(F157&lt;&gt;"Not in the game (anymore)",IF(C157&lt;&gt;"",CONCATENATE(" --",C157," / ",B157,"   [",IF(P157&lt;&gt;"",P157,""),IF(W157&lt;&gt;"",", "&amp;W157,""),IF(AB157&lt;&gt;"",", "&amp;AB157,""),IF(AG157&lt;&gt;"",", "&amp;AG157,""),IF(AL157&lt;&gt;"",", "&amp;AL157,""),IF(AQ157&lt;&gt;"",", "&amp;AQ157,""),"]")),"")</f>
        <v xml:space="preserve"> --Spell Power Cure / Magiekraftheilung   [White-Gold Tower]</v>
      </c>
    </row>
    <row r="158" spans="1:51" x14ac:dyDescent="0.25">
      <c r="A158" s="12">
        <v>186</v>
      </c>
      <c r="B158" t="s">
        <v>1028</v>
      </c>
      <c r="C158" t="s">
        <v>1029</v>
      </c>
      <c r="D158" s="3">
        <f>A158</f>
        <v>186</v>
      </c>
      <c r="G158" s="8" t="s">
        <v>1653</v>
      </c>
      <c r="I158" t="s">
        <v>97</v>
      </c>
      <c r="J158" t="s">
        <v>97</v>
      </c>
      <c r="K158">
        <v>-1</v>
      </c>
      <c r="L158">
        <v>-1</v>
      </c>
      <c r="M158">
        <v>-1</v>
      </c>
      <c r="N158">
        <v>0</v>
      </c>
      <c r="O158" s="3">
        <f>IF(G158&lt;&gt;"LIBSETS_SETTYPE_BATTLEGROUND",IF(G158&lt;&gt;"LIBSETS_SETTYPE_SPECIAL",IF(P158&lt;&gt;"",VLOOKUP(P158,'ESO zone constants'!$D$2:$H$4950,5,FALSE),""),""),"")</f>
        <v>131</v>
      </c>
      <c r="P158" t="s">
        <v>65</v>
      </c>
      <c r="Q158" s="19" t="str">
        <f>IF(O158&lt;&gt;"",IF(NOT(ISERROR(VLOOKUP(O158,'ESO Dungeon constants'!$D$3:$H$9999,5,FALSE))),VLOOKUP(O158,'ESO Dungeon constants'!$D$3:$I$9999,6,FALSE),VLOOKUP(O158,'ESO zone constants'!$H$2:$K$9984,4,FALSE)),"")</f>
        <v>DLC_BASE_GAME</v>
      </c>
      <c r="R158" s="3" t="str">
        <f>VLOOKUP(Q158,'LibSets constants'!$B$4:$C$1000,2,FALSE)</f>
        <v>Included in base game</v>
      </c>
      <c r="T158" s="3" t="str">
        <f>IF(S158&lt;&gt;"",IF(S158&lt;&gt;"LIBSETS_DROP_MECHANIC_MONSTER_NAME",VLOOKUP(S158,'LibSets constants'!$I$4:$L$1000,3,FALSE),""),"")</f>
        <v/>
      </c>
      <c r="U158" s="40" t="str">
        <f>IF(S158&lt;&gt;"",IF(S158&lt;&gt;"LIBSETS_DROP_MECHANIC_MONSTER_NAME",VLOOKUP(S158,'LibSets constants'!$I$4:$L$1000,4,FALSE),""),"")</f>
        <v/>
      </c>
      <c r="V158" s="3" t="str">
        <f>IF(G158&lt;&gt;"LIBSETS_SETTYPE_BATTLEGROUND",IF(G158&lt;&gt;"LIBSETS_SETTYPE_SPECIAL",IF(W158&lt;&gt;"",VLOOKUP(W158,'ESO zone constants'!$D$2:$H$4950,5,FALSE),""),""),"")</f>
        <v/>
      </c>
      <c r="Y158" s="3" t="str">
        <f>IF(X158&lt;&gt;"",IF(X158&lt;&gt;"LIBSETS_DROP_MECHANIC_MONSTER_NAME",VLOOKUP(X158,'LibSets constants'!$I$4:$L$1000,3,FALSE),""),"")</f>
        <v/>
      </c>
      <c r="Z158" s="3" t="str">
        <f>IF(X158&lt;&gt;"",IF(X158&lt;&gt;"LIBSETS_DROP_MECHANIC_MONSTER_NAME",VLOOKUP(X158,'LibSets constants'!$I$4:$L$1000,4,FALSE),""),"")</f>
        <v/>
      </c>
      <c r="AA158" s="3" t="str">
        <f>IF(G158&lt;&gt;"LIBSETS_SETTYPE_BATTLEGROUND",IF(G158&lt;&gt;"LIBSETS_SETTYPE_SPECIAL",IF(AB158&lt;&gt;"",VLOOKUP(AB158,'ESO zone constants'!$D$2:$H$4950,5,FALSE),""),""),"")</f>
        <v/>
      </c>
      <c r="AD158" s="3" t="str">
        <f>IF(AC158&lt;&gt;"",IF(AC158&lt;&gt;"LIBSETS_DROP_MECHANIC_MONSTER_NAME",VLOOKUP(AC158,'LibSets constants'!$I$4:$L$1000,3,FALSE),""),"")</f>
        <v/>
      </c>
      <c r="AE158" s="3" t="str">
        <f>IF(AC158&lt;&gt;"",IF(AC158&lt;&gt;"LIBSETS_DROP_MECHANIC_MONSTER_NAME",VLOOKUP(AC158,'LibSets constants'!$I$4:$L$1000,4,FALSE),""),"")</f>
        <v/>
      </c>
      <c r="AF158" s="3" t="str">
        <f>IF(G158&lt;&gt;"LIBSETS_SETTYPE_BATTLEGROUND",IF(G158&lt;&gt;"LIBSETS_SETTYPE_SPECIAL",IF(AG158&lt;&gt;"",VLOOKUP(AG158,'ESO zone constants'!$D$2:$H$4950,5,FALSE),""),""),"")</f>
        <v/>
      </c>
      <c r="AI158" s="3" t="str">
        <f>IF(AH158&lt;&gt;"",IF(AH158&lt;&gt;"LIBSETS_DROP_MECHANIC_MONSTER_NAME",VLOOKUP(AH158,'LibSets constants'!$I$4:$L$1000,3,FALSE),""),"")</f>
        <v/>
      </c>
      <c r="AJ158" s="3" t="str">
        <f>IF(AH158&lt;&gt;"",IF(AH158&lt;&gt;"LIBSETS_DROP_MECHANIC_MONSTER_NAME",VLOOKUP(AH158,'LibSets constants'!$I$4:$L$1000,4,FALSE),""),"")</f>
        <v/>
      </c>
      <c r="AK158" s="3" t="str">
        <f>IF(G158&lt;&gt;"LIBSETS_SETTYPE_BATTLEGROUND",IF(G158&lt;&gt;"LIBSETS_SETTYPE_SPECIAL",IF(AL158&lt;&gt;"",VLOOKUP(AL158,'ESO zone constants'!$D$2:$H$4950,5,FALSE),""),""),"")</f>
        <v/>
      </c>
      <c r="AN158" s="3" t="str">
        <f>IF(AM158&lt;&gt;"",IF(AM158&lt;&gt;"LIBSETS_DROP_MECHANIC_MONSTER_NAME",VLOOKUP(AM158,'LibSets constants'!$I$4:$L$1000,3,FALSE),""),"")</f>
        <v/>
      </c>
      <c r="AO158" s="3" t="str">
        <f>IF(AM158&lt;&gt;"",IF(AM158&lt;&gt;"LIBSETS_DROP_MECHANIC_MONSTER_NAME",VLOOKUP(AM158,'LibSets constants'!$I$4:$L$1000,4,FALSE),""),"")</f>
        <v/>
      </c>
      <c r="AP158" s="3" t="str">
        <f>IF(G158&lt;&gt;"LIBSETS_SETTYPE_BATTLEGROUND",IF(G158&lt;&gt;"LIBSETS_SETTYPE_SPECIAL",IF(AQ158&lt;&gt;"",VLOOKUP(AQ158,'ESO zone constants'!$D$2:$H$4950,5,FALSE),""),""),"")</f>
        <v/>
      </c>
      <c r="AS158" s="3" t="str">
        <f>IF(AR158&lt;&gt;"",IF(AR158&lt;&gt;"LIBSETS_DROP_MECHANIC_MONSTER_NAME",VLOOKUP(AR158,'LibSets constants'!$I$4:$L$1000,3,FALSE),""),"")</f>
        <v/>
      </c>
      <c r="AT158" s="3" t="str">
        <f>IF(AR158&lt;&gt;"",IF(AR158&lt;&gt;"LIBSETS_DROP_MECHANIC_MONSTER_NAME",VLOOKUP(AR158,'LibSets constants'!$I$4:$L$1000,4,FALSE),""),"")</f>
        <v/>
      </c>
      <c r="AU158" s="21" t="str">
        <f>IF(A158="???","--","")&amp;IF(F158&lt;&gt;"Not in the game (anymore)",IF(A158&lt;&gt;"",CONCATENATE("[",A158,"] = {wayshrines={")&amp;IF(K158&lt;&gt;"",CONCATENATE(K158,","),"")&amp;IF(L158&lt;&gt;"",CONCATENATE(L158,","),"")&amp;IF(M158&lt;&gt;"",CONCATENATE(M158,","),"")&amp;CONCATENATE("}")&amp;IF(VALUE(N158)&gt;0,CONCATENATE(", traitsNeeded=",N158),"")&amp;CONCATENATE(", dlcId=",IF(Q158&lt;&gt;"",Q158,"DLC_BASE_GAME")),""),"")</f>
        <v>[186] = {wayshrines={-1,-1,-1,}, dlcId=DLC_BASE_GAME</v>
      </c>
      <c r="AV158" s="21" t="str">
        <f>IF(F158&lt;&gt;"Not in the game (anymore)",IF(A158&lt;&gt;"",IF(O158&lt;&gt;"",CONCATENATE(", zoneIds={",O158),"")&amp;IF(V158&lt;&gt;"",CONCATENATE(",",V158),"")&amp;IF(AA158&lt;&gt;"",CONCATENATE(",",AA158),"")&amp;IF(AF158&lt;&gt;"",CONCATENATE(",",AF158),"")&amp;IF(AK158&lt;&gt;"",CONCATENATE(",",AK158),"")&amp;IF(AP158&lt;&gt;"",CONCATENATE(",",AP158),"")&amp;IF(O158&lt;&gt;"",CONCATENATE("}",""),"")&amp;IF(OR(I158="true",I158="false",I158&lt;&gt;""), CONCATENATE(", veteran=", I158), ""),""),"")</f>
        <v>, zoneIds={131}, veteran=false</v>
      </c>
      <c r="AW158" s="21" t="str">
        <f>IF(F158&lt;&gt;"Not in the game (anymore)",IF(A158&lt;&gt;"",", setType="&amp;G158,"")&amp;IF(J158="true",", multiTrialSet=true",""),"")</f>
        <v>, setType=LIBSETS_SETTYPE_DUNGEON</v>
      </c>
      <c r="AX158" s="21" t="str">
        <f>IF(F158&lt;&gt;"Not in the game (anymore)",IF(S158&lt;&gt;"",", dropMechanic={"&amp;S158&amp;IF(X158&lt;&gt;"",","&amp;X158,"")&amp;IF(AC158&lt;&gt;"",","&amp;AC158,"")&amp;IF(AH158&lt;&gt;"",","&amp;AH158,"")&amp;IF(AM158&lt;&gt;"",","&amp;AM158,"")&amp;IF(AR158&lt;&gt;"",","&amp;AR158,"")&amp;"}"&amp;IF(S158="LIBSETS_DROP_MECHANIC_MONSTER_NAME",", dropMechanicNames={" &amp; IF(T158&lt;&gt;"","['en']='"&amp;T158&amp;"'","") &amp; IF(U158&lt;&gt;"",", ['de']='" &amp; U158&amp;"'","") &amp; "}",""),"")&amp;"},","")</f>
        <v>},</v>
      </c>
      <c r="AY158" s="21" t="str">
        <f>IF(F158&lt;&gt;"Not in the game (anymore)",IF(C158&lt;&gt;"",CONCATENATE(" --",C158," / ",B158,"   [",IF(P158&lt;&gt;"",P158,""),IF(W158&lt;&gt;"",", "&amp;W158,""),IF(AB158&lt;&gt;"",", "&amp;AB158,""),IF(AG158&lt;&gt;"",", "&amp;AG158,""),IF(AL158&lt;&gt;"",", "&amp;AL158,""),IF(AQ158&lt;&gt;"",", "&amp;AQ158,""),"]")),"")</f>
        <v xml:space="preserve"> --Jolting Arms / Rüttelnde Rüstung   [Tempest Island]</v>
      </c>
    </row>
    <row r="159" spans="1:51" x14ac:dyDescent="0.25">
      <c r="A159" s="12">
        <v>187</v>
      </c>
      <c r="B159" t="s">
        <v>1030</v>
      </c>
      <c r="C159" t="s">
        <v>1031</v>
      </c>
      <c r="D159" s="3">
        <f>A159</f>
        <v>187</v>
      </c>
      <c r="G159" s="8" t="s">
        <v>1656</v>
      </c>
      <c r="I159" t="s">
        <v>97</v>
      </c>
      <c r="J159" t="s">
        <v>97</v>
      </c>
      <c r="K159">
        <v>-1</v>
      </c>
      <c r="L159">
        <v>-1</v>
      </c>
      <c r="M159">
        <v>-1</v>
      </c>
      <c r="N159">
        <v>0</v>
      </c>
      <c r="O159" s="3">
        <f>IF(G159&lt;&gt;"LIBSETS_SETTYPE_BATTLEGROUND",IF(G159&lt;&gt;"LIBSETS_SETTYPE_SPECIAL",IF(P159&lt;&gt;"",VLOOKUP(P159,'ESO zone constants'!$D$2:$H$4950,5,FALSE),""),""),"")</f>
        <v>117</v>
      </c>
      <c r="P159" t="s">
        <v>120</v>
      </c>
      <c r="Q159" s="19" t="str">
        <f>IF(O159&lt;&gt;"",IF(NOT(ISERROR(VLOOKUP(O159,'ESO Dungeon constants'!$D$3:$H$9999,5,FALSE))),VLOOKUP(O159,'ESO Dungeon constants'!$D$3:$I$9999,6,FALSE),VLOOKUP(O159,'ESO zone constants'!$H$2:$K$9984,4,FALSE)),"")</f>
        <v>DLC_BASE_GAME</v>
      </c>
      <c r="R159" s="3" t="str">
        <f>VLOOKUP(Q159,'LibSets constants'!$B$4:$C$1000,2,FALSE)</f>
        <v>Included in base game</v>
      </c>
      <c r="S159" s="33" t="s">
        <v>1743</v>
      </c>
      <c r="T159" s="3" t="str">
        <f>IF(S159&lt;&gt;"",IF(S159&lt;&gt;"LIBSETS_DROP_MECHANIC_MONSTER_NAME",VLOOKUP(S159,'LibSets constants'!$I$4:$L$1000,3,FALSE),""),"")</f>
        <v>Delve bosses have a chance to drop a waist or feet.</v>
      </c>
      <c r="U159" s="3" t="str">
        <f>IF(S159&lt;&gt;"",IF(S159&lt;&gt;"LIBSETS_DROP_MECHANIC_MONSTER_NAME",VLOOKUP(S159,'LibSets constants'!$I$4:$L$1000,4,FALSE),""),"")</f>
        <v>Bosse in Gewölben haben die Chance, eine Taille oder Füße fallen zu lassen.</v>
      </c>
      <c r="V159" s="3" t="str">
        <f>IF(G159&lt;&gt;"LIBSETS_SETTYPE_BATTLEGROUND",IF(G159&lt;&gt;"LIBSETS_SETTYPE_SPECIAL",IF(W159&lt;&gt;"",VLOOKUP(W159,'ESO zone constants'!$D$2:$H$4950,5,FALSE),""),""),"")</f>
        <v/>
      </c>
      <c r="X159" s="33" t="s">
        <v>1744</v>
      </c>
      <c r="Y159" s="3" t="str">
        <f>IF(X159&lt;&gt;"",IF(X159&lt;&gt;"LIBSETS_DROP_MECHANIC_MONSTER_NAME",VLOOKUP(X159,'LibSets constants'!$I$4:$L$1000,3,FALSE),""),"")</f>
        <v>Overland group bosses have a 100% chance to drop head, chest, legs, or weapon.</v>
      </c>
      <c r="Z159" s="3" t="str">
        <f>IF(X159&lt;&gt;"",IF(X159&lt;&gt;"LIBSETS_DROP_MECHANIC_MONSTER_NAME",VLOOKUP(X159,'LibSets constants'!$I$4:$L$1000,4,FALSE),""),"")</f>
        <v>Überland Gruppenbosse haben eine Chance von 100%, Kopf, Brust, Beine oder Waffen fallen zu lassen.</v>
      </c>
      <c r="AA159" s="3" t="str">
        <f>IF(G159&lt;&gt;"LIBSETS_SETTYPE_BATTLEGROUND",IF(G159&lt;&gt;"LIBSETS_SETTYPE_SPECIAL",IF(AB159&lt;&gt;"",VLOOKUP(AB159,'ESO zone constants'!$D$2:$H$4950,5,FALSE),""),""),"")</f>
        <v/>
      </c>
      <c r="AC159" s="33" t="s">
        <v>1745</v>
      </c>
      <c r="AD159" s="3" t="str">
        <f>IF(AC159&lt;&gt;"",IF(AC159&lt;&gt;"LIBSETS_DROP_MECHANIC_MONSTER_NAME",VLOOKUP(AC159,'LibSets constants'!$I$4:$L$1000,3,FALSE),""),"")</f>
        <v>Public dungeon bosses have a chance to drop a shoulder, hand, or weapon.</v>
      </c>
      <c r="AE159" s="3" t="str">
        <f>IF(AC159&lt;&gt;"",IF(AC159&lt;&gt;"LIBSETS_DROP_MECHANIC_MONSTER_NAME",VLOOKUP(AC159,'LibSets constants'!$I$4:$L$1000,4,FALSE),""),"")</f>
        <v>Öffentliche Dungeon-Bosse haben die Möglichkeit, eine Schulter, Handschuhe oder eine Waffe fallen zu lassen.</v>
      </c>
      <c r="AF159" s="3" t="str">
        <f>IF(G159&lt;&gt;"LIBSETS_SETTYPE_BATTLEGROUND",IF(G159&lt;&gt;"LIBSETS_SETTYPE_SPECIAL",IF(AG159&lt;&gt;"",VLOOKUP(AG159,'ESO zone constants'!$D$2:$H$4950,5,FALSE),""),""),"")</f>
        <v/>
      </c>
      <c r="AH159" s="33" t="s">
        <v>1746</v>
      </c>
      <c r="AI159" s="3" t="str">
        <f>IF(AH159&lt;&gt;"",IF(AH159&lt;&gt;"LIBSETS_DROP_MECHANIC_MONSTER_NAME",VLOOKUP(AH159,'LibSets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59" s="3" t="str">
        <f>IF(AH159&lt;&gt;"",IF(AH159&lt;&gt;"LIBSETS_DROP_MECHANIC_MONSTER_NAME",VLOOKUP(AH159,'LibSets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59" s="3" t="str">
        <f>IF(G159&lt;&gt;"LIBSETS_SETTYPE_BATTLEGROUND",IF(G159&lt;&gt;"LIBSETS_SETTYPE_SPECIAL",IF(AL159&lt;&gt;"",VLOOKUP(AL159,'ESO zone constants'!$D$2:$H$4950,5,FALSE),""),""),"")</f>
        <v/>
      </c>
      <c r="AN159" s="3" t="str">
        <f>IF(AM159&lt;&gt;"",IF(AM159&lt;&gt;"LIBSETS_DROP_MECHANIC_MONSTER_NAME",VLOOKUP(AM159,'LibSets constants'!$I$4:$L$1000,3,FALSE),""),"")</f>
        <v/>
      </c>
      <c r="AO159" s="3" t="str">
        <f>IF(AM159&lt;&gt;"",IF(AM159&lt;&gt;"LIBSETS_DROP_MECHANIC_MONSTER_NAME",VLOOKUP(AM159,'LibSets constants'!$I$4:$L$1000,4,FALSE),""),"")</f>
        <v/>
      </c>
      <c r="AP159" s="3" t="str">
        <f>IF(G159&lt;&gt;"LIBSETS_SETTYPE_BATTLEGROUND",IF(G159&lt;&gt;"LIBSETS_SETTYPE_SPECIAL",IF(AQ159&lt;&gt;"",VLOOKUP(AQ159,'ESO zone constants'!$D$2:$H$4950,5,FALSE),""),""),"")</f>
        <v/>
      </c>
      <c r="AS159" s="3" t="str">
        <f>IF(AR159&lt;&gt;"",IF(AR159&lt;&gt;"LIBSETS_DROP_MECHANIC_MONSTER_NAME",VLOOKUP(AR159,'LibSets constants'!$I$4:$L$1000,3,FALSE),""),"")</f>
        <v/>
      </c>
      <c r="AT159" s="3" t="str">
        <f>IF(AR159&lt;&gt;"",IF(AR159&lt;&gt;"LIBSETS_DROP_MECHANIC_MONSTER_NAME",VLOOKUP(AR159,'LibSets constants'!$I$4:$L$1000,4,FALSE),""),"")</f>
        <v/>
      </c>
      <c r="AU159" s="21" t="str">
        <f>IF(A159="???","--","")&amp;IF(F159&lt;&gt;"Not in the game (anymore)",IF(A159&lt;&gt;"",CONCATENATE("[",A159,"] = {wayshrines={")&amp;IF(K159&lt;&gt;"",CONCATENATE(K159,","),"")&amp;IF(L159&lt;&gt;"",CONCATENATE(L159,","),"")&amp;IF(M159&lt;&gt;"",CONCATENATE(M159,","),"")&amp;CONCATENATE("}")&amp;IF(VALUE(N159)&gt;0,CONCATENATE(", traitsNeeded=",N159),"")&amp;CONCATENATE(", dlcId=",IF(Q159&lt;&gt;"",Q159,"DLC_BASE_GAME")),""),"")</f>
        <v>[187] = {wayshrines={-1,-1,-1,}, dlcId=DLC_BASE_GAME</v>
      </c>
      <c r="AV159" s="21" t="str">
        <f>IF(F159&lt;&gt;"Not in the game (anymore)",IF(A159&lt;&gt;"",IF(O159&lt;&gt;"",CONCATENATE(", zoneIds={",O159),"")&amp;IF(V159&lt;&gt;"",CONCATENATE(",",V159),"")&amp;IF(AA159&lt;&gt;"",CONCATENATE(",",AA159),"")&amp;IF(AF159&lt;&gt;"",CONCATENATE(",",AF159),"")&amp;IF(AK159&lt;&gt;"",CONCATENATE(",",AK159),"")&amp;IF(AP159&lt;&gt;"",CONCATENATE(",",AP159),"")&amp;IF(O159&lt;&gt;"",CONCATENATE("}",""),"")&amp;IF(OR(I159="true",I159="false",I159&lt;&gt;""), CONCATENATE(", veteran=", I159), ""),""),"")</f>
        <v>, zoneIds={117}, veteran=false</v>
      </c>
      <c r="AW159" s="21" t="str">
        <f>IF(F159&lt;&gt;"Not in the game (anymore)",IF(A159&lt;&gt;"",", setType="&amp;G159,"")&amp;IF(J159="true",", multiTrialSet=true",""),"")</f>
        <v>, setType=LIBSETS_SETTYPE_OVERLAND</v>
      </c>
      <c r="AX159" s="21" t="str">
        <f>IF(F159&lt;&gt;"Not in the game (anymore)",IF(S159&lt;&gt;"",", dropMechanic={"&amp;S159&amp;IF(X159&lt;&gt;"",","&amp;X159,"")&amp;IF(AC159&lt;&gt;"",","&amp;AC159,"")&amp;IF(AH159&lt;&gt;"",","&amp;AH159,"")&amp;IF(AM159&lt;&gt;"",","&amp;AM159,"")&amp;IF(AR159&lt;&gt;"",","&amp;AR159,"")&amp;"}"&amp;IF(S159="LIBSETS_DROP_MECHANIC_MONSTER_NAME",", dropMechanicNames={" &amp; IF(T159&lt;&gt;"","['en']='"&amp;T159&amp;"'","") &amp; IF(U159&lt;&gt;"",", ['de']='" &amp; U159&amp;"'","") &amp; "}",""),"")&amp;"},","")</f>
        <v>, dropMechanic={LIBSETS_DROP_MECHANIC_OVERLAND_BOSS_DELVE,LIBSETS_DROP_MECHANIC_OVERLAND_WORLDBOSS,LIBSETS_DROP_MECHANIC_OVERLAND_BOSS_PUBLIC_DUNGEON,LIBSETS_DROP_MECHANIC_OVERLAND_CHEST}},</v>
      </c>
      <c r="AY159" s="21" t="str">
        <f>IF(F159&lt;&gt;"Not in the game (anymore)",IF(C159&lt;&gt;"",CONCATENATE(" --",C159," / ",B159,"   [",IF(P159&lt;&gt;"",P159,""),IF(W159&lt;&gt;"",", "&amp;W159,""),IF(AB159&lt;&gt;"",", "&amp;AB159,""),IF(AG159&lt;&gt;"",", "&amp;AG159,""),IF(AL159&lt;&gt;"",", "&amp;AL159,""),IF(AQ159&lt;&gt;"",", "&amp;AQ159,""),"]")),"")</f>
        <v xml:space="preserve"> --Swamp Raider / Sumpfräuber   [Shadowfen]</v>
      </c>
    </row>
    <row r="160" spans="1:51" x14ac:dyDescent="0.25">
      <c r="A160" s="12">
        <v>188</v>
      </c>
      <c r="B160" t="s">
        <v>1032</v>
      </c>
      <c r="C160" t="s">
        <v>1033</v>
      </c>
      <c r="D160" s="3">
        <f>A160</f>
        <v>188</v>
      </c>
      <c r="G160" s="8" t="s">
        <v>1653</v>
      </c>
      <c r="I160" t="s">
        <v>97</v>
      </c>
      <c r="J160" t="s">
        <v>97</v>
      </c>
      <c r="K160">
        <v>-1</v>
      </c>
      <c r="L160">
        <v>-1</v>
      </c>
      <c r="M160">
        <v>-1</v>
      </c>
      <c r="N160">
        <v>0</v>
      </c>
      <c r="O160" s="3">
        <f>IF(G160&lt;&gt;"LIBSETS_SETTYPE_BATTLEGROUND",IF(G160&lt;&gt;"LIBSETS_SETTYPE_SPECIAL",IF(P160&lt;&gt;"",VLOOKUP(P160,'ESO zone constants'!$D$2:$H$4950,5,FALSE),""),""),"")</f>
        <v>131</v>
      </c>
      <c r="P160" t="s">
        <v>65</v>
      </c>
      <c r="Q160" s="19" t="str">
        <f>IF(O160&lt;&gt;"",IF(NOT(ISERROR(VLOOKUP(O160,'ESO Dungeon constants'!$D$3:$H$9999,5,FALSE))),VLOOKUP(O160,'ESO Dungeon constants'!$D$3:$I$9999,6,FALSE),VLOOKUP(O160,'ESO zone constants'!$H$2:$K$9984,4,FALSE)),"")</f>
        <v>DLC_BASE_GAME</v>
      </c>
      <c r="R160" s="3" t="str">
        <f>VLOOKUP(Q160,'LibSets constants'!$B$4:$C$1000,2,FALSE)</f>
        <v>Included in base game</v>
      </c>
      <c r="T160" s="3" t="str">
        <f>IF(S160&lt;&gt;"",IF(S160&lt;&gt;"LIBSETS_DROP_MECHANIC_MONSTER_NAME",VLOOKUP(S160,'LibSets constants'!$I$4:$L$1000,3,FALSE),""),"")</f>
        <v/>
      </c>
      <c r="U160" s="40" t="str">
        <f>IF(S160&lt;&gt;"",IF(S160&lt;&gt;"LIBSETS_DROP_MECHANIC_MONSTER_NAME",VLOOKUP(S160,'LibSets constants'!$I$4:$L$1000,4,FALSE),""),"")</f>
        <v/>
      </c>
      <c r="V160" s="3" t="str">
        <f>IF(G160&lt;&gt;"LIBSETS_SETTYPE_BATTLEGROUND",IF(G160&lt;&gt;"LIBSETS_SETTYPE_SPECIAL",IF(W160&lt;&gt;"",VLOOKUP(W160,'ESO zone constants'!$D$2:$H$4950,5,FALSE),""),""),"")</f>
        <v/>
      </c>
      <c r="Y160" s="3" t="str">
        <f>IF(X160&lt;&gt;"",IF(X160&lt;&gt;"LIBSETS_DROP_MECHANIC_MONSTER_NAME",VLOOKUP(X160,'LibSets constants'!$I$4:$L$1000,3,FALSE),""),"")</f>
        <v/>
      </c>
      <c r="Z160" s="3" t="str">
        <f>IF(X160&lt;&gt;"",IF(X160&lt;&gt;"LIBSETS_DROP_MECHANIC_MONSTER_NAME",VLOOKUP(X160,'LibSets constants'!$I$4:$L$1000,4,FALSE),""),"")</f>
        <v/>
      </c>
      <c r="AA160" s="3" t="str">
        <f>IF(G160&lt;&gt;"LIBSETS_SETTYPE_BATTLEGROUND",IF(G160&lt;&gt;"LIBSETS_SETTYPE_SPECIAL",IF(AB160&lt;&gt;"",VLOOKUP(AB160,'ESO zone constants'!$D$2:$H$4950,5,FALSE),""),""),"")</f>
        <v/>
      </c>
      <c r="AD160" s="3" t="str">
        <f>IF(AC160&lt;&gt;"",IF(AC160&lt;&gt;"LIBSETS_DROP_MECHANIC_MONSTER_NAME",VLOOKUP(AC160,'LibSets constants'!$I$4:$L$1000,3,FALSE),""),"")</f>
        <v/>
      </c>
      <c r="AE160" s="3" t="str">
        <f>IF(AC160&lt;&gt;"",IF(AC160&lt;&gt;"LIBSETS_DROP_MECHANIC_MONSTER_NAME",VLOOKUP(AC160,'LibSets constants'!$I$4:$L$1000,4,FALSE),""),"")</f>
        <v/>
      </c>
      <c r="AF160" s="3" t="str">
        <f>IF(G160&lt;&gt;"LIBSETS_SETTYPE_BATTLEGROUND",IF(G160&lt;&gt;"LIBSETS_SETTYPE_SPECIAL",IF(AG160&lt;&gt;"",VLOOKUP(AG160,'ESO zone constants'!$D$2:$H$4950,5,FALSE),""),""),"")</f>
        <v/>
      </c>
      <c r="AI160" s="3" t="str">
        <f>IF(AH160&lt;&gt;"",IF(AH160&lt;&gt;"LIBSETS_DROP_MECHANIC_MONSTER_NAME",VLOOKUP(AH160,'LibSets constants'!$I$4:$L$1000,3,FALSE),""),"")</f>
        <v/>
      </c>
      <c r="AJ160" s="3" t="str">
        <f>IF(AH160&lt;&gt;"",IF(AH160&lt;&gt;"LIBSETS_DROP_MECHANIC_MONSTER_NAME",VLOOKUP(AH160,'LibSets constants'!$I$4:$L$1000,4,FALSE),""),"")</f>
        <v/>
      </c>
      <c r="AK160" s="3" t="str">
        <f>IF(G160&lt;&gt;"LIBSETS_SETTYPE_BATTLEGROUND",IF(G160&lt;&gt;"LIBSETS_SETTYPE_SPECIAL",IF(AL160&lt;&gt;"",VLOOKUP(AL160,'ESO zone constants'!$D$2:$H$4950,5,FALSE),""),""),"")</f>
        <v/>
      </c>
      <c r="AN160" s="3" t="str">
        <f>IF(AM160&lt;&gt;"",IF(AM160&lt;&gt;"LIBSETS_DROP_MECHANIC_MONSTER_NAME",VLOOKUP(AM160,'LibSets constants'!$I$4:$L$1000,3,FALSE),""),"")</f>
        <v/>
      </c>
      <c r="AO160" s="3" t="str">
        <f>IF(AM160&lt;&gt;"",IF(AM160&lt;&gt;"LIBSETS_DROP_MECHANIC_MONSTER_NAME",VLOOKUP(AM160,'LibSets constants'!$I$4:$L$1000,4,FALSE),""),"")</f>
        <v/>
      </c>
      <c r="AP160" s="3" t="str">
        <f>IF(G160&lt;&gt;"LIBSETS_SETTYPE_BATTLEGROUND",IF(G160&lt;&gt;"LIBSETS_SETTYPE_SPECIAL",IF(AQ160&lt;&gt;"",VLOOKUP(AQ160,'ESO zone constants'!$D$2:$H$4950,5,FALSE),""),""),"")</f>
        <v/>
      </c>
      <c r="AS160" s="3" t="str">
        <f>IF(AR160&lt;&gt;"",IF(AR160&lt;&gt;"LIBSETS_DROP_MECHANIC_MONSTER_NAME",VLOOKUP(AR160,'LibSets constants'!$I$4:$L$1000,3,FALSE),""),"")</f>
        <v/>
      </c>
      <c r="AT160" s="3" t="str">
        <f>IF(AR160&lt;&gt;"",IF(AR160&lt;&gt;"LIBSETS_DROP_MECHANIC_MONSTER_NAME",VLOOKUP(AR160,'LibSets constants'!$I$4:$L$1000,4,FALSE),""),"")</f>
        <v/>
      </c>
      <c r="AU160" s="21" t="str">
        <f>IF(A160="???","--","")&amp;IF(F160&lt;&gt;"Not in the game (anymore)",IF(A160&lt;&gt;"",CONCATENATE("[",A160,"] = {wayshrines={")&amp;IF(K160&lt;&gt;"",CONCATENATE(K160,","),"")&amp;IF(L160&lt;&gt;"",CONCATENATE(L160,","),"")&amp;IF(M160&lt;&gt;"",CONCATENATE(M160,","),"")&amp;CONCATENATE("}")&amp;IF(VALUE(N160)&gt;0,CONCATENATE(", traitsNeeded=",N160),"")&amp;CONCATENATE(", dlcId=",IF(Q160&lt;&gt;"",Q160,"DLC_BASE_GAME")),""),"")</f>
        <v>[188] = {wayshrines={-1,-1,-1,}, dlcId=DLC_BASE_GAME</v>
      </c>
      <c r="AV160" s="21" t="str">
        <f>IF(F160&lt;&gt;"Not in the game (anymore)",IF(A160&lt;&gt;"",IF(O160&lt;&gt;"",CONCATENATE(", zoneIds={",O160),"")&amp;IF(V160&lt;&gt;"",CONCATENATE(",",V160),"")&amp;IF(AA160&lt;&gt;"",CONCATENATE(",",AA160),"")&amp;IF(AF160&lt;&gt;"",CONCATENATE(",",AF160),"")&amp;IF(AK160&lt;&gt;"",CONCATENATE(",",AK160),"")&amp;IF(AP160&lt;&gt;"",CONCATENATE(",",AP160),"")&amp;IF(O160&lt;&gt;"",CONCATENATE("}",""),"")&amp;IF(OR(I160="true",I160="false",I160&lt;&gt;""), CONCATENATE(", veteran=", I160), ""),""),"")</f>
        <v>, zoneIds={131}, veteran=false</v>
      </c>
      <c r="AW160" s="21" t="str">
        <f>IF(F160&lt;&gt;"Not in the game (anymore)",IF(A160&lt;&gt;"",", setType="&amp;G160,"")&amp;IF(J160="true",", multiTrialSet=true",""),"")</f>
        <v>, setType=LIBSETS_SETTYPE_DUNGEON</v>
      </c>
      <c r="AX160" s="21" t="str">
        <f>IF(F160&lt;&gt;"Not in the game (anymore)",IF(S160&lt;&gt;"",", dropMechanic={"&amp;S160&amp;IF(X160&lt;&gt;"",","&amp;X160,"")&amp;IF(AC160&lt;&gt;"",","&amp;AC160,"")&amp;IF(AH160&lt;&gt;"",","&amp;AH160,"")&amp;IF(AM160&lt;&gt;"",","&amp;AM160,"")&amp;IF(AR160&lt;&gt;"",","&amp;AR160,"")&amp;"}"&amp;IF(S160="LIBSETS_DROP_MECHANIC_MONSTER_NAME",", dropMechanicNames={" &amp; IF(T160&lt;&gt;"","['en']='"&amp;T160&amp;"'","") &amp; IF(U160&lt;&gt;"",", ['de']='" &amp; U160&amp;"'","") &amp; "}",""),"")&amp;"},","")</f>
        <v>},</v>
      </c>
      <c r="AY160" s="21" t="str">
        <f>IF(F160&lt;&gt;"Not in the game (anymore)",IF(C160&lt;&gt;"",CONCATENATE(" --",C160," / ",B160,"   [",IF(P160&lt;&gt;"",P160,""),IF(W160&lt;&gt;"",", "&amp;W160,""),IF(AB160&lt;&gt;"",", "&amp;AB160,""),IF(AG160&lt;&gt;"",", "&amp;AG160,""),IF(AL160&lt;&gt;"",", "&amp;AL160,""),IF(AQ160&lt;&gt;"",", "&amp;AQ160,""),"]")),"")</f>
        <v xml:space="preserve"> --Storm Master / Sturmmeister   [Tempest Island]</v>
      </c>
    </row>
    <row r="161" spans="1:51" x14ac:dyDescent="0.25">
      <c r="A161" s="12">
        <v>190</v>
      </c>
      <c r="B161" t="s">
        <v>1034</v>
      </c>
      <c r="C161" t="s">
        <v>1035</v>
      </c>
      <c r="D161" s="3">
        <f>A161</f>
        <v>190</v>
      </c>
      <c r="G161" s="8" t="s">
        <v>1653</v>
      </c>
      <c r="I161" t="s">
        <v>97</v>
      </c>
      <c r="J161" t="s">
        <v>97</v>
      </c>
      <c r="K161">
        <v>-1</v>
      </c>
      <c r="L161">
        <v>-1</v>
      </c>
      <c r="M161">
        <v>-1</v>
      </c>
      <c r="N161">
        <v>0</v>
      </c>
      <c r="O161" s="3">
        <f>IF(G161&lt;&gt;"LIBSETS_SETTYPE_BATTLEGROUND",IF(G161&lt;&gt;"LIBSETS_SETTYPE_SPECIAL",IF(P161&lt;&gt;"",VLOOKUP(P161,'ESO zone constants'!$D$2:$H$4950,5,FALSE),""),""),"")</f>
        <v>678</v>
      </c>
      <c r="P161" t="s">
        <v>52</v>
      </c>
      <c r="Q161" s="19" t="str">
        <f>IF(O161&lt;&gt;"",IF(NOT(ISERROR(VLOOKUP(O161,'ESO Dungeon constants'!$D$3:$H$9999,5,FALSE))),VLOOKUP(O161,'ESO Dungeon constants'!$D$3:$I$9999,6,FALSE),VLOOKUP(O161,'ESO zone constants'!$H$2:$K$9984,4,FALSE)),"")</f>
        <v>DLC_IMPERIAL_CITY</v>
      </c>
      <c r="R161" s="3" t="str">
        <f>VLOOKUP(Q161,'LibSets constants'!$B$4:$C$1000,2,FALSE)</f>
        <v>Imperial City</v>
      </c>
      <c r="T161" s="3" t="str">
        <f>IF(S161&lt;&gt;"",IF(S161&lt;&gt;"LIBSETS_DROP_MECHANIC_MONSTER_NAME",VLOOKUP(S161,'LibSets constants'!$I$4:$L$1000,3,FALSE),""),"")</f>
        <v/>
      </c>
      <c r="U161" s="40" t="str">
        <f>IF(S161&lt;&gt;"",IF(S161&lt;&gt;"LIBSETS_DROP_MECHANIC_MONSTER_NAME",VLOOKUP(S161,'LibSets constants'!$I$4:$L$1000,4,FALSE),""),"")</f>
        <v/>
      </c>
      <c r="V161" s="3" t="str">
        <f>IF(G161&lt;&gt;"LIBSETS_SETTYPE_BATTLEGROUND",IF(G161&lt;&gt;"LIBSETS_SETTYPE_SPECIAL",IF(W161&lt;&gt;"",VLOOKUP(W161,'ESO zone constants'!$D$2:$H$4950,5,FALSE),""),""),"")</f>
        <v/>
      </c>
      <c r="Y161" s="3" t="str">
        <f>IF(X161&lt;&gt;"",IF(X161&lt;&gt;"LIBSETS_DROP_MECHANIC_MONSTER_NAME",VLOOKUP(X161,'LibSets constants'!$I$4:$L$1000,3,FALSE),""),"")</f>
        <v/>
      </c>
      <c r="Z161" s="3" t="str">
        <f>IF(X161&lt;&gt;"",IF(X161&lt;&gt;"LIBSETS_DROP_MECHANIC_MONSTER_NAME",VLOOKUP(X161,'LibSets constants'!$I$4:$L$1000,4,FALSE),""),"")</f>
        <v/>
      </c>
      <c r="AA161" s="3" t="str">
        <f>IF(G161&lt;&gt;"LIBSETS_SETTYPE_BATTLEGROUND",IF(G161&lt;&gt;"LIBSETS_SETTYPE_SPECIAL",IF(AB161&lt;&gt;"",VLOOKUP(AB161,'ESO zone constants'!$D$2:$H$4950,5,FALSE),""),""),"")</f>
        <v/>
      </c>
      <c r="AD161" s="3" t="str">
        <f>IF(AC161&lt;&gt;"",IF(AC161&lt;&gt;"LIBSETS_DROP_MECHANIC_MONSTER_NAME",VLOOKUP(AC161,'LibSets constants'!$I$4:$L$1000,3,FALSE),""),"")</f>
        <v/>
      </c>
      <c r="AE161" s="3" t="str">
        <f>IF(AC161&lt;&gt;"",IF(AC161&lt;&gt;"LIBSETS_DROP_MECHANIC_MONSTER_NAME",VLOOKUP(AC161,'LibSets constants'!$I$4:$L$1000,4,FALSE),""),"")</f>
        <v/>
      </c>
      <c r="AF161" s="3" t="str">
        <f>IF(G161&lt;&gt;"LIBSETS_SETTYPE_BATTLEGROUND",IF(G161&lt;&gt;"LIBSETS_SETTYPE_SPECIAL",IF(AG161&lt;&gt;"",VLOOKUP(AG161,'ESO zone constants'!$D$2:$H$4950,5,FALSE),""),""),"")</f>
        <v/>
      </c>
      <c r="AI161" s="3" t="str">
        <f>IF(AH161&lt;&gt;"",IF(AH161&lt;&gt;"LIBSETS_DROP_MECHANIC_MONSTER_NAME",VLOOKUP(AH161,'LibSets constants'!$I$4:$L$1000,3,FALSE),""),"")</f>
        <v/>
      </c>
      <c r="AJ161" s="3" t="str">
        <f>IF(AH161&lt;&gt;"",IF(AH161&lt;&gt;"LIBSETS_DROP_MECHANIC_MONSTER_NAME",VLOOKUP(AH161,'LibSets constants'!$I$4:$L$1000,4,FALSE),""),"")</f>
        <v/>
      </c>
      <c r="AK161" s="3" t="str">
        <f>IF(G161&lt;&gt;"LIBSETS_SETTYPE_BATTLEGROUND",IF(G161&lt;&gt;"LIBSETS_SETTYPE_SPECIAL",IF(AL161&lt;&gt;"",VLOOKUP(AL161,'ESO zone constants'!$D$2:$H$4950,5,FALSE),""),""),"")</f>
        <v/>
      </c>
      <c r="AN161" s="3" t="str">
        <f>IF(AM161&lt;&gt;"",IF(AM161&lt;&gt;"LIBSETS_DROP_MECHANIC_MONSTER_NAME",VLOOKUP(AM161,'LibSets constants'!$I$4:$L$1000,3,FALSE),""),"")</f>
        <v/>
      </c>
      <c r="AO161" s="3" t="str">
        <f>IF(AM161&lt;&gt;"",IF(AM161&lt;&gt;"LIBSETS_DROP_MECHANIC_MONSTER_NAME",VLOOKUP(AM161,'LibSets constants'!$I$4:$L$1000,4,FALSE),""),"")</f>
        <v/>
      </c>
      <c r="AP161" s="3" t="str">
        <f>IF(G161&lt;&gt;"LIBSETS_SETTYPE_BATTLEGROUND",IF(G161&lt;&gt;"LIBSETS_SETTYPE_SPECIAL",IF(AQ161&lt;&gt;"",VLOOKUP(AQ161,'ESO zone constants'!$D$2:$H$4950,5,FALSE),""),""),"")</f>
        <v/>
      </c>
      <c r="AS161" s="3" t="str">
        <f>IF(AR161&lt;&gt;"",IF(AR161&lt;&gt;"LIBSETS_DROP_MECHANIC_MONSTER_NAME",VLOOKUP(AR161,'LibSets constants'!$I$4:$L$1000,3,FALSE),""),"")</f>
        <v/>
      </c>
      <c r="AT161" s="3" t="str">
        <f>IF(AR161&lt;&gt;"",IF(AR161&lt;&gt;"LIBSETS_DROP_MECHANIC_MONSTER_NAME",VLOOKUP(AR161,'LibSets constants'!$I$4:$L$1000,4,FALSE),""),"")</f>
        <v/>
      </c>
      <c r="AU161" s="21" t="str">
        <f>IF(A161="???","--","")&amp;IF(F161&lt;&gt;"Not in the game (anymore)",IF(A161&lt;&gt;"",CONCATENATE("[",A161,"] = {wayshrines={")&amp;IF(K161&lt;&gt;"",CONCATENATE(K161,","),"")&amp;IF(L161&lt;&gt;"",CONCATENATE(L161,","),"")&amp;IF(M161&lt;&gt;"",CONCATENATE(M161,","),"")&amp;CONCATENATE("}")&amp;IF(VALUE(N161)&gt;0,CONCATENATE(", traitsNeeded=",N161),"")&amp;CONCATENATE(", dlcId=",IF(Q161&lt;&gt;"",Q161,"DLC_BASE_GAME")),""),"")</f>
        <v>[190] = {wayshrines={-1,-1,-1,}, dlcId=DLC_IMPERIAL_CITY</v>
      </c>
      <c r="AV161" s="21" t="str">
        <f>IF(F161&lt;&gt;"Not in the game (anymore)",IF(A161&lt;&gt;"",IF(O161&lt;&gt;"",CONCATENATE(", zoneIds={",O161),"")&amp;IF(V161&lt;&gt;"",CONCATENATE(",",V161),"")&amp;IF(AA161&lt;&gt;"",CONCATENATE(",",AA161),"")&amp;IF(AF161&lt;&gt;"",CONCATENATE(",",AF161),"")&amp;IF(AK161&lt;&gt;"",CONCATENATE(",",AK161),"")&amp;IF(AP161&lt;&gt;"",CONCATENATE(",",AP161),"")&amp;IF(O161&lt;&gt;"",CONCATENATE("}",""),"")&amp;IF(OR(I161="true",I161="false",I161&lt;&gt;""), CONCATENATE(", veteran=", I161), ""),""),"")</f>
        <v>, zoneIds={678}, veteran=false</v>
      </c>
      <c r="AW161" s="21" t="str">
        <f>IF(F161&lt;&gt;"Not in the game (anymore)",IF(A161&lt;&gt;"",", setType="&amp;G161,"")&amp;IF(J161="true",", multiTrialSet=true",""),"")</f>
        <v>, setType=LIBSETS_SETTYPE_DUNGEON</v>
      </c>
      <c r="AX161" s="21" t="str">
        <f>IF(F161&lt;&gt;"Not in the game (anymore)",IF(S161&lt;&gt;"",", dropMechanic={"&amp;S161&amp;IF(X161&lt;&gt;"",","&amp;X161,"")&amp;IF(AC161&lt;&gt;"",","&amp;AC161,"")&amp;IF(AH161&lt;&gt;"",","&amp;AH161,"")&amp;IF(AM161&lt;&gt;"",","&amp;AM161,"")&amp;IF(AR161&lt;&gt;"",","&amp;AR161,"")&amp;"}"&amp;IF(S161="LIBSETS_DROP_MECHANIC_MONSTER_NAME",", dropMechanicNames={" &amp; IF(T161&lt;&gt;"","['en']='"&amp;T161&amp;"'","") &amp; IF(U161&lt;&gt;"",", ['de']='" &amp; U161&amp;"'","") &amp; "}",""),"")&amp;"},","")</f>
        <v>},</v>
      </c>
      <c r="AY161" s="21" t="str">
        <f>IF(F161&lt;&gt;"Not in the game (anymore)",IF(C161&lt;&gt;"",CONCATENATE(" --",C161," / ",B161,"   [",IF(P161&lt;&gt;"",P161,""),IF(W161&lt;&gt;"",", "&amp;W161,""),IF(AB161&lt;&gt;"",", "&amp;AB161,""),IF(AG161&lt;&gt;"",", "&amp;AG161,""),IF(AL161&lt;&gt;"",", "&amp;AL161,""),IF(AQ161&lt;&gt;"",", "&amp;AQ161,""),"]")),"")</f>
        <v xml:space="preserve"> --Scathing Mage / Verletzender Magier   [Imperial City Prison]</v>
      </c>
    </row>
    <row r="162" spans="1:51" x14ac:dyDescent="0.25">
      <c r="A162" s="12">
        <v>193</v>
      </c>
      <c r="B162" t="s">
        <v>1036</v>
      </c>
      <c r="C162" t="s">
        <v>1037</v>
      </c>
      <c r="D162" s="3">
        <f>A162</f>
        <v>193</v>
      </c>
      <c r="G162" s="8" t="s">
        <v>1653</v>
      </c>
      <c r="I162" t="s">
        <v>97</v>
      </c>
      <c r="J162" t="s">
        <v>97</v>
      </c>
      <c r="K162">
        <v>-1</v>
      </c>
      <c r="L162">
        <v>-1</v>
      </c>
      <c r="M162">
        <v>-1</v>
      </c>
      <c r="N162">
        <v>0</v>
      </c>
      <c r="O162" s="3">
        <f>IF(G162&lt;&gt;"LIBSETS_SETTYPE_BATTLEGROUND",IF(G162&lt;&gt;"LIBSETS_SETTYPE_SPECIAL",IF(P162&lt;&gt;"",VLOOKUP(P162,'ESO zone constants'!$D$2:$H$4950,5,FALSE),""),""),"")</f>
        <v>131</v>
      </c>
      <c r="P162" t="s">
        <v>65</v>
      </c>
      <c r="Q162" s="19" t="str">
        <f>IF(O162&lt;&gt;"",IF(NOT(ISERROR(VLOOKUP(O162,'ESO Dungeon constants'!$D$3:$H$9999,5,FALSE))),VLOOKUP(O162,'ESO Dungeon constants'!$D$3:$I$9999,6,FALSE),VLOOKUP(O162,'ESO zone constants'!$H$2:$K$9984,4,FALSE)),"")</f>
        <v>DLC_BASE_GAME</v>
      </c>
      <c r="R162" s="3" t="str">
        <f>VLOOKUP(Q162,'LibSets constants'!$B$4:$C$1000,2,FALSE)</f>
        <v>Included in base game</v>
      </c>
      <c r="T162" s="45" t="str">
        <f>IF(S162&lt;&gt;"",IF(S162&lt;&gt;"LIBSETS_DROP_MECHANIC_MONSTER_NAME",VLOOKUP(S162,'LibSets constants'!$I$4:$L$1000,3,FALSE),""),"")</f>
        <v/>
      </c>
      <c r="U162" s="40" t="str">
        <f>IF(S162&lt;&gt;"",IF(S162&lt;&gt;"LIBSETS_DROP_MECHANIC_MONSTER_NAME",VLOOKUP(S162,'LibSets constants'!$I$4:$L$1000,4,FALSE),""),"")</f>
        <v/>
      </c>
      <c r="V162" s="3" t="str">
        <f>IF(G162&lt;&gt;"LIBSETS_SETTYPE_BATTLEGROUND",IF(G162&lt;&gt;"LIBSETS_SETTYPE_SPECIAL",IF(W162&lt;&gt;"",VLOOKUP(W162,'ESO zone constants'!$D$2:$H$4950,5,FALSE),""),""),"")</f>
        <v/>
      </c>
      <c r="X162" s="46"/>
      <c r="Y162" s="45" t="str">
        <f>IF(X162&lt;&gt;"",IF(X162&lt;&gt;"LIBSETS_DROP_MECHANIC_MONSTER_NAME",VLOOKUP(X162,'LibSets constants'!$I$4:$L$1000,3,FALSE),""),"")</f>
        <v/>
      </c>
      <c r="Z162" s="45" t="str">
        <f>IF(X162&lt;&gt;"",IF(X162&lt;&gt;"LIBSETS_DROP_MECHANIC_MONSTER_NAME",VLOOKUP(X162,'LibSets constants'!$I$4:$L$1000,4,FALSE),""),"")</f>
        <v/>
      </c>
      <c r="AA162" s="3" t="str">
        <f>IF(G162&lt;&gt;"LIBSETS_SETTYPE_BATTLEGROUND",IF(G162&lt;&gt;"LIBSETS_SETTYPE_SPECIAL",IF(AB162&lt;&gt;"",VLOOKUP(AB162,'ESO zone constants'!$D$2:$H$4950,5,FALSE),""),""),"")</f>
        <v/>
      </c>
      <c r="AC162" s="46"/>
      <c r="AD162" s="45" t="str">
        <f>IF(AC162&lt;&gt;"",IF(AC162&lt;&gt;"LIBSETS_DROP_MECHANIC_MONSTER_NAME",VLOOKUP(AC162,'LibSets constants'!$I$4:$L$1000,3,FALSE),""),"")</f>
        <v/>
      </c>
      <c r="AE162" s="45" t="str">
        <f>IF(AC162&lt;&gt;"",IF(AC162&lt;&gt;"LIBSETS_DROP_MECHANIC_MONSTER_NAME",VLOOKUP(AC162,'LibSets constants'!$I$4:$L$1000,4,FALSE),""),"")</f>
        <v/>
      </c>
      <c r="AF162" s="3" t="str">
        <f>IF(G162&lt;&gt;"LIBSETS_SETTYPE_BATTLEGROUND",IF(G162&lt;&gt;"LIBSETS_SETTYPE_SPECIAL",IF(AG162&lt;&gt;"",VLOOKUP(AG162,'ESO zone constants'!$D$2:$H$4950,5,FALSE),""),""),"")</f>
        <v/>
      </c>
      <c r="AH162" s="46"/>
      <c r="AI162" s="45" t="str">
        <f>IF(AH162&lt;&gt;"",IF(AH162&lt;&gt;"LIBSETS_DROP_MECHANIC_MONSTER_NAME",VLOOKUP(AH162,'LibSets constants'!$I$4:$L$1000,3,FALSE),""),"")</f>
        <v/>
      </c>
      <c r="AJ162" s="45" t="str">
        <f>IF(AH162&lt;&gt;"",IF(AH162&lt;&gt;"LIBSETS_DROP_MECHANIC_MONSTER_NAME",VLOOKUP(AH162,'LibSets constants'!$I$4:$L$1000,4,FALSE),""),"")</f>
        <v/>
      </c>
      <c r="AK162" s="3" t="str">
        <f>IF(G162&lt;&gt;"LIBSETS_SETTYPE_BATTLEGROUND",IF(G162&lt;&gt;"LIBSETS_SETTYPE_SPECIAL",IF(AL162&lt;&gt;"",VLOOKUP(AL162,'ESO zone constants'!$D$2:$H$4950,5,FALSE),""),""),"")</f>
        <v/>
      </c>
      <c r="AM162" s="46"/>
      <c r="AN162" s="45" t="str">
        <f>IF(AM162&lt;&gt;"",IF(AM162&lt;&gt;"LIBSETS_DROP_MECHANIC_MONSTER_NAME",VLOOKUP(AM162,'LibSets constants'!$I$4:$L$1000,3,FALSE),""),"")</f>
        <v/>
      </c>
      <c r="AO162" s="45" t="str">
        <f>IF(AM162&lt;&gt;"",IF(AM162&lt;&gt;"LIBSETS_DROP_MECHANIC_MONSTER_NAME",VLOOKUP(AM162,'LibSets constants'!$I$4:$L$1000,4,FALSE),""),"")</f>
        <v/>
      </c>
      <c r="AP162" s="3" t="str">
        <f>IF(G162&lt;&gt;"LIBSETS_SETTYPE_BATTLEGROUND",IF(G162&lt;&gt;"LIBSETS_SETTYPE_SPECIAL",IF(AQ162&lt;&gt;"",VLOOKUP(AQ162,'ESO zone constants'!$D$2:$H$4950,5,FALSE),""),""),"")</f>
        <v/>
      </c>
      <c r="AR162" s="46"/>
      <c r="AS162" s="45" t="str">
        <f>IF(AR162&lt;&gt;"",IF(AR162&lt;&gt;"LIBSETS_DROP_MECHANIC_MONSTER_NAME",VLOOKUP(AR162,'LibSets constants'!$I$4:$L$1000,3,FALSE),""),"")</f>
        <v/>
      </c>
      <c r="AT162" s="45" t="str">
        <f>IF(AR162&lt;&gt;"",IF(AR162&lt;&gt;"LIBSETS_DROP_MECHANIC_MONSTER_NAME",VLOOKUP(AR162,'LibSets constants'!$I$4:$L$1000,4,FALSE),""),"")</f>
        <v/>
      </c>
      <c r="AU162" s="21" t="str">
        <f>IF(A162="???","--","")&amp;IF(F162&lt;&gt;"Not in the game (anymore)",IF(A162&lt;&gt;"",CONCATENATE("[",A162,"] = {wayshrines={")&amp;IF(K162&lt;&gt;"",CONCATENATE(K162,","),"")&amp;IF(L162&lt;&gt;"",CONCATENATE(L162,","),"")&amp;IF(M162&lt;&gt;"",CONCATENATE(M162,","),"")&amp;CONCATENATE("}")&amp;IF(VALUE(N162)&gt;0,CONCATENATE(", traitsNeeded=",N162),"")&amp;CONCATENATE(", dlcId=",IF(Q162&lt;&gt;"",Q162,"DLC_BASE_GAME")),""),"")</f>
        <v>[193] = {wayshrines={-1,-1,-1,}, dlcId=DLC_BASE_GAME</v>
      </c>
      <c r="AV162" s="21" t="str">
        <f>IF(F162&lt;&gt;"Not in the game (anymore)",IF(A162&lt;&gt;"",IF(O162&lt;&gt;"",CONCATENATE(", zoneIds={",O162),"")&amp;IF(V162&lt;&gt;"",CONCATENATE(",",V162),"")&amp;IF(AA162&lt;&gt;"",CONCATENATE(",",AA162),"")&amp;IF(AF162&lt;&gt;"",CONCATENATE(",",AF162),"")&amp;IF(AK162&lt;&gt;"",CONCATENATE(",",AK162),"")&amp;IF(AP162&lt;&gt;"",CONCATENATE(",",AP162),"")&amp;IF(O162&lt;&gt;"",CONCATENATE("}",""),"")&amp;IF(OR(I162="true",I162="false",I162&lt;&gt;""), CONCATENATE(", veteran=", I162), ""),""),"")</f>
        <v>, zoneIds={131}, veteran=false</v>
      </c>
      <c r="AW162" s="21" t="str">
        <f>IF(F162&lt;&gt;"Not in the game (anymore)",IF(A162&lt;&gt;"",", setType="&amp;G162,"")&amp;IF(J162="true",", multiTrialSet=true",""),"")</f>
        <v>, setType=LIBSETS_SETTYPE_DUNGEON</v>
      </c>
      <c r="AX162" s="21" t="str">
        <f>IF(F162&lt;&gt;"Not in the game (anymore)",IF(S162&lt;&gt;"",", dropMechanic={"&amp;S162&amp;IF(X162&lt;&gt;"",","&amp;X162,"")&amp;IF(AC162&lt;&gt;"",","&amp;AC162,"")&amp;IF(AH162&lt;&gt;"",","&amp;AH162,"")&amp;IF(AM162&lt;&gt;"",","&amp;AM162,"")&amp;IF(AR162&lt;&gt;"",","&amp;AR162,"")&amp;"}"&amp;IF(S162="LIBSETS_DROP_MECHANIC_MONSTER_NAME",", dropMechanicNames={" &amp; IF(T162&lt;&gt;"","['en']='"&amp;T162&amp;"'","") &amp; IF(U162&lt;&gt;"",", ['de']='" &amp; U162&amp;"'","") &amp; "}",""),"")&amp;"},","")</f>
        <v>},</v>
      </c>
      <c r="AY162" s="21" t="str">
        <f>IF(F162&lt;&gt;"Not in the game (anymore)",IF(C162&lt;&gt;"",CONCATENATE(" --",C162," / ",B162,"   [",IF(P162&lt;&gt;"",P162,""),IF(W162&lt;&gt;"",", "&amp;W162,""),IF(AB162&lt;&gt;"",", "&amp;AB162,""),IF(AG162&lt;&gt;"",", "&amp;AG162,""),IF(AL162&lt;&gt;"",", "&amp;AL162,""),IF(AQ162&lt;&gt;"",", "&amp;AQ162,""),"]")),"")</f>
        <v xml:space="preserve"> --Overwhelming Surge / Überwältigende Woge   [Tempest Island]</v>
      </c>
    </row>
    <row r="163" spans="1:51" x14ac:dyDescent="0.25">
      <c r="A163" s="12">
        <v>194</v>
      </c>
      <c r="B163" t="s">
        <v>1038</v>
      </c>
      <c r="C163" t="s">
        <v>1039</v>
      </c>
      <c r="D163" s="3">
        <f>A163</f>
        <v>194</v>
      </c>
      <c r="G163" s="8" t="s">
        <v>1653</v>
      </c>
      <c r="I163" t="s">
        <v>97</v>
      </c>
      <c r="J163" t="s">
        <v>97</v>
      </c>
      <c r="K163">
        <v>-1</v>
      </c>
      <c r="L163">
        <v>-1</v>
      </c>
      <c r="M163">
        <v>-1</v>
      </c>
      <c r="N163">
        <v>0</v>
      </c>
      <c r="O163" s="3">
        <f>IF(G163&lt;&gt;"LIBSETS_SETTYPE_BATTLEGROUND",IF(G163&lt;&gt;"LIBSETS_SETTYPE_SPECIAL",IF(P163&lt;&gt;"",VLOOKUP(P163,'ESO zone constants'!$D$2:$H$4950,5,FALSE),""),""),"")</f>
        <v>146</v>
      </c>
      <c r="P163" t="s">
        <v>62</v>
      </c>
      <c r="Q163" s="19" t="str">
        <f>IF(O163&lt;&gt;"",IF(NOT(ISERROR(VLOOKUP(O163,'ESO Dungeon constants'!$D$3:$H$9999,5,FALSE))),VLOOKUP(O163,'ESO Dungeon constants'!$D$3:$I$9999,6,FALSE),VLOOKUP(O163,'ESO zone constants'!$H$2:$K$9984,4,FALSE)),"")</f>
        <v>DLC_BASE_GAME</v>
      </c>
      <c r="R163" s="3" t="str">
        <f>VLOOKUP(Q163,'LibSets constants'!$B$4:$C$1000,2,FALSE)</f>
        <v>Included in base game</v>
      </c>
      <c r="T163" s="45" t="str">
        <f>IF(S163&lt;&gt;"",IF(S163&lt;&gt;"LIBSETS_DROP_MECHANIC_MONSTER_NAME",VLOOKUP(S163,'LibSets constants'!$I$4:$L$1000,3,FALSE),""),"")</f>
        <v/>
      </c>
      <c r="U163" s="40" t="str">
        <f>IF(S163&lt;&gt;"",IF(S163&lt;&gt;"LIBSETS_DROP_MECHANIC_MONSTER_NAME",VLOOKUP(S163,'LibSets constants'!$I$4:$L$1000,4,FALSE),""),"")</f>
        <v/>
      </c>
      <c r="V163" s="3">
        <f>IF(G163&lt;&gt;"LIBSETS_SETTYPE_BATTLEGROUND",IF(G163&lt;&gt;"LIBSETS_SETTYPE_SPECIAL",IF(W163&lt;&gt;"",VLOOKUP(W163,'ESO zone constants'!$D$2:$H$4950,5,FALSE),""),""),"")</f>
        <v>933</v>
      </c>
      <c r="W163" t="s">
        <v>58</v>
      </c>
      <c r="X163" s="46"/>
      <c r="Y163" s="45" t="str">
        <f>IF(X163&lt;&gt;"",IF(X163&lt;&gt;"LIBSETS_DROP_MECHANIC_MONSTER_NAME",VLOOKUP(X163,'LibSets constants'!$I$4:$L$1000,3,FALSE),""),"")</f>
        <v/>
      </c>
      <c r="Z163" s="45" t="str">
        <f>IF(X163&lt;&gt;"",IF(X163&lt;&gt;"LIBSETS_DROP_MECHANIC_MONSTER_NAME",VLOOKUP(X163,'LibSets constants'!$I$4:$L$1000,4,FALSE),""),"")</f>
        <v/>
      </c>
      <c r="AA163" s="3" t="str">
        <f>IF(G163&lt;&gt;"LIBSETS_SETTYPE_BATTLEGROUND",IF(G163&lt;&gt;"LIBSETS_SETTYPE_SPECIAL",IF(AB163&lt;&gt;"",VLOOKUP(AB163,'ESO zone constants'!$D$2:$H$4950,5,FALSE),""),""),"")</f>
        <v/>
      </c>
      <c r="AC163" s="46"/>
      <c r="AD163" s="45" t="str">
        <f>IF(AC163&lt;&gt;"",IF(AC163&lt;&gt;"LIBSETS_DROP_MECHANIC_MONSTER_NAME",VLOOKUP(AC163,'LibSets constants'!$I$4:$L$1000,3,FALSE),""),"")</f>
        <v/>
      </c>
      <c r="AE163" s="45" t="str">
        <f>IF(AC163&lt;&gt;"",IF(AC163&lt;&gt;"LIBSETS_DROP_MECHANIC_MONSTER_NAME",VLOOKUP(AC163,'LibSets constants'!$I$4:$L$1000,4,FALSE),""),"")</f>
        <v/>
      </c>
      <c r="AF163" s="3" t="str">
        <f>IF(G163&lt;&gt;"LIBSETS_SETTYPE_BATTLEGROUND",IF(G163&lt;&gt;"LIBSETS_SETTYPE_SPECIAL",IF(AG163&lt;&gt;"",VLOOKUP(AG163,'ESO zone constants'!$D$2:$H$4950,5,FALSE),""),""),"")</f>
        <v/>
      </c>
      <c r="AH163" s="46"/>
      <c r="AI163" s="45" t="str">
        <f>IF(AH163&lt;&gt;"",IF(AH163&lt;&gt;"LIBSETS_DROP_MECHANIC_MONSTER_NAME",VLOOKUP(AH163,'LibSets constants'!$I$4:$L$1000,3,FALSE),""),"")</f>
        <v/>
      </c>
      <c r="AJ163" s="45" t="str">
        <f>IF(AH163&lt;&gt;"",IF(AH163&lt;&gt;"LIBSETS_DROP_MECHANIC_MONSTER_NAME",VLOOKUP(AH163,'LibSets constants'!$I$4:$L$1000,4,FALSE),""),"")</f>
        <v/>
      </c>
      <c r="AK163" s="3" t="str">
        <f>IF(G163&lt;&gt;"LIBSETS_SETTYPE_BATTLEGROUND",IF(G163&lt;&gt;"LIBSETS_SETTYPE_SPECIAL",IF(AL163&lt;&gt;"",VLOOKUP(AL163,'ESO zone constants'!$D$2:$H$4950,5,FALSE),""),""),"")</f>
        <v/>
      </c>
      <c r="AM163" s="46"/>
      <c r="AN163" s="45" t="str">
        <f>IF(AM163&lt;&gt;"",IF(AM163&lt;&gt;"LIBSETS_DROP_MECHANIC_MONSTER_NAME",VLOOKUP(AM163,'LibSets constants'!$I$4:$L$1000,3,FALSE),""),"")</f>
        <v/>
      </c>
      <c r="AO163" s="45" t="str">
        <f>IF(AM163&lt;&gt;"",IF(AM163&lt;&gt;"LIBSETS_DROP_MECHANIC_MONSTER_NAME",VLOOKUP(AM163,'LibSets constants'!$I$4:$L$1000,4,FALSE),""),"")</f>
        <v/>
      </c>
      <c r="AP163" s="3" t="str">
        <f>IF(G163&lt;&gt;"LIBSETS_SETTYPE_BATTLEGROUND",IF(G163&lt;&gt;"LIBSETS_SETTYPE_SPECIAL",IF(AQ163&lt;&gt;"",VLOOKUP(AQ163,'ESO zone constants'!$D$2:$H$4950,5,FALSE),""),""),"")</f>
        <v/>
      </c>
      <c r="AR163" s="46"/>
      <c r="AS163" s="45" t="str">
        <f>IF(AR163&lt;&gt;"",IF(AR163&lt;&gt;"LIBSETS_DROP_MECHANIC_MONSTER_NAME",VLOOKUP(AR163,'LibSets constants'!$I$4:$L$1000,3,FALSE),""),"")</f>
        <v/>
      </c>
      <c r="AT163" s="45" t="str">
        <f>IF(AR163&lt;&gt;"",IF(AR163&lt;&gt;"LIBSETS_DROP_MECHANIC_MONSTER_NAME",VLOOKUP(AR163,'LibSets constants'!$I$4:$L$1000,4,FALSE),""),"")</f>
        <v/>
      </c>
      <c r="AU163" s="21" t="str">
        <f>IF(A163="???","--","")&amp;IF(F163&lt;&gt;"Not in the game (anymore)",IF(A163&lt;&gt;"",CONCATENATE("[",A163,"] = {wayshrines={")&amp;IF(K163&lt;&gt;"",CONCATENATE(K163,","),"")&amp;IF(L163&lt;&gt;"",CONCATENATE(L163,","),"")&amp;IF(M163&lt;&gt;"",CONCATENATE(M163,","),"")&amp;CONCATENATE("}")&amp;IF(VALUE(N163)&gt;0,CONCATENATE(", traitsNeeded=",N163),"")&amp;CONCATENATE(", dlcId=",IF(Q163&lt;&gt;"",Q163,"DLC_BASE_GAME")),""),"")</f>
        <v>[194] = {wayshrines={-1,-1,-1,}, dlcId=DLC_BASE_GAME</v>
      </c>
      <c r="AV163" s="21" t="str">
        <f>IF(F163&lt;&gt;"Not in the game (anymore)",IF(A163&lt;&gt;"",IF(O163&lt;&gt;"",CONCATENATE(", zoneIds={",O163),"")&amp;IF(V163&lt;&gt;"",CONCATENATE(",",V163),"")&amp;IF(AA163&lt;&gt;"",CONCATENATE(",",AA163),"")&amp;IF(AF163&lt;&gt;"",CONCATENATE(",",AF163),"")&amp;IF(AK163&lt;&gt;"",CONCATENATE(",",AK163),"")&amp;IF(AP163&lt;&gt;"",CONCATENATE(",",AP163),"")&amp;IF(O163&lt;&gt;"",CONCATENATE("}",""),"")&amp;IF(OR(I163="true",I163="false",I163&lt;&gt;""), CONCATENATE(", veteran=", I163), ""),""),"")</f>
        <v>, zoneIds={146,933}, veteran=false</v>
      </c>
      <c r="AW163" s="21" t="str">
        <f>IF(F163&lt;&gt;"Not in the game (anymore)",IF(A163&lt;&gt;"",", setType="&amp;G163,"")&amp;IF(J163="true",", multiTrialSet=true",""),"")</f>
        <v>, setType=LIBSETS_SETTYPE_DUNGEON</v>
      </c>
      <c r="AX163" s="21" t="str">
        <f>IF(F163&lt;&gt;"Not in the game (anymore)",IF(S163&lt;&gt;"",", dropMechanic={"&amp;S163&amp;IF(X163&lt;&gt;"",","&amp;X163,"")&amp;IF(AC163&lt;&gt;"",","&amp;AC163,"")&amp;IF(AH163&lt;&gt;"",","&amp;AH163,"")&amp;IF(AM163&lt;&gt;"",","&amp;AM163,"")&amp;IF(AR163&lt;&gt;"",","&amp;AR163,"")&amp;"}"&amp;IF(S163="LIBSETS_DROP_MECHANIC_MONSTER_NAME",", dropMechanicNames={" &amp; IF(T163&lt;&gt;"","['en']='"&amp;T163&amp;"'","") &amp; IF(U163&lt;&gt;"",", ['de']='" &amp; U163&amp;"'","") &amp; "}",""),"")&amp;"},","")</f>
        <v>},</v>
      </c>
      <c r="AY163" s="21" t="str">
        <f>IF(F163&lt;&gt;"Not in the game (anymore)",IF(C163&lt;&gt;"",CONCATENATE(" --",C163," / ",B163,"   [",IF(P163&lt;&gt;"",P163,""),IF(W163&lt;&gt;"",", "&amp;W163,""),IF(AB163&lt;&gt;"",", "&amp;AB163,""),IF(AG163&lt;&gt;"",", "&amp;AG163,""),IF(AL163&lt;&gt;"",", "&amp;AL163,""),IF(AQ163&lt;&gt;"",", "&amp;AQ163,""),"]")),"")</f>
        <v xml:space="preserve"> --Combat Physician / Feldarzt   [Wayrest Sewers I, Wayrest Sewers II]</v>
      </c>
    </row>
    <row r="164" spans="1:51" x14ac:dyDescent="0.25">
      <c r="A164" s="12">
        <v>195</v>
      </c>
      <c r="B164" t="s">
        <v>1040</v>
      </c>
      <c r="C164" t="s">
        <v>1041</v>
      </c>
      <c r="D164" s="3">
        <f>A164</f>
        <v>195</v>
      </c>
      <c r="G164" s="8" t="s">
        <v>1653</v>
      </c>
      <c r="I164" t="s">
        <v>97</v>
      </c>
      <c r="J164" t="s">
        <v>97</v>
      </c>
      <c r="K164">
        <v>-1</v>
      </c>
      <c r="L164">
        <v>-1</v>
      </c>
      <c r="M164">
        <v>-1</v>
      </c>
      <c r="N164">
        <v>0</v>
      </c>
      <c r="O164" s="3">
        <f>IF(G164&lt;&gt;"LIBSETS_SETTYPE_BATTLEGROUND",IF(G164&lt;&gt;"LIBSETS_SETTYPE_SPECIAL",IF(P164&lt;&gt;"",VLOOKUP(P164,'ESO zone constants'!$D$2:$H$4950,5,FALSE),""),""),"")</f>
        <v>678</v>
      </c>
      <c r="P164" t="s">
        <v>52</v>
      </c>
      <c r="Q164" s="19" t="str">
        <f>IF(O164&lt;&gt;"",IF(NOT(ISERROR(VLOOKUP(O164,'ESO Dungeon constants'!$D$3:$H$9999,5,FALSE))),VLOOKUP(O164,'ESO Dungeon constants'!$D$3:$I$9999,6,FALSE),VLOOKUP(O164,'ESO zone constants'!$H$2:$K$9984,4,FALSE)),"")</f>
        <v>DLC_IMPERIAL_CITY</v>
      </c>
      <c r="R164" s="3" t="str">
        <f>VLOOKUP(Q164,'LibSets constants'!$B$4:$C$1000,2,FALSE)</f>
        <v>Imperial City</v>
      </c>
      <c r="T164" s="45" t="str">
        <f>IF(S164&lt;&gt;"",IF(S164&lt;&gt;"LIBSETS_DROP_MECHANIC_MONSTER_NAME",VLOOKUP(S164,'LibSets constants'!$I$4:$L$1000,3,FALSE),""),"")</f>
        <v/>
      </c>
      <c r="U164" s="40" t="str">
        <f>IF(S164&lt;&gt;"",IF(S164&lt;&gt;"LIBSETS_DROP_MECHANIC_MONSTER_NAME",VLOOKUP(S164,'LibSets constants'!$I$4:$L$1000,4,FALSE),""),"")</f>
        <v/>
      </c>
      <c r="V164" s="3" t="str">
        <f>IF(G164&lt;&gt;"LIBSETS_SETTYPE_BATTLEGROUND",IF(G164&lt;&gt;"LIBSETS_SETTYPE_SPECIAL",IF(W164&lt;&gt;"",VLOOKUP(W164,'ESO zone constants'!$D$2:$H$4950,5,FALSE),""),""),"")</f>
        <v/>
      </c>
      <c r="X164" s="46"/>
      <c r="Y164" s="45" t="str">
        <f>IF(X164&lt;&gt;"",IF(X164&lt;&gt;"LIBSETS_DROP_MECHANIC_MONSTER_NAME",VLOOKUP(X164,'LibSets constants'!$I$4:$L$1000,3,FALSE),""),"")</f>
        <v/>
      </c>
      <c r="Z164" s="45" t="str">
        <f>IF(X164&lt;&gt;"",IF(X164&lt;&gt;"LIBSETS_DROP_MECHANIC_MONSTER_NAME",VLOOKUP(X164,'LibSets constants'!$I$4:$L$1000,4,FALSE),""),"")</f>
        <v/>
      </c>
      <c r="AA164" s="3" t="str">
        <f>IF(G164&lt;&gt;"LIBSETS_SETTYPE_BATTLEGROUND",IF(G164&lt;&gt;"LIBSETS_SETTYPE_SPECIAL",IF(AB164&lt;&gt;"",VLOOKUP(AB164,'ESO zone constants'!$D$2:$H$4950,5,FALSE),""),""),"")</f>
        <v/>
      </c>
      <c r="AC164" s="46"/>
      <c r="AD164" s="45" t="str">
        <f>IF(AC164&lt;&gt;"",IF(AC164&lt;&gt;"LIBSETS_DROP_MECHANIC_MONSTER_NAME",VLOOKUP(AC164,'LibSets constants'!$I$4:$L$1000,3,FALSE),""),"")</f>
        <v/>
      </c>
      <c r="AE164" s="45" t="str">
        <f>IF(AC164&lt;&gt;"",IF(AC164&lt;&gt;"LIBSETS_DROP_MECHANIC_MONSTER_NAME",VLOOKUP(AC164,'LibSets constants'!$I$4:$L$1000,4,FALSE),""),"")</f>
        <v/>
      </c>
      <c r="AF164" s="3" t="str">
        <f>IF(G164&lt;&gt;"LIBSETS_SETTYPE_BATTLEGROUND",IF(G164&lt;&gt;"LIBSETS_SETTYPE_SPECIAL",IF(AG164&lt;&gt;"",VLOOKUP(AG164,'ESO zone constants'!$D$2:$H$4950,5,FALSE),""),""),"")</f>
        <v/>
      </c>
      <c r="AH164" s="46"/>
      <c r="AI164" s="45" t="str">
        <f>IF(AH164&lt;&gt;"",IF(AH164&lt;&gt;"LIBSETS_DROP_MECHANIC_MONSTER_NAME",VLOOKUP(AH164,'LibSets constants'!$I$4:$L$1000,3,FALSE),""),"")</f>
        <v/>
      </c>
      <c r="AJ164" s="45" t="str">
        <f>IF(AH164&lt;&gt;"",IF(AH164&lt;&gt;"LIBSETS_DROP_MECHANIC_MONSTER_NAME",VLOOKUP(AH164,'LibSets constants'!$I$4:$L$1000,4,FALSE),""),"")</f>
        <v/>
      </c>
      <c r="AK164" s="3" t="str">
        <f>IF(G164&lt;&gt;"LIBSETS_SETTYPE_BATTLEGROUND",IF(G164&lt;&gt;"LIBSETS_SETTYPE_SPECIAL",IF(AL164&lt;&gt;"",VLOOKUP(AL164,'ESO zone constants'!$D$2:$H$4950,5,FALSE),""),""),"")</f>
        <v/>
      </c>
      <c r="AM164" s="46"/>
      <c r="AN164" s="45" t="str">
        <f>IF(AM164&lt;&gt;"",IF(AM164&lt;&gt;"LIBSETS_DROP_MECHANIC_MONSTER_NAME",VLOOKUP(AM164,'LibSets constants'!$I$4:$L$1000,3,FALSE),""),"")</f>
        <v/>
      </c>
      <c r="AO164" s="45" t="str">
        <f>IF(AM164&lt;&gt;"",IF(AM164&lt;&gt;"LIBSETS_DROP_MECHANIC_MONSTER_NAME",VLOOKUP(AM164,'LibSets constants'!$I$4:$L$1000,4,FALSE),""),"")</f>
        <v/>
      </c>
      <c r="AP164" s="3" t="str">
        <f>IF(G164&lt;&gt;"LIBSETS_SETTYPE_BATTLEGROUND",IF(G164&lt;&gt;"LIBSETS_SETTYPE_SPECIAL",IF(AQ164&lt;&gt;"",VLOOKUP(AQ164,'ESO zone constants'!$D$2:$H$4950,5,FALSE),""),""),"")</f>
        <v/>
      </c>
      <c r="AR164" s="46"/>
      <c r="AS164" s="45" t="str">
        <f>IF(AR164&lt;&gt;"",IF(AR164&lt;&gt;"LIBSETS_DROP_MECHANIC_MONSTER_NAME",VLOOKUP(AR164,'LibSets constants'!$I$4:$L$1000,3,FALSE),""),"")</f>
        <v/>
      </c>
      <c r="AT164" s="45" t="str">
        <f>IF(AR164&lt;&gt;"",IF(AR164&lt;&gt;"LIBSETS_DROP_MECHANIC_MONSTER_NAME",VLOOKUP(AR164,'LibSets constants'!$I$4:$L$1000,4,FALSE),""),"")</f>
        <v/>
      </c>
      <c r="AU164" s="21" t="str">
        <f>IF(A164="???","--","")&amp;IF(F164&lt;&gt;"Not in the game (anymore)",IF(A164&lt;&gt;"",CONCATENATE("[",A164,"] = {wayshrines={")&amp;IF(K164&lt;&gt;"",CONCATENATE(K164,","),"")&amp;IF(L164&lt;&gt;"",CONCATENATE(L164,","),"")&amp;IF(M164&lt;&gt;"",CONCATENATE(M164,","),"")&amp;CONCATENATE("}")&amp;IF(VALUE(N164)&gt;0,CONCATENATE(", traitsNeeded=",N164),"")&amp;CONCATENATE(", dlcId=",IF(Q164&lt;&gt;"",Q164,"DLC_BASE_GAME")),""),"")</f>
        <v>[195] = {wayshrines={-1,-1,-1,}, dlcId=DLC_IMPERIAL_CITY</v>
      </c>
      <c r="AV164" s="21" t="str">
        <f>IF(F164&lt;&gt;"Not in the game (anymore)",IF(A164&lt;&gt;"",IF(O164&lt;&gt;"",CONCATENATE(", zoneIds={",O164),"")&amp;IF(V164&lt;&gt;"",CONCATENATE(",",V164),"")&amp;IF(AA164&lt;&gt;"",CONCATENATE(",",AA164),"")&amp;IF(AF164&lt;&gt;"",CONCATENATE(",",AF164),"")&amp;IF(AK164&lt;&gt;"",CONCATENATE(",",AK164),"")&amp;IF(AP164&lt;&gt;"",CONCATENATE(",",AP164),"")&amp;IF(O164&lt;&gt;"",CONCATENATE("}",""),"")&amp;IF(OR(I164="true",I164="false",I164&lt;&gt;""), CONCATENATE(", veteran=", I164), ""),""),"")</f>
        <v>, zoneIds={678}, veteran=false</v>
      </c>
      <c r="AW164" s="21" t="str">
        <f>IF(F164&lt;&gt;"Not in the game (anymore)",IF(A164&lt;&gt;"",", setType="&amp;G164,"")&amp;IF(J164="true",", multiTrialSet=true",""),"")</f>
        <v>, setType=LIBSETS_SETTYPE_DUNGEON</v>
      </c>
      <c r="AX164" s="21" t="str">
        <f>IF(F164&lt;&gt;"Not in the game (anymore)",IF(S164&lt;&gt;"",", dropMechanic={"&amp;S164&amp;IF(X164&lt;&gt;"",","&amp;X164,"")&amp;IF(AC164&lt;&gt;"",","&amp;AC164,"")&amp;IF(AH164&lt;&gt;"",","&amp;AH164,"")&amp;IF(AM164&lt;&gt;"",","&amp;AM164,"")&amp;IF(AR164&lt;&gt;"",","&amp;AR164,"")&amp;"}"&amp;IF(S164="LIBSETS_DROP_MECHANIC_MONSTER_NAME",", dropMechanicNames={" &amp; IF(T164&lt;&gt;"","['en']='"&amp;T164&amp;"'","") &amp; IF(U164&lt;&gt;"",", ['de']='" &amp; U164&amp;"'","") &amp; "}",""),"")&amp;"},","")</f>
        <v>},</v>
      </c>
      <c r="AY164" s="21" t="str">
        <f>IF(F164&lt;&gt;"Not in the game (anymore)",IF(C164&lt;&gt;"",CONCATENATE(" --",C164," / ",B164,"   [",IF(P164&lt;&gt;"",P164,""),IF(W164&lt;&gt;"",", "&amp;W164,""),IF(AB164&lt;&gt;"",", "&amp;AB164,""),IF(AG164&lt;&gt;"",", "&amp;AG164,""),IF(AL164&lt;&gt;"",", "&amp;AL164,""),IF(AQ164&lt;&gt;"",", "&amp;AQ164,""),"]")),"")</f>
        <v xml:space="preserve"> --Sheer Venom / Reingift   [Imperial City Prison]</v>
      </c>
    </row>
    <row r="165" spans="1:51" x14ac:dyDescent="0.25">
      <c r="A165" s="12">
        <v>196</v>
      </c>
      <c r="B165" t="s">
        <v>1042</v>
      </c>
      <c r="C165" t="s">
        <v>1043</v>
      </c>
      <c r="D165" s="3">
        <f>A165</f>
        <v>196</v>
      </c>
      <c r="G165" s="8" t="s">
        <v>1653</v>
      </c>
      <c r="I165" t="s">
        <v>97</v>
      </c>
      <c r="J165" t="s">
        <v>97</v>
      </c>
      <c r="K165">
        <v>-1</v>
      </c>
      <c r="L165">
        <v>-1</v>
      </c>
      <c r="M165">
        <v>-1</v>
      </c>
      <c r="N165">
        <v>0</v>
      </c>
      <c r="O165" s="3">
        <f>IF(G165&lt;&gt;"LIBSETS_SETTYPE_BATTLEGROUND",IF(G165&lt;&gt;"LIBSETS_SETTYPE_SPECIAL",IF(P165&lt;&gt;"",VLOOKUP(P165,'ESO zone constants'!$D$2:$H$4950,5,FALSE),""),""),"")</f>
        <v>678</v>
      </c>
      <c r="P165" t="s">
        <v>52</v>
      </c>
      <c r="Q165" s="19" t="str">
        <f>IF(O165&lt;&gt;"",IF(NOT(ISERROR(VLOOKUP(O165,'ESO Dungeon constants'!$D$3:$H$9999,5,FALSE))),VLOOKUP(O165,'ESO Dungeon constants'!$D$3:$I$9999,6,FALSE),VLOOKUP(O165,'ESO zone constants'!$H$2:$K$9984,4,FALSE)),"")</f>
        <v>DLC_IMPERIAL_CITY</v>
      </c>
      <c r="R165" s="3" t="str">
        <f>VLOOKUP(Q165,'LibSets constants'!$B$4:$C$1000,2,FALSE)</f>
        <v>Imperial City</v>
      </c>
      <c r="T165" s="45" t="str">
        <f>IF(S165&lt;&gt;"",IF(S165&lt;&gt;"LIBSETS_DROP_MECHANIC_MONSTER_NAME",VLOOKUP(S165,'LibSets constants'!$I$4:$L$1000,3,FALSE),""),"")</f>
        <v/>
      </c>
      <c r="U165" s="40" t="str">
        <f>IF(S165&lt;&gt;"",IF(S165&lt;&gt;"LIBSETS_DROP_MECHANIC_MONSTER_NAME",VLOOKUP(S165,'LibSets constants'!$I$4:$L$1000,4,FALSE),""),"")</f>
        <v/>
      </c>
      <c r="V165" s="3" t="str">
        <f>IF(G165&lt;&gt;"LIBSETS_SETTYPE_BATTLEGROUND",IF(G165&lt;&gt;"LIBSETS_SETTYPE_SPECIAL",IF(W165&lt;&gt;"",VLOOKUP(W165,'ESO zone constants'!$D$2:$H$4950,5,FALSE),""),""),"")</f>
        <v/>
      </c>
      <c r="X165" s="46"/>
      <c r="Y165" s="45" t="str">
        <f>IF(X165&lt;&gt;"",IF(X165&lt;&gt;"LIBSETS_DROP_MECHANIC_MONSTER_NAME",VLOOKUP(X165,'LibSets constants'!$I$4:$L$1000,3,FALSE),""),"")</f>
        <v/>
      </c>
      <c r="Z165" s="45" t="str">
        <f>IF(X165&lt;&gt;"",IF(X165&lt;&gt;"LIBSETS_DROP_MECHANIC_MONSTER_NAME",VLOOKUP(X165,'LibSets constants'!$I$4:$L$1000,4,FALSE),""),"")</f>
        <v/>
      </c>
      <c r="AA165" s="3" t="str">
        <f>IF(G165&lt;&gt;"LIBSETS_SETTYPE_BATTLEGROUND",IF(G165&lt;&gt;"LIBSETS_SETTYPE_SPECIAL",IF(AB165&lt;&gt;"",VLOOKUP(AB165,'ESO zone constants'!$D$2:$H$4950,5,FALSE),""),""),"")</f>
        <v/>
      </c>
      <c r="AC165" s="46"/>
      <c r="AD165" s="45" t="str">
        <f>IF(AC165&lt;&gt;"",IF(AC165&lt;&gt;"LIBSETS_DROP_MECHANIC_MONSTER_NAME",VLOOKUP(AC165,'LibSets constants'!$I$4:$L$1000,3,FALSE),""),"")</f>
        <v/>
      </c>
      <c r="AE165" s="45" t="str">
        <f>IF(AC165&lt;&gt;"",IF(AC165&lt;&gt;"LIBSETS_DROP_MECHANIC_MONSTER_NAME",VLOOKUP(AC165,'LibSets constants'!$I$4:$L$1000,4,FALSE),""),"")</f>
        <v/>
      </c>
      <c r="AF165" s="3" t="str">
        <f>IF(G165&lt;&gt;"LIBSETS_SETTYPE_BATTLEGROUND",IF(G165&lt;&gt;"LIBSETS_SETTYPE_SPECIAL",IF(AG165&lt;&gt;"",VLOOKUP(AG165,'ESO zone constants'!$D$2:$H$4950,5,FALSE),""),""),"")</f>
        <v/>
      </c>
      <c r="AH165" s="46"/>
      <c r="AI165" s="45" t="str">
        <f>IF(AH165&lt;&gt;"",IF(AH165&lt;&gt;"LIBSETS_DROP_MECHANIC_MONSTER_NAME",VLOOKUP(AH165,'LibSets constants'!$I$4:$L$1000,3,FALSE),""),"")</f>
        <v/>
      </c>
      <c r="AJ165" s="45" t="str">
        <f>IF(AH165&lt;&gt;"",IF(AH165&lt;&gt;"LIBSETS_DROP_MECHANIC_MONSTER_NAME",VLOOKUP(AH165,'LibSets constants'!$I$4:$L$1000,4,FALSE),""),"")</f>
        <v/>
      </c>
      <c r="AK165" s="3" t="str">
        <f>IF(G165&lt;&gt;"LIBSETS_SETTYPE_BATTLEGROUND",IF(G165&lt;&gt;"LIBSETS_SETTYPE_SPECIAL",IF(AL165&lt;&gt;"",VLOOKUP(AL165,'ESO zone constants'!$D$2:$H$4950,5,FALSE),""),""),"")</f>
        <v/>
      </c>
      <c r="AM165" s="46"/>
      <c r="AN165" s="45" t="str">
        <f>IF(AM165&lt;&gt;"",IF(AM165&lt;&gt;"LIBSETS_DROP_MECHANIC_MONSTER_NAME",VLOOKUP(AM165,'LibSets constants'!$I$4:$L$1000,3,FALSE),""),"")</f>
        <v/>
      </c>
      <c r="AO165" s="45" t="str">
        <f>IF(AM165&lt;&gt;"",IF(AM165&lt;&gt;"LIBSETS_DROP_MECHANIC_MONSTER_NAME",VLOOKUP(AM165,'LibSets constants'!$I$4:$L$1000,4,FALSE),""),"")</f>
        <v/>
      </c>
      <c r="AP165" s="3" t="str">
        <f>IF(G165&lt;&gt;"LIBSETS_SETTYPE_BATTLEGROUND",IF(G165&lt;&gt;"LIBSETS_SETTYPE_SPECIAL",IF(AQ165&lt;&gt;"",VLOOKUP(AQ165,'ESO zone constants'!$D$2:$H$4950,5,FALSE),""),""),"")</f>
        <v/>
      </c>
      <c r="AR165" s="46"/>
      <c r="AS165" s="45" t="str">
        <f>IF(AR165&lt;&gt;"",IF(AR165&lt;&gt;"LIBSETS_DROP_MECHANIC_MONSTER_NAME",VLOOKUP(AR165,'LibSets constants'!$I$4:$L$1000,3,FALSE),""),"")</f>
        <v/>
      </c>
      <c r="AT165" s="45" t="str">
        <f>IF(AR165&lt;&gt;"",IF(AR165&lt;&gt;"LIBSETS_DROP_MECHANIC_MONSTER_NAME",VLOOKUP(AR165,'LibSets constants'!$I$4:$L$1000,4,FALSE),""),"")</f>
        <v/>
      </c>
      <c r="AU165" s="21" t="str">
        <f>IF(A165="???","--","")&amp;IF(F165&lt;&gt;"Not in the game (anymore)",IF(A165&lt;&gt;"",CONCATENATE("[",A165,"] = {wayshrines={")&amp;IF(K165&lt;&gt;"",CONCATENATE(K165,","),"")&amp;IF(L165&lt;&gt;"",CONCATENATE(L165,","),"")&amp;IF(M165&lt;&gt;"",CONCATENATE(M165,","),"")&amp;CONCATENATE("}")&amp;IF(VALUE(N165)&gt;0,CONCATENATE(", traitsNeeded=",N165),"")&amp;CONCATENATE(", dlcId=",IF(Q165&lt;&gt;"",Q165,"DLC_BASE_GAME")),""),"")</f>
        <v>[196] = {wayshrines={-1,-1,-1,}, dlcId=DLC_IMPERIAL_CITY</v>
      </c>
      <c r="AV165" s="21" t="str">
        <f>IF(F165&lt;&gt;"Not in the game (anymore)",IF(A165&lt;&gt;"",IF(O165&lt;&gt;"",CONCATENATE(", zoneIds={",O165),"")&amp;IF(V165&lt;&gt;"",CONCATENATE(",",V165),"")&amp;IF(AA165&lt;&gt;"",CONCATENATE(",",AA165),"")&amp;IF(AF165&lt;&gt;"",CONCATENATE(",",AF165),"")&amp;IF(AK165&lt;&gt;"",CONCATENATE(",",AK165),"")&amp;IF(AP165&lt;&gt;"",CONCATENATE(",",AP165),"")&amp;IF(O165&lt;&gt;"",CONCATENATE("}",""),"")&amp;IF(OR(I165="true",I165="false",I165&lt;&gt;""), CONCATENATE(", veteran=", I165), ""),""),"")</f>
        <v>, zoneIds={678}, veteran=false</v>
      </c>
      <c r="AW165" s="21" t="str">
        <f>IF(F165&lt;&gt;"Not in the game (anymore)",IF(A165&lt;&gt;"",", setType="&amp;G165,"")&amp;IF(J165="true",", multiTrialSet=true",""),"")</f>
        <v>, setType=LIBSETS_SETTYPE_DUNGEON</v>
      </c>
      <c r="AX165" s="21" t="str">
        <f>IF(F165&lt;&gt;"Not in the game (anymore)",IF(S165&lt;&gt;"",", dropMechanic={"&amp;S165&amp;IF(X165&lt;&gt;"",","&amp;X165,"")&amp;IF(AC165&lt;&gt;"",","&amp;AC165,"")&amp;IF(AH165&lt;&gt;"",","&amp;AH165,"")&amp;IF(AM165&lt;&gt;"",","&amp;AM165,"")&amp;IF(AR165&lt;&gt;"",","&amp;AR165,"")&amp;"}"&amp;IF(S165="LIBSETS_DROP_MECHANIC_MONSTER_NAME",", dropMechanicNames={" &amp; IF(T165&lt;&gt;"","['en']='"&amp;T165&amp;"'","") &amp; IF(U165&lt;&gt;"",", ['de']='" &amp; U165&amp;"'","") &amp; "}",""),"")&amp;"},","")</f>
        <v>},</v>
      </c>
      <c r="AY165" s="21" t="str">
        <f>IF(F165&lt;&gt;"Not in the game (anymore)",IF(C165&lt;&gt;"",CONCATENATE(" --",C165," / ",B165,"   [",IF(P165&lt;&gt;"",P165,""),IF(W165&lt;&gt;"",", "&amp;W165,""),IF(AB165&lt;&gt;"",", "&amp;AB165,""),IF(AG165&lt;&gt;"",", "&amp;AG165,""),IF(AL165&lt;&gt;"",", "&amp;AL165,""),IF(AQ165&lt;&gt;"",", "&amp;AQ165,""),"]")),"")</f>
        <v xml:space="preserve"> --Leeching Plate / Auslaugende Rüstung   [Imperial City Prison]</v>
      </c>
    </row>
    <row r="166" spans="1:51" x14ac:dyDescent="0.25">
      <c r="A166" s="12">
        <v>197</v>
      </c>
      <c r="B166" t="s">
        <v>1044</v>
      </c>
      <c r="C166" t="s">
        <v>1045</v>
      </c>
      <c r="D166" s="3">
        <f>A166</f>
        <v>197</v>
      </c>
      <c r="G166" s="8" t="s">
        <v>1653</v>
      </c>
      <c r="I166" t="s">
        <v>97</v>
      </c>
      <c r="J166" t="s">
        <v>97</v>
      </c>
      <c r="K166">
        <v>-1</v>
      </c>
      <c r="L166">
        <v>-1</v>
      </c>
      <c r="M166">
        <v>-1</v>
      </c>
      <c r="N166">
        <v>0</v>
      </c>
      <c r="O166" s="3">
        <f>IF(G166&lt;&gt;"LIBSETS_SETTYPE_BATTLEGROUND",IF(G166&lt;&gt;"LIBSETS_SETTYPE_SPECIAL",IF(P166&lt;&gt;"",VLOOKUP(P166,'ESO zone constants'!$D$2:$H$4950,5,FALSE),""),""),"")</f>
        <v>380</v>
      </c>
      <c r="P166" t="s">
        <v>102</v>
      </c>
      <c r="Q166" s="19" t="str">
        <f>IF(O166&lt;&gt;"",IF(NOT(ISERROR(VLOOKUP(O166,'ESO Dungeon constants'!$D$3:$H$9999,5,FALSE))),VLOOKUP(O166,'ESO Dungeon constants'!$D$3:$I$9999,6,FALSE),VLOOKUP(O166,'ESO zone constants'!$H$2:$K$9984,4,FALSE)),"")</f>
        <v>DLC_BASE_GAME</v>
      </c>
      <c r="R166" s="3" t="str">
        <f>VLOOKUP(Q166,'LibSets constants'!$B$4:$C$1000,2,FALSE)</f>
        <v>Included in base game</v>
      </c>
      <c r="T166" s="45" t="str">
        <f>IF(S166&lt;&gt;"",IF(S166&lt;&gt;"LIBSETS_DROP_MECHANIC_MONSTER_NAME",VLOOKUP(S166,'LibSets constants'!$I$4:$L$1000,3,FALSE),""),"")</f>
        <v/>
      </c>
      <c r="U166" s="40" t="str">
        <f>IF(S166&lt;&gt;"",IF(S166&lt;&gt;"LIBSETS_DROP_MECHANIC_MONSTER_NAME",VLOOKUP(S166,'LibSets constants'!$I$4:$L$1000,4,FALSE),""),"")</f>
        <v/>
      </c>
      <c r="V166" s="3">
        <f>IF(G166&lt;&gt;"LIBSETS_SETTYPE_BATTLEGROUND",IF(G166&lt;&gt;"LIBSETS_SETTYPE_SPECIAL",IF(W166&lt;&gt;"",VLOOKUP(W166,'ESO zone constants'!$D$2:$H$4950,5,FALSE),""),""),"")</f>
        <v>935</v>
      </c>
      <c r="W166" t="s">
        <v>103</v>
      </c>
      <c r="X166" s="46"/>
      <c r="Y166" s="45" t="str">
        <f>IF(X166&lt;&gt;"",IF(X166&lt;&gt;"LIBSETS_DROP_MECHANIC_MONSTER_NAME",VLOOKUP(X166,'LibSets constants'!$I$4:$L$1000,3,FALSE),""),"")</f>
        <v/>
      </c>
      <c r="Z166" s="45" t="str">
        <f>IF(X166&lt;&gt;"",IF(X166&lt;&gt;"LIBSETS_DROP_MECHANIC_MONSTER_NAME",VLOOKUP(X166,'LibSets constants'!$I$4:$L$1000,4,FALSE),""),"")</f>
        <v/>
      </c>
      <c r="AA166" s="3" t="str">
        <f>IF(G166&lt;&gt;"LIBSETS_SETTYPE_BATTLEGROUND",IF(G166&lt;&gt;"LIBSETS_SETTYPE_SPECIAL",IF(AB166&lt;&gt;"",VLOOKUP(AB166,'ESO zone constants'!$D$2:$H$4950,5,FALSE),""),""),"")</f>
        <v/>
      </c>
      <c r="AC166" s="46"/>
      <c r="AD166" s="45" t="str">
        <f>IF(AC166&lt;&gt;"",IF(AC166&lt;&gt;"LIBSETS_DROP_MECHANIC_MONSTER_NAME",VLOOKUP(AC166,'LibSets constants'!$I$4:$L$1000,3,FALSE),""),"")</f>
        <v/>
      </c>
      <c r="AE166" s="45" t="str">
        <f>IF(AC166&lt;&gt;"",IF(AC166&lt;&gt;"LIBSETS_DROP_MECHANIC_MONSTER_NAME",VLOOKUP(AC166,'LibSets constants'!$I$4:$L$1000,4,FALSE),""),"")</f>
        <v/>
      </c>
      <c r="AF166" s="3" t="str">
        <f>IF(G166&lt;&gt;"LIBSETS_SETTYPE_BATTLEGROUND",IF(G166&lt;&gt;"LIBSETS_SETTYPE_SPECIAL",IF(AG166&lt;&gt;"",VLOOKUP(AG166,'ESO zone constants'!$D$2:$H$4950,5,FALSE),""),""),"")</f>
        <v/>
      </c>
      <c r="AH166" s="46"/>
      <c r="AI166" s="45" t="str">
        <f>IF(AH166&lt;&gt;"",IF(AH166&lt;&gt;"LIBSETS_DROP_MECHANIC_MONSTER_NAME",VLOOKUP(AH166,'LibSets constants'!$I$4:$L$1000,3,FALSE),""),"")</f>
        <v/>
      </c>
      <c r="AJ166" s="45" t="str">
        <f>IF(AH166&lt;&gt;"",IF(AH166&lt;&gt;"LIBSETS_DROP_MECHANIC_MONSTER_NAME",VLOOKUP(AH166,'LibSets constants'!$I$4:$L$1000,4,FALSE),""),"")</f>
        <v/>
      </c>
      <c r="AK166" s="3" t="str">
        <f>IF(G166&lt;&gt;"LIBSETS_SETTYPE_BATTLEGROUND",IF(G166&lt;&gt;"LIBSETS_SETTYPE_SPECIAL",IF(AL166&lt;&gt;"",VLOOKUP(AL166,'ESO zone constants'!$D$2:$H$4950,5,FALSE),""),""),"")</f>
        <v/>
      </c>
      <c r="AM166" s="46"/>
      <c r="AN166" s="45" t="str">
        <f>IF(AM166&lt;&gt;"",IF(AM166&lt;&gt;"LIBSETS_DROP_MECHANIC_MONSTER_NAME",VLOOKUP(AM166,'LibSets constants'!$I$4:$L$1000,3,FALSE),""),"")</f>
        <v/>
      </c>
      <c r="AO166" s="45" t="str">
        <f>IF(AM166&lt;&gt;"",IF(AM166&lt;&gt;"LIBSETS_DROP_MECHANIC_MONSTER_NAME",VLOOKUP(AM166,'LibSets constants'!$I$4:$L$1000,4,FALSE),""),"")</f>
        <v/>
      </c>
      <c r="AP166" s="3" t="str">
        <f>IF(G166&lt;&gt;"LIBSETS_SETTYPE_BATTLEGROUND",IF(G166&lt;&gt;"LIBSETS_SETTYPE_SPECIAL",IF(AQ166&lt;&gt;"",VLOOKUP(AQ166,'ESO zone constants'!$D$2:$H$4950,5,FALSE),""),""),"")</f>
        <v/>
      </c>
      <c r="AR166" s="46"/>
      <c r="AS166" s="45" t="str">
        <f>IF(AR166&lt;&gt;"",IF(AR166&lt;&gt;"LIBSETS_DROP_MECHANIC_MONSTER_NAME",VLOOKUP(AR166,'LibSets constants'!$I$4:$L$1000,3,FALSE),""),"")</f>
        <v/>
      </c>
      <c r="AT166" s="45" t="str">
        <f>IF(AR166&lt;&gt;"",IF(AR166&lt;&gt;"LIBSETS_DROP_MECHANIC_MONSTER_NAME",VLOOKUP(AR166,'LibSets constants'!$I$4:$L$1000,4,FALSE),""),"")</f>
        <v/>
      </c>
      <c r="AU166" s="21" t="str">
        <f>IF(A166="???","--","")&amp;IF(F166&lt;&gt;"Not in the game (anymore)",IF(A166&lt;&gt;"",CONCATENATE("[",A166,"] = {wayshrines={")&amp;IF(K166&lt;&gt;"",CONCATENATE(K166,","),"")&amp;IF(L166&lt;&gt;"",CONCATENATE(L166,","),"")&amp;IF(M166&lt;&gt;"",CONCATENATE(M166,","),"")&amp;CONCATENATE("}")&amp;IF(VALUE(N166)&gt;0,CONCATENATE(", traitsNeeded=",N166),"")&amp;CONCATENATE(", dlcId=",IF(Q166&lt;&gt;"",Q166,"DLC_BASE_GAME")),""),"")</f>
        <v>[197] = {wayshrines={-1,-1,-1,}, dlcId=DLC_BASE_GAME</v>
      </c>
      <c r="AV166" s="21" t="str">
        <f>IF(F166&lt;&gt;"Not in the game (anymore)",IF(A166&lt;&gt;"",IF(O166&lt;&gt;"",CONCATENATE(", zoneIds={",O166),"")&amp;IF(V166&lt;&gt;"",CONCATENATE(",",V166),"")&amp;IF(AA166&lt;&gt;"",CONCATENATE(",",AA166),"")&amp;IF(AF166&lt;&gt;"",CONCATENATE(",",AF166),"")&amp;IF(AK166&lt;&gt;"",CONCATENATE(",",AK166),"")&amp;IF(AP166&lt;&gt;"",CONCATENATE(",",AP166),"")&amp;IF(O166&lt;&gt;"",CONCATENATE("}",""),"")&amp;IF(OR(I166="true",I166="false",I166&lt;&gt;""), CONCATENATE(", veteran=", I166), ""),""),"")</f>
        <v>, zoneIds={380,935}, veteran=false</v>
      </c>
      <c r="AW166" s="21" t="str">
        <f>IF(F166&lt;&gt;"Not in the game (anymore)",IF(A166&lt;&gt;"",", setType="&amp;G166,"")&amp;IF(J166="true",", multiTrialSet=true",""),"")</f>
        <v>, setType=LIBSETS_SETTYPE_DUNGEON</v>
      </c>
      <c r="AX166" s="21" t="str">
        <f>IF(F166&lt;&gt;"Not in the game (anymore)",IF(S166&lt;&gt;"",", dropMechanic={"&amp;S166&amp;IF(X166&lt;&gt;"",","&amp;X166,"")&amp;IF(AC166&lt;&gt;"",","&amp;AC166,"")&amp;IF(AH166&lt;&gt;"",","&amp;AH166,"")&amp;IF(AM166&lt;&gt;"",","&amp;AM166,"")&amp;IF(AR166&lt;&gt;"",","&amp;AR166,"")&amp;"}"&amp;IF(S166="LIBSETS_DROP_MECHANIC_MONSTER_NAME",", dropMechanicNames={" &amp; IF(T166&lt;&gt;"","['en']='"&amp;T166&amp;"'","") &amp; IF(U166&lt;&gt;"",", ['de']='" &amp; U166&amp;"'","") &amp; "}",""),"")&amp;"},","")</f>
        <v>},</v>
      </c>
      <c r="AY166" s="21" t="str">
        <f>IF(F166&lt;&gt;"Not in the game (anymore)",IF(C166&lt;&gt;"",CONCATENATE(" --",C166," / ",B166,"   [",IF(P166&lt;&gt;"",P166,""),IF(W166&lt;&gt;"",", "&amp;W166,""),IF(AB166&lt;&gt;"",", "&amp;AB166,""),IF(AG166&lt;&gt;"",", "&amp;AG166,""),IF(AL166&lt;&gt;"",", "&amp;AL166,""),IF(AQ166&lt;&gt;"",", "&amp;AQ166,""),"]")),"")</f>
        <v xml:space="preserve"> --Tormentor / Quälender   [The Banished Cells I, The Banished Cells II]</v>
      </c>
    </row>
    <row r="167" spans="1:51" x14ac:dyDescent="0.25">
      <c r="A167" s="12">
        <v>198</v>
      </c>
      <c r="B167" t="s">
        <v>1046</v>
      </c>
      <c r="C167" t="s">
        <v>1047</v>
      </c>
      <c r="D167" s="3">
        <f>A167</f>
        <v>198</v>
      </c>
      <c r="G167" s="8" t="s">
        <v>1653</v>
      </c>
      <c r="I167" t="s">
        <v>97</v>
      </c>
      <c r="J167" t="s">
        <v>97</v>
      </c>
      <c r="K167">
        <v>-1</v>
      </c>
      <c r="L167">
        <v>-1</v>
      </c>
      <c r="M167">
        <v>-1</v>
      </c>
      <c r="N167">
        <v>0</v>
      </c>
      <c r="O167" s="3">
        <f>IF(G167&lt;&gt;"LIBSETS_SETTYPE_BATTLEGROUND",IF(G167&lt;&gt;"LIBSETS_SETTYPE_SPECIAL",IF(P167&lt;&gt;"",VLOOKUP(P167,'ESO zone constants'!$D$2:$H$4950,5,FALSE),""),""),"")</f>
        <v>688</v>
      </c>
      <c r="P167" t="s">
        <v>54</v>
      </c>
      <c r="Q167" s="19" t="str">
        <f>IF(O167&lt;&gt;"",IF(NOT(ISERROR(VLOOKUP(O167,'ESO Dungeon constants'!$D$3:$H$9999,5,FALSE))),VLOOKUP(O167,'ESO Dungeon constants'!$D$3:$I$9999,6,FALSE),VLOOKUP(O167,'ESO zone constants'!$H$2:$K$9984,4,FALSE)),"")</f>
        <v>DLC_IMPERIAL_CITY</v>
      </c>
      <c r="R167" s="3" t="str">
        <f>VLOOKUP(Q167,'LibSets constants'!$B$4:$C$1000,2,FALSE)</f>
        <v>Imperial City</v>
      </c>
      <c r="T167" s="45" t="str">
        <f>IF(S167&lt;&gt;"",IF(S167&lt;&gt;"LIBSETS_DROP_MECHANIC_MONSTER_NAME",VLOOKUP(S167,'LibSets constants'!$I$4:$L$1000,3,FALSE),""),"")</f>
        <v/>
      </c>
      <c r="U167" s="40" t="str">
        <f>IF(S167&lt;&gt;"",IF(S167&lt;&gt;"LIBSETS_DROP_MECHANIC_MONSTER_NAME",VLOOKUP(S167,'LibSets constants'!$I$4:$L$1000,4,FALSE),""),"")</f>
        <v/>
      </c>
      <c r="V167" s="3" t="str">
        <f>IF(G167&lt;&gt;"LIBSETS_SETTYPE_BATTLEGROUND",IF(G167&lt;&gt;"LIBSETS_SETTYPE_SPECIAL",IF(W167&lt;&gt;"",VLOOKUP(W167,'ESO zone constants'!$D$2:$H$4950,5,FALSE),""),""),"")</f>
        <v/>
      </c>
      <c r="X167" s="46"/>
      <c r="Y167" s="45" t="str">
        <f>IF(X167&lt;&gt;"",IF(X167&lt;&gt;"LIBSETS_DROP_MECHANIC_MONSTER_NAME",VLOOKUP(X167,'LibSets constants'!$I$4:$L$1000,3,FALSE),""),"")</f>
        <v/>
      </c>
      <c r="Z167" s="45" t="str">
        <f>IF(X167&lt;&gt;"",IF(X167&lt;&gt;"LIBSETS_DROP_MECHANIC_MONSTER_NAME",VLOOKUP(X167,'LibSets constants'!$I$4:$L$1000,4,FALSE),""),"")</f>
        <v/>
      </c>
      <c r="AA167" s="3" t="str">
        <f>IF(G167&lt;&gt;"LIBSETS_SETTYPE_BATTLEGROUND",IF(G167&lt;&gt;"LIBSETS_SETTYPE_SPECIAL",IF(AB167&lt;&gt;"",VLOOKUP(AB167,'ESO zone constants'!$D$2:$H$4950,5,FALSE),""),""),"")</f>
        <v/>
      </c>
      <c r="AC167" s="46"/>
      <c r="AD167" s="45" t="str">
        <f>IF(AC167&lt;&gt;"",IF(AC167&lt;&gt;"LIBSETS_DROP_MECHANIC_MONSTER_NAME",VLOOKUP(AC167,'LibSets constants'!$I$4:$L$1000,3,FALSE),""),"")</f>
        <v/>
      </c>
      <c r="AE167" s="45" t="str">
        <f>IF(AC167&lt;&gt;"",IF(AC167&lt;&gt;"LIBSETS_DROP_MECHANIC_MONSTER_NAME",VLOOKUP(AC167,'LibSets constants'!$I$4:$L$1000,4,FALSE),""),"")</f>
        <v/>
      </c>
      <c r="AF167" s="3" t="str">
        <f>IF(G167&lt;&gt;"LIBSETS_SETTYPE_BATTLEGROUND",IF(G167&lt;&gt;"LIBSETS_SETTYPE_SPECIAL",IF(AG167&lt;&gt;"",VLOOKUP(AG167,'ESO zone constants'!$D$2:$H$4950,5,FALSE),""),""),"")</f>
        <v/>
      </c>
      <c r="AH167" s="46"/>
      <c r="AI167" s="45" t="str">
        <f>IF(AH167&lt;&gt;"",IF(AH167&lt;&gt;"LIBSETS_DROP_MECHANIC_MONSTER_NAME",VLOOKUP(AH167,'LibSets constants'!$I$4:$L$1000,3,FALSE),""),"")</f>
        <v/>
      </c>
      <c r="AJ167" s="45" t="str">
        <f>IF(AH167&lt;&gt;"",IF(AH167&lt;&gt;"LIBSETS_DROP_MECHANIC_MONSTER_NAME",VLOOKUP(AH167,'LibSets constants'!$I$4:$L$1000,4,FALSE),""),"")</f>
        <v/>
      </c>
      <c r="AK167" s="3" t="str">
        <f>IF(G167&lt;&gt;"LIBSETS_SETTYPE_BATTLEGROUND",IF(G167&lt;&gt;"LIBSETS_SETTYPE_SPECIAL",IF(AL167&lt;&gt;"",VLOOKUP(AL167,'ESO zone constants'!$D$2:$H$4950,5,FALSE),""),""),"")</f>
        <v/>
      </c>
      <c r="AM167" s="46"/>
      <c r="AN167" s="45" t="str">
        <f>IF(AM167&lt;&gt;"",IF(AM167&lt;&gt;"LIBSETS_DROP_MECHANIC_MONSTER_NAME",VLOOKUP(AM167,'LibSets constants'!$I$4:$L$1000,3,FALSE),""),"")</f>
        <v/>
      </c>
      <c r="AO167" s="45" t="str">
        <f>IF(AM167&lt;&gt;"",IF(AM167&lt;&gt;"LIBSETS_DROP_MECHANIC_MONSTER_NAME",VLOOKUP(AM167,'LibSets constants'!$I$4:$L$1000,4,FALSE),""),"")</f>
        <v/>
      </c>
      <c r="AP167" s="3" t="str">
        <f>IF(G167&lt;&gt;"LIBSETS_SETTYPE_BATTLEGROUND",IF(G167&lt;&gt;"LIBSETS_SETTYPE_SPECIAL",IF(AQ167&lt;&gt;"",VLOOKUP(AQ167,'ESO zone constants'!$D$2:$H$4950,5,FALSE),""),""),"")</f>
        <v/>
      </c>
      <c r="AR167" s="46"/>
      <c r="AS167" s="45" t="str">
        <f>IF(AR167&lt;&gt;"",IF(AR167&lt;&gt;"LIBSETS_DROP_MECHANIC_MONSTER_NAME",VLOOKUP(AR167,'LibSets constants'!$I$4:$L$1000,3,FALSE),""),"")</f>
        <v/>
      </c>
      <c r="AT167" s="45" t="str">
        <f>IF(AR167&lt;&gt;"",IF(AR167&lt;&gt;"LIBSETS_DROP_MECHANIC_MONSTER_NAME",VLOOKUP(AR167,'LibSets constants'!$I$4:$L$1000,4,FALSE),""),"")</f>
        <v/>
      </c>
      <c r="AU167" s="21" t="str">
        <f>IF(A167="???","--","")&amp;IF(F167&lt;&gt;"Not in the game (anymore)",IF(A167&lt;&gt;"",CONCATENATE("[",A167,"] = {wayshrines={")&amp;IF(K167&lt;&gt;"",CONCATENATE(K167,","),"")&amp;IF(L167&lt;&gt;"",CONCATENATE(L167,","),"")&amp;IF(M167&lt;&gt;"",CONCATENATE(M167,","),"")&amp;CONCATENATE("}")&amp;IF(VALUE(N167)&gt;0,CONCATENATE(", traitsNeeded=",N167),"")&amp;CONCATENATE(", dlcId=",IF(Q167&lt;&gt;"",Q167,"DLC_BASE_GAME")),""),"")</f>
        <v>[198] = {wayshrines={-1,-1,-1,}, dlcId=DLC_IMPERIAL_CITY</v>
      </c>
      <c r="AV167" s="21" t="str">
        <f>IF(F167&lt;&gt;"Not in the game (anymore)",IF(A167&lt;&gt;"",IF(O167&lt;&gt;"",CONCATENATE(", zoneIds={",O167),"")&amp;IF(V167&lt;&gt;"",CONCATENATE(",",V167),"")&amp;IF(AA167&lt;&gt;"",CONCATENATE(",",AA167),"")&amp;IF(AF167&lt;&gt;"",CONCATENATE(",",AF167),"")&amp;IF(AK167&lt;&gt;"",CONCATENATE(",",AK167),"")&amp;IF(AP167&lt;&gt;"",CONCATENATE(",",AP167),"")&amp;IF(O167&lt;&gt;"",CONCATENATE("}",""),"")&amp;IF(OR(I167="true",I167="false",I167&lt;&gt;""), CONCATENATE(", veteran=", I167), ""),""),"")</f>
        <v>, zoneIds={688}, veteran=false</v>
      </c>
      <c r="AW167" s="21" t="str">
        <f>IF(F167&lt;&gt;"Not in the game (anymore)",IF(A167&lt;&gt;"",", setType="&amp;G167,"")&amp;IF(J167="true",", multiTrialSet=true",""),"")</f>
        <v>, setType=LIBSETS_SETTYPE_DUNGEON</v>
      </c>
      <c r="AX167" s="21" t="str">
        <f>IF(F167&lt;&gt;"Not in the game (anymore)",IF(S167&lt;&gt;"",", dropMechanic={"&amp;S167&amp;IF(X167&lt;&gt;"",","&amp;X167,"")&amp;IF(AC167&lt;&gt;"",","&amp;AC167,"")&amp;IF(AH167&lt;&gt;"",","&amp;AH167,"")&amp;IF(AM167&lt;&gt;"",","&amp;AM167,"")&amp;IF(AR167&lt;&gt;"",","&amp;AR167,"")&amp;"}"&amp;IF(S167="LIBSETS_DROP_MECHANIC_MONSTER_NAME",", dropMechanicNames={" &amp; IF(T167&lt;&gt;"","['en']='"&amp;T167&amp;"'","") &amp; IF(U167&lt;&gt;"",", ['de']='" &amp; U167&amp;"'","") &amp; "}",""),"")&amp;"},","")</f>
        <v>},</v>
      </c>
      <c r="AY167" s="21" t="str">
        <f>IF(F167&lt;&gt;"Not in the game (anymore)",IF(C167&lt;&gt;"",CONCATENATE(" --",C167," / ",B167,"   [",IF(P167&lt;&gt;"",P167,""),IF(W167&lt;&gt;"",", "&amp;W167,""),IF(AB167&lt;&gt;"",", "&amp;AB167,""),IF(AG167&lt;&gt;"",", "&amp;AG167,""),IF(AL167&lt;&gt;"",", "&amp;AL167,""),IF(AQ167&lt;&gt;"",", "&amp;AQ167,""),"]")),"")</f>
        <v xml:space="preserve"> --Essence Thief / Essenzdieb   [White-Gold Tower]</v>
      </c>
    </row>
    <row r="168" spans="1:51" x14ac:dyDescent="0.25">
      <c r="A168" s="12">
        <v>199</v>
      </c>
      <c r="B168" t="s">
        <v>1048</v>
      </c>
      <c r="C168" t="s">
        <v>1049</v>
      </c>
      <c r="D168" s="3">
        <f>A168</f>
        <v>199</v>
      </c>
      <c r="F168" t="s">
        <v>39</v>
      </c>
      <c r="G168" s="8" t="s">
        <v>1654</v>
      </c>
      <c r="I168" t="s">
        <v>97</v>
      </c>
      <c r="J168" t="s">
        <v>97</v>
      </c>
      <c r="K168">
        <v>-1</v>
      </c>
      <c r="L168">
        <v>-1</v>
      </c>
      <c r="M168">
        <v>-1</v>
      </c>
      <c r="N168">
        <v>0</v>
      </c>
      <c r="O168" s="3">
        <f>IF(G168&lt;&gt;"LIBSETS_SETTYPE_BATTLEGROUND",IF(G168&lt;&gt;"LIBSETS_SETTYPE_SPECIAL",IF(P168&lt;&gt;"",VLOOKUP(P168,'ESO zone constants'!$D$2:$H$4950,5,FALSE),""),""),"")</f>
        <v>643</v>
      </c>
      <c r="P168" t="s">
        <v>454</v>
      </c>
      <c r="Q168" s="19" t="str">
        <f>IF(O168&lt;&gt;"",IF(NOT(ISERROR(VLOOKUP(O168,'ESO Dungeon constants'!$D$3:$H$9999,5,FALSE))),VLOOKUP(O168,'ESO Dungeon constants'!$D$3:$I$9999,6,FALSE),VLOOKUP(O168,'ESO zone constants'!$H$2:$K$9984,4,FALSE)),"")</f>
        <v>DLC_IMPERIAL_CITY</v>
      </c>
      <c r="R168" s="3" t="str">
        <f>VLOOKUP(Q168,'LibSets constants'!$B$4:$C$1000,2,FALSE)</f>
        <v>Imperial City</v>
      </c>
      <c r="T168" s="3" t="str">
        <f>IF(S168&lt;&gt;"",IF(S168&lt;&gt;"LIBSETS_DROP_MECHANIC_MONSTER_NAME",VLOOKUP(S168,'LibSets constants'!$I$4:$L$1000,3,FALSE),""),"")</f>
        <v/>
      </c>
      <c r="U168" s="40" t="str">
        <f>IF(S168&lt;&gt;"",IF(S168&lt;&gt;"LIBSETS_DROP_MECHANIC_MONSTER_NAME",VLOOKUP(S168,'LibSets constants'!$I$4:$L$1000,4,FALSE),""),"")</f>
        <v/>
      </c>
      <c r="V168" s="3" t="str">
        <f>IF(G168&lt;&gt;"LIBSETS_SETTYPE_BATTLEGROUND",IF(G168&lt;&gt;"LIBSETS_SETTYPE_SPECIAL",IF(W168&lt;&gt;"",VLOOKUP(W168,'ESO zone constants'!$D$2:$H$4950,5,FALSE),""),""),"")</f>
        <v/>
      </c>
      <c r="Y168" s="3" t="str">
        <f>IF(X168&lt;&gt;"",IF(X168&lt;&gt;"LIBSETS_DROP_MECHANIC_MONSTER_NAME",VLOOKUP(X168,'LibSets constants'!$I$4:$L$1000,3,FALSE),""),"")</f>
        <v/>
      </c>
      <c r="Z168" s="3" t="str">
        <f>IF(X168&lt;&gt;"",IF(X168&lt;&gt;"LIBSETS_DROP_MECHANIC_MONSTER_NAME",VLOOKUP(X168,'LibSets constants'!$I$4:$L$1000,4,FALSE),""),"")</f>
        <v/>
      </c>
      <c r="AA168" s="3" t="str">
        <f>IF(G168&lt;&gt;"LIBSETS_SETTYPE_BATTLEGROUND",IF(G168&lt;&gt;"LIBSETS_SETTYPE_SPECIAL",IF(AB168&lt;&gt;"",VLOOKUP(AB168,'ESO zone constants'!$D$2:$H$4950,5,FALSE),""),""),"")</f>
        <v/>
      </c>
      <c r="AD168" s="3" t="str">
        <f>IF(AC168&lt;&gt;"",IF(AC168&lt;&gt;"LIBSETS_DROP_MECHANIC_MONSTER_NAME",VLOOKUP(AC168,'LibSets constants'!$I$4:$L$1000,3,FALSE),""),"")</f>
        <v/>
      </c>
      <c r="AE168" s="3" t="str">
        <f>IF(AC168&lt;&gt;"",IF(AC168&lt;&gt;"LIBSETS_DROP_MECHANIC_MONSTER_NAME",VLOOKUP(AC168,'LibSets constants'!$I$4:$L$1000,4,FALSE),""),"")</f>
        <v/>
      </c>
      <c r="AF168" s="3" t="str">
        <f>IF(G168&lt;&gt;"LIBSETS_SETTYPE_BATTLEGROUND",IF(G168&lt;&gt;"LIBSETS_SETTYPE_SPECIAL",IF(AG168&lt;&gt;"",VLOOKUP(AG168,'ESO zone constants'!$D$2:$H$4950,5,FALSE),""),""),"")</f>
        <v/>
      </c>
      <c r="AI168" s="3" t="str">
        <f>IF(AH168&lt;&gt;"",IF(AH168&lt;&gt;"LIBSETS_DROP_MECHANIC_MONSTER_NAME",VLOOKUP(AH168,'LibSets constants'!$I$4:$L$1000,3,FALSE),""),"")</f>
        <v/>
      </c>
      <c r="AJ168" s="3" t="str">
        <f>IF(AH168&lt;&gt;"",IF(AH168&lt;&gt;"LIBSETS_DROP_MECHANIC_MONSTER_NAME",VLOOKUP(AH168,'LibSets constants'!$I$4:$L$1000,4,FALSE),""),"")</f>
        <v/>
      </c>
      <c r="AK168" s="3" t="str">
        <f>IF(G168&lt;&gt;"LIBSETS_SETTYPE_BATTLEGROUND",IF(G168&lt;&gt;"LIBSETS_SETTYPE_SPECIAL",IF(AL168&lt;&gt;"",VLOOKUP(AL168,'ESO zone constants'!$D$2:$H$4950,5,FALSE),""),""),"")</f>
        <v/>
      </c>
      <c r="AN168" s="3" t="str">
        <f>IF(AM168&lt;&gt;"",IF(AM168&lt;&gt;"LIBSETS_DROP_MECHANIC_MONSTER_NAME",VLOOKUP(AM168,'LibSets constants'!$I$4:$L$1000,3,FALSE),""),"")</f>
        <v/>
      </c>
      <c r="AO168" s="3" t="str">
        <f>IF(AM168&lt;&gt;"",IF(AM168&lt;&gt;"LIBSETS_DROP_MECHANIC_MONSTER_NAME",VLOOKUP(AM168,'LibSets constants'!$I$4:$L$1000,4,FALSE),""),"")</f>
        <v/>
      </c>
      <c r="AP168" s="3" t="str">
        <f>IF(G168&lt;&gt;"LIBSETS_SETTYPE_BATTLEGROUND",IF(G168&lt;&gt;"LIBSETS_SETTYPE_SPECIAL",IF(AQ168&lt;&gt;"",VLOOKUP(AQ168,'ESO zone constants'!$D$2:$H$4950,5,FALSE),""),""),"")</f>
        <v/>
      </c>
      <c r="AS168" s="3" t="str">
        <f>IF(AR168&lt;&gt;"",IF(AR168&lt;&gt;"LIBSETS_DROP_MECHANIC_MONSTER_NAME",VLOOKUP(AR168,'LibSets constants'!$I$4:$L$1000,3,FALSE),""),"")</f>
        <v/>
      </c>
      <c r="AT168" s="3" t="str">
        <f>IF(AR168&lt;&gt;"",IF(AR168&lt;&gt;"LIBSETS_DROP_MECHANIC_MONSTER_NAME",VLOOKUP(AR168,'LibSets constants'!$I$4:$L$1000,4,FALSE),""),"")</f>
        <v/>
      </c>
      <c r="AU168" s="21" t="str">
        <f>IF(A168="???","--","")&amp;IF(F168&lt;&gt;"Not in the game (anymore)",IF(A168&lt;&gt;"",CONCATENATE("[",A168,"] = {wayshrines={")&amp;IF(K168&lt;&gt;"",CONCATENATE(K168,","),"")&amp;IF(L168&lt;&gt;"",CONCATENATE(L168,","),"")&amp;IF(M168&lt;&gt;"",CONCATENATE(M168,","),"")&amp;CONCATENATE("}")&amp;IF(VALUE(N168)&gt;0,CONCATENATE(", traitsNeeded=",N168),"")&amp;CONCATENATE(", dlcId=",IF(Q168&lt;&gt;"",Q168,"DLC_BASE_GAME")),""),"")</f>
        <v>[199] = {wayshrines={-1,-1,-1,}, dlcId=DLC_IMPERIAL_CITY</v>
      </c>
      <c r="AV168" s="21" t="str">
        <f>IF(F168&lt;&gt;"Not in the game (anymore)",IF(A168&lt;&gt;"",IF(O168&lt;&gt;"",CONCATENATE(", zoneIds={",O168),"")&amp;IF(V168&lt;&gt;"",CONCATENATE(",",V168),"")&amp;IF(AA168&lt;&gt;"",CONCATENATE(",",AA168),"")&amp;IF(AF168&lt;&gt;"",CONCATENATE(",",AF168),"")&amp;IF(AK168&lt;&gt;"",CONCATENATE(",",AK168),"")&amp;IF(AP168&lt;&gt;"",CONCATENATE(",",AP168),"")&amp;IF(O168&lt;&gt;"",CONCATENATE("}",""),"")&amp;IF(OR(I168="true",I168="false",I168&lt;&gt;""), CONCATENATE(", veteran=", I168), ""),""),"")</f>
        <v>, zoneIds={643}, veteran=false</v>
      </c>
      <c r="AW168" s="21" t="str">
        <f>IF(F168&lt;&gt;"Not in the game (anymore)",IF(A168&lt;&gt;"",", setType="&amp;G168,"")&amp;IF(J168="true",", multiTrialSet=true",""),"")</f>
        <v>, setType=LIBSETS_SETTYPE_IMPERIALCITY</v>
      </c>
      <c r="AX168" s="21" t="str">
        <f>IF(F168&lt;&gt;"Not in the game (anymore)",IF(S168&lt;&gt;"",", dropMechanic={"&amp;S168&amp;IF(X168&lt;&gt;"",","&amp;X168,"")&amp;IF(AC168&lt;&gt;"",","&amp;AC168,"")&amp;IF(AH168&lt;&gt;"",","&amp;AH168,"")&amp;IF(AM168&lt;&gt;"",","&amp;AM168,"")&amp;IF(AR168&lt;&gt;"",","&amp;AR168,"")&amp;"}"&amp;IF(S168="LIBSETS_DROP_MECHANIC_MONSTER_NAME",", dropMechanicNames={" &amp; IF(T168&lt;&gt;"","['en']='"&amp;T168&amp;"'","") &amp; IF(U168&lt;&gt;"",", ['de']='" &amp; U168&amp;"'","") &amp; "}",""),"")&amp;"},","")</f>
        <v>},</v>
      </c>
      <c r="AY168" s="21" t="str">
        <f>IF(F168&lt;&gt;"Not in the game (anymore)",IF(C168&lt;&gt;"",CONCATENATE(" --",C168," / ",B168,"   [",IF(P168&lt;&gt;"",P168,""),IF(W168&lt;&gt;"",", "&amp;W168,""),IF(AB168&lt;&gt;"",", "&amp;AB168,""),IF(AG168&lt;&gt;"",", "&amp;AG168,""),IF(AL168&lt;&gt;"",", "&amp;AL168,""),IF(AQ168&lt;&gt;"",", "&amp;AQ168,""),"]")),"")</f>
        <v xml:space="preserve"> --Shield Breaker / Schildbrecher   [Imperial Sewers]</v>
      </c>
    </row>
    <row r="169" spans="1:51" x14ac:dyDescent="0.25">
      <c r="A169" s="12">
        <v>200</v>
      </c>
      <c r="B169" t="s">
        <v>1050</v>
      </c>
      <c r="C169" t="s">
        <v>1051</v>
      </c>
      <c r="D169" s="3">
        <f>A169</f>
        <v>200</v>
      </c>
      <c r="F169" t="s">
        <v>39</v>
      </c>
      <c r="G169" s="8" t="s">
        <v>1654</v>
      </c>
      <c r="I169" t="s">
        <v>97</v>
      </c>
      <c r="J169" t="s">
        <v>97</v>
      </c>
      <c r="K169">
        <v>-1</v>
      </c>
      <c r="L169">
        <v>-1</v>
      </c>
      <c r="M169">
        <v>-1</v>
      </c>
      <c r="N169">
        <v>0</v>
      </c>
      <c r="O169" s="3">
        <f>IF(G169&lt;&gt;"LIBSETS_SETTYPE_BATTLEGROUND",IF(G169&lt;&gt;"LIBSETS_SETTYPE_SPECIAL",IF(P169&lt;&gt;"",VLOOKUP(P169,'ESO zone constants'!$D$2:$H$4950,5,FALSE),""),""),"")</f>
        <v>643</v>
      </c>
      <c r="P169" t="s">
        <v>454</v>
      </c>
      <c r="Q169" s="19" t="str">
        <f>IF(O169&lt;&gt;"",IF(NOT(ISERROR(VLOOKUP(O169,'ESO Dungeon constants'!$D$3:$H$9999,5,FALSE))),VLOOKUP(O169,'ESO Dungeon constants'!$D$3:$I$9999,6,FALSE),VLOOKUP(O169,'ESO zone constants'!$H$2:$K$9984,4,FALSE)),"")</f>
        <v>DLC_IMPERIAL_CITY</v>
      </c>
      <c r="R169" s="3" t="str">
        <f>VLOOKUP(Q169,'LibSets constants'!$B$4:$C$1000,2,FALSE)</f>
        <v>Imperial City</v>
      </c>
      <c r="T169" s="45" t="str">
        <f>IF(S169&lt;&gt;"",IF(S169&lt;&gt;"LIBSETS_DROP_MECHANIC_MONSTER_NAME",VLOOKUP(S169,'LibSets constants'!$I$4:$L$1000,3,FALSE),""),"")</f>
        <v/>
      </c>
      <c r="U169" s="40" t="str">
        <f>IF(S169&lt;&gt;"",IF(S169&lt;&gt;"LIBSETS_DROP_MECHANIC_MONSTER_NAME",VLOOKUP(S169,'LibSets constants'!$I$4:$L$1000,4,FALSE),""),"")</f>
        <v/>
      </c>
      <c r="V169" s="3" t="str">
        <f>IF(G169&lt;&gt;"LIBSETS_SETTYPE_BATTLEGROUND",IF(G169&lt;&gt;"LIBSETS_SETTYPE_SPECIAL",IF(W169&lt;&gt;"",VLOOKUP(W169,'ESO zone constants'!$D$2:$H$4950,5,FALSE),""),""),"")</f>
        <v/>
      </c>
      <c r="X169" s="46"/>
      <c r="Y169" s="45" t="str">
        <f>IF(X169&lt;&gt;"",IF(X169&lt;&gt;"LIBSETS_DROP_MECHANIC_MONSTER_NAME",VLOOKUP(X169,'LibSets constants'!$I$4:$L$1000,3,FALSE),""),"")</f>
        <v/>
      </c>
      <c r="Z169" s="45" t="str">
        <f>IF(X169&lt;&gt;"",IF(X169&lt;&gt;"LIBSETS_DROP_MECHANIC_MONSTER_NAME",VLOOKUP(X169,'LibSets constants'!$I$4:$L$1000,4,FALSE),""),"")</f>
        <v/>
      </c>
      <c r="AA169" s="3" t="str">
        <f>IF(G169&lt;&gt;"LIBSETS_SETTYPE_BATTLEGROUND",IF(G169&lt;&gt;"LIBSETS_SETTYPE_SPECIAL",IF(AB169&lt;&gt;"",VLOOKUP(AB169,'ESO zone constants'!$D$2:$H$4950,5,FALSE),""),""),"")</f>
        <v/>
      </c>
      <c r="AC169" s="46"/>
      <c r="AD169" s="45" t="str">
        <f>IF(AC169&lt;&gt;"",IF(AC169&lt;&gt;"LIBSETS_DROP_MECHANIC_MONSTER_NAME",VLOOKUP(AC169,'LibSets constants'!$I$4:$L$1000,3,FALSE),""),"")</f>
        <v/>
      </c>
      <c r="AE169" s="45" t="str">
        <f>IF(AC169&lt;&gt;"",IF(AC169&lt;&gt;"LIBSETS_DROP_MECHANIC_MONSTER_NAME",VLOOKUP(AC169,'LibSets constants'!$I$4:$L$1000,4,FALSE),""),"")</f>
        <v/>
      </c>
      <c r="AF169" s="3" t="str">
        <f>IF(G169&lt;&gt;"LIBSETS_SETTYPE_BATTLEGROUND",IF(G169&lt;&gt;"LIBSETS_SETTYPE_SPECIAL",IF(AG169&lt;&gt;"",VLOOKUP(AG169,'ESO zone constants'!$D$2:$H$4950,5,FALSE),""),""),"")</f>
        <v/>
      </c>
      <c r="AH169" s="46"/>
      <c r="AI169" s="45" t="str">
        <f>IF(AH169&lt;&gt;"",IF(AH169&lt;&gt;"LIBSETS_DROP_MECHANIC_MONSTER_NAME",VLOOKUP(AH169,'LibSets constants'!$I$4:$L$1000,3,FALSE),""),"")</f>
        <v/>
      </c>
      <c r="AJ169" s="45" t="str">
        <f>IF(AH169&lt;&gt;"",IF(AH169&lt;&gt;"LIBSETS_DROP_MECHANIC_MONSTER_NAME",VLOOKUP(AH169,'LibSets constants'!$I$4:$L$1000,4,FALSE),""),"")</f>
        <v/>
      </c>
      <c r="AK169" s="3" t="str">
        <f>IF(G169&lt;&gt;"LIBSETS_SETTYPE_BATTLEGROUND",IF(G169&lt;&gt;"LIBSETS_SETTYPE_SPECIAL",IF(AL169&lt;&gt;"",VLOOKUP(AL169,'ESO zone constants'!$D$2:$H$4950,5,FALSE),""),""),"")</f>
        <v/>
      </c>
      <c r="AM169" s="46"/>
      <c r="AN169" s="45" t="str">
        <f>IF(AM169&lt;&gt;"",IF(AM169&lt;&gt;"LIBSETS_DROP_MECHANIC_MONSTER_NAME",VLOOKUP(AM169,'LibSets constants'!$I$4:$L$1000,3,FALSE),""),"")</f>
        <v/>
      </c>
      <c r="AO169" s="45" t="str">
        <f>IF(AM169&lt;&gt;"",IF(AM169&lt;&gt;"LIBSETS_DROP_MECHANIC_MONSTER_NAME",VLOOKUP(AM169,'LibSets constants'!$I$4:$L$1000,4,FALSE),""),"")</f>
        <v/>
      </c>
      <c r="AP169" s="3" t="str">
        <f>IF(G169&lt;&gt;"LIBSETS_SETTYPE_BATTLEGROUND",IF(G169&lt;&gt;"LIBSETS_SETTYPE_SPECIAL",IF(AQ169&lt;&gt;"",VLOOKUP(AQ169,'ESO zone constants'!$D$2:$H$4950,5,FALSE),""),""),"")</f>
        <v/>
      </c>
      <c r="AR169" s="46"/>
      <c r="AS169" s="45" t="str">
        <f>IF(AR169&lt;&gt;"",IF(AR169&lt;&gt;"LIBSETS_DROP_MECHANIC_MONSTER_NAME",VLOOKUP(AR169,'LibSets constants'!$I$4:$L$1000,3,FALSE),""),"")</f>
        <v/>
      </c>
      <c r="AT169" s="45" t="str">
        <f>IF(AR169&lt;&gt;"",IF(AR169&lt;&gt;"LIBSETS_DROP_MECHANIC_MONSTER_NAME",VLOOKUP(AR169,'LibSets constants'!$I$4:$L$1000,4,FALSE),""),"")</f>
        <v/>
      </c>
      <c r="AU169" s="21" t="str">
        <f>IF(A169="???","--","")&amp;IF(F169&lt;&gt;"Not in the game (anymore)",IF(A169&lt;&gt;"",CONCATENATE("[",A169,"] = {wayshrines={")&amp;IF(K169&lt;&gt;"",CONCATENATE(K169,","),"")&amp;IF(L169&lt;&gt;"",CONCATENATE(L169,","),"")&amp;IF(M169&lt;&gt;"",CONCATENATE(M169,","),"")&amp;CONCATENATE("}")&amp;IF(VALUE(N169)&gt;0,CONCATENATE(", traitsNeeded=",N169),"")&amp;CONCATENATE(", dlcId=",IF(Q169&lt;&gt;"",Q169,"DLC_BASE_GAME")),""),"")</f>
        <v>[200] = {wayshrines={-1,-1,-1,}, dlcId=DLC_IMPERIAL_CITY</v>
      </c>
      <c r="AV169" s="21" t="str">
        <f>IF(F169&lt;&gt;"Not in the game (anymore)",IF(A169&lt;&gt;"",IF(O169&lt;&gt;"",CONCATENATE(", zoneIds={",O169),"")&amp;IF(V169&lt;&gt;"",CONCATENATE(",",V169),"")&amp;IF(AA169&lt;&gt;"",CONCATENATE(",",AA169),"")&amp;IF(AF169&lt;&gt;"",CONCATENATE(",",AF169),"")&amp;IF(AK169&lt;&gt;"",CONCATENATE(",",AK169),"")&amp;IF(AP169&lt;&gt;"",CONCATENATE(",",AP169),"")&amp;IF(O169&lt;&gt;"",CONCATENATE("}",""),"")&amp;IF(OR(I169="true",I169="false",I169&lt;&gt;""), CONCATENATE(", veteran=", I169), ""),""),"")</f>
        <v>, zoneIds={643}, veteran=false</v>
      </c>
      <c r="AW169" s="21" t="str">
        <f>IF(F169&lt;&gt;"Not in the game (anymore)",IF(A169&lt;&gt;"",", setType="&amp;G169,"")&amp;IF(J169="true",", multiTrialSet=true",""),"")</f>
        <v>, setType=LIBSETS_SETTYPE_IMPERIALCITY</v>
      </c>
      <c r="AX169" s="21" t="str">
        <f>IF(F169&lt;&gt;"Not in the game (anymore)",IF(S169&lt;&gt;"",", dropMechanic={"&amp;S169&amp;IF(X169&lt;&gt;"",","&amp;X169,"")&amp;IF(AC169&lt;&gt;"",","&amp;AC169,"")&amp;IF(AH169&lt;&gt;"",","&amp;AH169,"")&amp;IF(AM169&lt;&gt;"",","&amp;AM169,"")&amp;IF(AR169&lt;&gt;"",","&amp;AR169,"")&amp;"}"&amp;IF(S169="LIBSETS_DROP_MECHANIC_MONSTER_NAME",", dropMechanicNames={" &amp; IF(T169&lt;&gt;"","['en']='"&amp;T169&amp;"'","") &amp; IF(U169&lt;&gt;"",", ['de']='" &amp; U169&amp;"'","") &amp; "}",""),"")&amp;"},","")</f>
        <v>},</v>
      </c>
      <c r="AY169" s="21" t="str">
        <f>IF(F169&lt;&gt;"Not in the game (anymore)",IF(C169&lt;&gt;"",CONCATENATE(" --",C169," / ",B169,"   [",IF(P169&lt;&gt;"",P169,""),IF(W169&lt;&gt;"",", "&amp;W169,""),IF(AB169&lt;&gt;"",", "&amp;AB169,""),IF(AG169&lt;&gt;"",", "&amp;AG169,""),IF(AL169&lt;&gt;"",", "&amp;AL169,""),IF(AQ169&lt;&gt;"",", "&amp;AQ169,""),"]")),"")</f>
        <v xml:space="preserve"> --Phoenix / Phönix   [Imperial Sewers]</v>
      </c>
    </row>
    <row r="170" spans="1:51" x14ac:dyDescent="0.25">
      <c r="A170" s="12">
        <v>201</v>
      </c>
      <c r="B170" t="s">
        <v>1052</v>
      </c>
      <c r="C170" t="s">
        <v>1053</v>
      </c>
      <c r="D170" s="3">
        <f>A170</f>
        <v>201</v>
      </c>
      <c r="F170" t="s">
        <v>39</v>
      </c>
      <c r="G170" s="8" t="s">
        <v>1654</v>
      </c>
      <c r="I170" t="s">
        <v>97</v>
      </c>
      <c r="J170" t="s">
        <v>97</v>
      </c>
      <c r="K170">
        <v>-1</v>
      </c>
      <c r="L170">
        <v>-1</v>
      </c>
      <c r="M170">
        <v>-1</v>
      </c>
      <c r="N170">
        <v>0</v>
      </c>
      <c r="O170" s="3">
        <f>IF(G170&lt;&gt;"LIBSETS_SETTYPE_BATTLEGROUND",IF(G170&lt;&gt;"LIBSETS_SETTYPE_SPECIAL",IF(P170&lt;&gt;"",VLOOKUP(P170,'ESO zone constants'!$D$2:$H$4950,5,FALSE),""),""),"")</f>
        <v>643</v>
      </c>
      <c r="P170" t="s">
        <v>454</v>
      </c>
      <c r="Q170" s="19" t="str">
        <f>IF(O170&lt;&gt;"",IF(NOT(ISERROR(VLOOKUP(O170,'ESO Dungeon constants'!$D$3:$H$9999,5,FALSE))),VLOOKUP(O170,'ESO Dungeon constants'!$D$3:$I$9999,6,FALSE),VLOOKUP(O170,'ESO zone constants'!$H$2:$K$9984,4,FALSE)),"")</f>
        <v>DLC_IMPERIAL_CITY</v>
      </c>
      <c r="R170" s="3" t="str">
        <f>VLOOKUP(Q170,'LibSets constants'!$B$4:$C$1000,2,FALSE)</f>
        <v>Imperial City</v>
      </c>
      <c r="T170" s="3" t="str">
        <f>IF(S170&lt;&gt;"",IF(S170&lt;&gt;"LIBSETS_DROP_MECHANIC_MONSTER_NAME",VLOOKUP(S170,'LibSets constants'!$I$4:$L$1000,3,FALSE),""),"")</f>
        <v/>
      </c>
      <c r="U170" s="40" t="str">
        <f>IF(S170&lt;&gt;"",IF(S170&lt;&gt;"LIBSETS_DROP_MECHANIC_MONSTER_NAME",VLOOKUP(S170,'LibSets constants'!$I$4:$L$1000,4,FALSE),""),"")</f>
        <v/>
      </c>
      <c r="V170" s="3" t="str">
        <f>IF(G170&lt;&gt;"LIBSETS_SETTYPE_BATTLEGROUND",IF(G170&lt;&gt;"LIBSETS_SETTYPE_SPECIAL",IF(W170&lt;&gt;"",VLOOKUP(W170,'ESO zone constants'!$D$2:$H$4950,5,FALSE),""),""),"")</f>
        <v/>
      </c>
      <c r="Y170" s="3" t="str">
        <f>IF(X170&lt;&gt;"",IF(X170&lt;&gt;"LIBSETS_DROP_MECHANIC_MONSTER_NAME",VLOOKUP(X170,'LibSets constants'!$I$4:$L$1000,3,FALSE),""),"")</f>
        <v/>
      </c>
      <c r="Z170" s="3" t="str">
        <f>IF(X170&lt;&gt;"",IF(X170&lt;&gt;"LIBSETS_DROP_MECHANIC_MONSTER_NAME",VLOOKUP(X170,'LibSets constants'!$I$4:$L$1000,4,FALSE),""),"")</f>
        <v/>
      </c>
      <c r="AA170" s="3" t="str">
        <f>IF(G170&lt;&gt;"LIBSETS_SETTYPE_BATTLEGROUND",IF(G170&lt;&gt;"LIBSETS_SETTYPE_SPECIAL",IF(AB170&lt;&gt;"",VLOOKUP(AB170,'ESO zone constants'!$D$2:$H$4950,5,FALSE),""),""),"")</f>
        <v/>
      </c>
      <c r="AD170" s="3" t="str">
        <f>IF(AC170&lt;&gt;"",IF(AC170&lt;&gt;"LIBSETS_DROP_MECHANIC_MONSTER_NAME",VLOOKUP(AC170,'LibSets constants'!$I$4:$L$1000,3,FALSE),""),"")</f>
        <v/>
      </c>
      <c r="AE170" s="3" t="str">
        <f>IF(AC170&lt;&gt;"",IF(AC170&lt;&gt;"LIBSETS_DROP_MECHANIC_MONSTER_NAME",VLOOKUP(AC170,'LibSets constants'!$I$4:$L$1000,4,FALSE),""),"")</f>
        <v/>
      </c>
      <c r="AF170" s="3" t="str">
        <f>IF(G170&lt;&gt;"LIBSETS_SETTYPE_BATTLEGROUND",IF(G170&lt;&gt;"LIBSETS_SETTYPE_SPECIAL",IF(AG170&lt;&gt;"",VLOOKUP(AG170,'ESO zone constants'!$D$2:$H$4950,5,FALSE),""),""),"")</f>
        <v/>
      </c>
      <c r="AI170" s="3" t="str">
        <f>IF(AH170&lt;&gt;"",IF(AH170&lt;&gt;"LIBSETS_DROP_MECHANIC_MONSTER_NAME",VLOOKUP(AH170,'LibSets constants'!$I$4:$L$1000,3,FALSE),""),"")</f>
        <v/>
      </c>
      <c r="AJ170" s="3" t="str">
        <f>IF(AH170&lt;&gt;"",IF(AH170&lt;&gt;"LIBSETS_DROP_MECHANIC_MONSTER_NAME",VLOOKUP(AH170,'LibSets constants'!$I$4:$L$1000,4,FALSE),""),"")</f>
        <v/>
      </c>
      <c r="AK170" s="3" t="str">
        <f>IF(G170&lt;&gt;"LIBSETS_SETTYPE_BATTLEGROUND",IF(G170&lt;&gt;"LIBSETS_SETTYPE_SPECIAL",IF(AL170&lt;&gt;"",VLOOKUP(AL170,'ESO zone constants'!$D$2:$H$4950,5,FALSE),""),""),"")</f>
        <v/>
      </c>
      <c r="AN170" s="3" t="str">
        <f>IF(AM170&lt;&gt;"",IF(AM170&lt;&gt;"LIBSETS_DROP_MECHANIC_MONSTER_NAME",VLOOKUP(AM170,'LibSets constants'!$I$4:$L$1000,3,FALSE),""),"")</f>
        <v/>
      </c>
      <c r="AO170" s="3" t="str">
        <f>IF(AM170&lt;&gt;"",IF(AM170&lt;&gt;"LIBSETS_DROP_MECHANIC_MONSTER_NAME",VLOOKUP(AM170,'LibSets constants'!$I$4:$L$1000,4,FALSE),""),"")</f>
        <v/>
      </c>
      <c r="AP170" s="3" t="str">
        <f>IF(G170&lt;&gt;"LIBSETS_SETTYPE_BATTLEGROUND",IF(G170&lt;&gt;"LIBSETS_SETTYPE_SPECIAL",IF(AQ170&lt;&gt;"",VLOOKUP(AQ170,'ESO zone constants'!$D$2:$H$4950,5,FALSE),""),""),"")</f>
        <v/>
      </c>
      <c r="AS170" s="3" t="str">
        <f>IF(AR170&lt;&gt;"",IF(AR170&lt;&gt;"LIBSETS_DROP_MECHANIC_MONSTER_NAME",VLOOKUP(AR170,'LibSets constants'!$I$4:$L$1000,3,FALSE),""),"")</f>
        <v/>
      </c>
      <c r="AT170" s="3" t="str">
        <f>IF(AR170&lt;&gt;"",IF(AR170&lt;&gt;"LIBSETS_DROP_MECHANIC_MONSTER_NAME",VLOOKUP(AR170,'LibSets constants'!$I$4:$L$1000,4,FALSE),""),"")</f>
        <v/>
      </c>
      <c r="AU170" s="21" t="str">
        <f>IF(A170="???","--","")&amp;IF(F170&lt;&gt;"Not in the game (anymore)",IF(A170&lt;&gt;"",CONCATENATE("[",A170,"] = {wayshrines={")&amp;IF(K170&lt;&gt;"",CONCATENATE(K170,","),"")&amp;IF(L170&lt;&gt;"",CONCATENATE(L170,","),"")&amp;IF(M170&lt;&gt;"",CONCATENATE(M170,","),"")&amp;CONCATENATE("}")&amp;IF(VALUE(N170)&gt;0,CONCATENATE(", traitsNeeded=",N170),"")&amp;CONCATENATE(", dlcId=",IF(Q170&lt;&gt;"",Q170,"DLC_BASE_GAME")),""),"")</f>
        <v>[201] = {wayshrines={-1,-1,-1,}, dlcId=DLC_IMPERIAL_CITY</v>
      </c>
      <c r="AV170" s="21" t="str">
        <f>IF(F170&lt;&gt;"Not in the game (anymore)",IF(A170&lt;&gt;"",IF(O170&lt;&gt;"",CONCATENATE(", zoneIds={",O170),"")&amp;IF(V170&lt;&gt;"",CONCATENATE(",",V170),"")&amp;IF(AA170&lt;&gt;"",CONCATENATE(",",AA170),"")&amp;IF(AF170&lt;&gt;"",CONCATENATE(",",AF170),"")&amp;IF(AK170&lt;&gt;"",CONCATENATE(",",AK170),"")&amp;IF(AP170&lt;&gt;"",CONCATENATE(",",AP170),"")&amp;IF(O170&lt;&gt;"",CONCATENATE("}",""),"")&amp;IF(OR(I170="true",I170="false",I170&lt;&gt;""), CONCATENATE(", veteran=", I170), ""),""),"")</f>
        <v>, zoneIds={643}, veteran=false</v>
      </c>
      <c r="AW170" s="21" t="str">
        <f>IF(F170&lt;&gt;"Not in the game (anymore)",IF(A170&lt;&gt;"",", setType="&amp;G170,"")&amp;IF(J170="true",", multiTrialSet=true",""),"")</f>
        <v>, setType=LIBSETS_SETTYPE_IMPERIALCITY</v>
      </c>
      <c r="AX170" s="21" t="str">
        <f>IF(F170&lt;&gt;"Not in the game (anymore)",IF(S170&lt;&gt;"",", dropMechanic={"&amp;S170&amp;IF(X170&lt;&gt;"",","&amp;X170,"")&amp;IF(AC170&lt;&gt;"",","&amp;AC170,"")&amp;IF(AH170&lt;&gt;"",","&amp;AH170,"")&amp;IF(AM170&lt;&gt;"",","&amp;AM170,"")&amp;IF(AR170&lt;&gt;"",","&amp;AR170,"")&amp;"}"&amp;IF(S170="LIBSETS_DROP_MECHANIC_MONSTER_NAME",", dropMechanicNames={" &amp; IF(T170&lt;&gt;"","['en']='"&amp;T170&amp;"'","") &amp; IF(U170&lt;&gt;"",", ['de']='" &amp; U170&amp;"'","") &amp; "}",""),"")&amp;"},","")</f>
        <v>},</v>
      </c>
      <c r="AY170" s="21" t="str">
        <f>IF(F170&lt;&gt;"Not in the game (anymore)",IF(C170&lt;&gt;"",CONCATENATE(" --",C170," / ",B170,"   [",IF(P170&lt;&gt;"",P170,""),IF(W170&lt;&gt;"",", "&amp;W170,""),IF(AB170&lt;&gt;"",", "&amp;AB170,""),IF(AG170&lt;&gt;"",", "&amp;AG170,""),IF(AL170&lt;&gt;"",", "&amp;AL170,""),IF(AQ170&lt;&gt;"",", "&amp;AQ170,""),"]")),"")</f>
        <v xml:space="preserve"> --Reactive Armor / Reaktive Rüstung   [Imperial Sewers]</v>
      </c>
    </row>
    <row r="171" spans="1:51" x14ac:dyDescent="0.25">
      <c r="A171" s="12">
        <v>204</v>
      </c>
      <c r="B171" t="s">
        <v>1054</v>
      </c>
      <c r="C171" t="s">
        <v>1055</v>
      </c>
      <c r="D171" s="3">
        <f>A171</f>
        <v>204</v>
      </c>
      <c r="F171" t="s">
        <v>1603</v>
      </c>
      <c r="G171" s="8" t="s">
        <v>1652</v>
      </c>
      <c r="I171" t="s">
        <v>97</v>
      </c>
      <c r="J171" t="s">
        <v>97</v>
      </c>
      <c r="K171">
        <v>-1</v>
      </c>
      <c r="L171">
        <v>-1</v>
      </c>
      <c r="M171">
        <v>-1</v>
      </c>
      <c r="N171">
        <v>0</v>
      </c>
      <c r="O171" s="3">
        <f>IF(G171&lt;&gt;"LIBSETS_SETTYPE_BATTLEGROUND",IF(G171&lt;&gt;"LIBSETS_SETTYPE_SPECIAL",IF(P171&lt;&gt;"",VLOOKUP(P171,'ESO zone constants'!$D$2:$H$4950,5,FALSE),""),""),"")</f>
        <v>584</v>
      </c>
      <c r="P171" t="s">
        <v>39</v>
      </c>
      <c r="Q171" s="19" t="str">
        <f>IF(O171&lt;&gt;"",IF(NOT(ISERROR(VLOOKUP(O171,'ESO Dungeon constants'!$D$3:$H$9999,5,FALSE))),VLOOKUP(O171,'ESO Dungeon constants'!$D$3:$I$9999,6,FALSE),VLOOKUP(O171,'ESO zone constants'!$H$2:$K$9984,4,FALSE)),"")</f>
        <v>DLC_IMPERIAL_CITY</v>
      </c>
      <c r="R171" s="3" t="str">
        <f>VLOOKUP(Q171,'LibSets constants'!$B$4:$C$1000,2,FALSE)</f>
        <v>Imperial City</v>
      </c>
      <c r="S171" s="33" t="s">
        <v>1761</v>
      </c>
      <c r="T171" s="3" t="str">
        <f>IF(S171&lt;&gt;"",IF(S171&lt;&gt;"LIBSETS_DROP_MECHANIC_MONSTER_NAME",VLOOKUP(S171,'LibSets constants'!$I$4:$L$1000,3,FALSE),""),"")</f>
        <v>Daily random dungeon reward mail</v>
      </c>
      <c r="U171" s="40" t="str">
        <f>IF(S171&lt;&gt;"",IF(S171&lt;&gt;"LIBSETS_DROP_MECHANIC_MONSTER_NAME",VLOOKUP(S171,'LibSets constants'!$I$4:$L$1000,4,FALSE),""),"")</f>
        <v>Tägliches Zufallsverlies Belohnungsemail</v>
      </c>
      <c r="V171" s="3" t="str">
        <f>IF(G171&lt;&gt;"LIBSETS_SETTYPE_BATTLEGROUND",IF(G171&lt;&gt;"LIBSETS_SETTYPE_SPECIAL",IF(W171&lt;&gt;"",VLOOKUP(W171,'ESO zone constants'!$D$2:$H$4950,5,FALSE),""),""),"")</f>
        <v/>
      </c>
      <c r="X171" s="33" t="s">
        <v>1764</v>
      </c>
      <c r="Y171" s="3" t="str">
        <f>IF(X171&lt;&gt;"",IF(X171&lt;&gt;"LIBSETS_DROP_MECHANIC_MONSTER_NAME",VLOOKUP(X171,'LibSets constants'!$I$4:$L$1000,3,FALSE),""),"")</f>
        <v>Imperial city vaults</v>
      </c>
      <c r="Z171" s="3" t="str">
        <f>IF(X171&lt;&gt;"",IF(X171&lt;&gt;"LIBSETS_DROP_MECHANIC_MONSTER_NAME",VLOOKUP(X171,'LibSets constants'!$I$4:$L$1000,4,FALSE),""),"")</f>
        <v>Kaiserstadt Bunker</v>
      </c>
      <c r="AA171" s="3" t="str">
        <f>IF(G171&lt;&gt;"LIBSETS_SETTYPE_BATTLEGROUND",IF(G171&lt;&gt;"LIBSETS_SETTYPE_SPECIAL",IF(AB171&lt;&gt;"",VLOOKUP(AB171,'ESO zone constants'!$D$2:$H$4950,5,FALSE),""),""),"")</f>
        <v/>
      </c>
      <c r="AD171" s="3" t="str">
        <f>IF(AC171&lt;&gt;"",IF(AC171&lt;&gt;"LIBSETS_DROP_MECHANIC_MONSTER_NAME",VLOOKUP(AC171,'LibSets constants'!$I$4:$L$1000,3,FALSE),""),"")</f>
        <v/>
      </c>
      <c r="AE171" s="3" t="str">
        <f>IF(AC171&lt;&gt;"",IF(AC171&lt;&gt;"LIBSETS_DROP_MECHANIC_MONSTER_NAME",VLOOKUP(AC171,'LibSets constants'!$I$4:$L$1000,4,FALSE),""),"")</f>
        <v/>
      </c>
      <c r="AF171" s="3" t="str">
        <f>IF(G171&lt;&gt;"LIBSETS_SETTYPE_BATTLEGROUND",IF(G171&lt;&gt;"LIBSETS_SETTYPE_SPECIAL",IF(AG171&lt;&gt;"",VLOOKUP(AG171,'ESO zone constants'!$D$2:$H$4950,5,FALSE),""),""),"")</f>
        <v/>
      </c>
      <c r="AI171" s="3" t="str">
        <f>IF(AH171&lt;&gt;"",IF(AH171&lt;&gt;"LIBSETS_DROP_MECHANIC_MONSTER_NAME",VLOOKUP(AH171,'LibSets constants'!$I$4:$L$1000,3,FALSE),""),"")</f>
        <v/>
      </c>
      <c r="AJ171" s="3" t="str">
        <f>IF(AH171&lt;&gt;"",IF(AH171&lt;&gt;"LIBSETS_DROP_MECHANIC_MONSTER_NAME",VLOOKUP(AH171,'LibSets constants'!$I$4:$L$1000,4,FALSE),""),"")</f>
        <v/>
      </c>
      <c r="AK171" s="3" t="str">
        <f>IF(G171&lt;&gt;"LIBSETS_SETTYPE_BATTLEGROUND",IF(G171&lt;&gt;"LIBSETS_SETTYPE_SPECIAL",IF(AL171&lt;&gt;"",VLOOKUP(AL171,'ESO zone constants'!$D$2:$H$4950,5,FALSE),""),""),"")</f>
        <v/>
      </c>
      <c r="AN171" s="3" t="str">
        <f>IF(AM171&lt;&gt;"",IF(AM171&lt;&gt;"LIBSETS_DROP_MECHANIC_MONSTER_NAME",VLOOKUP(AM171,'LibSets constants'!$I$4:$L$1000,3,FALSE),""),"")</f>
        <v/>
      </c>
      <c r="AO171" s="3" t="str">
        <f>IF(AM171&lt;&gt;"",IF(AM171&lt;&gt;"LIBSETS_DROP_MECHANIC_MONSTER_NAME",VLOOKUP(AM171,'LibSets constants'!$I$4:$L$1000,4,FALSE),""),"")</f>
        <v/>
      </c>
      <c r="AP171" s="3" t="str">
        <f>IF(G171&lt;&gt;"LIBSETS_SETTYPE_BATTLEGROUND",IF(G171&lt;&gt;"LIBSETS_SETTYPE_SPECIAL",IF(AQ171&lt;&gt;"",VLOOKUP(AQ171,'ESO zone constants'!$D$2:$H$4950,5,FALSE),""),""),"")</f>
        <v/>
      </c>
      <c r="AS171" s="3" t="str">
        <f>IF(AR171&lt;&gt;"",IF(AR171&lt;&gt;"LIBSETS_DROP_MECHANIC_MONSTER_NAME",VLOOKUP(AR171,'LibSets constants'!$I$4:$L$1000,3,FALSE),""),"")</f>
        <v/>
      </c>
      <c r="AT171" s="3" t="str">
        <f>IF(AR171&lt;&gt;"",IF(AR171&lt;&gt;"LIBSETS_DROP_MECHANIC_MONSTER_NAME",VLOOKUP(AR171,'LibSets constants'!$I$4:$L$1000,4,FALSE),""),"")</f>
        <v/>
      </c>
      <c r="AU171" s="21" t="str">
        <f>IF(A171="???","--","")&amp;IF(F171&lt;&gt;"Not in the game (anymore)",IF(A171&lt;&gt;"",CONCATENATE("[",A171,"] = {wayshrines={")&amp;IF(K171&lt;&gt;"",CONCATENATE(K171,","),"")&amp;IF(L171&lt;&gt;"",CONCATENATE(L171,","),"")&amp;IF(M171&lt;&gt;"",CONCATENATE(M171,","),"")&amp;CONCATENATE("}")&amp;IF(VALUE(N171)&gt;0,CONCATENATE(", traitsNeeded=",N171),"")&amp;CONCATENATE(", dlcId=",IF(Q171&lt;&gt;"",Q171,"DLC_BASE_GAME")),""),"")</f>
        <v>[204] = {wayshrines={-1,-1,-1,}, dlcId=DLC_IMPERIAL_CITY</v>
      </c>
      <c r="AV171" s="21" t="str">
        <f>IF(F171&lt;&gt;"Not in the game (anymore)",IF(A171&lt;&gt;"",IF(O171&lt;&gt;"",CONCATENATE(", zoneIds={",O171),"")&amp;IF(V171&lt;&gt;"",CONCATENATE(",",V171),"")&amp;IF(AA171&lt;&gt;"",CONCATENATE(",",AA171),"")&amp;IF(AF171&lt;&gt;"",CONCATENATE(",",AF171),"")&amp;IF(AK171&lt;&gt;"",CONCATENATE(",",AK171),"")&amp;IF(AP171&lt;&gt;"",CONCATENATE(",",AP171),"")&amp;IF(O171&lt;&gt;"",CONCATENATE("}",""),"")&amp;IF(OR(I171="true",I171="false",I171&lt;&gt;""), CONCATENATE(", veteran=", I171), ""),""),"")</f>
        <v>, zoneIds={584}, veteran=false</v>
      </c>
      <c r="AW171" s="21" t="str">
        <f>IF(F171&lt;&gt;"Not in the game (anymore)",IF(A171&lt;&gt;"",", setType="&amp;G171,"")&amp;IF(J171="true",", multiTrialSet=true",""),"")</f>
        <v>, setType=LIBSETS_SETTYPE_DAILYRANDOMDUNGEONANDICREWARD</v>
      </c>
      <c r="AX171" s="21" t="str">
        <f>IF(F171&lt;&gt;"Not in the game (anymore)",IF(S171&lt;&gt;"",", dropMechanic={"&amp;S171&amp;IF(X171&lt;&gt;"",","&amp;X171,"")&amp;IF(AC171&lt;&gt;"",","&amp;AC171,"")&amp;IF(AH171&lt;&gt;"",","&amp;AH171,"")&amp;IF(AM171&lt;&gt;"",","&amp;AM171,"")&amp;IF(AR171&lt;&gt;"",","&amp;AR171,"")&amp;"}"&amp;IF(S171="LIBSETS_DROP_MECHANIC_MONSTER_NAME",", dropMechanicNames={" &amp; IF(T171&lt;&gt;"","['en']='"&amp;T171&amp;"'","") &amp; IF(U171&lt;&gt;"",", ['de']='" &amp; U171&amp;"'","") &amp; "}",""),"")&amp;"},","")</f>
        <v>, dropMechanic={LIBSETS_DROP_MECHANIC_MAIL_DAILY_RANDOM_DUNGEON_REWARD,LIBSETS_DROP_MECHANIC_IMPERIAL_CITY_VAULTS}},</v>
      </c>
      <c r="AY171" s="21" t="str">
        <f>IF(F171&lt;&gt;"Not in the game (anymore)",IF(C171&lt;&gt;"",CONCATENATE(" --",C171," / ",B171,"   [",IF(P171&lt;&gt;"",P171,""),IF(W171&lt;&gt;"",", "&amp;W171,""),IF(AB171&lt;&gt;"",", "&amp;AB171,""),IF(AG171&lt;&gt;"",", "&amp;AG171,""),IF(AL171&lt;&gt;"",", "&amp;AL171,""),IF(AQ171&lt;&gt;"",", "&amp;AQ171,""),"]")),"")</f>
        <v xml:space="preserve"> --Endurance / Beständigkeit   [Imperial City]</v>
      </c>
    </row>
    <row r="172" spans="1:51" x14ac:dyDescent="0.25">
      <c r="A172" s="12">
        <v>205</v>
      </c>
      <c r="B172" t="s">
        <v>1056</v>
      </c>
      <c r="C172" t="s">
        <v>1057</v>
      </c>
      <c r="D172" s="3">
        <f>A172</f>
        <v>205</v>
      </c>
      <c r="F172" t="s">
        <v>1603</v>
      </c>
      <c r="G172" s="8" t="s">
        <v>1652</v>
      </c>
      <c r="I172" t="s">
        <v>97</v>
      </c>
      <c r="J172" t="s">
        <v>97</v>
      </c>
      <c r="K172">
        <v>-1</v>
      </c>
      <c r="L172">
        <v>-1</v>
      </c>
      <c r="M172">
        <v>-1</v>
      </c>
      <c r="N172">
        <v>0</v>
      </c>
      <c r="O172" s="3">
        <f>IF(G172&lt;&gt;"LIBSETS_SETTYPE_BATTLEGROUND",IF(G172&lt;&gt;"LIBSETS_SETTYPE_SPECIAL",IF(P172&lt;&gt;"",VLOOKUP(P172,'ESO zone constants'!$D$2:$H$4950,5,FALSE),""),""),"")</f>
        <v>584</v>
      </c>
      <c r="P172" t="s">
        <v>39</v>
      </c>
      <c r="Q172" s="19" t="str">
        <f>IF(O172&lt;&gt;"",IF(NOT(ISERROR(VLOOKUP(O172,'ESO Dungeon constants'!$D$3:$H$9999,5,FALSE))),VLOOKUP(O172,'ESO Dungeon constants'!$D$3:$I$9999,6,FALSE),VLOOKUP(O172,'ESO zone constants'!$H$2:$K$9984,4,FALSE)),"")</f>
        <v>DLC_IMPERIAL_CITY</v>
      </c>
      <c r="R172" s="3" t="str">
        <f>VLOOKUP(Q172,'LibSets constants'!$B$4:$C$1000,2,FALSE)</f>
        <v>Imperial City</v>
      </c>
      <c r="S172" s="33" t="s">
        <v>1761</v>
      </c>
      <c r="T172" s="3" t="str">
        <f>IF(S172&lt;&gt;"",IF(S172&lt;&gt;"LIBSETS_DROP_MECHANIC_MONSTER_NAME",VLOOKUP(S172,'LibSets constants'!$I$4:$L$1000,3,FALSE),""),"")</f>
        <v>Daily random dungeon reward mail</v>
      </c>
      <c r="U172" s="40" t="str">
        <f>IF(S172&lt;&gt;"",IF(S172&lt;&gt;"LIBSETS_DROP_MECHANIC_MONSTER_NAME",VLOOKUP(S172,'LibSets constants'!$I$4:$L$1000,4,FALSE),""),"")</f>
        <v>Tägliches Zufallsverlies Belohnungsemail</v>
      </c>
      <c r="V172" s="3" t="str">
        <f>IF(G172&lt;&gt;"LIBSETS_SETTYPE_BATTLEGROUND",IF(G172&lt;&gt;"LIBSETS_SETTYPE_SPECIAL",IF(W172&lt;&gt;"",VLOOKUP(W172,'ESO zone constants'!$D$2:$H$4950,5,FALSE),""),""),"")</f>
        <v/>
      </c>
      <c r="X172" s="33" t="s">
        <v>1764</v>
      </c>
      <c r="Y172" s="3" t="str">
        <f>IF(X172&lt;&gt;"",IF(X172&lt;&gt;"LIBSETS_DROP_MECHANIC_MONSTER_NAME",VLOOKUP(X172,'LibSets constants'!$I$4:$L$1000,3,FALSE),""),"")</f>
        <v>Imperial city vaults</v>
      </c>
      <c r="Z172" s="3" t="str">
        <f>IF(X172&lt;&gt;"",IF(X172&lt;&gt;"LIBSETS_DROP_MECHANIC_MONSTER_NAME",VLOOKUP(X172,'LibSets constants'!$I$4:$L$1000,4,FALSE),""),"")</f>
        <v>Kaiserstadt Bunker</v>
      </c>
      <c r="AA172" s="3" t="str">
        <f>IF(G172&lt;&gt;"LIBSETS_SETTYPE_BATTLEGROUND",IF(G172&lt;&gt;"LIBSETS_SETTYPE_SPECIAL",IF(AB172&lt;&gt;"",VLOOKUP(AB172,'ESO zone constants'!$D$2:$H$4950,5,FALSE),""),""),"")</f>
        <v/>
      </c>
      <c r="AD172" s="3" t="str">
        <f>IF(AC172&lt;&gt;"",IF(AC172&lt;&gt;"LIBSETS_DROP_MECHANIC_MONSTER_NAME",VLOOKUP(AC172,'LibSets constants'!$I$4:$L$1000,3,FALSE),""),"")</f>
        <v/>
      </c>
      <c r="AE172" s="3" t="str">
        <f>IF(AC172&lt;&gt;"",IF(AC172&lt;&gt;"LIBSETS_DROP_MECHANIC_MONSTER_NAME",VLOOKUP(AC172,'LibSets constants'!$I$4:$L$1000,4,FALSE),""),"")</f>
        <v/>
      </c>
      <c r="AF172" s="3" t="str">
        <f>IF(G172&lt;&gt;"LIBSETS_SETTYPE_BATTLEGROUND",IF(G172&lt;&gt;"LIBSETS_SETTYPE_SPECIAL",IF(AG172&lt;&gt;"",VLOOKUP(AG172,'ESO zone constants'!$D$2:$H$4950,5,FALSE),""),""),"")</f>
        <v/>
      </c>
      <c r="AI172" s="3" t="str">
        <f>IF(AH172&lt;&gt;"",IF(AH172&lt;&gt;"LIBSETS_DROP_MECHANIC_MONSTER_NAME",VLOOKUP(AH172,'LibSets constants'!$I$4:$L$1000,3,FALSE),""),"")</f>
        <v/>
      </c>
      <c r="AJ172" s="3" t="str">
        <f>IF(AH172&lt;&gt;"",IF(AH172&lt;&gt;"LIBSETS_DROP_MECHANIC_MONSTER_NAME",VLOOKUP(AH172,'LibSets constants'!$I$4:$L$1000,4,FALSE),""),"")</f>
        <v/>
      </c>
      <c r="AK172" s="3" t="str">
        <f>IF(G172&lt;&gt;"LIBSETS_SETTYPE_BATTLEGROUND",IF(G172&lt;&gt;"LIBSETS_SETTYPE_SPECIAL",IF(AL172&lt;&gt;"",VLOOKUP(AL172,'ESO zone constants'!$D$2:$H$4950,5,FALSE),""),""),"")</f>
        <v/>
      </c>
      <c r="AN172" s="3" t="str">
        <f>IF(AM172&lt;&gt;"",IF(AM172&lt;&gt;"LIBSETS_DROP_MECHANIC_MONSTER_NAME",VLOOKUP(AM172,'LibSets constants'!$I$4:$L$1000,3,FALSE),""),"")</f>
        <v/>
      </c>
      <c r="AO172" s="3" t="str">
        <f>IF(AM172&lt;&gt;"",IF(AM172&lt;&gt;"LIBSETS_DROP_MECHANIC_MONSTER_NAME",VLOOKUP(AM172,'LibSets constants'!$I$4:$L$1000,4,FALSE),""),"")</f>
        <v/>
      </c>
      <c r="AP172" s="3" t="str">
        <f>IF(G172&lt;&gt;"LIBSETS_SETTYPE_BATTLEGROUND",IF(G172&lt;&gt;"LIBSETS_SETTYPE_SPECIAL",IF(AQ172&lt;&gt;"",VLOOKUP(AQ172,'ESO zone constants'!$D$2:$H$4950,5,FALSE),""),""),"")</f>
        <v/>
      </c>
      <c r="AS172" s="3" t="str">
        <f>IF(AR172&lt;&gt;"",IF(AR172&lt;&gt;"LIBSETS_DROP_MECHANIC_MONSTER_NAME",VLOOKUP(AR172,'LibSets constants'!$I$4:$L$1000,3,FALSE),""),"")</f>
        <v/>
      </c>
      <c r="AT172" s="3" t="str">
        <f>IF(AR172&lt;&gt;"",IF(AR172&lt;&gt;"LIBSETS_DROP_MECHANIC_MONSTER_NAME",VLOOKUP(AR172,'LibSets constants'!$I$4:$L$1000,4,FALSE),""),"")</f>
        <v/>
      </c>
      <c r="AU172" s="21" t="str">
        <f>IF(A172="???","--","")&amp;IF(F172&lt;&gt;"Not in the game (anymore)",IF(A172&lt;&gt;"",CONCATENATE("[",A172,"] = {wayshrines={")&amp;IF(K172&lt;&gt;"",CONCATENATE(K172,","),"")&amp;IF(L172&lt;&gt;"",CONCATENATE(L172,","),"")&amp;IF(M172&lt;&gt;"",CONCATENATE(M172,","),"")&amp;CONCATENATE("}")&amp;IF(VALUE(N172)&gt;0,CONCATENATE(", traitsNeeded=",N172),"")&amp;CONCATENATE(", dlcId=",IF(Q172&lt;&gt;"",Q172,"DLC_BASE_GAME")),""),"")</f>
        <v>[205] = {wayshrines={-1,-1,-1,}, dlcId=DLC_IMPERIAL_CITY</v>
      </c>
      <c r="AV172" s="21" t="str">
        <f>IF(F172&lt;&gt;"Not in the game (anymore)",IF(A172&lt;&gt;"",IF(O172&lt;&gt;"",CONCATENATE(", zoneIds={",O172),"")&amp;IF(V172&lt;&gt;"",CONCATENATE(",",V172),"")&amp;IF(AA172&lt;&gt;"",CONCATENATE(",",AA172),"")&amp;IF(AF172&lt;&gt;"",CONCATENATE(",",AF172),"")&amp;IF(AK172&lt;&gt;"",CONCATENATE(",",AK172),"")&amp;IF(AP172&lt;&gt;"",CONCATENATE(",",AP172),"")&amp;IF(O172&lt;&gt;"",CONCATENATE("}",""),"")&amp;IF(OR(I172="true",I172="false",I172&lt;&gt;""), CONCATENATE(", veteran=", I172), ""),""),"")</f>
        <v>, zoneIds={584}, veteran=false</v>
      </c>
      <c r="AW172" s="21" t="str">
        <f>IF(F172&lt;&gt;"Not in the game (anymore)",IF(A172&lt;&gt;"",", setType="&amp;G172,"")&amp;IF(J172="true",", multiTrialSet=true",""),"")</f>
        <v>, setType=LIBSETS_SETTYPE_DAILYRANDOMDUNGEONANDICREWARD</v>
      </c>
      <c r="AX172" s="21" t="str">
        <f>IF(F172&lt;&gt;"Not in the game (anymore)",IF(S172&lt;&gt;"",", dropMechanic={"&amp;S172&amp;IF(X172&lt;&gt;"",","&amp;X172,"")&amp;IF(AC172&lt;&gt;"",","&amp;AC172,"")&amp;IF(AH172&lt;&gt;"",","&amp;AH172,"")&amp;IF(AM172&lt;&gt;"",","&amp;AM172,"")&amp;IF(AR172&lt;&gt;"",","&amp;AR172,"")&amp;"}"&amp;IF(S172="LIBSETS_DROP_MECHANIC_MONSTER_NAME",", dropMechanicNames={" &amp; IF(T172&lt;&gt;"","['en']='"&amp;T172&amp;"'","") &amp; IF(U172&lt;&gt;"",", ['de']='" &amp; U172&amp;"'","") &amp; "}",""),"")&amp;"},","")</f>
        <v>, dropMechanic={LIBSETS_DROP_MECHANIC_MAIL_DAILY_RANDOM_DUNGEON_REWARD,LIBSETS_DROP_MECHANIC_IMPERIAL_CITY_VAULTS}},</v>
      </c>
      <c r="AY172" s="21" t="str">
        <f>IF(F172&lt;&gt;"Not in the game (anymore)",IF(C172&lt;&gt;"",CONCATENATE(" --",C172," / ",B172,"   [",IF(P172&lt;&gt;"",P172,""),IF(W172&lt;&gt;"",", "&amp;W172,""),IF(AB172&lt;&gt;"",", "&amp;AB172,""),IF(AG172&lt;&gt;"",", "&amp;AG172,""),IF(AL172&lt;&gt;"",", "&amp;AL172,""),IF(AQ172&lt;&gt;"",", "&amp;AQ172,""),"]")),"")</f>
        <v xml:space="preserve"> --Willpower / Willenskraft   [Imperial City]</v>
      </c>
    </row>
    <row r="173" spans="1:51" x14ac:dyDescent="0.25">
      <c r="A173" s="12">
        <v>206</v>
      </c>
      <c r="B173" t="s">
        <v>1058</v>
      </c>
      <c r="C173" t="s">
        <v>1059</v>
      </c>
      <c r="D173" s="3">
        <f>A173</f>
        <v>206</v>
      </c>
      <c r="F173" t="s">
        <v>1603</v>
      </c>
      <c r="G173" s="8" t="s">
        <v>1652</v>
      </c>
      <c r="I173" t="s">
        <v>97</v>
      </c>
      <c r="J173" t="s">
        <v>97</v>
      </c>
      <c r="K173">
        <v>-1</v>
      </c>
      <c r="L173">
        <v>-1</v>
      </c>
      <c r="M173">
        <v>-1</v>
      </c>
      <c r="N173">
        <v>0</v>
      </c>
      <c r="O173" s="3">
        <f>IF(G173&lt;&gt;"LIBSETS_SETTYPE_BATTLEGROUND",IF(G173&lt;&gt;"LIBSETS_SETTYPE_SPECIAL",IF(P173&lt;&gt;"",VLOOKUP(P173,'ESO zone constants'!$D$2:$H$4950,5,FALSE),""),""),"")</f>
        <v>584</v>
      </c>
      <c r="P173" t="s">
        <v>39</v>
      </c>
      <c r="Q173" s="19" t="str">
        <f>IF(O173&lt;&gt;"",IF(NOT(ISERROR(VLOOKUP(O173,'ESO Dungeon constants'!$D$3:$H$9999,5,FALSE))),VLOOKUP(O173,'ESO Dungeon constants'!$D$3:$I$9999,6,FALSE),VLOOKUP(O173,'ESO zone constants'!$H$2:$K$9984,4,FALSE)),"")</f>
        <v>DLC_IMPERIAL_CITY</v>
      </c>
      <c r="R173" s="3" t="str">
        <f>VLOOKUP(Q173,'LibSets constants'!$B$4:$C$1000,2,FALSE)</f>
        <v>Imperial City</v>
      </c>
      <c r="S173" s="33" t="s">
        <v>1761</v>
      </c>
      <c r="T173" s="3" t="str">
        <f>IF(S173&lt;&gt;"",IF(S173&lt;&gt;"LIBSETS_DROP_MECHANIC_MONSTER_NAME",VLOOKUP(S173,'LibSets constants'!$I$4:$L$1000,3,FALSE),""),"")</f>
        <v>Daily random dungeon reward mail</v>
      </c>
      <c r="U173" s="40" t="str">
        <f>IF(S173&lt;&gt;"",IF(S173&lt;&gt;"LIBSETS_DROP_MECHANIC_MONSTER_NAME",VLOOKUP(S173,'LibSets constants'!$I$4:$L$1000,4,FALSE),""),"")</f>
        <v>Tägliches Zufallsverlies Belohnungsemail</v>
      </c>
      <c r="V173" s="3" t="str">
        <f>IF(G173&lt;&gt;"LIBSETS_SETTYPE_BATTLEGROUND",IF(G173&lt;&gt;"LIBSETS_SETTYPE_SPECIAL",IF(W173&lt;&gt;"",VLOOKUP(W173,'ESO zone constants'!$D$2:$H$4950,5,FALSE),""),""),"")</f>
        <v/>
      </c>
      <c r="X173" s="33" t="s">
        <v>1764</v>
      </c>
      <c r="Y173" s="3" t="str">
        <f>IF(X173&lt;&gt;"",IF(X173&lt;&gt;"LIBSETS_DROP_MECHANIC_MONSTER_NAME",VLOOKUP(X173,'LibSets constants'!$I$4:$L$1000,3,FALSE),""),"")</f>
        <v>Imperial city vaults</v>
      </c>
      <c r="Z173" s="3" t="str">
        <f>IF(X173&lt;&gt;"",IF(X173&lt;&gt;"LIBSETS_DROP_MECHANIC_MONSTER_NAME",VLOOKUP(X173,'LibSets constants'!$I$4:$L$1000,4,FALSE),""),"")</f>
        <v>Kaiserstadt Bunker</v>
      </c>
      <c r="AA173" s="3" t="str">
        <f>IF(G173&lt;&gt;"LIBSETS_SETTYPE_BATTLEGROUND",IF(G173&lt;&gt;"LIBSETS_SETTYPE_SPECIAL",IF(AB173&lt;&gt;"",VLOOKUP(AB173,'ESO zone constants'!$D$2:$H$4950,5,FALSE),""),""),"")</f>
        <v/>
      </c>
      <c r="AD173" s="3" t="str">
        <f>IF(AC173&lt;&gt;"",IF(AC173&lt;&gt;"LIBSETS_DROP_MECHANIC_MONSTER_NAME",VLOOKUP(AC173,'LibSets constants'!$I$4:$L$1000,3,FALSE),""),"")</f>
        <v/>
      </c>
      <c r="AE173" s="3" t="str">
        <f>IF(AC173&lt;&gt;"",IF(AC173&lt;&gt;"LIBSETS_DROP_MECHANIC_MONSTER_NAME",VLOOKUP(AC173,'LibSets constants'!$I$4:$L$1000,4,FALSE),""),"")</f>
        <v/>
      </c>
      <c r="AF173" s="3" t="str">
        <f>IF(G173&lt;&gt;"LIBSETS_SETTYPE_BATTLEGROUND",IF(G173&lt;&gt;"LIBSETS_SETTYPE_SPECIAL",IF(AG173&lt;&gt;"",VLOOKUP(AG173,'ESO zone constants'!$D$2:$H$4950,5,FALSE),""),""),"")</f>
        <v/>
      </c>
      <c r="AI173" s="3" t="str">
        <f>IF(AH173&lt;&gt;"",IF(AH173&lt;&gt;"LIBSETS_DROP_MECHANIC_MONSTER_NAME",VLOOKUP(AH173,'LibSets constants'!$I$4:$L$1000,3,FALSE),""),"")</f>
        <v/>
      </c>
      <c r="AJ173" s="3" t="str">
        <f>IF(AH173&lt;&gt;"",IF(AH173&lt;&gt;"LIBSETS_DROP_MECHANIC_MONSTER_NAME",VLOOKUP(AH173,'LibSets constants'!$I$4:$L$1000,4,FALSE),""),"")</f>
        <v/>
      </c>
      <c r="AK173" s="3" t="str">
        <f>IF(G173&lt;&gt;"LIBSETS_SETTYPE_BATTLEGROUND",IF(G173&lt;&gt;"LIBSETS_SETTYPE_SPECIAL",IF(AL173&lt;&gt;"",VLOOKUP(AL173,'ESO zone constants'!$D$2:$H$4950,5,FALSE),""),""),"")</f>
        <v/>
      </c>
      <c r="AN173" s="3" t="str">
        <f>IF(AM173&lt;&gt;"",IF(AM173&lt;&gt;"LIBSETS_DROP_MECHANIC_MONSTER_NAME",VLOOKUP(AM173,'LibSets constants'!$I$4:$L$1000,3,FALSE),""),"")</f>
        <v/>
      </c>
      <c r="AO173" s="3" t="str">
        <f>IF(AM173&lt;&gt;"",IF(AM173&lt;&gt;"LIBSETS_DROP_MECHANIC_MONSTER_NAME",VLOOKUP(AM173,'LibSets constants'!$I$4:$L$1000,4,FALSE),""),"")</f>
        <v/>
      </c>
      <c r="AP173" s="3" t="str">
        <f>IF(G173&lt;&gt;"LIBSETS_SETTYPE_BATTLEGROUND",IF(G173&lt;&gt;"LIBSETS_SETTYPE_SPECIAL",IF(AQ173&lt;&gt;"",VLOOKUP(AQ173,'ESO zone constants'!$D$2:$H$4950,5,FALSE),""),""),"")</f>
        <v/>
      </c>
      <c r="AS173" s="3" t="str">
        <f>IF(AR173&lt;&gt;"",IF(AR173&lt;&gt;"LIBSETS_DROP_MECHANIC_MONSTER_NAME",VLOOKUP(AR173,'LibSets constants'!$I$4:$L$1000,3,FALSE),""),"")</f>
        <v/>
      </c>
      <c r="AT173" s="3" t="str">
        <f>IF(AR173&lt;&gt;"",IF(AR173&lt;&gt;"LIBSETS_DROP_MECHANIC_MONSTER_NAME",VLOOKUP(AR173,'LibSets constants'!$I$4:$L$1000,4,FALSE),""),"")</f>
        <v/>
      </c>
      <c r="AU173" s="21" t="str">
        <f>IF(A173="???","--","")&amp;IF(F173&lt;&gt;"Not in the game (anymore)",IF(A173&lt;&gt;"",CONCATENATE("[",A173,"] = {wayshrines={")&amp;IF(K173&lt;&gt;"",CONCATENATE(K173,","),"")&amp;IF(L173&lt;&gt;"",CONCATENATE(L173,","),"")&amp;IF(M173&lt;&gt;"",CONCATENATE(M173,","),"")&amp;CONCATENATE("}")&amp;IF(VALUE(N173)&gt;0,CONCATENATE(", traitsNeeded=",N173),"")&amp;CONCATENATE(", dlcId=",IF(Q173&lt;&gt;"",Q173,"DLC_BASE_GAME")),""),"")</f>
        <v>[206] = {wayshrines={-1,-1,-1,}, dlcId=DLC_IMPERIAL_CITY</v>
      </c>
      <c r="AV173" s="21" t="str">
        <f>IF(F173&lt;&gt;"Not in the game (anymore)",IF(A173&lt;&gt;"",IF(O173&lt;&gt;"",CONCATENATE(", zoneIds={",O173),"")&amp;IF(V173&lt;&gt;"",CONCATENATE(",",V173),"")&amp;IF(AA173&lt;&gt;"",CONCATENATE(",",AA173),"")&amp;IF(AF173&lt;&gt;"",CONCATENATE(",",AF173),"")&amp;IF(AK173&lt;&gt;"",CONCATENATE(",",AK173),"")&amp;IF(AP173&lt;&gt;"",CONCATENATE(",",AP173),"")&amp;IF(O173&lt;&gt;"",CONCATENATE("}",""),"")&amp;IF(OR(I173="true",I173="false",I173&lt;&gt;""), CONCATENATE(", veteran=", I173), ""),""),"")</f>
        <v>, zoneIds={584}, veteran=false</v>
      </c>
      <c r="AW173" s="21" t="str">
        <f>IF(F173&lt;&gt;"Not in the game (anymore)",IF(A173&lt;&gt;"",", setType="&amp;G173,"")&amp;IF(J173="true",", multiTrialSet=true",""),"")</f>
        <v>, setType=LIBSETS_SETTYPE_DAILYRANDOMDUNGEONANDICREWARD</v>
      </c>
      <c r="AX173" s="21" t="str">
        <f>IF(F173&lt;&gt;"Not in the game (anymore)",IF(S173&lt;&gt;"",", dropMechanic={"&amp;S173&amp;IF(X173&lt;&gt;"",","&amp;X173,"")&amp;IF(AC173&lt;&gt;"",","&amp;AC173,"")&amp;IF(AH173&lt;&gt;"",","&amp;AH173,"")&amp;IF(AM173&lt;&gt;"",","&amp;AM173,"")&amp;IF(AR173&lt;&gt;"",","&amp;AR173,"")&amp;"}"&amp;IF(S173="LIBSETS_DROP_MECHANIC_MONSTER_NAME",", dropMechanicNames={" &amp; IF(T173&lt;&gt;"","['en']='"&amp;T173&amp;"'","") &amp; IF(U173&lt;&gt;"",", ['de']='" &amp; U173&amp;"'","") &amp; "}",""),"")&amp;"},","")</f>
        <v>, dropMechanic={LIBSETS_DROP_MECHANIC_MAIL_DAILY_RANDOM_DUNGEON_REWARD,LIBSETS_DROP_MECHANIC_IMPERIAL_CITY_VAULTS}},</v>
      </c>
      <c r="AY173" s="21" t="str">
        <f>IF(F173&lt;&gt;"Not in the game (anymore)",IF(C173&lt;&gt;"",CONCATENATE(" --",C173," / ",B173,"   [",IF(P173&lt;&gt;"",P173,""),IF(W173&lt;&gt;"",", "&amp;W173,""),IF(AB173&lt;&gt;"",", "&amp;AB173,""),IF(AG173&lt;&gt;"",", "&amp;AG173,""),IF(AL173&lt;&gt;"",", "&amp;AL173,""),IF(AQ173&lt;&gt;"",", "&amp;AQ173,""),"]")),"")</f>
        <v xml:space="preserve"> --Agility / Agilität   [Imperial City]</v>
      </c>
    </row>
    <row r="174" spans="1:51" x14ac:dyDescent="0.25">
      <c r="A174" s="5">
        <v>207</v>
      </c>
      <c r="B174" t="s">
        <v>1060</v>
      </c>
      <c r="C174" t="s">
        <v>1061</v>
      </c>
      <c r="D174" s="3">
        <f>A174</f>
        <v>207</v>
      </c>
      <c r="G174" s="8" t="s">
        <v>1650</v>
      </c>
      <c r="I174" t="s">
        <v>97</v>
      </c>
      <c r="J174" t="s">
        <v>97</v>
      </c>
      <c r="K174">
        <v>241</v>
      </c>
      <c r="L174">
        <v>241</v>
      </c>
      <c r="M174">
        <v>241</v>
      </c>
      <c r="N174">
        <v>6</v>
      </c>
      <c r="O174" s="3">
        <f>IF(G174&lt;&gt;"LIBSETS_SETTYPE_BATTLEGROUND",IF(G174&lt;&gt;"LIBSETS_SETTYPE_SPECIAL",IF(P174&lt;&gt;"",VLOOKUP(P174,'ESO zone constants'!$D$2:$H$4950,5,FALSE),""),""),"")</f>
        <v>684</v>
      </c>
      <c r="P174" t="str">
        <f>VLOOKUP(K174,'ESO wayshrine node constants'!$A$3:$D$10003,4,FALSE)</f>
        <v>Wrothgar</v>
      </c>
      <c r="Q174" s="19" t="str">
        <f>IF(O174&lt;&gt;"",IF(NOT(ISERROR(VLOOKUP(O174,'ESO Dungeon constants'!$D$3:$H$9999,5,FALSE))),VLOOKUP(O174,'ESO Dungeon constants'!$D$3:$I$9999,6,FALSE),VLOOKUP(O174,'ESO zone constants'!$H$2:$K$9984,4,FALSE)),"")</f>
        <v>DLC_ORSINIUM</v>
      </c>
      <c r="R174" s="3" t="str">
        <f>VLOOKUP(Q174,'LibSets constants'!$B$4:$C$1000,2,FALSE)</f>
        <v>Orsinium</v>
      </c>
      <c r="T174" s="3" t="str">
        <f>IF(S174&lt;&gt;"",IF(S174&lt;&gt;"LIBSETS_DROP_MECHANIC_MONSTER_NAME",VLOOKUP(S174,'LibSets constants'!$I$4:$L$1000,3,FALSE),""),"")</f>
        <v/>
      </c>
      <c r="U174" s="40" t="str">
        <f>IF(S174&lt;&gt;"",IF(S174&lt;&gt;"LIBSETS_DROP_MECHANIC_MONSTER_NAME",VLOOKUP(S174,'LibSets constants'!$I$4:$L$1000,4,FALSE),""),"")</f>
        <v/>
      </c>
      <c r="V174" s="3">
        <f>IF(G174&lt;&gt;"LIBSETS_SETTYPE_BATTLEGROUND",IF(G174&lt;&gt;"LIBSETS_SETTYPE_SPECIAL",IF(W174&lt;&gt;"",VLOOKUP(W174,'ESO zone constants'!$D$2:$H$4950,5,FALSE),""),""),"")</f>
        <v>684</v>
      </c>
      <c r="W174" t="str">
        <f>VLOOKUP(L174,'ESO wayshrine node constants'!$A$3:$D$10003,4,FALSE)</f>
        <v>Wrothgar</v>
      </c>
      <c r="Y174" s="3" t="str">
        <f>IF(X174&lt;&gt;"",IF(X174&lt;&gt;"LIBSETS_DROP_MECHANIC_MONSTER_NAME",VLOOKUP(X174,'LibSets constants'!$I$4:$L$1000,3,FALSE),""),"")</f>
        <v/>
      </c>
      <c r="Z174" s="3" t="str">
        <f>IF(X174&lt;&gt;"",IF(X174&lt;&gt;"LIBSETS_DROP_MECHANIC_MONSTER_NAME",VLOOKUP(X174,'LibSets constants'!$I$4:$L$1000,4,FALSE),""),"")</f>
        <v/>
      </c>
      <c r="AA174" s="3">
        <f>IF(G174&lt;&gt;"LIBSETS_SETTYPE_BATTLEGROUND",IF(G174&lt;&gt;"LIBSETS_SETTYPE_SPECIAL",IF(AB174&lt;&gt;"",VLOOKUP(AB174,'ESO zone constants'!$D$2:$H$4950,5,FALSE),""),""),"")</f>
        <v>684</v>
      </c>
      <c r="AB174" t="str">
        <f>VLOOKUP(M174,'ESO wayshrine node constants'!$A$3:$D$10003,4,FALSE)</f>
        <v>Wrothgar</v>
      </c>
      <c r="AD174" s="3" t="str">
        <f>IF(AC174&lt;&gt;"",IF(AC174&lt;&gt;"LIBSETS_DROP_MECHANIC_MONSTER_NAME",VLOOKUP(AC174,'LibSets constants'!$I$4:$L$1000,3,FALSE),""),"")</f>
        <v/>
      </c>
      <c r="AE174" s="3" t="str">
        <f>IF(AC174&lt;&gt;"",IF(AC174&lt;&gt;"LIBSETS_DROP_MECHANIC_MONSTER_NAME",VLOOKUP(AC174,'LibSets constants'!$I$4:$L$1000,4,FALSE),""),"")</f>
        <v/>
      </c>
      <c r="AF174" s="3" t="str">
        <f>IF(G174&lt;&gt;"LIBSETS_SETTYPE_BATTLEGROUND",IF(G174&lt;&gt;"LIBSETS_SETTYPE_SPECIAL",IF(AG174&lt;&gt;"",VLOOKUP(AG174,'ESO zone constants'!$D$2:$H$4950,5,FALSE),""),""),"")</f>
        <v/>
      </c>
      <c r="AI174" s="3" t="str">
        <f>IF(AH174&lt;&gt;"",IF(AH174&lt;&gt;"LIBSETS_DROP_MECHANIC_MONSTER_NAME",VLOOKUP(AH174,'LibSets constants'!$I$4:$L$1000,3,FALSE),""),"")</f>
        <v/>
      </c>
      <c r="AJ174" s="3" t="str">
        <f>IF(AH174&lt;&gt;"",IF(AH174&lt;&gt;"LIBSETS_DROP_MECHANIC_MONSTER_NAME",VLOOKUP(AH174,'LibSets constants'!$I$4:$L$1000,4,FALSE),""),"")</f>
        <v/>
      </c>
      <c r="AK174" s="3" t="str">
        <f>IF(G174&lt;&gt;"LIBSETS_SETTYPE_BATTLEGROUND",IF(G174&lt;&gt;"LIBSETS_SETTYPE_SPECIAL",IF(AL174&lt;&gt;"",VLOOKUP(AL174,'ESO zone constants'!$D$2:$H$4950,5,FALSE),""),""),"")</f>
        <v/>
      </c>
      <c r="AN174" s="3" t="str">
        <f>IF(AM174&lt;&gt;"",IF(AM174&lt;&gt;"LIBSETS_DROP_MECHANIC_MONSTER_NAME",VLOOKUP(AM174,'LibSets constants'!$I$4:$L$1000,3,FALSE),""),"")</f>
        <v/>
      </c>
      <c r="AO174" s="3" t="str">
        <f>IF(AM174&lt;&gt;"",IF(AM174&lt;&gt;"LIBSETS_DROP_MECHANIC_MONSTER_NAME",VLOOKUP(AM174,'LibSets constants'!$I$4:$L$1000,4,FALSE),""),"")</f>
        <v/>
      </c>
      <c r="AP174" s="3" t="str">
        <f>IF(G174&lt;&gt;"LIBSETS_SETTYPE_BATTLEGROUND",IF(G174&lt;&gt;"LIBSETS_SETTYPE_SPECIAL",IF(AQ174&lt;&gt;"",VLOOKUP(AQ174,'ESO zone constants'!$D$2:$H$4950,5,FALSE),""),""),"")</f>
        <v/>
      </c>
      <c r="AS174" s="3" t="str">
        <f>IF(AR174&lt;&gt;"",IF(AR174&lt;&gt;"LIBSETS_DROP_MECHANIC_MONSTER_NAME",VLOOKUP(AR174,'LibSets constants'!$I$4:$L$1000,3,FALSE),""),"")</f>
        <v/>
      </c>
      <c r="AT174" s="3" t="str">
        <f>IF(AR174&lt;&gt;"",IF(AR174&lt;&gt;"LIBSETS_DROP_MECHANIC_MONSTER_NAME",VLOOKUP(AR174,'LibSets constants'!$I$4:$L$1000,4,FALSE),""),"")</f>
        <v/>
      </c>
      <c r="AU174" s="21" t="str">
        <f>IF(A174="???","--","")&amp;IF(F174&lt;&gt;"Not in the game (anymore)",IF(A174&lt;&gt;"",CONCATENATE("[",A174,"] = {wayshrines={")&amp;IF(K174&lt;&gt;"",CONCATENATE(K174,","),"")&amp;IF(L174&lt;&gt;"",CONCATENATE(L174,","),"")&amp;IF(M174&lt;&gt;"",CONCATENATE(M174,","),"")&amp;CONCATENATE("}")&amp;IF(VALUE(N174)&gt;0,CONCATENATE(", traitsNeeded=",N174),"")&amp;CONCATENATE(", dlcId=",IF(Q174&lt;&gt;"",Q174,"DLC_BASE_GAME")),""),"")</f>
        <v>[207] = {wayshrines={241,241,241,}, traitsNeeded=6, dlcId=DLC_ORSINIUM</v>
      </c>
      <c r="AV174" s="21" t="str">
        <f>IF(F174&lt;&gt;"Not in the game (anymore)",IF(A174&lt;&gt;"",IF(O174&lt;&gt;"",CONCATENATE(", zoneIds={",O174),"")&amp;IF(V174&lt;&gt;"",CONCATENATE(",",V174),"")&amp;IF(AA174&lt;&gt;"",CONCATENATE(",",AA174),"")&amp;IF(AF174&lt;&gt;"",CONCATENATE(",",AF174),"")&amp;IF(AK174&lt;&gt;"",CONCATENATE(",",AK174),"")&amp;IF(AP174&lt;&gt;"",CONCATENATE(",",AP174),"")&amp;IF(O174&lt;&gt;"",CONCATENATE("}",""),"")&amp;IF(OR(I174="true",I174="false",I174&lt;&gt;""), CONCATENATE(", veteran=", I174), ""),""),"")</f>
        <v>, zoneIds={684,684,684}, veteran=false</v>
      </c>
      <c r="AW174" s="21" t="str">
        <f>IF(F174&lt;&gt;"Not in the game (anymore)",IF(A174&lt;&gt;"",", setType="&amp;G174,"")&amp;IF(J174="true",", multiTrialSet=true",""),"")</f>
        <v>, setType=LIBSETS_SETTYPE_CRAFTED</v>
      </c>
      <c r="AX174" s="21" t="str">
        <f>IF(F174&lt;&gt;"Not in the game (anymore)",IF(S174&lt;&gt;"",", dropMechanic={"&amp;S174&amp;IF(X174&lt;&gt;"",","&amp;X174,"")&amp;IF(AC174&lt;&gt;"",","&amp;AC174,"")&amp;IF(AH174&lt;&gt;"",","&amp;AH174,"")&amp;IF(AM174&lt;&gt;"",","&amp;AM174,"")&amp;IF(AR174&lt;&gt;"",","&amp;AR174,"")&amp;"}"&amp;IF(S174="LIBSETS_DROP_MECHANIC_MONSTER_NAME",", dropMechanicNames={" &amp; IF(T174&lt;&gt;"","['en']='"&amp;T174&amp;"'","") &amp; IF(U174&lt;&gt;"",", ['de']='" &amp; U174&amp;"'","") &amp; "}",""),"")&amp;"},","")</f>
        <v>},</v>
      </c>
      <c r="AY174" s="21" t="str">
        <f>IF(F174&lt;&gt;"Not in the game (anymore)",IF(C174&lt;&gt;"",CONCATENATE(" --",C174," / ",B174,"   [",IF(P174&lt;&gt;"",P174,""),IF(W174&lt;&gt;"",", "&amp;W174,""),IF(AB174&lt;&gt;"",", "&amp;AB174,""),IF(AG174&lt;&gt;"",", "&amp;AG174,""),IF(AL174&lt;&gt;"",", "&amp;AL174,""),IF(AQ174&lt;&gt;"",", "&amp;AQ174,""),"]")),"")</f>
        <v xml:space="preserve"> --Law of Julianos / Gesetz von Julianos   [Wrothgar, Wrothgar, Wrothgar]</v>
      </c>
    </row>
    <row r="175" spans="1:51" x14ac:dyDescent="0.25">
      <c r="A175" s="5">
        <v>208</v>
      </c>
      <c r="B175" t="s">
        <v>1062</v>
      </c>
      <c r="C175" t="s">
        <v>1063</v>
      </c>
      <c r="D175" s="3">
        <f>A175</f>
        <v>208</v>
      </c>
      <c r="G175" s="8" t="s">
        <v>1650</v>
      </c>
      <c r="I175" t="s">
        <v>97</v>
      </c>
      <c r="J175" t="s">
        <v>97</v>
      </c>
      <c r="K175">
        <v>237</v>
      </c>
      <c r="L175">
        <v>237</v>
      </c>
      <c r="M175">
        <v>237</v>
      </c>
      <c r="N175">
        <v>3</v>
      </c>
      <c r="O175" s="3">
        <f>IF(G175&lt;&gt;"LIBSETS_SETTYPE_BATTLEGROUND",IF(G175&lt;&gt;"LIBSETS_SETTYPE_SPECIAL",IF(P175&lt;&gt;"",VLOOKUP(P175,'ESO zone constants'!$D$2:$H$4950,5,FALSE),""),""),"")</f>
        <v>684</v>
      </c>
      <c r="P175" t="str">
        <f>VLOOKUP(K175,'ESO wayshrine node constants'!$A$3:$D$10003,4,FALSE)</f>
        <v>Wrothgar</v>
      </c>
      <c r="Q175" s="19" t="str">
        <f>IF(O175&lt;&gt;"",IF(NOT(ISERROR(VLOOKUP(O175,'ESO Dungeon constants'!$D$3:$H$9999,5,FALSE))),VLOOKUP(O175,'ESO Dungeon constants'!$D$3:$I$9999,6,FALSE),VLOOKUP(O175,'ESO zone constants'!$H$2:$K$9984,4,FALSE)),"")</f>
        <v>DLC_ORSINIUM</v>
      </c>
      <c r="R175" s="3" t="str">
        <f>VLOOKUP(Q175,'LibSets constants'!$B$4:$C$1000,2,FALSE)</f>
        <v>Orsinium</v>
      </c>
      <c r="T175" s="45" t="str">
        <f>IF(S175&lt;&gt;"",IF(S175&lt;&gt;"LIBSETS_DROP_MECHANIC_MONSTER_NAME",VLOOKUP(S175,'LibSets constants'!$I$4:$L$1000,3,FALSE),""),"")</f>
        <v/>
      </c>
      <c r="U175" s="40" t="str">
        <f>IF(S175&lt;&gt;"",IF(S175&lt;&gt;"LIBSETS_DROP_MECHANIC_MONSTER_NAME",VLOOKUP(S175,'LibSets constants'!$I$4:$L$1000,4,FALSE),""),"")</f>
        <v/>
      </c>
      <c r="V175" s="3">
        <f>IF(G175&lt;&gt;"LIBSETS_SETTYPE_BATTLEGROUND",IF(G175&lt;&gt;"LIBSETS_SETTYPE_SPECIAL",IF(W175&lt;&gt;"",VLOOKUP(W175,'ESO zone constants'!$D$2:$H$4950,5,FALSE),""),""),"")</f>
        <v>684</v>
      </c>
      <c r="W175" t="str">
        <f>VLOOKUP(L175,'ESO wayshrine node constants'!$A$3:$D$10003,4,FALSE)</f>
        <v>Wrothgar</v>
      </c>
      <c r="X175" s="46"/>
      <c r="Y175" s="45" t="str">
        <f>IF(X175&lt;&gt;"",IF(X175&lt;&gt;"LIBSETS_DROP_MECHANIC_MONSTER_NAME",VLOOKUP(X175,'LibSets constants'!$I$4:$L$1000,3,FALSE),""),"")</f>
        <v/>
      </c>
      <c r="Z175" s="45" t="str">
        <f>IF(X175&lt;&gt;"",IF(X175&lt;&gt;"LIBSETS_DROP_MECHANIC_MONSTER_NAME",VLOOKUP(X175,'LibSets constants'!$I$4:$L$1000,4,FALSE),""),"")</f>
        <v/>
      </c>
      <c r="AA175" s="3">
        <f>IF(G175&lt;&gt;"LIBSETS_SETTYPE_BATTLEGROUND",IF(G175&lt;&gt;"LIBSETS_SETTYPE_SPECIAL",IF(AB175&lt;&gt;"",VLOOKUP(AB175,'ESO zone constants'!$D$2:$H$4950,5,FALSE),""),""),"")</f>
        <v>684</v>
      </c>
      <c r="AB175" t="str">
        <f>VLOOKUP(M175,'ESO wayshrine node constants'!$A$3:$D$10003,4,FALSE)</f>
        <v>Wrothgar</v>
      </c>
      <c r="AC175" s="46"/>
      <c r="AD175" s="45" t="str">
        <f>IF(AC175&lt;&gt;"",IF(AC175&lt;&gt;"LIBSETS_DROP_MECHANIC_MONSTER_NAME",VLOOKUP(AC175,'LibSets constants'!$I$4:$L$1000,3,FALSE),""),"")</f>
        <v/>
      </c>
      <c r="AE175" s="45" t="str">
        <f>IF(AC175&lt;&gt;"",IF(AC175&lt;&gt;"LIBSETS_DROP_MECHANIC_MONSTER_NAME",VLOOKUP(AC175,'LibSets constants'!$I$4:$L$1000,4,FALSE),""),"")</f>
        <v/>
      </c>
      <c r="AF175" s="3" t="str">
        <f>IF(G175&lt;&gt;"LIBSETS_SETTYPE_BATTLEGROUND",IF(G175&lt;&gt;"LIBSETS_SETTYPE_SPECIAL",IF(AG175&lt;&gt;"",VLOOKUP(AG175,'ESO zone constants'!$D$2:$H$4950,5,FALSE),""),""),"")</f>
        <v/>
      </c>
      <c r="AH175" s="46"/>
      <c r="AI175" s="45" t="str">
        <f>IF(AH175&lt;&gt;"",IF(AH175&lt;&gt;"LIBSETS_DROP_MECHANIC_MONSTER_NAME",VLOOKUP(AH175,'LibSets constants'!$I$4:$L$1000,3,FALSE),""),"")</f>
        <v/>
      </c>
      <c r="AJ175" s="45" t="str">
        <f>IF(AH175&lt;&gt;"",IF(AH175&lt;&gt;"LIBSETS_DROP_MECHANIC_MONSTER_NAME",VLOOKUP(AH175,'LibSets constants'!$I$4:$L$1000,4,FALSE),""),"")</f>
        <v/>
      </c>
      <c r="AK175" s="3" t="str">
        <f>IF(G175&lt;&gt;"LIBSETS_SETTYPE_BATTLEGROUND",IF(G175&lt;&gt;"LIBSETS_SETTYPE_SPECIAL",IF(AL175&lt;&gt;"",VLOOKUP(AL175,'ESO zone constants'!$D$2:$H$4950,5,FALSE),""),""),"")</f>
        <v/>
      </c>
      <c r="AM175" s="46"/>
      <c r="AN175" s="45" t="str">
        <f>IF(AM175&lt;&gt;"",IF(AM175&lt;&gt;"LIBSETS_DROP_MECHANIC_MONSTER_NAME",VLOOKUP(AM175,'LibSets constants'!$I$4:$L$1000,3,FALSE),""),"")</f>
        <v/>
      </c>
      <c r="AO175" s="45" t="str">
        <f>IF(AM175&lt;&gt;"",IF(AM175&lt;&gt;"LIBSETS_DROP_MECHANIC_MONSTER_NAME",VLOOKUP(AM175,'LibSets constants'!$I$4:$L$1000,4,FALSE),""),"")</f>
        <v/>
      </c>
      <c r="AP175" s="3" t="str">
        <f>IF(G175&lt;&gt;"LIBSETS_SETTYPE_BATTLEGROUND",IF(G175&lt;&gt;"LIBSETS_SETTYPE_SPECIAL",IF(AQ175&lt;&gt;"",VLOOKUP(AQ175,'ESO zone constants'!$D$2:$H$4950,5,FALSE),""),""),"")</f>
        <v/>
      </c>
      <c r="AR175" s="46"/>
      <c r="AS175" s="45" t="str">
        <f>IF(AR175&lt;&gt;"",IF(AR175&lt;&gt;"LIBSETS_DROP_MECHANIC_MONSTER_NAME",VLOOKUP(AR175,'LibSets constants'!$I$4:$L$1000,3,FALSE),""),"")</f>
        <v/>
      </c>
      <c r="AT175" s="45" t="str">
        <f>IF(AR175&lt;&gt;"",IF(AR175&lt;&gt;"LIBSETS_DROP_MECHANIC_MONSTER_NAME",VLOOKUP(AR175,'LibSets constants'!$I$4:$L$1000,4,FALSE),""),"")</f>
        <v/>
      </c>
      <c r="AU175" s="21" t="str">
        <f>IF(A175="???","--","")&amp;IF(F175&lt;&gt;"Not in the game (anymore)",IF(A175&lt;&gt;"",CONCATENATE("[",A175,"] = {wayshrines={")&amp;IF(K175&lt;&gt;"",CONCATENATE(K175,","),"")&amp;IF(L175&lt;&gt;"",CONCATENATE(L175,","),"")&amp;IF(M175&lt;&gt;"",CONCATENATE(M175,","),"")&amp;CONCATENATE("}")&amp;IF(VALUE(N175)&gt;0,CONCATENATE(", traitsNeeded=",N175),"")&amp;CONCATENATE(", dlcId=",IF(Q175&lt;&gt;"",Q175,"DLC_BASE_GAME")),""),"")</f>
        <v>[208] = {wayshrines={237,237,237,}, traitsNeeded=3, dlcId=DLC_ORSINIUM</v>
      </c>
      <c r="AV175" s="21" t="str">
        <f>IF(F175&lt;&gt;"Not in the game (anymore)",IF(A175&lt;&gt;"",IF(O175&lt;&gt;"",CONCATENATE(", zoneIds={",O175),"")&amp;IF(V175&lt;&gt;"",CONCATENATE(",",V175),"")&amp;IF(AA175&lt;&gt;"",CONCATENATE(",",AA175),"")&amp;IF(AF175&lt;&gt;"",CONCATENATE(",",AF175),"")&amp;IF(AK175&lt;&gt;"",CONCATENATE(",",AK175),"")&amp;IF(AP175&lt;&gt;"",CONCATENATE(",",AP175),"")&amp;IF(O175&lt;&gt;"",CONCATENATE("}",""),"")&amp;IF(OR(I175="true",I175="false",I175&lt;&gt;""), CONCATENATE(", veteran=", I175), ""),""),"")</f>
        <v>, zoneIds={684,684,684}, veteran=false</v>
      </c>
      <c r="AW175" s="21" t="str">
        <f>IF(F175&lt;&gt;"Not in the game (anymore)",IF(A175&lt;&gt;"",", setType="&amp;G175,"")&amp;IF(J175="true",", multiTrialSet=true",""),"")</f>
        <v>, setType=LIBSETS_SETTYPE_CRAFTED</v>
      </c>
      <c r="AX175" s="21" t="str">
        <f>IF(F175&lt;&gt;"Not in the game (anymore)",IF(S175&lt;&gt;"",", dropMechanic={"&amp;S175&amp;IF(X175&lt;&gt;"",","&amp;X175,"")&amp;IF(AC175&lt;&gt;"",","&amp;AC175,"")&amp;IF(AH175&lt;&gt;"",","&amp;AH175,"")&amp;IF(AM175&lt;&gt;"",","&amp;AM175,"")&amp;IF(AR175&lt;&gt;"",","&amp;AR175,"")&amp;"}"&amp;IF(S175="LIBSETS_DROP_MECHANIC_MONSTER_NAME",", dropMechanicNames={" &amp; IF(T175&lt;&gt;"","['en']='"&amp;T175&amp;"'","") &amp; IF(U175&lt;&gt;"",", ['de']='" &amp; U175&amp;"'","") &amp; "}",""),"")&amp;"},","")</f>
        <v>},</v>
      </c>
      <c r="AY175" s="21" t="str">
        <f>IF(F175&lt;&gt;"Not in the game (anymore)",IF(C175&lt;&gt;"",CONCATENATE(" --",C175," / ",B175,"   [",IF(P175&lt;&gt;"",P175,""),IF(W175&lt;&gt;"",", "&amp;W175,""),IF(AB175&lt;&gt;"",", "&amp;AB175,""),IF(AG175&lt;&gt;"",", "&amp;AG175,""),IF(AL175&lt;&gt;"",", "&amp;AL175,""),IF(AQ175&lt;&gt;"",", "&amp;AQ175,""),"]")),"")</f>
        <v xml:space="preserve"> --Trial by Fire / Feuertaufe   [Wrothgar, Wrothgar, Wrothgar]</v>
      </c>
    </row>
    <row r="176" spans="1:51" s="14" customFormat="1" x14ac:dyDescent="0.25">
      <c r="A176" s="24">
        <v>209</v>
      </c>
      <c r="B176" s="14" t="s">
        <v>1064</v>
      </c>
      <c r="C176" s="14" t="s">
        <v>1064</v>
      </c>
      <c r="D176" s="25">
        <f>A176</f>
        <v>209</v>
      </c>
      <c r="E176" s="14" t="s">
        <v>1640</v>
      </c>
      <c r="F176" s="14" t="s">
        <v>1640</v>
      </c>
      <c r="G176" s="27" t="s">
        <v>1650</v>
      </c>
      <c r="I176" s="14" t="s">
        <v>97</v>
      </c>
      <c r="J176" s="14" t="s">
        <v>97</v>
      </c>
      <c r="K176" s="14">
        <v>-1</v>
      </c>
      <c r="L176" s="14">
        <v>-1</v>
      </c>
      <c r="M176" s="14">
        <v>-1</v>
      </c>
      <c r="N176" s="14">
        <v>0</v>
      </c>
      <c r="O176" s="3" t="e">
        <f>IF(G176&lt;&gt;"LIBSETS_SETTYPE_BATTLEGROUND",IF(G176&lt;&gt;"LIBSETS_SETTYPE_SPECIAL",IF(P176&lt;&gt;"",VLOOKUP(P176,'ESO zone constants'!$D$2:$H$4950,5,FALSE),""),""),"")</f>
        <v>#N/A</v>
      </c>
      <c r="P176" t="e">
        <f>VLOOKUP(K176,'ESO wayshrine node constants'!$A$3:$D$10003,4,FALSE)</f>
        <v>#N/A</v>
      </c>
      <c r="Q176" s="19" t="e">
        <f>IF(O176&lt;&gt;"",IF(NOT(ISERROR(VLOOKUP(O176,'ESO Dungeon constants'!$D$3:$H$9999,5,FALSE))),VLOOKUP(O176,'ESO Dungeon constants'!$D$3:$I$9999,6,FALSE),VLOOKUP(O176,'ESO zone constants'!$H$2:$K$9984,4,FALSE)),"")</f>
        <v>#N/A</v>
      </c>
      <c r="R176" s="3"/>
      <c r="S176" s="33"/>
      <c r="T176" s="3" t="str">
        <f>IF(S176&lt;&gt;"",IF(S176&lt;&gt;"LIBSETS_DROP_MECHANIC_MONSTER_NAME",VLOOKUP(S176,'LibSets constants'!$I$4:$L$1000,3,FALSE),""),"")</f>
        <v/>
      </c>
      <c r="U176" s="40" t="str">
        <f>IF(S176&lt;&gt;"",IF(S176&lt;&gt;"LIBSETS_DROP_MECHANIC_MONSTER_NAME",VLOOKUP(S176,'LibSets constants'!$I$4:$L$1000,4,FALSE),""),"")</f>
        <v/>
      </c>
      <c r="V176" s="3" t="str">
        <f>IF(G176&lt;&gt;"LIBSETS_SETTYPE_BATTLEGROUND",IF(G176&lt;&gt;"LIBSETS_SETTYPE_SPECIAL",IF(W176&lt;&gt;"",VLOOKUP(W176,'ESO zone constants'!$D$2:$H$4950,5,FALSE),""),""),"")</f>
        <v/>
      </c>
      <c r="X176" s="33"/>
      <c r="Y176" s="3" t="str">
        <f>IF(X176&lt;&gt;"",IF(X176&lt;&gt;"LIBSETS_DROP_MECHANIC_MONSTER_NAME",VLOOKUP(X176,'LibSets constants'!$I$4:$L$1000,3,FALSE),""),"")</f>
        <v/>
      </c>
      <c r="Z176" s="3" t="str">
        <f>IF(X176&lt;&gt;"",IF(X176&lt;&gt;"LIBSETS_DROP_MECHANIC_MONSTER_NAME",VLOOKUP(X176,'LibSets constants'!$I$4:$L$1000,4,FALSE),""),"")</f>
        <v/>
      </c>
      <c r="AA176" s="3" t="str">
        <f>IF(G176&lt;&gt;"LIBSETS_SETTYPE_BATTLEGROUND",IF(G176&lt;&gt;"LIBSETS_SETTYPE_SPECIAL",IF(AB176&lt;&gt;"",VLOOKUP(AB176,'ESO zone constants'!$D$2:$H$4950,5,FALSE),""),""),"")</f>
        <v/>
      </c>
      <c r="AC176" s="33"/>
      <c r="AD176" s="3" t="str">
        <f>IF(AC176&lt;&gt;"",IF(AC176&lt;&gt;"LIBSETS_DROP_MECHANIC_MONSTER_NAME",VLOOKUP(AC176,'LibSets constants'!$I$4:$L$1000,3,FALSE),""),"")</f>
        <v/>
      </c>
      <c r="AE176" s="3" t="str">
        <f>IF(AC176&lt;&gt;"",IF(AC176&lt;&gt;"LIBSETS_DROP_MECHANIC_MONSTER_NAME",VLOOKUP(AC176,'LibSets constants'!$I$4:$L$1000,4,FALSE),""),"")</f>
        <v/>
      </c>
      <c r="AF176" s="3" t="str">
        <f>IF(G176&lt;&gt;"LIBSETS_SETTYPE_BATTLEGROUND",IF(G176&lt;&gt;"LIBSETS_SETTYPE_SPECIAL",IF(AG176&lt;&gt;"",VLOOKUP(AG176,'ESO zone constants'!$D$2:$H$4950,5,FALSE),""),""),"")</f>
        <v/>
      </c>
      <c r="AH176" s="33"/>
      <c r="AI176" s="3" t="str">
        <f>IF(AH176&lt;&gt;"",IF(AH176&lt;&gt;"LIBSETS_DROP_MECHANIC_MONSTER_NAME",VLOOKUP(AH176,'LibSets constants'!$I$4:$L$1000,3,FALSE),""),"")</f>
        <v/>
      </c>
      <c r="AJ176" s="3" t="str">
        <f>IF(AH176&lt;&gt;"",IF(AH176&lt;&gt;"LIBSETS_DROP_MECHANIC_MONSTER_NAME",VLOOKUP(AH176,'LibSets constants'!$I$4:$L$1000,4,FALSE),""),"")</f>
        <v/>
      </c>
      <c r="AK176" s="3" t="str">
        <f>IF(G176&lt;&gt;"LIBSETS_SETTYPE_BATTLEGROUND",IF(G176&lt;&gt;"LIBSETS_SETTYPE_SPECIAL",IF(AL176&lt;&gt;"",VLOOKUP(AL176,'ESO zone constants'!$D$2:$H$4950,5,FALSE),""),""),"")</f>
        <v/>
      </c>
      <c r="AM176" s="33"/>
      <c r="AN176" s="3" t="str">
        <f>IF(AM176&lt;&gt;"",IF(AM176&lt;&gt;"LIBSETS_DROP_MECHANIC_MONSTER_NAME",VLOOKUP(AM176,'LibSets constants'!$I$4:$L$1000,3,FALSE),""),"")</f>
        <v/>
      </c>
      <c r="AO176" s="3" t="str">
        <f>IF(AM176&lt;&gt;"",IF(AM176&lt;&gt;"LIBSETS_DROP_MECHANIC_MONSTER_NAME",VLOOKUP(AM176,'LibSets constants'!$I$4:$L$1000,4,FALSE),""),"")</f>
        <v/>
      </c>
      <c r="AP176" s="3" t="str">
        <f>IF(G176&lt;&gt;"LIBSETS_SETTYPE_BATTLEGROUND",IF(G176&lt;&gt;"LIBSETS_SETTYPE_SPECIAL",IF(AQ176&lt;&gt;"",VLOOKUP(AQ176,'ESO zone constants'!$D$2:$H$4950,5,FALSE),""),""),"")</f>
        <v/>
      </c>
      <c r="AR176" s="33"/>
      <c r="AS176" s="3" t="str">
        <f>IF(AR176&lt;&gt;"",IF(AR176&lt;&gt;"LIBSETS_DROP_MECHANIC_MONSTER_NAME",VLOOKUP(AR176,'LibSets constants'!$I$4:$L$1000,3,FALSE),""),"")</f>
        <v/>
      </c>
      <c r="AT176" s="3" t="str">
        <f>IF(AR176&lt;&gt;"",IF(AR176&lt;&gt;"LIBSETS_DROP_MECHANIC_MONSTER_NAME",VLOOKUP(AR176,'LibSets constants'!$I$4:$L$1000,4,FALSE),""),"")</f>
        <v/>
      </c>
      <c r="AU176" s="21" t="str">
        <f>IF(A176="???","--","")&amp;IF(F176&lt;&gt;"Not in the game (anymore)",IF(A176&lt;&gt;"",CONCATENATE("[",A176,"] = {wayshrines={")&amp;IF(K176&lt;&gt;"",CONCATENATE(K176,","),"")&amp;IF(L176&lt;&gt;"",CONCATENATE(L176,","),"")&amp;IF(M176&lt;&gt;"",CONCATENATE(M176,","),"")&amp;CONCATENATE("}")&amp;IF(VALUE(N176)&gt;0,CONCATENATE(", traitsNeeded=",N176),"")&amp;CONCATENATE(", dlcId=",IF(Q176&lt;&gt;"",Q176,"DLC_BASE_GAME")),""),"")</f>
        <v/>
      </c>
      <c r="AV176" s="21" t="str">
        <f>IF(F176&lt;&gt;"Not in the game (anymore)",IF(A176&lt;&gt;"",IF(O176&lt;&gt;"",CONCATENATE(", zoneIds={",O176),"")&amp;IF(V176&lt;&gt;"",CONCATENATE(",",V176),"")&amp;IF(AA176&lt;&gt;"",CONCATENATE(",",AA176),"")&amp;IF(AF176&lt;&gt;"",CONCATENATE(",",AF176),"")&amp;IF(AK176&lt;&gt;"",CONCATENATE(",",AK176),"")&amp;IF(AP176&lt;&gt;"",CONCATENATE(",",AP176),"")&amp;IF(O176&lt;&gt;"",CONCATENATE("}",""),"")&amp;IF(OR(I176="true",I176="false",I176&lt;&gt;""), CONCATENATE(", veteran=", I176), ""),""),"")</f>
        <v/>
      </c>
      <c r="AW176" s="21" t="str">
        <f>IF(F176&lt;&gt;"Not in the game (anymore)",IF(A176&lt;&gt;"",", setType="&amp;G176,"")&amp;IF(J176="true",", multiTrialSet=true",""),"")</f>
        <v/>
      </c>
      <c r="AX176" s="21" t="str">
        <f>IF(F176&lt;&gt;"Not in the game (anymore)",IF(S176&lt;&gt;"",", dropMechanic={"&amp;S176&amp;IF(X176&lt;&gt;"",","&amp;X176,"")&amp;IF(AC176&lt;&gt;"",","&amp;AC176,"")&amp;IF(AH176&lt;&gt;"",","&amp;AH176,"")&amp;IF(AM176&lt;&gt;"",","&amp;AM176,"")&amp;IF(AR176&lt;&gt;"",","&amp;AR176,"")&amp;"}"&amp;IF(S176="LIBSETS_DROP_MECHANIC_MONSTER_NAME",", dropMechanicNames={" &amp; IF(T176&lt;&gt;"","['en']='"&amp;T176&amp;"'","") &amp; IF(U176&lt;&gt;"",", ['de']='" &amp; U176&amp;"'","") &amp; "}",""),"")&amp;"},","")</f>
        <v/>
      </c>
      <c r="AY176" s="21" t="str">
        <f>IF(F176&lt;&gt;"Not in the game (anymore)",IF(C176&lt;&gt;"",CONCATENATE(" --",C176," / ",B176,"   [",IF(P176&lt;&gt;"",P176,""),IF(W176&lt;&gt;"",", "&amp;W176,""),IF(AB176&lt;&gt;"",", "&amp;AB176,""),IF(AG176&lt;&gt;"",", "&amp;AG176,""),IF(AL176&lt;&gt;"",", "&amp;AL176,""),IF(AQ176&lt;&gt;"",", "&amp;AQ176,""),"]")),"")</f>
        <v/>
      </c>
    </row>
    <row r="177" spans="1:51" x14ac:dyDescent="0.25">
      <c r="A177" s="12">
        <v>210</v>
      </c>
      <c r="B177" t="s">
        <v>1065</v>
      </c>
      <c r="C177" t="s">
        <v>1066</v>
      </c>
      <c r="D177" s="3">
        <f>A177</f>
        <v>210</v>
      </c>
      <c r="G177" s="8" t="s">
        <v>1656</v>
      </c>
      <c r="I177" t="s">
        <v>97</v>
      </c>
      <c r="J177" t="s">
        <v>97</v>
      </c>
      <c r="K177">
        <v>-1</v>
      </c>
      <c r="L177">
        <v>-1</v>
      </c>
      <c r="M177">
        <v>-1</v>
      </c>
      <c r="N177">
        <v>0</v>
      </c>
      <c r="O177" s="3">
        <f>IF(G177&lt;&gt;"LIBSETS_SETTYPE_BATTLEGROUND",IF(G177&lt;&gt;"LIBSETS_SETTYPE_SPECIAL",IF(P177&lt;&gt;"",VLOOKUP(P177,'ESO zone constants'!$D$2:$H$4950,5,FALSE),""),""),"")</f>
        <v>684</v>
      </c>
      <c r="P177" t="s">
        <v>458</v>
      </c>
      <c r="Q177" s="19" t="str">
        <f>IF(O177&lt;&gt;"",IF(NOT(ISERROR(VLOOKUP(O177,'ESO Dungeon constants'!$D$3:$H$9999,5,FALSE))),VLOOKUP(O177,'ESO Dungeon constants'!$D$3:$I$9999,6,FALSE),VLOOKUP(O177,'ESO zone constants'!$H$2:$K$9984,4,FALSE)),"")</f>
        <v>DLC_ORSINIUM</v>
      </c>
      <c r="R177" s="3" t="str">
        <f>VLOOKUP(Q177,'LibSets constants'!$B$4:$C$1000,2,FALSE)</f>
        <v>Orsinium</v>
      </c>
      <c r="S177" s="33" t="s">
        <v>1743</v>
      </c>
      <c r="T177" s="3" t="str">
        <f>IF(S177&lt;&gt;"",IF(S177&lt;&gt;"LIBSETS_DROP_MECHANIC_MONSTER_NAME",VLOOKUP(S177,'LibSets constants'!$I$4:$L$1000,3,FALSE),""),"")</f>
        <v>Delve bosses have a chance to drop a waist or feet.</v>
      </c>
      <c r="U177" s="3" t="str">
        <f>IF(S177&lt;&gt;"",IF(S177&lt;&gt;"LIBSETS_DROP_MECHANIC_MONSTER_NAME",VLOOKUP(S177,'LibSets constants'!$I$4:$L$1000,4,FALSE),""),"")</f>
        <v>Bosse in Gewölben haben die Chance, eine Taille oder Füße fallen zu lassen.</v>
      </c>
      <c r="V177" s="3" t="str">
        <f>IF(G177&lt;&gt;"LIBSETS_SETTYPE_BATTLEGROUND",IF(G177&lt;&gt;"LIBSETS_SETTYPE_SPECIAL",IF(W177&lt;&gt;"",VLOOKUP(W177,'ESO zone constants'!$D$2:$H$4950,5,FALSE),""),""),"")</f>
        <v/>
      </c>
      <c r="X177" s="33" t="s">
        <v>1744</v>
      </c>
      <c r="Y177" s="3" t="str">
        <f>IF(X177&lt;&gt;"",IF(X177&lt;&gt;"LIBSETS_DROP_MECHANIC_MONSTER_NAME",VLOOKUP(X177,'LibSets constants'!$I$4:$L$1000,3,FALSE),""),"")</f>
        <v>Overland group bosses have a 100% chance to drop head, chest, legs, or weapon.</v>
      </c>
      <c r="Z177" s="3" t="str">
        <f>IF(X177&lt;&gt;"",IF(X177&lt;&gt;"LIBSETS_DROP_MECHANIC_MONSTER_NAME",VLOOKUP(X177,'LibSets constants'!$I$4:$L$1000,4,FALSE),""),"")</f>
        <v>Überland Gruppenbosse haben eine Chance von 100%, Kopf, Brust, Beine oder Waffen fallen zu lassen.</v>
      </c>
      <c r="AA177" s="3" t="str">
        <f>IF(G177&lt;&gt;"LIBSETS_SETTYPE_BATTLEGROUND",IF(G177&lt;&gt;"LIBSETS_SETTYPE_SPECIAL",IF(AB177&lt;&gt;"",VLOOKUP(AB177,'ESO zone constants'!$D$2:$H$4950,5,FALSE),""),""),"")</f>
        <v/>
      </c>
      <c r="AC177" s="33" t="s">
        <v>1745</v>
      </c>
      <c r="AD177" s="3" t="str">
        <f>IF(AC177&lt;&gt;"",IF(AC177&lt;&gt;"LIBSETS_DROP_MECHANIC_MONSTER_NAME",VLOOKUP(AC177,'LibSets constants'!$I$4:$L$1000,3,FALSE),""),"")</f>
        <v>Public dungeon bosses have a chance to drop a shoulder, hand, or weapon.</v>
      </c>
      <c r="AE177" s="3" t="str">
        <f>IF(AC177&lt;&gt;"",IF(AC177&lt;&gt;"LIBSETS_DROP_MECHANIC_MONSTER_NAME",VLOOKUP(AC177,'LibSets constants'!$I$4:$L$1000,4,FALSE),""),"")</f>
        <v>Öffentliche Dungeon-Bosse haben die Möglichkeit, eine Schulter, Handschuhe oder eine Waffe fallen zu lassen.</v>
      </c>
      <c r="AF177" s="3" t="str">
        <f>IF(G177&lt;&gt;"LIBSETS_SETTYPE_BATTLEGROUND",IF(G177&lt;&gt;"LIBSETS_SETTYPE_SPECIAL",IF(AG177&lt;&gt;"",VLOOKUP(AG177,'ESO zone constants'!$D$2:$H$4950,5,FALSE),""),""),"")</f>
        <v/>
      </c>
      <c r="AH177" s="33" t="s">
        <v>1746</v>
      </c>
      <c r="AI177" s="3" t="str">
        <f>IF(AH177&lt;&gt;"",IF(AH177&lt;&gt;"LIBSETS_DROP_MECHANIC_MONSTER_NAME",VLOOKUP(AH177,'LibSets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77" s="3" t="str">
        <f>IF(AH177&lt;&gt;"",IF(AH177&lt;&gt;"LIBSETS_DROP_MECHANIC_MONSTER_NAME",VLOOKUP(AH177,'LibSets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77" s="3" t="str">
        <f>IF(G177&lt;&gt;"LIBSETS_SETTYPE_BATTLEGROUND",IF(G177&lt;&gt;"LIBSETS_SETTYPE_SPECIAL",IF(AL177&lt;&gt;"",VLOOKUP(AL177,'ESO zone constants'!$D$2:$H$4950,5,FALSE),""),""),"")</f>
        <v/>
      </c>
      <c r="AN177" s="3" t="str">
        <f>IF(AM177&lt;&gt;"",IF(AM177&lt;&gt;"LIBSETS_DROP_MECHANIC_MONSTER_NAME",VLOOKUP(AM177,'LibSets constants'!$I$4:$L$1000,3,FALSE),""),"")</f>
        <v/>
      </c>
      <c r="AO177" s="3" t="str">
        <f>IF(AM177&lt;&gt;"",IF(AM177&lt;&gt;"LIBSETS_DROP_MECHANIC_MONSTER_NAME",VLOOKUP(AM177,'LibSets constants'!$I$4:$L$1000,4,FALSE),""),"")</f>
        <v/>
      </c>
      <c r="AP177" s="3" t="str">
        <f>IF(G177&lt;&gt;"LIBSETS_SETTYPE_BATTLEGROUND",IF(G177&lt;&gt;"LIBSETS_SETTYPE_SPECIAL",IF(AQ177&lt;&gt;"",VLOOKUP(AQ177,'ESO zone constants'!$D$2:$H$4950,5,FALSE),""),""),"")</f>
        <v/>
      </c>
      <c r="AS177" s="3" t="str">
        <f>IF(AR177&lt;&gt;"",IF(AR177&lt;&gt;"LIBSETS_DROP_MECHANIC_MONSTER_NAME",VLOOKUP(AR177,'LibSets constants'!$I$4:$L$1000,3,FALSE),""),"")</f>
        <v/>
      </c>
      <c r="AT177" s="3" t="str">
        <f>IF(AR177&lt;&gt;"",IF(AR177&lt;&gt;"LIBSETS_DROP_MECHANIC_MONSTER_NAME",VLOOKUP(AR177,'LibSets constants'!$I$4:$L$1000,4,FALSE),""),"")</f>
        <v/>
      </c>
      <c r="AU177" s="21" t="str">
        <f>IF(A177="???","--","")&amp;IF(F177&lt;&gt;"Not in the game (anymore)",IF(A177&lt;&gt;"",CONCATENATE("[",A177,"] = {wayshrines={")&amp;IF(K177&lt;&gt;"",CONCATENATE(K177,","),"")&amp;IF(L177&lt;&gt;"",CONCATENATE(L177,","),"")&amp;IF(M177&lt;&gt;"",CONCATENATE(M177,","),"")&amp;CONCATENATE("}")&amp;IF(VALUE(N177)&gt;0,CONCATENATE(", traitsNeeded=",N177),"")&amp;CONCATENATE(", dlcId=",IF(Q177&lt;&gt;"",Q177,"DLC_BASE_GAME")),""),"")</f>
        <v>[210] = {wayshrines={-1,-1,-1,}, dlcId=DLC_ORSINIUM</v>
      </c>
      <c r="AV177" s="21" t="str">
        <f>IF(F177&lt;&gt;"Not in the game (anymore)",IF(A177&lt;&gt;"",IF(O177&lt;&gt;"",CONCATENATE(", zoneIds={",O177),"")&amp;IF(V177&lt;&gt;"",CONCATENATE(",",V177),"")&amp;IF(AA177&lt;&gt;"",CONCATENATE(",",AA177),"")&amp;IF(AF177&lt;&gt;"",CONCATENATE(",",AF177),"")&amp;IF(AK177&lt;&gt;"",CONCATENATE(",",AK177),"")&amp;IF(AP177&lt;&gt;"",CONCATENATE(",",AP177),"")&amp;IF(O177&lt;&gt;"",CONCATENATE("}",""),"")&amp;IF(OR(I177="true",I177="false",I177&lt;&gt;""), CONCATENATE(", veteran=", I177), ""),""),"")</f>
        <v>, zoneIds={684}, veteran=false</v>
      </c>
      <c r="AW177" s="21" t="str">
        <f>IF(F177&lt;&gt;"Not in the game (anymore)",IF(A177&lt;&gt;"",", setType="&amp;G177,"")&amp;IF(J177="true",", multiTrialSet=true",""),"")</f>
        <v>, setType=LIBSETS_SETTYPE_OVERLAND</v>
      </c>
      <c r="AX177" s="21" t="str">
        <f>IF(F177&lt;&gt;"Not in the game (anymore)",IF(S177&lt;&gt;"",", dropMechanic={"&amp;S177&amp;IF(X177&lt;&gt;"",","&amp;X177,"")&amp;IF(AC177&lt;&gt;"",","&amp;AC177,"")&amp;IF(AH177&lt;&gt;"",","&amp;AH177,"")&amp;IF(AM177&lt;&gt;"",","&amp;AM177,"")&amp;IF(AR177&lt;&gt;"",","&amp;AR177,"")&amp;"}"&amp;IF(S177="LIBSETS_DROP_MECHANIC_MONSTER_NAME",", dropMechanicNames={" &amp; IF(T177&lt;&gt;"","['en']='"&amp;T177&amp;"'","") &amp; IF(U177&lt;&gt;"",", ['de']='" &amp; U177&amp;"'","") &amp; "}",""),"")&amp;"},","")</f>
        <v>, dropMechanic={LIBSETS_DROP_MECHANIC_OVERLAND_BOSS_DELVE,LIBSETS_DROP_MECHANIC_OVERLAND_WORLDBOSS,LIBSETS_DROP_MECHANIC_OVERLAND_BOSS_PUBLIC_DUNGEON,LIBSETS_DROP_MECHANIC_OVERLAND_CHEST}},</v>
      </c>
      <c r="AY177" s="21" t="str">
        <f>IF(F177&lt;&gt;"Not in the game (anymore)",IF(C177&lt;&gt;"",CONCATENATE(" --",C177," / ",B177,"   [",IF(P177&lt;&gt;"",P177,""),IF(W177&lt;&gt;"",", "&amp;W177,""),IF(AB177&lt;&gt;"",", "&amp;AB177,""),IF(AG177&lt;&gt;"",", "&amp;AG177,""),IF(AL177&lt;&gt;"",", "&amp;AL177,""),IF(AQ177&lt;&gt;"",", "&amp;AQ177,""),"]")),"")</f>
        <v xml:space="preserve"> --Mark of the Pariah / Zeichen des Ausgestoßenen   [Wrothgar]</v>
      </c>
    </row>
    <row r="178" spans="1:51" x14ac:dyDescent="0.25">
      <c r="A178" s="12">
        <v>211</v>
      </c>
      <c r="B178" t="s">
        <v>1067</v>
      </c>
      <c r="C178" t="s">
        <v>1067</v>
      </c>
      <c r="D178" s="3">
        <f>A178</f>
        <v>211</v>
      </c>
      <c r="G178" s="8" t="s">
        <v>1648</v>
      </c>
      <c r="I178" t="s">
        <v>97</v>
      </c>
      <c r="J178" t="s">
        <v>97</v>
      </c>
      <c r="K178">
        <v>-1</v>
      </c>
      <c r="L178">
        <v>-1</v>
      </c>
      <c r="M178">
        <v>-1</v>
      </c>
      <c r="N178">
        <v>0</v>
      </c>
      <c r="O178" s="3">
        <f>IF(G178&lt;&gt;"LIBSETS_SETTYPE_BATTLEGROUND",IF(G178&lt;&gt;"LIBSETS_SETTYPE_SPECIAL",IF(P178&lt;&gt;"",VLOOKUP(P178,'ESO zone constants'!$D$2:$H$4950,5,FALSE),""),""),"")</f>
        <v>677</v>
      </c>
      <c r="P178" t="s">
        <v>457</v>
      </c>
      <c r="Q178" s="19" t="str">
        <f>IF(O178&lt;&gt;"",IF(NOT(ISERROR(VLOOKUP(O178,'ESO Dungeon constants'!$D$3:$H$9999,5,FALSE))),VLOOKUP(O178,'ESO Dungeon constants'!$D$3:$I$9999,6,FALSE),VLOOKUP(O178,'ESO zone constants'!$H$2:$K$9984,4,FALSE)),"")</f>
        <v>DLC_ORSINIUM</v>
      </c>
      <c r="R178" s="3" t="str">
        <f>VLOOKUP(Q178,'LibSets constants'!$B$4:$C$1000,2,FALSE)</f>
        <v>Orsinium</v>
      </c>
      <c r="S178" s="33" t="s">
        <v>1739</v>
      </c>
      <c r="T178" s="45" t="str">
        <f>IF(S178&lt;&gt;"",IF(S178&lt;&gt;"LIBSETS_DROP_MECHANIC_MONSTER_NAME",VLOOKUP(S178,'LibSets constants'!$I$4:$L$1000,3,FALSE),""),"")</f>
        <v>Arena stage chest</v>
      </c>
      <c r="U178" s="3" t="str">
        <f>IF(S178&lt;&gt;"",IF(S178&lt;&gt;"LIBSETS_DROP_MECHANIC_MONSTER_NAME",VLOOKUP(S178,'LibSets constants'!$I$4:$L$1000,4,FALSE),""),"")</f>
        <v>Arena-Phasen Schatztruhe</v>
      </c>
      <c r="V178" s="3" t="str">
        <f>IF(G178&lt;&gt;"LIBSETS_SETTYPE_BATTLEGROUND",IF(G178&lt;&gt;"LIBSETS_SETTYPE_SPECIAL",IF(W178&lt;&gt;"",VLOOKUP(W178,'ESO zone constants'!$D$2:$H$4950,5,FALSE),""),""),"")</f>
        <v/>
      </c>
      <c r="X178" s="46"/>
      <c r="Y178" s="45" t="str">
        <f>IF(X178&lt;&gt;"",IF(X178&lt;&gt;"LIBSETS_DROP_MECHANIC_MONSTER_NAME",VLOOKUP(X178,'LibSets constants'!$I$4:$L$1000,3,FALSE),""),"")</f>
        <v/>
      </c>
      <c r="Z178" s="45" t="str">
        <f>IF(X178&lt;&gt;"",IF(X178&lt;&gt;"LIBSETS_DROP_MECHANIC_MONSTER_NAME",VLOOKUP(X178,'LibSets constants'!$I$4:$L$1000,4,FALSE),""),"")</f>
        <v/>
      </c>
      <c r="AA178" s="3" t="str">
        <f>IF(G178&lt;&gt;"LIBSETS_SETTYPE_BATTLEGROUND",IF(G178&lt;&gt;"LIBSETS_SETTYPE_SPECIAL",IF(AB178&lt;&gt;"",VLOOKUP(AB178,'ESO zone constants'!$D$2:$H$4950,5,FALSE),""),""),"")</f>
        <v/>
      </c>
      <c r="AC178" s="46"/>
      <c r="AD178" s="45" t="str">
        <f>IF(AC178&lt;&gt;"",IF(AC178&lt;&gt;"LIBSETS_DROP_MECHANIC_MONSTER_NAME",VLOOKUP(AC178,'LibSets constants'!$I$4:$L$1000,3,FALSE),""),"")</f>
        <v/>
      </c>
      <c r="AE178" s="45" t="str">
        <f>IF(AC178&lt;&gt;"",IF(AC178&lt;&gt;"LIBSETS_DROP_MECHANIC_MONSTER_NAME",VLOOKUP(AC178,'LibSets constants'!$I$4:$L$1000,4,FALSE),""),"")</f>
        <v/>
      </c>
      <c r="AF178" s="3" t="str">
        <f>IF(G178&lt;&gt;"LIBSETS_SETTYPE_BATTLEGROUND",IF(G178&lt;&gt;"LIBSETS_SETTYPE_SPECIAL",IF(AG178&lt;&gt;"",VLOOKUP(AG178,'ESO zone constants'!$D$2:$H$4950,5,FALSE),""),""),"")</f>
        <v/>
      </c>
      <c r="AH178" s="46"/>
      <c r="AI178" s="45" t="str">
        <f>IF(AH178&lt;&gt;"",IF(AH178&lt;&gt;"LIBSETS_DROP_MECHANIC_MONSTER_NAME",VLOOKUP(AH178,'LibSets constants'!$I$4:$L$1000,3,FALSE),""),"")</f>
        <v/>
      </c>
      <c r="AJ178" s="45" t="str">
        <f>IF(AH178&lt;&gt;"",IF(AH178&lt;&gt;"LIBSETS_DROP_MECHANIC_MONSTER_NAME",VLOOKUP(AH178,'LibSets constants'!$I$4:$L$1000,4,FALSE),""),"")</f>
        <v/>
      </c>
      <c r="AK178" s="3" t="str">
        <f>IF(G178&lt;&gt;"LIBSETS_SETTYPE_BATTLEGROUND",IF(G178&lt;&gt;"LIBSETS_SETTYPE_SPECIAL",IF(AL178&lt;&gt;"",VLOOKUP(AL178,'ESO zone constants'!$D$2:$H$4950,5,FALSE),""),""),"")</f>
        <v/>
      </c>
      <c r="AM178" s="46"/>
      <c r="AN178" s="45" t="str">
        <f>IF(AM178&lt;&gt;"",IF(AM178&lt;&gt;"LIBSETS_DROP_MECHANIC_MONSTER_NAME",VLOOKUP(AM178,'LibSets constants'!$I$4:$L$1000,3,FALSE),""),"")</f>
        <v/>
      </c>
      <c r="AO178" s="45" t="str">
        <f>IF(AM178&lt;&gt;"",IF(AM178&lt;&gt;"LIBSETS_DROP_MECHANIC_MONSTER_NAME",VLOOKUP(AM178,'LibSets constants'!$I$4:$L$1000,4,FALSE),""),"")</f>
        <v/>
      </c>
      <c r="AP178" s="3" t="str">
        <f>IF(G178&lt;&gt;"LIBSETS_SETTYPE_BATTLEGROUND",IF(G178&lt;&gt;"LIBSETS_SETTYPE_SPECIAL",IF(AQ178&lt;&gt;"",VLOOKUP(AQ178,'ESO zone constants'!$D$2:$H$4950,5,FALSE),""),""),"")</f>
        <v/>
      </c>
      <c r="AR178" s="46"/>
      <c r="AS178" s="45" t="str">
        <f>IF(AR178&lt;&gt;"",IF(AR178&lt;&gt;"LIBSETS_DROP_MECHANIC_MONSTER_NAME",VLOOKUP(AR178,'LibSets constants'!$I$4:$L$1000,3,FALSE),""),"")</f>
        <v/>
      </c>
      <c r="AT178" s="45" t="str">
        <f>IF(AR178&lt;&gt;"",IF(AR178&lt;&gt;"LIBSETS_DROP_MECHANIC_MONSTER_NAME",VLOOKUP(AR178,'LibSets constants'!$I$4:$L$1000,4,FALSE),""),"")</f>
        <v/>
      </c>
      <c r="AU178" s="21" t="str">
        <f>IF(A178="???","--","")&amp;IF(F178&lt;&gt;"Not in the game (anymore)",IF(A178&lt;&gt;"",CONCATENATE("[",A178,"] = {wayshrines={")&amp;IF(K178&lt;&gt;"",CONCATENATE(K178,","),"")&amp;IF(L178&lt;&gt;"",CONCATENATE(L178,","),"")&amp;IF(M178&lt;&gt;"",CONCATENATE(M178,","),"")&amp;CONCATENATE("}")&amp;IF(VALUE(N178)&gt;0,CONCATENATE(", traitsNeeded=",N178),"")&amp;CONCATENATE(", dlcId=",IF(Q178&lt;&gt;"",Q178,"DLC_BASE_GAME")),""),"")</f>
        <v>[211] = {wayshrines={-1,-1,-1,}, dlcId=DLC_ORSINIUM</v>
      </c>
      <c r="AV178" s="21" t="str">
        <f>IF(F178&lt;&gt;"Not in the game (anymore)",IF(A178&lt;&gt;"",IF(O178&lt;&gt;"",CONCATENATE(", zoneIds={",O178),"")&amp;IF(V178&lt;&gt;"",CONCATENATE(",",V178),"")&amp;IF(AA178&lt;&gt;"",CONCATENATE(",",AA178),"")&amp;IF(AF178&lt;&gt;"",CONCATENATE(",",AF178),"")&amp;IF(AK178&lt;&gt;"",CONCATENATE(",",AK178),"")&amp;IF(AP178&lt;&gt;"",CONCATENATE(",",AP178),"")&amp;IF(O178&lt;&gt;"",CONCATENATE("}",""),"")&amp;IF(OR(I178="true",I178="false",I178&lt;&gt;""), CONCATENATE(", veteran=", I178), ""),""),"")</f>
        <v>, zoneIds={677}, veteran=false</v>
      </c>
      <c r="AW178" s="21" t="str">
        <f>IF(F178&lt;&gt;"Not in the game (anymore)",IF(A178&lt;&gt;"",", setType="&amp;G178,"")&amp;IF(J178="true",", multiTrialSet=true",""),"")</f>
        <v>, setType=LIBSETS_SETTYPE_ARENA</v>
      </c>
      <c r="AX178" s="21" t="str">
        <f>IF(F178&lt;&gt;"Not in the game (anymore)",IF(S178&lt;&gt;"",", dropMechanic={"&amp;S178&amp;IF(X178&lt;&gt;"",","&amp;X178,"")&amp;IF(AC178&lt;&gt;"",","&amp;AC178,"")&amp;IF(AH178&lt;&gt;"",","&amp;AH178,"")&amp;IF(AM178&lt;&gt;"",","&amp;AM178,"")&amp;IF(AR178&lt;&gt;"",","&amp;AR178,"")&amp;"}"&amp;IF(S178="LIBSETS_DROP_MECHANIC_MONSTER_NAME",", dropMechanicNames={" &amp; IF(T178&lt;&gt;"","['en']='"&amp;T178&amp;"'","") &amp; IF(U178&lt;&gt;"",", ['de']='" &amp; U178&amp;"'","") &amp; "}",""),"")&amp;"},","")</f>
        <v>, dropMechanic={LIBSETS_DROP_MECHANIC_ARENA_STAGE_CHEST}},</v>
      </c>
      <c r="AY178" s="21" t="str">
        <f>IF(F178&lt;&gt;"Not in the game (anymore)",IF(C178&lt;&gt;"",CONCATENATE(" --",C178," / ",B178,"   [",IF(P178&lt;&gt;"",P178,""),IF(W178&lt;&gt;"",", "&amp;W178,""),IF(AB178&lt;&gt;"",", "&amp;AB178,""),IF(AG178&lt;&gt;"",", "&amp;AG178,""),IF(AL178&lt;&gt;"",", "&amp;AL178,""),IF(AQ178&lt;&gt;"",", "&amp;AQ178,""),"]")),"")</f>
        <v xml:space="preserve"> --Permafrost / Permafrost   [Maelstrom Arena]</v>
      </c>
    </row>
    <row r="179" spans="1:51" x14ac:dyDescent="0.25">
      <c r="A179" s="12">
        <v>212</v>
      </c>
      <c r="B179" t="s">
        <v>1068</v>
      </c>
      <c r="C179" t="s">
        <v>1069</v>
      </c>
      <c r="D179" s="3">
        <f>A179</f>
        <v>212</v>
      </c>
      <c r="G179" s="8" t="s">
        <v>1656</v>
      </c>
      <c r="I179" t="s">
        <v>97</v>
      </c>
      <c r="J179" t="s">
        <v>97</v>
      </c>
      <c r="K179">
        <v>-1</v>
      </c>
      <c r="L179">
        <v>-1</v>
      </c>
      <c r="M179">
        <v>-1</v>
      </c>
      <c r="N179">
        <v>0</v>
      </c>
      <c r="O179" s="3">
        <f>IF(G179&lt;&gt;"LIBSETS_SETTYPE_BATTLEGROUND",IF(G179&lt;&gt;"LIBSETS_SETTYPE_SPECIAL",IF(P179&lt;&gt;"",VLOOKUP(P179,'ESO zone constants'!$D$2:$H$4950,5,FALSE),""),""),"")</f>
        <v>684</v>
      </c>
      <c r="P179" t="s">
        <v>458</v>
      </c>
      <c r="Q179" s="19" t="str">
        <f>IF(O179&lt;&gt;"",IF(NOT(ISERROR(VLOOKUP(O179,'ESO Dungeon constants'!$D$3:$H$9999,5,FALSE))),VLOOKUP(O179,'ESO Dungeon constants'!$D$3:$I$9999,6,FALSE),VLOOKUP(O179,'ESO zone constants'!$H$2:$K$9984,4,FALSE)),"")</f>
        <v>DLC_ORSINIUM</v>
      </c>
      <c r="R179" s="3" t="str">
        <f>VLOOKUP(Q179,'LibSets constants'!$B$4:$C$1000,2,FALSE)</f>
        <v>Orsinium</v>
      </c>
      <c r="S179" s="33" t="s">
        <v>1743</v>
      </c>
      <c r="T179" s="3" t="str">
        <f>IF(S179&lt;&gt;"",IF(S179&lt;&gt;"LIBSETS_DROP_MECHANIC_MONSTER_NAME",VLOOKUP(S179,'LibSets constants'!$I$4:$L$1000,3,FALSE),""),"")</f>
        <v>Delve bosses have a chance to drop a waist or feet.</v>
      </c>
      <c r="U179" s="3" t="str">
        <f>IF(S179&lt;&gt;"",IF(S179&lt;&gt;"LIBSETS_DROP_MECHANIC_MONSTER_NAME",VLOOKUP(S179,'LibSets constants'!$I$4:$L$1000,4,FALSE),""),"")</f>
        <v>Bosse in Gewölben haben die Chance, eine Taille oder Füße fallen zu lassen.</v>
      </c>
      <c r="V179" s="3" t="str">
        <f>IF(G179&lt;&gt;"LIBSETS_SETTYPE_BATTLEGROUND",IF(G179&lt;&gt;"LIBSETS_SETTYPE_SPECIAL",IF(W179&lt;&gt;"",VLOOKUP(W179,'ESO zone constants'!$D$2:$H$4950,5,FALSE),""),""),"")</f>
        <v/>
      </c>
      <c r="X179" s="33" t="s">
        <v>1744</v>
      </c>
      <c r="Y179" s="3" t="str">
        <f>IF(X179&lt;&gt;"",IF(X179&lt;&gt;"LIBSETS_DROP_MECHANIC_MONSTER_NAME",VLOOKUP(X179,'LibSets constants'!$I$4:$L$1000,3,FALSE),""),"")</f>
        <v>Overland group bosses have a 100% chance to drop head, chest, legs, or weapon.</v>
      </c>
      <c r="Z179" s="3" t="str">
        <f>IF(X179&lt;&gt;"",IF(X179&lt;&gt;"LIBSETS_DROP_MECHANIC_MONSTER_NAME",VLOOKUP(X179,'LibSets constants'!$I$4:$L$1000,4,FALSE),""),"")</f>
        <v>Überland Gruppenbosse haben eine Chance von 100%, Kopf, Brust, Beine oder Waffen fallen zu lassen.</v>
      </c>
      <c r="AA179" s="3" t="str">
        <f>IF(G179&lt;&gt;"LIBSETS_SETTYPE_BATTLEGROUND",IF(G179&lt;&gt;"LIBSETS_SETTYPE_SPECIAL",IF(AB179&lt;&gt;"",VLOOKUP(AB179,'ESO zone constants'!$D$2:$H$4950,5,FALSE),""),""),"")</f>
        <v/>
      </c>
      <c r="AC179" s="33" t="s">
        <v>1745</v>
      </c>
      <c r="AD179" s="3" t="str">
        <f>IF(AC179&lt;&gt;"",IF(AC179&lt;&gt;"LIBSETS_DROP_MECHANIC_MONSTER_NAME",VLOOKUP(AC179,'LibSets constants'!$I$4:$L$1000,3,FALSE),""),"")</f>
        <v>Public dungeon bosses have a chance to drop a shoulder, hand, or weapon.</v>
      </c>
      <c r="AE179" s="3" t="str">
        <f>IF(AC179&lt;&gt;"",IF(AC179&lt;&gt;"LIBSETS_DROP_MECHANIC_MONSTER_NAME",VLOOKUP(AC179,'LibSets constants'!$I$4:$L$1000,4,FALSE),""),"")</f>
        <v>Öffentliche Dungeon-Bosse haben die Möglichkeit, eine Schulter, Handschuhe oder eine Waffe fallen zu lassen.</v>
      </c>
      <c r="AF179" s="3" t="str">
        <f>IF(G179&lt;&gt;"LIBSETS_SETTYPE_BATTLEGROUND",IF(G179&lt;&gt;"LIBSETS_SETTYPE_SPECIAL",IF(AG179&lt;&gt;"",VLOOKUP(AG179,'ESO zone constants'!$D$2:$H$4950,5,FALSE),""),""),"")</f>
        <v/>
      </c>
      <c r="AH179" s="33" t="s">
        <v>1746</v>
      </c>
      <c r="AI179" s="3" t="str">
        <f>IF(AH179&lt;&gt;"",IF(AH179&lt;&gt;"LIBSETS_DROP_MECHANIC_MONSTER_NAME",VLOOKUP(AH179,'LibSets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79" s="3" t="str">
        <f>IF(AH179&lt;&gt;"",IF(AH179&lt;&gt;"LIBSETS_DROP_MECHANIC_MONSTER_NAME",VLOOKUP(AH179,'LibSets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79" s="3" t="str">
        <f>IF(G179&lt;&gt;"LIBSETS_SETTYPE_BATTLEGROUND",IF(G179&lt;&gt;"LIBSETS_SETTYPE_SPECIAL",IF(AL179&lt;&gt;"",VLOOKUP(AL179,'ESO zone constants'!$D$2:$H$4950,5,FALSE),""),""),"")</f>
        <v/>
      </c>
      <c r="AN179" s="3" t="str">
        <f>IF(AM179&lt;&gt;"",IF(AM179&lt;&gt;"LIBSETS_DROP_MECHANIC_MONSTER_NAME",VLOOKUP(AM179,'LibSets constants'!$I$4:$L$1000,3,FALSE),""),"")</f>
        <v/>
      </c>
      <c r="AO179" s="3" t="str">
        <f>IF(AM179&lt;&gt;"",IF(AM179&lt;&gt;"LIBSETS_DROP_MECHANIC_MONSTER_NAME",VLOOKUP(AM179,'LibSets constants'!$I$4:$L$1000,4,FALSE),""),"")</f>
        <v/>
      </c>
      <c r="AP179" s="3" t="str">
        <f>IF(G179&lt;&gt;"LIBSETS_SETTYPE_BATTLEGROUND",IF(G179&lt;&gt;"LIBSETS_SETTYPE_SPECIAL",IF(AQ179&lt;&gt;"",VLOOKUP(AQ179,'ESO zone constants'!$D$2:$H$4950,5,FALSE),""),""),"")</f>
        <v/>
      </c>
      <c r="AS179" s="3" t="str">
        <f>IF(AR179&lt;&gt;"",IF(AR179&lt;&gt;"LIBSETS_DROP_MECHANIC_MONSTER_NAME",VLOOKUP(AR179,'LibSets constants'!$I$4:$L$1000,3,FALSE),""),"")</f>
        <v/>
      </c>
      <c r="AT179" s="3" t="str">
        <f>IF(AR179&lt;&gt;"",IF(AR179&lt;&gt;"LIBSETS_DROP_MECHANIC_MONSTER_NAME",VLOOKUP(AR179,'LibSets constants'!$I$4:$L$1000,4,FALSE),""),"")</f>
        <v/>
      </c>
      <c r="AU179" s="21" t="str">
        <f>IF(A179="???","--","")&amp;IF(F179&lt;&gt;"Not in the game (anymore)",IF(A179&lt;&gt;"",CONCATENATE("[",A179,"] = {wayshrines={")&amp;IF(K179&lt;&gt;"",CONCATENATE(K179,","),"")&amp;IF(L179&lt;&gt;"",CONCATENATE(L179,","),"")&amp;IF(M179&lt;&gt;"",CONCATENATE(M179,","),"")&amp;CONCATENATE("}")&amp;IF(VALUE(N179)&gt;0,CONCATENATE(", traitsNeeded=",N179),"")&amp;CONCATENATE(", dlcId=",IF(Q179&lt;&gt;"",Q179,"DLC_BASE_GAME")),""),"")</f>
        <v>[212] = {wayshrines={-1,-1,-1,}, dlcId=DLC_ORSINIUM</v>
      </c>
      <c r="AV179" s="21" t="str">
        <f>IF(F179&lt;&gt;"Not in the game (anymore)",IF(A179&lt;&gt;"",IF(O179&lt;&gt;"",CONCATENATE(", zoneIds={",O179),"")&amp;IF(V179&lt;&gt;"",CONCATENATE(",",V179),"")&amp;IF(AA179&lt;&gt;"",CONCATENATE(",",AA179),"")&amp;IF(AF179&lt;&gt;"",CONCATENATE(",",AF179),"")&amp;IF(AK179&lt;&gt;"",CONCATENATE(",",AK179),"")&amp;IF(AP179&lt;&gt;"",CONCATENATE(",",AP179),"")&amp;IF(O179&lt;&gt;"",CONCATENATE("}",""),"")&amp;IF(OR(I179="true",I179="false",I179&lt;&gt;""), CONCATENATE(", veteran=", I179), ""),""),"")</f>
        <v>, zoneIds={684}, veteran=false</v>
      </c>
      <c r="AW179" s="21" t="str">
        <f>IF(F179&lt;&gt;"Not in the game (anymore)",IF(A179&lt;&gt;"",", setType="&amp;G179,"")&amp;IF(J179="true",", multiTrialSet=true",""),"")</f>
        <v>, setType=LIBSETS_SETTYPE_OVERLAND</v>
      </c>
      <c r="AX179" s="21" t="str">
        <f>IF(F179&lt;&gt;"Not in the game (anymore)",IF(S179&lt;&gt;"",", dropMechanic={"&amp;S179&amp;IF(X179&lt;&gt;"",","&amp;X179,"")&amp;IF(AC179&lt;&gt;"",","&amp;AC179,"")&amp;IF(AH179&lt;&gt;"",","&amp;AH179,"")&amp;IF(AM179&lt;&gt;"",","&amp;AM179,"")&amp;IF(AR179&lt;&gt;"",","&amp;AR179,"")&amp;"}"&amp;IF(S179="LIBSETS_DROP_MECHANIC_MONSTER_NAME",", dropMechanicNames={" &amp; IF(T179&lt;&gt;"","['en']='"&amp;T179&amp;"'","") &amp; IF(U179&lt;&gt;"",", ['de']='" &amp; U179&amp;"'","") &amp; "}",""),"")&amp;"},","")</f>
        <v>, dropMechanic={LIBSETS_DROP_MECHANIC_OVERLAND_BOSS_DELVE,LIBSETS_DROP_MECHANIC_OVERLAND_WORLDBOSS,LIBSETS_DROP_MECHANIC_OVERLAND_BOSS_PUBLIC_DUNGEON,LIBSETS_DROP_MECHANIC_OVERLAND_CHEST}},</v>
      </c>
      <c r="AY179" s="21" t="str">
        <f>IF(F179&lt;&gt;"Not in the game (anymore)",IF(C179&lt;&gt;"",CONCATENATE(" --",C179," / ",B179,"   [",IF(P179&lt;&gt;"",P179,""),IF(W179&lt;&gt;"",", "&amp;W179,""),IF(AB179&lt;&gt;"",", "&amp;AB179,""),IF(AG179&lt;&gt;"",", "&amp;AG179,""),IF(AL179&lt;&gt;"",", "&amp;AL179,""),IF(AQ179&lt;&gt;"",", "&amp;AQ179,""),"]")),"")</f>
        <v xml:space="preserve"> --Briarheart / Dornenherz   [Wrothgar]</v>
      </c>
    </row>
    <row r="180" spans="1:51" x14ac:dyDescent="0.25">
      <c r="A180" s="12">
        <v>213</v>
      </c>
      <c r="B180" t="s">
        <v>1070</v>
      </c>
      <c r="C180" t="s">
        <v>1071</v>
      </c>
      <c r="D180" s="3">
        <f>A180</f>
        <v>213</v>
      </c>
      <c r="G180" s="8" t="s">
        <v>1648</v>
      </c>
      <c r="I180" t="s">
        <v>97</v>
      </c>
      <c r="J180" t="s">
        <v>97</v>
      </c>
      <c r="K180">
        <v>-1</v>
      </c>
      <c r="L180">
        <v>-1</v>
      </c>
      <c r="M180">
        <v>-1</v>
      </c>
      <c r="N180">
        <v>0</v>
      </c>
      <c r="O180" s="3">
        <f>IF(G180&lt;&gt;"LIBSETS_SETTYPE_BATTLEGROUND",IF(G180&lt;&gt;"LIBSETS_SETTYPE_SPECIAL",IF(P180&lt;&gt;"",VLOOKUP(P180,'ESO zone constants'!$D$2:$H$4950,5,FALSE),""),""),"")</f>
        <v>677</v>
      </c>
      <c r="P180" t="s">
        <v>457</v>
      </c>
      <c r="Q180" s="19" t="str">
        <f>IF(O180&lt;&gt;"",IF(NOT(ISERROR(VLOOKUP(O180,'ESO Dungeon constants'!$D$3:$H$9999,5,FALSE))),VLOOKUP(O180,'ESO Dungeon constants'!$D$3:$I$9999,6,FALSE),VLOOKUP(O180,'ESO zone constants'!$H$2:$K$9984,4,FALSE)),"")</f>
        <v>DLC_ORSINIUM</v>
      </c>
      <c r="R180" s="3" t="str">
        <f>VLOOKUP(Q180,'LibSets constants'!$B$4:$C$1000,2,FALSE)</f>
        <v>Orsinium</v>
      </c>
      <c r="S180" s="33" t="s">
        <v>1739</v>
      </c>
      <c r="T180" s="3" t="str">
        <f>IF(S180&lt;&gt;"",IF(S180&lt;&gt;"LIBSETS_DROP_MECHANIC_MONSTER_NAME",VLOOKUP(S180,'LibSets constants'!$I$4:$L$1000,3,FALSE),""),"")</f>
        <v>Arena stage chest</v>
      </c>
      <c r="U180" s="3" t="str">
        <f>IF(S180&lt;&gt;"",IF(S180&lt;&gt;"LIBSETS_DROP_MECHANIC_MONSTER_NAME",VLOOKUP(S180,'LibSets constants'!$I$4:$L$1000,4,FALSE),""),"")</f>
        <v>Arena-Phasen Schatztruhe</v>
      </c>
      <c r="V180" s="3" t="str">
        <f>IF(G180&lt;&gt;"LIBSETS_SETTYPE_BATTLEGROUND",IF(G180&lt;&gt;"LIBSETS_SETTYPE_SPECIAL",IF(W180&lt;&gt;"",VLOOKUP(W180,'ESO zone constants'!$D$2:$H$4950,5,FALSE),""),""),"")</f>
        <v/>
      </c>
      <c r="Y180" s="3" t="str">
        <f>IF(X180&lt;&gt;"",IF(X180&lt;&gt;"LIBSETS_DROP_MECHANIC_MONSTER_NAME",VLOOKUP(X180,'LibSets constants'!$I$4:$L$1000,3,FALSE),""),"")</f>
        <v/>
      </c>
      <c r="Z180" s="3" t="str">
        <f>IF(X180&lt;&gt;"",IF(X180&lt;&gt;"LIBSETS_DROP_MECHANIC_MONSTER_NAME",VLOOKUP(X180,'LibSets constants'!$I$4:$L$1000,4,FALSE),""),"")</f>
        <v/>
      </c>
      <c r="AA180" s="3" t="str">
        <f>IF(G180&lt;&gt;"LIBSETS_SETTYPE_BATTLEGROUND",IF(G180&lt;&gt;"LIBSETS_SETTYPE_SPECIAL",IF(AB180&lt;&gt;"",VLOOKUP(AB180,'ESO zone constants'!$D$2:$H$4950,5,FALSE),""),""),"")</f>
        <v/>
      </c>
      <c r="AD180" s="3" t="str">
        <f>IF(AC180&lt;&gt;"",IF(AC180&lt;&gt;"LIBSETS_DROP_MECHANIC_MONSTER_NAME",VLOOKUP(AC180,'LibSets constants'!$I$4:$L$1000,3,FALSE),""),"")</f>
        <v/>
      </c>
      <c r="AE180" s="3" t="str">
        <f>IF(AC180&lt;&gt;"",IF(AC180&lt;&gt;"LIBSETS_DROP_MECHANIC_MONSTER_NAME",VLOOKUP(AC180,'LibSets constants'!$I$4:$L$1000,4,FALSE),""),"")</f>
        <v/>
      </c>
      <c r="AF180" s="3" t="str">
        <f>IF(G180&lt;&gt;"LIBSETS_SETTYPE_BATTLEGROUND",IF(G180&lt;&gt;"LIBSETS_SETTYPE_SPECIAL",IF(AG180&lt;&gt;"",VLOOKUP(AG180,'ESO zone constants'!$D$2:$H$4950,5,FALSE),""),""),"")</f>
        <v/>
      </c>
      <c r="AI180" s="3" t="str">
        <f>IF(AH180&lt;&gt;"",IF(AH180&lt;&gt;"LIBSETS_DROP_MECHANIC_MONSTER_NAME",VLOOKUP(AH180,'LibSets constants'!$I$4:$L$1000,3,FALSE),""),"")</f>
        <v/>
      </c>
      <c r="AJ180" s="3" t="str">
        <f>IF(AH180&lt;&gt;"",IF(AH180&lt;&gt;"LIBSETS_DROP_MECHANIC_MONSTER_NAME",VLOOKUP(AH180,'LibSets constants'!$I$4:$L$1000,4,FALSE),""),"")</f>
        <v/>
      </c>
      <c r="AK180" s="3" t="str">
        <f>IF(G180&lt;&gt;"LIBSETS_SETTYPE_BATTLEGROUND",IF(G180&lt;&gt;"LIBSETS_SETTYPE_SPECIAL",IF(AL180&lt;&gt;"",VLOOKUP(AL180,'ESO zone constants'!$D$2:$H$4950,5,FALSE),""),""),"")</f>
        <v/>
      </c>
      <c r="AN180" s="3" t="str">
        <f>IF(AM180&lt;&gt;"",IF(AM180&lt;&gt;"LIBSETS_DROP_MECHANIC_MONSTER_NAME",VLOOKUP(AM180,'LibSets constants'!$I$4:$L$1000,3,FALSE),""),"")</f>
        <v/>
      </c>
      <c r="AO180" s="3" t="str">
        <f>IF(AM180&lt;&gt;"",IF(AM180&lt;&gt;"LIBSETS_DROP_MECHANIC_MONSTER_NAME",VLOOKUP(AM180,'LibSets constants'!$I$4:$L$1000,4,FALSE),""),"")</f>
        <v/>
      </c>
      <c r="AP180" s="3" t="str">
        <f>IF(G180&lt;&gt;"LIBSETS_SETTYPE_BATTLEGROUND",IF(G180&lt;&gt;"LIBSETS_SETTYPE_SPECIAL",IF(AQ180&lt;&gt;"",VLOOKUP(AQ180,'ESO zone constants'!$D$2:$H$4950,5,FALSE),""),""),"")</f>
        <v/>
      </c>
      <c r="AS180" s="3" t="str">
        <f>IF(AR180&lt;&gt;"",IF(AR180&lt;&gt;"LIBSETS_DROP_MECHANIC_MONSTER_NAME",VLOOKUP(AR180,'LibSets constants'!$I$4:$L$1000,3,FALSE),""),"")</f>
        <v/>
      </c>
      <c r="AT180" s="3" t="str">
        <f>IF(AR180&lt;&gt;"",IF(AR180&lt;&gt;"LIBSETS_DROP_MECHANIC_MONSTER_NAME",VLOOKUP(AR180,'LibSets constants'!$I$4:$L$1000,4,FALSE),""),"")</f>
        <v/>
      </c>
      <c r="AU180" s="21" t="str">
        <f>IF(A180="???","--","")&amp;IF(F180&lt;&gt;"Not in the game (anymore)",IF(A180&lt;&gt;"",CONCATENATE("[",A180,"] = {wayshrines={")&amp;IF(K180&lt;&gt;"",CONCATENATE(K180,","),"")&amp;IF(L180&lt;&gt;"",CONCATENATE(L180,","),"")&amp;IF(M180&lt;&gt;"",CONCATENATE(M180,","),"")&amp;CONCATENATE("}")&amp;IF(VALUE(N180)&gt;0,CONCATENATE(", traitsNeeded=",N180),"")&amp;CONCATENATE(", dlcId=",IF(Q180&lt;&gt;"",Q180,"DLC_BASE_GAME")),""),"")</f>
        <v>[213] = {wayshrines={-1,-1,-1,}, dlcId=DLC_ORSINIUM</v>
      </c>
      <c r="AV180" s="21" t="str">
        <f>IF(F180&lt;&gt;"Not in the game (anymore)",IF(A180&lt;&gt;"",IF(O180&lt;&gt;"",CONCATENATE(", zoneIds={",O180),"")&amp;IF(V180&lt;&gt;"",CONCATENATE(",",V180),"")&amp;IF(AA180&lt;&gt;"",CONCATENATE(",",AA180),"")&amp;IF(AF180&lt;&gt;"",CONCATENATE(",",AF180),"")&amp;IF(AK180&lt;&gt;"",CONCATENATE(",",AK180),"")&amp;IF(AP180&lt;&gt;"",CONCATENATE(",",AP180),"")&amp;IF(O180&lt;&gt;"",CONCATENATE("}",""),"")&amp;IF(OR(I180="true",I180="false",I180&lt;&gt;""), CONCATENATE(", veteran=", I180), ""),""),"")</f>
        <v>, zoneIds={677}, veteran=false</v>
      </c>
      <c r="AW180" s="21" t="str">
        <f>IF(F180&lt;&gt;"Not in the game (anymore)",IF(A180&lt;&gt;"",", setType="&amp;G180,"")&amp;IF(J180="true",", multiTrialSet=true",""),"")</f>
        <v>, setType=LIBSETS_SETTYPE_ARENA</v>
      </c>
      <c r="AX180" s="21" t="str">
        <f>IF(F180&lt;&gt;"Not in the game (anymore)",IF(S180&lt;&gt;"",", dropMechanic={"&amp;S180&amp;IF(X180&lt;&gt;"",","&amp;X180,"")&amp;IF(AC180&lt;&gt;"",","&amp;AC180,"")&amp;IF(AH180&lt;&gt;"",","&amp;AH180,"")&amp;IF(AM180&lt;&gt;"",","&amp;AM180,"")&amp;IF(AR180&lt;&gt;"",","&amp;AR180,"")&amp;"}"&amp;IF(S180="LIBSETS_DROP_MECHANIC_MONSTER_NAME",", dropMechanicNames={" &amp; IF(T180&lt;&gt;"","['en']='"&amp;T180&amp;"'","") &amp; IF(U180&lt;&gt;"",", ['de']='" &amp; U180&amp;"'","") &amp; "}",""),"")&amp;"},","")</f>
        <v>, dropMechanic={LIBSETS_DROP_MECHANIC_ARENA_STAGE_CHEST}},</v>
      </c>
      <c r="AY180" s="21" t="str">
        <f>IF(F180&lt;&gt;"Not in the game (anymore)",IF(C180&lt;&gt;"",CONCATENATE(" --",C180," / ",B180,"   [",IF(P180&lt;&gt;"",P180,""),IF(W180&lt;&gt;"",", "&amp;W180,""),IF(AB180&lt;&gt;"",", "&amp;AB180,""),IF(AG180&lt;&gt;"",", "&amp;AG180,""),IF(AL180&lt;&gt;"",", "&amp;AL180,""),IF(AQ180&lt;&gt;"",", "&amp;AQ180,""),"]")),"")</f>
        <v xml:space="preserve"> --Glorious Defender / Ruhmreicher Verteidiger   [Maelstrom Arena]</v>
      </c>
    </row>
    <row r="181" spans="1:51" x14ac:dyDescent="0.25">
      <c r="A181" s="12">
        <v>214</v>
      </c>
      <c r="B181" t="s">
        <v>1072</v>
      </c>
      <c r="C181" t="s">
        <v>1072</v>
      </c>
      <c r="D181" s="3">
        <f>A181</f>
        <v>214</v>
      </c>
      <c r="G181" s="8" t="s">
        <v>1648</v>
      </c>
      <c r="I181" t="s">
        <v>97</v>
      </c>
      <c r="J181" t="s">
        <v>97</v>
      </c>
      <c r="K181">
        <v>-1</v>
      </c>
      <c r="L181">
        <v>-1</v>
      </c>
      <c r="M181">
        <v>-1</v>
      </c>
      <c r="N181">
        <v>0</v>
      </c>
      <c r="O181" s="3">
        <f>IF(G181&lt;&gt;"LIBSETS_SETTYPE_BATTLEGROUND",IF(G181&lt;&gt;"LIBSETS_SETTYPE_SPECIAL",IF(P181&lt;&gt;"",VLOOKUP(P181,'ESO zone constants'!$D$2:$H$4950,5,FALSE),""),""),"")</f>
        <v>677</v>
      </c>
      <c r="P181" t="s">
        <v>457</v>
      </c>
      <c r="Q181" s="19" t="str">
        <f>IF(O181&lt;&gt;"",IF(NOT(ISERROR(VLOOKUP(O181,'ESO Dungeon constants'!$D$3:$H$9999,5,FALSE))),VLOOKUP(O181,'ESO Dungeon constants'!$D$3:$I$9999,6,FALSE),VLOOKUP(O181,'ESO zone constants'!$H$2:$K$9984,4,FALSE)),"")</f>
        <v>DLC_ORSINIUM</v>
      </c>
      <c r="R181" s="3" t="str">
        <f>VLOOKUP(Q181,'LibSets constants'!$B$4:$C$1000,2,FALSE)</f>
        <v>Orsinium</v>
      </c>
      <c r="S181" s="33" t="s">
        <v>1739</v>
      </c>
      <c r="T181" s="45" t="str">
        <f>IF(S181&lt;&gt;"",IF(S181&lt;&gt;"LIBSETS_DROP_MECHANIC_MONSTER_NAME",VLOOKUP(S181,'LibSets constants'!$I$4:$L$1000,3,FALSE),""),"")</f>
        <v>Arena stage chest</v>
      </c>
      <c r="U181" s="3" t="str">
        <f>IF(S181&lt;&gt;"",IF(S181&lt;&gt;"LIBSETS_DROP_MECHANIC_MONSTER_NAME",VLOOKUP(S181,'LibSets constants'!$I$4:$L$1000,4,FALSE),""),"")</f>
        <v>Arena-Phasen Schatztruhe</v>
      </c>
      <c r="V181" s="3" t="str">
        <f>IF(G181&lt;&gt;"LIBSETS_SETTYPE_BATTLEGROUND",IF(G181&lt;&gt;"LIBSETS_SETTYPE_SPECIAL",IF(W181&lt;&gt;"",VLOOKUP(W181,'ESO zone constants'!$D$2:$H$4950,5,FALSE),""),""),"")</f>
        <v/>
      </c>
      <c r="X181" s="46"/>
      <c r="Y181" s="45" t="str">
        <f>IF(X181&lt;&gt;"",IF(X181&lt;&gt;"LIBSETS_DROP_MECHANIC_MONSTER_NAME",VLOOKUP(X181,'LibSets constants'!$I$4:$L$1000,3,FALSE),""),"")</f>
        <v/>
      </c>
      <c r="Z181" s="45" t="str">
        <f>IF(X181&lt;&gt;"",IF(X181&lt;&gt;"LIBSETS_DROP_MECHANIC_MONSTER_NAME",VLOOKUP(X181,'LibSets constants'!$I$4:$L$1000,4,FALSE),""),"")</f>
        <v/>
      </c>
      <c r="AA181" s="3" t="str">
        <f>IF(G181&lt;&gt;"LIBSETS_SETTYPE_BATTLEGROUND",IF(G181&lt;&gt;"LIBSETS_SETTYPE_SPECIAL",IF(AB181&lt;&gt;"",VLOOKUP(AB181,'ESO zone constants'!$D$2:$H$4950,5,FALSE),""),""),"")</f>
        <v/>
      </c>
      <c r="AC181" s="46"/>
      <c r="AD181" s="45" t="str">
        <f>IF(AC181&lt;&gt;"",IF(AC181&lt;&gt;"LIBSETS_DROP_MECHANIC_MONSTER_NAME",VLOOKUP(AC181,'LibSets constants'!$I$4:$L$1000,3,FALSE),""),"")</f>
        <v/>
      </c>
      <c r="AE181" s="45" t="str">
        <f>IF(AC181&lt;&gt;"",IF(AC181&lt;&gt;"LIBSETS_DROP_MECHANIC_MONSTER_NAME",VLOOKUP(AC181,'LibSets constants'!$I$4:$L$1000,4,FALSE),""),"")</f>
        <v/>
      </c>
      <c r="AF181" s="3" t="str">
        <f>IF(G181&lt;&gt;"LIBSETS_SETTYPE_BATTLEGROUND",IF(G181&lt;&gt;"LIBSETS_SETTYPE_SPECIAL",IF(AG181&lt;&gt;"",VLOOKUP(AG181,'ESO zone constants'!$D$2:$H$4950,5,FALSE),""),""),"")</f>
        <v/>
      </c>
      <c r="AH181" s="46"/>
      <c r="AI181" s="45" t="str">
        <f>IF(AH181&lt;&gt;"",IF(AH181&lt;&gt;"LIBSETS_DROP_MECHANIC_MONSTER_NAME",VLOOKUP(AH181,'LibSets constants'!$I$4:$L$1000,3,FALSE),""),"")</f>
        <v/>
      </c>
      <c r="AJ181" s="45" t="str">
        <f>IF(AH181&lt;&gt;"",IF(AH181&lt;&gt;"LIBSETS_DROP_MECHANIC_MONSTER_NAME",VLOOKUP(AH181,'LibSets constants'!$I$4:$L$1000,4,FALSE),""),"")</f>
        <v/>
      </c>
      <c r="AK181" s="3" t="str">
        <f>IF(G181&lt;&gt;"LIBSETS_SETTYPE_BATTLEGROUND",IF(G181&lt;&gt;"LIBSETS_SETTYPE_SPECIAL",IF(AL181&lt;&gt;"",VLOOKUP(AL181,'ESO zone constants'!$D$2:$H$4950,5,FALSE),""),""),"")</f>
        <v/>
      </c>
      <c r="AM181" s="46"/>
      <c r="AN181" s="45" t="str">
        <f>IF(AM181&lt;&gt;"",IF(AM181&lt;&gt;"LIBSETS_DROP_MECHANIC_MONSTER_NAME",VLOOKUP(AM181,'LibSets constants'!$I$4:$L$1000,3,FALSE),""),"")</f>
        <v/>
      </c>
      <c r="AO181" s="45" t="str">
        <f>IF(AM181&lt;&gt;"",IF(AM181&lt;&gt;"LIBSETS_DROP_MECHANIC_MONSTER_NAME",VLOOKUP(AM181,'LibSets constants'!$I$4:$L$1000,4,FALSE),""),"")</f>
        <v/>
      </c>
      <c r="AP181" s="3" t="str">
        <f>IF(G181&lt;&gt;"LIBSETS_SETTYPE_BATTLEGROUND",IF(G181&lt;&gt;"LIBSETS_SETTYPE_SPECIAL",IF(AQ181&lt;&gt;"",VLOOKUP(AQ181,'ESO zone constants'!$D$2:$H$4950,5,FALSE),""),""),"")</f>
        <v/>
      </c>
      <c r="AR181" s="46"/>
      <c r="AS181" s="45" t="str">
        <f>IF(AR181&lt;&gt;"",IF(AR181&lt;&gt;"LIBSETS_DROP_MECHANIC_MONSTER_NAME",VLOOKUP(AR181,'LibSets constants'!$I$4:$L$1000,3,FALSE),""),"")</f>
        <v/>
      </c>
      <c r="AT181" s="45" t="str">
        <f>IF(AR181&lt;&gt;"",IF(AR181&lt;&gt;"LIBSETS_DROP_MECHANIC_MONSTER_NAME",VLOOKUP(AR181,'LibSets constants'!$I$4:$L$1000,4,FALSE),""),"")</f>
        <v/>
      </c>
      <c r="AU181" s="21" t="str">
        <f>IF(A181="???","--","")&amp;IF(F181&lt;&gt;"Not in the game (anymore)",IF(A181&lt;&gt;"",CONCATENATE("[",A181,"] = {wayshrines={")&amp;IF(K181&lt;&gt;"",CONCATENATE(K181,","),"")&amp;IF(L181&lt;&gt;"",CONCATENATE(L181,","),"")&amp;IF(M181&lt;&gt;"",CONCATENATE(M181,","),"")&amp;CONCATENATE("}")&amp;IF(VALUE(N181)&gt;0,CONCATENATE(", traitsNeeded=",N181),"")&amp;CONCATENATE(", dlcId=",IF(Q181&lt;&gt;"",Q181,"DLC_BASE_GAME")),""),"")</f>
        <v>[214] = {wayshrines={-1,-1,-1,}, dlcId=DLC_ORSINIUM</v>
      </c>
      <c r="AV181" s="21" t="str">
        <f>IF(F181&lt;&gt;"Not in the game (anymore)",IF(A181&lt;&gt;"",IF(O181&lt;&gt;"",CONCATENATE(", zoneIds={",O181),"")&amp;IF(V181&lt;&gt;"",CONCATENATE(",",V181),"")&amp;IF(AA181&lt;&gt;"",CONCATENATE(",",AA181),"")&amp;IF(AF181&lt;&gt;"",CONCATENATE(",",AF181),"")&amp;IF(AK181&lt;&gt;"",CONCATENATE(",",AK181),"")&amp;IF(AP181&lt;&gt;"",CONCATENATE(",",AP181),"")&amp;IF(O181&lt;&gt;"",CONCATENATE("}",""),"")&amp;IF(OR(I181="true",I181="false",I181&lt;&gt;""), CONCATENATE(", veteran=", I181), ""),""),"")</f>
        <v>, zoneIds={677}, veteran=false</v>
      </c>
      <c r="AW181" s="21" t="str">
        <f>IF(F181&lt;&gt;"Not in the game (anymore)",IF(A181&lt;&gt;"",", setType="&amp;G181,"")&amp;IF(J181="true",", multiTrialSet=true",""),"")</f>
        <v>, setType=LIBSETS_SETTYPE_ARENA</v>
      </c>
      <c r="AX181" s="21" t="str">
        <f>IF(F181&lt;&gt;"Not in the game (anymore)",IF(S181&lt;&gt;"",", dropMechanic={"&amp;S181&amp;IF(X181&lt;&gt;"",","&amp;X181,"")&amp;IF(AC181&lt;&gt;"",","&amp;AC181,"")&amp;IF(AH181&lt;&gt;"",","&amp;AH181,"")&amp;IF(AM181&lt;&gt;"",","&amp;AM181,"")&amp;IF(AR181&lt;&gt;"",","&amp;AR181,"")&amp;"}"&amp;IF(S181="LIBSETS_DROP_MECHANIC_MONSTER_NAME",", dropMechanicNames={" &amp; IF(T181&lt;&gt;"","['en']='"&amp;T181&amp;"'","") &amp; IF(U181&lt;&gt;"",", ['de']='" &amp; U181&amp;"'","") &amp; "}",""),"")&amp;"},","")</f>
        <v>, dropMechanic={LIBSETS_DROP_MECHANIC_ARENA_STAGE_CHEST}},</v>
      </c>
      <c r="AY181" s="21" t="str">
        <f>IF(F181&lt;&gt;"Not in the game (anymore)",IF(C181&lt;&gt;"",CONCATENATE(" --",C181," / ",B181,"   [",IF(P181&lt;&gt;"",P181,""),IF(W181&lt;&gt;"",", "&amp;W181,""),IF(AB181&lt;&gt;"",", "&amp;AB181,""),IF(AG181&lt;&gt;"",", "&amp;AG181,""),IF(AL181&lt;&gt;"",", "&amp;AL181,""),IF(AQ181&lt;&gt;"",", "&amp;AQ181,""),"]")),"")</f>
        <v xml:space="preserve"> --Para Bellum / Para Bellum   [Maelstrom Arena]</v>
      </c>
    </row>
    <row r="182" spans="1:51" x14ac:dyDescent="0.25">
      <c r="A182" s="12">
        <v>215</v>
      </c>
      <c r="B182" t="s">
        <v>1073</v>
      </c>
      <c r="C182" t="s">
        <v>1074</v>
      </c>
      <c r="D182" s="3">
        <f>A182</f>
        <v>215</v>
      </c>
      <c r="G182" s="8" t="s">
        <v>1648</v>
      </c>
      <c r="I182" t="s">
        <v>97</v>
      </c>
      <c r="J182" t="s">
        <v>97</v>
      </c>
      <c r="K182">
        <v>-1</v>
      </c>
      <c r="L182">
        <v>-1</v>
      </c>
      <c r="M182">
        <v>-1</v>
      </c>
      <c r="N182">
        <v>0</v>
      </c>
      <c r="O182" s="3">
        <f>IF(G182&lt;&gt;"LIBSETS_SETTYPE_BATTLEGROUND",IF(G182&lt;&gt;"LIBSETS_SETTYPE_SPECIAL",IF(P182&lt;&gt;"",VLOOKUP(P182,'ESO zone constants'!$D$2:$H$4950,5,FALSE),""),""),"")</f>
        <v>677</v>
      </c>
      <c r="P182" t="s">
        <v>457</v>
      </c>
      <c r="Q182" s="19" t="str">
        <f>IF(O182&lt;&gt;"",IF(NOT(ISERROR(VLOOKUP(O182,'ESO Dungeon constants'!$D$3:$H$9999,5,FALSE))),VLOOKUP(O182,'ESO Dungeon constants'!$D$3:$I$9999,6,FALSE),VLOOKUP(O182,'ESO zone constants'!$H$2:$K$9984,4,FALSE)),"")</f>
        <v>DLC_ORSINIUM</v>
      </c>
      <c r="R182" s="3" t="str">
        <f>VLOOKUP(Q182,'LibSets constants'!$B$4:$C$1000,2,FALSE)</f>
        <v>Orsinium</v>
      </c>
      <c r="S182" s="33" t="s">
        <v>1739</v>
      </c>
      <c r="T182" s="3" t="str">
        <f>IF(S182&lt;&gt;"",IF(S182&lt;&gt;"LIBSETS_DROP_MECHANIC_MONSTER_NAME",VLOOKUP(S182,'LibSets constants'!$I$4:$L$1000,3,FALSE),""),"")</f>
        <v>Arena stage chest</v>
      </c>
      <c r="U182" s="3" t="str">
        <f>IF(S182&lt;&gt;"",IF(S182&lt;&gt;"LIBSETS_DROP_MECHANIC_MONSTER_NAME",VLOOKUP(S182,'LibSets constants'!$I$4:$L$1000,4,FALSE),""),"")</f>
        <v>Arena-Phasen Schatztruhe</v>
      </c>
      <c r="V182" s="3" t="str">
        <f>IF(G182&lt;&gt;"LIBSETS_SETTYPE_BATTLEGROUND",IF(G182&lt;&gt;"LIBSETS_SETTYPE_SPECIAL",IF(W182&lt;&gt;"",VLOOKUP(W182,'ESO zone constants'!$D$2:$H$4950,5,FALSE),""),""),"")</f>
        <v/>
      </c>
      <c r="Y182" s="3" t="str">
        <f>IF(X182&lt;&gt;"",IF(X182&lt;&gt;"LIBSETS_DROP_MECHANIC_MONSTER_NAME",VLOOKUP(X182,'LibSets constants'!$I$4:$L$1000,3,FALSE),""),"")</f>
        <v/>
      </c>
      <c r="Z182" s="3" t="str">
        <f>IF(X182&lt;&gt;"",IF(X182&lt;&gt;"LIBSETS_DROP_MECHANIC_MONSTER_NAME",VLOOKUP(X182,'LibSets constants'!$I$4:$L$1000,4,FALSE),""),"")</f>
        <v/>
      </c>
      <c r="AA182" s="3" t="str">
        <f>IF(G182&lt;&gt;"LIBSETS_SETTYPE_BATTLEGROUND",IF(G182&lt;&gt;"LIBSETS_SETTYPE_SPECIAL",IF(AB182&lt;&gt;"",VLOOKUP(AB182,'ESO zone constants'!$D$2:$H$4950,5,FALSE),""),""),"")</f>
        <v/>
      </c>
      <c r="AD182" s="3" t="str">
        <f>IF(AC182&lt;&gt;"",IF(AC182&lt;&gt;"LIBSETS_DROP_MECHANIC_MONSTER_NAME",VLOOKUP(AC182,'LibSets constants'!$I$4:$L$1000,3,FALSE),""),"")</f>
        <v/>
      </c>
      <c r="AE182" s="3" t="str">
        <f>IF(AC182&lt;&gt;"",IF(AC182&lt;&gt;"LIBSETS_DROP_MECHANIC_MONSTER_NAME",VLOOKUP(AC182,'LibSets constants'!$I$4:$L$1000,4,FALSE),""),"")</f>
        <v/>
      </c>
      <c r="AF182" s="3" t="str">
        <f>IF(G182&lt;&gt;"LIBSETS_SETTYPE_BATTLEGROUND",IF(G182&lt;&gt;"LIBSETS_SETTYPE_SPECIAL",IF(AG182&lt;&gt;"",VLOOKUP(AG182,'ESO zone constants'!$D$2:$H$4950,5,FALSE),""),""),"")</f>
        <v/>
      </c>
      <c r="AI182" s="3" t="str">
        <f>IF(AH182&lt;&gt;"",IF(AH182&lt;&gt;"LIBSETS_DROP_MECHANIC_MONSTER_NAME",VLOOKUP(AH182,'LibSets constants'!$I$4:$L$1000,3,FALSE),""),"")</f>
        <v/>
      </c>
      <c r="AJ182" s="3" t="str">
        <f>IF(AH182&lt;&gt;"",IF(AH182&lt;&gt;"LIBSETS_DROP_MECHANIC_MONSTER_NAME",VLOOKUP(AH182,'LibSets constants'!$I$4:$L$1000,4,FALSE),""),"")</f>
        <v/>
      </c>
      <c r="AK182" s="3" t="str">
        <f>IF(G182&lt;&gt;"LIBSETS_SETTYPE_BATTLEGROUND",IF(G182&lt;&gt;"LIBSETS_SETTYPE_SPECIAL",IF(AL182&lt;&gt;"",VLOOKUP(AL182,'ESO zone constants'!$D$2:$H$4950,5,FALSE),""),""),"")</f>
        <v/>
      </c>
      <c r="AN182" s="3" t="str">
        <f>IF(AM182&lt;&gt;"",IF(AM182&lt;&gt;"LIBSETS_DROP_MECHANIC_MONSTER_NAME",VLOOKUP(AM182,'LibSets constants'!$I$4:$L$1000,3,FALSE),""),"")</f>
        <v/>
      </c>
      <c r="AO182" s="3" t="str">
        <f>IF(AM182&lt;&gt;"",IF(AM182&lt;&gt;"LIBSETS_DROP_MECHANIC_MONSTER_NAME",VLOOKUP(AM182,'LibSets constants'!$I$4:$L$1000,4,FALSE),""),"")</f>
        <v/>
      </c>
      <c r="AP182" s="3" t="str">
        <f>IF(G182&lt;&gt;"LIBSETS_SETTYPE_BATTLEGROUND",IF(G182&lt;&gt;"LIBSETS_SETTYPE_SPECIAL",IF(AQ182&lt;&gt;"",VLOOKUP(AQ182,'ESO zone constants'!$D$2:$H$4950,5,FALSE),""),""),"")</f>
        <v/>
      </c>
      <c r="AS182" s="3" t="str">
        <f>IF(AR182&lt;&gt;"",IF(AR182&lt;&gt;"LIBSETS_DROP_MECHANIC_MONSTER_NAME",VLOOKUP(AR182,'LibSets constants'!$I$4:$L$1000,3,FALSE),""),"")</f>
        <v/>
      </c>
      <c r="AT182" s="3" t="str">
        <f>IF(AR182&lt;&gt;"",IF(AR182&lt;&gt;"LIBSETS_DROP_MECHANIC_MONSTER_NAME",VLOOKUP(AR182,'LibSets constants'!$I$4:$L$1000,4,FALSE),""),"")</f>
        <v/>
      </c>
      <c r="AU182" s="21" t="str">
        <f>IF(A182="???","--","")&amp;IF(F182&lt;&gt;"Not in the game (anymore)",IF(A182&lt;&gt;"",CONCATENATE("[",A182,"] = {wayshrines={")&amp;IF(K182&lt;&gt;"",CONCATENATE(K182,","),"")&amp;IF(L182&lt;&gt;"",CONCATENATE(L182,","),"")&amp;IF(M182&lt;&gt;"",CONCATENATE(M182,","),"")&amp;CONCATENATE("}")&amp;IF(VALUE(N182)&gt;0,CONCATENATE(", traitsNeeded=",N182),"")&amp;CONCATENATE(", dlcId=",IF(Q182&lt;&gt;"",Q182,"DLC_BASE_GAME")),""),"")</f>
        <v>[215] = {wayshrines={-1,-1,-1,}, dlcId=DLC_ORSINIUM</v>
      </c>
      <c r="AV182" s="21" t="str">
        <f>IF(F182&lt;&gt;"Not in the game (anymore)",IF(A182&lt;&gt;"",IF(O182&lt;&gt;"",CONCATENATE(", zoneIds={",O182),"")&amp;IF(V182&lt;&gt;"",CONCATENATE(",",V182),"")&amp;IF(AA182&lt;&gt;"",CONCATENATE(",",AA182),"")&amp;IF(AF182&lt;&gt;"",CONCATENATE(",",AF182),"")&amp;IF(AK182&lt;&gt;"",CONCATENATE(",",AK182),"")&amp;IF(AP182&lt;&gt;"",CONCATENATE(",",AP182),"")&amp;IF(O182&lt;&gt;"",CONCATENATE("}",""),"")&amp;IF(OR(I182="true",I182="false",I182&lt;&gt;""), CONCATENATE(", veteran=", I182), ""),""),"")</f>
        <v>, zoneIds={677}, veteran=false</v>
      </c>
      <c r="AW182" s="21" t="str">
        <f>IF(F182&lt;&gt;"Not in the game (anymore)",IF(A182&lt;&gt;"",", setType="&amp;G182,"")&amp;IF(J182="true",", multiTrialSet=true",""),"")</f>
        <v>, setType=LIBSETS_SETTYPE_ARENA</v>
      </c>
      <c r="AX182" s="21" t="str">
        <f>IF(F182&lt;&gt;"Not in the game (anymore)",IF(S182&lt;&gt;"",", dropMechanic={"&amp;S182&amp;IF(X182&lt;&gt;"",","&amp;X182,"")&amp;IF(AC182&lt;&gt;"",","&amp;AC182,"")&amp;IF(AH182&lt;&gt;"",","&amp;AH182,"")&amp;IF(AM182&lt;&gt;"",","&amp;AM182,"")&amp;IF(AR182&lt;&gt;"",","&amp;AR182,"")&amp;"}"&amp;IF(S182="LIBSETS_DROP_MECHANIC_MONSTER_NAME",", dropMechanicNames={" &amp; IF(T182&lt;&gt;"","['en']='"&amp;T182&amp;"'","") &amp; IF(U182&lt;&gt;"",", ['de']='" &amp; U182&amp;"'","") &amp; "}",""),"")&amp;"},","")</f>
        <v>, dropMechanic={LIBSETS_DROP_MECHANIC_ARENA_STAGE_CHEST}},</v>
      </c>
      <c r="AY182" s="21" t="str">
        <f>IF(F182&lt;&gt;"Not in the game (anymore)",IF(C182&lt;&gt;"",CONCATENATE(" --",C182," / ",B182,"   [",IF(P182&lt;&gt;"",P182,""),IF(W182&lt;&gt;"",", "&amp;W182,""),IF(AB182&lt;&gt;"",", "&amp;AB182,""),IF(AG182&lt;&gt;"",", "&amp;AG182,""),IF(AL182&lt;&gt;"",", "&amp;AL182,""),IF(AQ182&lt;&gt;"",", "&amp;AQ182,""),"]")),"")</f>
        <v xml:space="preserve"> --Elemental Succession / Elementarfolge   [Maelstrom Arena]</v>
      </c>
    </row>
    <row r="183" spans="1:51" x14ac:dyDescent="0.25">
      <c r="A183" s="12">
        <v>216</v>
      </c>
      <c r="B183" t="s">
        <v>1075</v>
      </c>
      <c r="C183" t="s">
        <v>1076</v>
      </c>
      <c r="D183" s="3">
        <f>A183</f>
        <v>216</v>
      </c>
      <c r="G183" s="8" t="s">
        <v>1648</v>
      </c>
      <c r="I183" t="s">
        <v>97</v>
      </c>
      <c r="J183" t="s">
        <v>97</v>
      </c>
      <c r="K183">
        <v>-1</v>
      </c>
      <c r="L183">
        <v>-1</v>
      </c>
      <c r="M183">
        <v>-1</v>
      </c>
      <c r="N183">
        <v>0</v>
      </c>
      <c r="O183" s="3">
        <f>IF(G183&lt;&gt;"LIBSETS_SETTYPE_BATTLEGROUND",IF(G183&lt;&gt;"LIBSETS_SETTYPE_SPECIAL",IF(P183&lt;&gt;"",VLOOKUP(P183,'ESO zone constants'!$D$2:$H$4950,5,FALSE),""),""),"")</f>
        <v>677</v>
      </c>
      <c r="P183" t="s">
        <v>457</v>
      </c>
      <c r="Q183" s="19" t="str">
        <f>IF(O183&lt;&gt;"",IF(NOT(ISERROR(VLOOKUP(O183,'ESO Dungeon constants'!$D$3:$H$9999,5,FALSE))),VLOOKUP(O183,'ESO Dungeon constants'!$D$3:$I$9999,6,FALSE),VLOOKUP(O183,'ESO zone constants'!$H$2:$K$9984,4,FALSE)),"")</f>
        <v>DLC_ORSINIUM</v>
      </c>
      <c r="R183" s="3" t="str">
        <f>VLOOKUP(Q183,'LibSets constants'!$B$4:$C$1000,2,FALSE)</f>
        <v>Orsinium</v>
      </c>
      <c r="S183" s="33" t="s">
        <v>1739</v>
      </c>
      <c r="T183" s="3" t="str">
        <f>IF(S183&lt;&gt;"",IF(S183&lt;&gt;"LIBSETS_DROP_MECHANIC_MONSTER_NAME",VLOOKUP(S183,'LibSets constants'!$I$4:$L$1000,3,FALSE),""),"")</f>
        <v>Arena stage chest</v>
      </c>
      <c r="U183" s="3" t="str">
        <f>IF(S183&lt;&gt;"",IF(S183&lt;&gt;"LIBSETS_DROP_MECHANIC_MONSTER_NAME",VLOOKUP(S183,'LibSets constants'!$I$4:$L$1000,4,FALSE),""),"")</f>
        <v>Arena-Phasen Schatztruhe</v>
      </c>
      <c r="V183" s="3" t="str">
        <f>IF(G183&lt;&gt;"LIBSETS_SETTYPE_BATTLEGROUND",IF(G183&lt;&gt;"LIBSETS_SETTYPE_SPECIAL",IF(W183&lt;&gt;"",VLOOKUP(W183,'ESO zone constants'!$D$2:$H$4950,5,FALSE),""),""),"")</f>
        <v/>
      </c>
      <c r="Y183" s="3" t="str">
        <f>IF(X183&lt;&gt;"",IF(X183&lt;&gt;"LIBSETS_DROP_MECHANIC_MONSTER_NAME",VLOOKUP(X183,'LibSets constants'!$I$4:$L$1000,3,FALSE),""),"")</f>
        <v/>
      </c>
      <c r="Z183" s="3" t="str">
        <f>IF(X183&lt;&gt;"",IF(X183&lt;&gt;"LIBSETS_DROP_MECHANIC_MONSTER_NAME",VLOOKUP(X183,'LibSets constants'!$I$4:$L$1000,4,FALSE),""),"")</f>
        <v/>
      </c>
      <c r="AA183" s="3" t="str">
        <f>IF(G183&lt;&gt;"LIBSETS_SETTYPE_BATTLEGROUND",IF(G183&lt;&gt;"LIBSETS_SETTYPE_SPECIAL",IF(AB183&lt;&gt;"",VLOOKUP(AB183,'ESO zone constants'!$D$2:$H$4950,5,FALSE),""),""),"")</f>
        <v/>
      </c>
      <c r="AD183" s="3" t="str">
        <f>IF(AC183&lt;&gt;"",IF(AC183&lt;&gt;"LIBSETS_DROP_MECHANIC_MONSTER_NAME",VLOOKUP(AC183,'LibSets constants'!$I$4:$L$1000,3,FALSE),""),"")</f>
        <v/>
      </c>
      <c r="AE183" s="3" t="str">
        <f>IF(AC183&lt;&gt;"",IF(AC183&lt;&gt;"LIBSETS_DROP_MECHANIC_MONSTER_NAME",VLOOKUP(AC183,'LibSets constants'!$I$4:$L$1000,4,FALSE),""),"")</f>
        <v/>
      </c>
      <c r="AF183" s="3" t="str">
        <f>IF(G183&lt;&gt;"LIBSETS_SETTYPE_BATTLEGROUND",IF(G183&lt;&gt;"LIBSETS_SETTYPE_SPECIAL",IF(AG183&lt;&gt;"",VLOOKUP(AG183,'ESO zone constants'!$D$2:$H$4950,5,FALSE),""),""),"")</f>
        <v/>
      </c>
      <c r="AI183" s="3" t="str">
        <f>IF(AH183&lt;&gt;"",IF(AH183&lt;&gt;"LIBSETS_DROP_MECHANIC_MONSTER_NAME",VLOOKUP(AH183,'LibSets constants'!$I$4:$L$1000,3,FALSE),""),"")</f>
        <v/>
      </c>
      <c r="AJ183" s="3" t="str">
        <f>IF(AH183&lt;&gt;"",IF(AH183&lt;&gt;"LIBSETS_DROP_MECHANIC_MONSTER_NAME",VLOOKUP(AH183,'LibSets constants'!$I$4:$L$1000,4,FALSE),""),"")</f>
        <v/>
      </c>
      <c r="AK183" s="3" t="str">
        <f>IF(G183&lt;&gt;"LIBSETS_SETTYPE_BATTLEGROUND",IF(G183&lt;&gt;"LIBSETS_SETTYPE_SPECIAL",IF(AL183&lt;&gt;"",VLOOKUP(AL183,'ESO zone constants'!$D$2:$H$4950,5,FALSE),""),""),"")</f>
        <v/>
      </c>
      <c r="AN183" s="3" t="str">
        <f>IF(AM183&lt;&gt;"",IF(AM183&lt;&gt;"LIBSETS_DROP_MECHANIC_MONSTER_NAME",VLOOKUP(AM183,'LibSets constants'!$I$4:$L$1000,3,FALSE),""),"")</f>
        <v/>
      </c>
      <c r="AO183" s="3" t="str">
        <f>IF(AM183&lt;&gt;"",IF(AM183&lt;&gt;"LIBSETS_DROP_MECHANIC_MONSTER_NAME",VLOOKUP(AM183,'LibSets constants'!$I$4:$L$1000,4,FALSE),""),"")</f>
        <v/>
      </c>
      <c r="AP183" s="3" t="str">
        <f>IF(G183&lt;&gt;"LIBSETS_SETTYPE_BATTLEGROUND",IF(G183&lt;&gt;"LIBSETS_SETTYPE_SPECIAL",IF(AQ183&lt;&gt;"",VLOOKUP(AQ183,'ESO zone constants'!$D$2:$H$4950,5,FALSE),""),""),"")</f>
        <v/>
      </c>
      <c r="AS183" s="3" t="str">
        <f>IF(AR183&lt;&gt;"",IF(AR183&lt;&gt;"LIBSETS_DROP_MECHANIC_MONSTER_NAME",VLOOKUP(AR183,'LibSets constants'!$I$4:$L$1000,3,FALSE),""),"")</f>
        <v/>
      </c>
      <c r="AT183" s="3" t="str">
        <f>IF(AR183&lt;&gt;"",IF(AR183&lt;&gt;"LIBSETS_DROP_MECHANIC_MONSTER_NAME",VLOOKUP(AR183,'LibSets constants'!$I$4:$L$1000,4,FALSE),""),"")</f>
        <v/>
      </c>
      <c r="AU183" s="21" t="str">
        <f>IF(A183="???","--","")&amp;IF(F183&lt;&gt;"Not in the game (anymore)",IF(A183&lt;&gt;"",CONCATENATE("[",A183,"] = {wayshrines={")&amp;IF(K183&lt;&gt;"",CONCATENATE(K183,","),"")&amp;IF(L183&lt;&gt;"",CONCATENATE(L183,","),"")&amp;IF(M183&lt;&gt;"",CONCATENATE(M183,","),"")&amp;CONCATENATE("}")&amp;IF(VALUE(N183)&gt;0,CONCATENATE(", traitsNeeded=",N183),"")&amp;CONCATENATE(", dlcId=",IF(Q183&lt;&gt;"",Q183,"DLC_BASE_GAME")),""),"")</f>
        <v>[216] = {wayshrines={-1,-1,-1,}, dlcId=DLC_ORSINIUM</v>
      </c>
      <c r="AV183" s="21" t="str">
        <f>IF(F183&lt;&gt;"Not in the game (anymore)",IF(A183&lt;&gt;"",IF(O183&lt;&gt;"",CONCATENATE(", zoneIds={",O183),"")&amp;IF(V183&lt;&gt;"",CONCATENATE(",",V183),"")&amp;IF(AA183&lt;&gt;"",CONCATENATE(",",AA183),"")&amp;IF(AF183&lt;&gt;"",CONCATENATE(",",AF183),"")&amp;IF(AK183&lt;&gt;"",CONCATENATE(",",AK183),"")&amp;IF(AP183&lt;&gt;"",CONCATENATE(",",AP183),"")&amp;IF(O183&lt;&gt;"",CONCATENATE("}",""),"")&amp;IF(OR(I183="true",I183="false",I183&lt;&gt;""), CONCATENATE(", veteran=", I183), ""),""),"")</f>
        <v>, zoneIds={677}, veteran=false</v>
      </c>
      <c r="AW183" s="21" t="str">
        <f>IF(F183&lt;&gt;"Not in the game (anymore)",IF(A183&lt;&gt;"",", setType="&amp;G183,"")&amp;IF(J183="true",", multiTrialSet=true",""),"")</f>
        <v>, setType=LIBSETS_SETTYPE_ARENA</v>
      </c>
      <c r="AX183" s="21" t="str">
        <f>IF(F183&lt;&gt;"Not in the game (anymore)",IF(S183&lt;&gt;"",", dropMechanic={"&amp;S183&amp;IF(X183&lt;&gt;"",","&amp;X183,"")&amp;IF(AC183&lt;&gt;"",","&amp;AC183,"")&amp;IF(AH183&lt;&gt;"",","&amp;AH183,"")&amp;IF(AM183&lt;&gt;"",","&amp;AM183,"")&amp;IF(AR183&lt;&gt;"",","&amp;AR183,"")&amp;"}"&amp;IF(S183="LIBSETS_DROP_MECHANIC_MONSTER_NAME",", dropMechanicNames={" &amp; IF(T183&lt;&gt;"","['en']='"&amp;T183&amp;"'","") &amp; IF(U183&lt;&gt;"",", ['de']='" &amp; U183&amp;"'","") &amp; "}",""),"")&amp;"},","")</f>
        <v>, dropMechanic={LIBSETS_DROP_MECHANIC_ARENA_STAGE_CHEST}},</v>
      </c>
      <c r="AY183" s="21" t="str">
        <f>IF(F183&lt;&gt;"Not in the game (anymore)",IF(C183&lt;&gt;"",CONCATENATE(" --",C183," / ",B183,"   [",IF(P183&lt;&gt;"",P183,""),IF(W183&lt;&gt;"",", "&amp;W183,""),IF(AB183&lt;&gt;"",", "&amp;AB183,""),IF(AG183&lt;&gt;"",", "&amp;AG183,""),IF(AL183&lt;&gt;"",", "&amp;AL183,""),IF(AQ183&lt;&gt;"",", "&amp;AQ183,""),"]")),"")</f>
        <v xml:space="preserve"> --Hunt Leader / Jagdleiter   [Maelstrom Arena]</v>
      </c>
    </row>
    <row r="184" spans="1:51" x14ac:dyDescent="0.25">
      <c r="A184" s="12">
        <v>217</v>
      </c>
      <c r="B184" t="s">
        <v>1077</v>
      </c>
      <c r="C184" t="s">
        <v>1078</v>
      </c>
      <c r="D184" s="3">
        <f>A184</f>
        <v>217</v>
      </c>
      <c r="G184" s="8" t="s">
        <v>1648</v>
      </c>
      <c r="I184" t="s">
        <v>97</v>
      </c>
      <c r="J184" t="s">
        <v>97</v>
      </c>
      <c r="K184">
        <v>-1</v>
      </c>
      <c r="L184">
        <v>-1</v>
      </c>
      <c r="M184">
        <v>-1</v>
      </c>
      <c r="N184">
        <v>0</v>
      </c>
      <c r="O184" s="3">
        <f>IF(G184&lt;&gt;"LIBSETS_SETTYPE_BATTLEGROUND",IF(G184&lt;&gt;"LIBSETS_SETTYPE_SPECIAL",IF(P184&lt;&gt;"",VLOOKUP(P184,'ESO zone constants'!$D$2:$H$4950,5,FALSE),""),""),"")</f>
        <v>677</v>
      </c>
      <c r="P184" t="s">
        <v>457</v>
      </c>
      <c r="Q184" s="19" t="str">
        <f>IF(O184&lt;&gt;"",IF(NOT(ISERROR(VLOOKUP(O184,'ESO Dungeon constants'!$D$3:$H$9999,5,FALSE))),VLOOKUP(O184,'ESO Dungeon constants'!$D$3:$I$9999,6,FALSE),VLOOKUP(O184,'ESO zone constants'!$H$2:$K$9984,4,FALSE)),"")</f>
        <v>DLC_ORSINIUM</v>
      </c>
      <c r="R184" s="3" t="str">
        <f>VLOOKUP(Q184,'LibSets constants'!$B$4:$C$1000,2,FALSE)</f>
        <v>Orsinium</v>
      </c>
      <c r="S184" s="33" t="s">
        <v>1739</v>
      </c>
      <c r="T184" s="3" t="str">
        <f>IF(S184&lt;&gt;"",IF(S184&lt;&gt;"LIBSETS_DROP_MECHANIC_MONSTER_NAME",VLOOKUP(S184,'LibSets constants'!$I$4:$L$1000,3,FALSE),""),"")</f>
        <v>Arena stage chest</v>
      </c>
      <c r="U184" s="3" t="str">
        <f>IF(S184&lt;&gt;"",IF(S184&lt;&gt;"LIBSETS_DROP_MECHANIC_MONSTER_NAME",VLOOKUP(S184,'LibSets constants'!$I$4:$L$1000,4,FALSE),""),"")</f>
        <v>Arena-Phasen Schatztruhe</v>
      </c>
      <c r="V184" s="3" t="str">
        <f>IF(G184&lt;&gt;"LIBSETS_SETTYPE_BATTLEGROUND",IF(G184&lt;&gt;"LIBSETS_SETTYPE_SPECIAL",IF(W184&lt;&gt;"",VLOOKUP(W184,'ESO zone constants'!$D$2:$H$4950,5,FALSE),""),""),"")</f>
        <v/>
      </c>
      <c r="Y184" s="3" t="str">
        <f>IF(X184&lt;&gt;"",IF(X184&lt;&gt;"LIBSETS_DROP_MECHANIC_MONSTER_NAME",VLOOKUP(X184,'LibSets constants'!$I$4:$L$1000,3,FALSE),""),"")</f>
        <v/>
      </c>
      <c r="Z184" s="3" t="str">
        <f>IF(X184&lt;&gt;"",IF(X184&lt;&gt;"LIBSETS_DROP_MECHANIC_MONSTER_NAME",VLOOKUP(X184,'LibSets constants'!$I$4:$L$1000,4,FALSE),""),"")</f>
        <v/>
      </c>
      <c r="AA184" s="3" t="str">
        <f>IF(G184&lt;&gt;"LIBSETS_SETTYPE_BATTLEGROUND",IF(G184&lt;&gt;"LIBSETS_SETTYPE_SPECIAL",IF(AB184&lt;&gt;"",VLOOKUP(AB184,'ESO zone constants'!$D$2:$H$4950,5,FALSE),""),""),"")</f>
        <v/>
      </c>
      <c r="AD184" s="3" t="str">
        <f>IF(AC184&lt;&gt;"",IF(AC184&lt;&gt;"LIBSETS_DROP_MECHANIC_MONSTER_NAME",VLOOKUP(AC184,'LibSets constants'!$I$4:$L$1000,3,FALSE),""),"")</f>
        <v/>
      </c>
      <c r="AE184" s="3" t="str">
        <f>IF(AC184&lt;&gt;"",IF(AC184&lt;&gt;"LIBSETS_DROP_MECHANIC_MONSTER_NAME",VLOOKUP(AC184,'LibSets constants'!$I$4:$L$1000,4,FALSE),""),"")</f>
        <v/>
      </c>
      <c r="AF184" s="3" t="str">
        <f>IF(G184&lt;&gt;"LIBSETS_SETTYPE_BATTLEGROUND",IF(G184&lt;&gt;"LIBSETS_SETTYPE_SPECIAL",IF(AG184&lt;&gt;"",VLOOKUP(AG184,'ESO zone constants'!$D$2:$H$4950,5,FALSE),""),""),"")</f>
        <v/>
      </c>
      <c r="AI184" s="3" t="str">
        <f>IF(AH184&lt;&gt;"",IF(AH184&lt;&gt;"LIBSETS_DROP_MECHANIC_MONSTER_NAME",VLOOKUP(AH184,'LibSets constants'!$I$4:$L$1000,3,FALSE),""),"")</f>
        <v/>
      </c>
      <c r="AJ184" s="3" t="str">
        <f>IF(AH184&lt;&gt;"",IF(AH184&lt;&gt;"LIBSETS_DROP_MECHANIC_MONSTER_NAME",VLOOKUP(AH184,'LibSets constants'!$I$4:$L$1000,4,FALSE),""),"")</f>
        <v/>
      </c>
      <c r="AK184" s="3" t="str">
        <f>IF(G184&lt;&gt;"LIBSETS_SETTYPE_BATTLEGROUND",IF(G184&lt;&gt;"LIBSETS_SETTYPE_SPECIAL",IF(AL184&lt;&gt;"",VLOOKUP(AL184,'ESO zone constants'!$D$2:$H$4950,5,FALSE),""),""),"")</f>
        <v/>
      </c>
      <c r="AN184" s="3" t="str">
        <f>IF(AM184&lt;&gt;"",IF(AM184&lt;&gt;"LIBSETS_DROP_MECHANIC_MONSTER_NAME",VLOOKUP(AM184,'LibSets constants'!$I$4:$L$1000,3,FALSE),""),"")</f>
        <v/>
      </c>
      <c r="AO184" s="3" t="str">
        <f>IF(AM184&lt;&gt;"",IF(AM184&lt;&gt;"LIBSETS_DROP_MECHANIC_MONSTER_NAME",VLOOKUP(AM184,'LibSets constants'!$I$4:$L$1000,4,FALSE),""),"")</f>
        <v/>
      </c>
      <c r="AP184" s="3" t="str">
        <f>IF(G184&lt;&gt;"LIBSETS_SETTYPE_BATTLEGROUND",IF(G184&lt;&gt;"LIBSETS_SETTYPE_SPECIAL",IF(AQ184&lt;&gt;"",VLOOKUP(AQ184,'ESO zone constants'!$D$2:$H$4950,5,FALSE),""),""),"")</f>
        <v/>
      </c>
      <c r="AS184" s="3" t="str">
        <f>IF(AR184&lt;&gt;"",IF(AR184&lt;&gt;"LIBSETS_DROP_MECHANIC_MONSTER_NAME",VLOOKUP(AR184,'LibSets constants'!$I$4:$L$1000,3,FALSE),""),"")</f>
        <v/>
      </c>
      <c r="AT184" s="3" t="str">
        <f>IF(AR184&lt;&gt;"",IF(AR184&lt;&gt;"LIBSETS_DROP_MECHANIC_MONSTER_NAME",VLOOKUP(AR184,'LibSets constants'!$I$4:$L$1000,4,FALSE),""),"")</f>
        <v/>
      </c>
      <c r="AU184" s="21" t="str">
        <f>IF(A184="???","--","")&amp;IF(F184&lt;&gt;"Not in the game (anymore)",IF(A184&lt;&gt;"",CONCATENATE("[",A184,"] = {wayshrines={")&amp;IF(K184&lt;&gt;"",CONCATENATE(K184,","),"")&amp;IF(L184&lt;&gt;"",CONCATENATE(L184,","),"")&amp;IF(M184&lt;&gt;"",CONCATENATE(M184,","),"")&amp;CONCATENATE("}")&amp;IF(VALUE(N184)&gt;0,CONCATENATE(", traitsNeeded=",N184),"")&amp;CONCATENATE(", dlcId=",IF(Q184&lt;&gt;"",Q184,"DLC_BASE_GAME")),""),"")</f>
        <v>[217] = {wayshrines={-1,-1,-1,}, dlcId=DLC_ORSINIUM</v>
      </c>
      <c r="AV184" s="21" t="str">
        <f>IF(F184&lt;&gt;"Not in the game (anymore)",IF(A184&lt;&gt;"",IF(O184&lt;&gt;"",CONCATENATE(", zoneIds={",O184),"")&amp;IF(V184&lt;&gt;"",CONCATENATE(",",V184),"")&amp;IF(AA184&lt;&gt;"",CONCATENATE(",",AA184),"")&amp;IF(AF184&lt;&gt;"",CONCATENATE(",",AF184),"")&amp;IF(AK184&lt;&gt;"",CONCATENATE(",",AK184),"")&amp;IF(AP184&lt;&gt;"",CONCATENATE(",",AP184),"")&amp;IF(O184&lt;&gt;"",CONCATENATE("}",""),"")&amp;IF(OR(I184="true",I184="false",I184&lt;&gt;""), CONCATENATE(", veteran=", I184), ""),""),"")</f>
        <v>, zoneIds={677}, veteran=false</v>
      </c>
      <c r="AW184" s="21" t="str">
        <f>IF(F184&lt;&gt;"Not in the game (anymore)",IF(A184&lt;&gt;"",", setType="&amp;G184,"")&amp;IF(J184="true",", multiTrialSet=true",""),"")</f>
        <v>, setType=LIBSETS_SETTYPE_ARENA</v>
      </c>
      <c r="AX184" s="21" t="str">
        <f>IF(F184&lt;&gt;"Not in the game (anymore)",IF(S184&lt;&gt;"",", dropMechanic={"&amp;S184&amp;IF(X184&lt;&gt;"",","&amp;X184,"")&amp;IF(AC184&lt;&gt;"",","&amp;AC184,"")&amp;IF(AH184&lt;&gt;"",","&amp;AH184,"")&amp;IF(AM184&lt;&gt;"",","&amp;AM184,"")&amp;IF(AR184&lt;&gt;"",","&amp;AR184,"")&amp;"}"&amp;IF(S184="LIBSETS_DROP_MECHANIC_MONSTER_NAME",", dropMechanicNames={" &amp; IF(T184&lt;&gt;"","['en']='"&amp;T184&amp;"'","") &amp; IF(U184&lt;&gt;"",", ['de']='" &amp; U184&amp;"'","") &amp; "}",""),"")&amp;"},","")</f>
        <v>, dropMechanic={LIBSETS_DROP_MECHANIC_ARENA_STAGE_CHEST}},</v>
      </c>
      <c r="AY184" s="21" t="str">
        <f>IF(F184&lt;&gt;"Not in the game (anymore)",IF(C184&lt;&gt;"",CONCATENATE(" --",C184," / ",B184,"   [",IF(P184&lt;&gt;"",P184,""),IF(W184&lt;&gt;"",", "&amp;W184,""),IF(AB184&lt;&gt;"",", "&amp;AB184,""),IF(AG184&lt;&gt;"",", "&amp;AG184,""),IF(AL184&lt;&gt;"",", "&amp;AL184,""),IF(AQ184&lt;&gt;"",", "&amp;AQ184,""),"]")),"")</f>
        <v xml:space="preserve"> --Winterborn / Winterkind   [Maelstrom Arena]</v>
      </c>
    </row>
    <row r="185" spans="1:51" x14ac:dyDescent="0.25">
      <c r="A185" s="12">
        <v>218</v>
      </c>
      <c r="B185" t="s">
        <v>1079</v>
      </c>
      <c r="C185" t="s">
        <v>1080</v>
      </c>
      <c r="D185" s="3">
        <f>A185</f>
        <v>218</v>
      </c>
      <c r="G185" s="8" t="s">
        <v>1656</v>
      </c>
      <c r="I185" t="s">
        <v>97</v>
      </c>
      <c r="J185" t="s">
        <v>97</v>
      </c>
      <c r="K185">
        <v>-1</v>
      </c>
      <c r="L185">
        <v>-1</v>
      </c>
      <c r="M185">
        <v>-1</v>
      </c>
      <c r="N185">
        <v>0</v>
      </c>
      <c r="O185" s="3">
        <f>IF(G185&lt;&gt;"LIBSETS_SETTYPE_BATTLEGROUND",IF(G185&lt;&gt;"LIBSETS_SETTYPE_SPECIAL",IF(P185&lt;&gt;"",VLOOKUP(P185,'ESO zone constants'!$D$2:$H$4950,5,FALSE),""),""),"")</f>
        <v>684</v>
      </c>
      <c r="P185" t="s">
        <v>458</v>
      </c>
      <c r="Q185" s="19" t="str">
        <f>IF(O185&lt;&gt;"",IF(NOT(ISERROR(VLOOKUP(O185,'ESO Dungeon constants'!$D$3:$H$9999,5,FALSE))),VLOOKUP(O185,'ESO Dungeon constants'!$D$3:$I$9999,6,FALSE),VLOOKUP(O185,'ESO zone constants'!$H$2:$K$9984,4,FALSE)),"")</f>
        <v>DLC_ORSINIUM</v>
      </c>
      <c r="R185" s="3" t="str">
        <f>VLOOKUP(Q185,'LibSets constants'!$B$4:$C$1000,2,FALSE)</f>
        <v>Orsinium</v>
      </c>
      <c r="S185" s="33" t="s">
        <v>1743</v>
      </c>
      <c r="T185" s="45" t="str">
        <f>IF(S185&lt;&gt;"",IF(S185&lt;&gt;"LIBSETS_DROP_MECHANIC_MONSTER_NAME",VLOOKUP(S185,'LibSets constants'!$I$4:$L$1000,3,FALSE),""),"")</f>
        <v>Delve bosses have a chance to drop a waist or feet.</v>
      </c>
      <c r="U185" s="3" t="str">
        <f>IF(S185&lt;&gt;"",IF(S185&lt;&gt;"LIBSETS_DROP_MECHANIC_MONSTER_NAME",VLOOKUP(S185,'LibSets constants'!$I$4:$L$1000,4,FALSE),""),"")</f>
        <v>Bosse in Gewölben haben die Chance, eine Taille oder Füße fallen zu lassen.</v>
      </c>
      <c r="V185" s="3" t="str">
        <f>IF(G185&lt;&gt;"LIBSETS_SETTYPE_BATTLEGROUND",IF(G185&lt;&gt;"LIBSETS_SETTYPE_SPECIAL",IF(W185&lt;&gt;"",VLOOKUP(W185,'ESO zone constants'!$D$2:$H$4950,5,FALSE),""),""),"")</f>
        <v/>
      </c>
      <c r="X185" s="46" t="s">
        <v>1744</v>
      </c>
      <c r="Y185" s="45" t="str">
        <f>IF(X185&lt;&gt;"",IF(X185&lt;&gt;"LIBSETS_DROP_MECHANIC_MONSTER_NAME",VLOOKUP(X185,'LibSets constants'!$I$4:$L$1000,3,FALSE),""),"")</f>
        <v>Overland group bosses have a 100% chance to drop head, chest, legs, or weapon.</v>
      </c>
      <c r="Z185" s="45" t="str">
        <f>IF(X185&lt;&gt;"",IF(X185&lt;&gt;"LIBSETS_DROP_MECHANIC_MONSTER_NAME",VLOOKUP(X185,'LibSets constants'!$I$4:$L$1000,4,FALSE),""),"")</f>
        <v>Überland Gruppenbosse haben eine Chance von 100%, Kopf, Brust, Beine oder Waffen fallen zu lassen.</v>
      </c>
      <c r="AA185" s="3" t="str">
        <f>IF(G185&lt;&gt;"LIBSETS_SETTYPE_BATTLEGROUND",IF(G185&lt;&gt;"LIBSETS_SETTYPE_SPECIAL",IF(AB185&lt;&gt;"",VLOOKUP(AB185,'ESO zone constants'!$D$2:$H$4950,5,FALSE),""),""),"")</f>
        <v/>
      </c>
      <c r="AC185" s="46" t="s">
        <v>1745</v>
      </c>
      <c r="AD185" s="45" t="str">
        <f>IF(AC185&lt;&gt;"",IF(AC185&lt;&gt;"LIBSETS_DROP_MECHANIC_MONSTER_NAME",VLOOKUP(AC185,'LibSets constants'!$I$4:$L$1000,3,FALSE),""),"")</f>
        <v>Public dungeon bosses have a chance to drop a shoulder, hand, or weapon.</v>
      </c>
      <c r="AE185" s="45" t="str">
        <f>IF(AC185&lt;&gt;"",IF(AC185&lt;&gt;"LIBSETS_DROP_MECHANIC_MONSTER_NAME",VLOOKUP(AC185,'LibSets constants'!$I$4:$L$1000,4,FALSE),""),"")</f>
        <v>Öffentliche Dungeon-Bosse haben die Möglichkeit, eine Schulter, Handschuhe oder eine Waffe fallen zu lassen.</v>
      </c>
      <c r="AF185" s="3" t="str">
        <f>IF(G185&lt;&gt;"LIBSETS_SETTYPE_BATTLEGROUND",IF(G185&lt;&gt;"LIBSETS_SETTYPE_SPECIAL",IF(AG185&lt;&gt;"",VLOOKUP(AG185,'ESO zone constants'!$D$2:$H$4950,5,FALSE),""),""),"")</f>
        <v/>
      </c>
      <c r="AH185" s="46" t="s">
        <v>1746</v>
      </c>
      <c r="AI185" s="45" t="str">
        <f>IF(AH185&lt;&gt;"",IF(AH185&lt;&gt;"LIBSETS_DROP_MECHANIC_MONSTER_NAME",VLOOKUP(AH185,'LibSets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85" s="45" t="str">
        <f>IF(AH185&lt;&gt;"",IF(AH185&lt;&gt;"LIBSETS_DROP_MECHANIC_MONSTER_NAME",VLOOKUP(AH185,'LibSets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85" s="3" t="str">
        <f>IF(G185&lt;&gt;"LIBSETS_SETTYPE_BATTLEGROUND",IF(G185&lt;&gt;"LIBSETS_SETTYPE_SPECIAL",IF(AL185&lt;&gt;"",VLOOKUP(AL185,'ESO zone constants'!$D$2:$H$4950,5,FALSE),""),""),"")</f>
        <v/>
      </c>
      <c r="AM185" s="46"/>
      <c r="AN185" s="45" t="str">
        <f>IF(AM185&lt;&gt;"",IF(AM185&lt;&gt;"LIBSETS_DROP_MECHANIC_MONSTER_NAME",VLOOKUP(AM185,'LibSets constants'!$I$4:$L$1000,3,FALSE),""),"")</f>
        <v/>
      </c>
      <c r="AO185" s="45" t="str">
        <f>IF(AM185&lt;&gt;"",IF(AM185&lt;&gt;"LIBSETS_DROP_MECHANIC_MONSTER_NAME",VLOOKUP(AM185,'LibSets constants'!$I$4:$L$1000,4,FALSE),""),"")</f>
        <v/>
      </c>
      <c r="AP185" s="3" t="str">
        <f>IF(G185&lt;&gt;"LIBSETS_SETTYPE_BATTLEGROUND",IF(G185&lt;&gt;"LIBSETS_SETTYPE_SPECIAL",IF(AQ185&lt;&gt;"",VLOOKUP(AQ185,'ESO zone constants'!$D$2:$H$4950,5,FALSE),""),""),"")</f>
        <v/>
      </c>
      <c r="AR185" s="46"/>
      <c r="AS185" s="45" t="str">
        <f>IF(AR185&lt;&gt;"",IF(AR185&lt;&gt;"LIBSETS_DROP_MECHANIC_MONSTER_NAME",VLOOKUP(AR185,'LibSets constants'!$I$4:$L$1000,3,FALSE),""),"")</f>
        <v/>
      </c>
      <c r="AT185" s="45" t="str">
        <f>IF(AR185&lt;&gt;"",IF(AR185&lt;&gt;"LIBSETS_DROP_MECHANIC_MONSTER_NAME",VLOOKUP(AR185,'LibSets constants'!$I$4:$L$1000,4,FALSE),""),"")</f>
        <v/>
      </c>
      <c r="AU185" s="21" t="str">
        <f>IF(A185="???","--","")&amp;IF(F185&lt;&gt;"Not in the game (anymore)",IF(A185&lt;&gt;"",CONCATENATE("[",A185,"] = {wayshrines={")&amp;IF(K185&lt;&gt;"",CONCATENATE(K185,","),"")&amp;IF(L185&lt;&gt;"",CONCATENATE(L185,","),"")&amp;IF(M185&lt;&gt;"",CONCATENATE(M185,","),"")&amp;CONCATENATE("}")&amp;IF(VALUE(N185)&gt;0,CONCATENATE(", traitsNeeded=",N185),"")&amp;CONCATENATE(", dlcId=",IF(Q185&lt;&gt;"",Q185,"DLC_BASE_GAME")),""),"")</f>
        <v>[218] = {wayshrines={-1,-1,-1,}, dlcId=DLC_ORSINIUM</v>
      </c>
      <c r="AV185" s="21" t="str">
        <f>IF(F185&lt;&gt;"Not in the game (anymore)",IF(A185&lt;&gt;"",IF(O185&lt;&gt;"",CONCATENATE(", zoneIds={",O185),"")&amp;IF(V185&lt;&gt;"",CONCATENATE(",",V185),"")&amp;IF(AA185&lt;&gt;"",CONCATENATE(",",AA185),"")&amp;IF(AF185&lt;&gt;"",CONCATENATE(",",AF185),"")&amp;IF(AK185&lt;&gt;"",CONCATENATE(",",AK185),"")&amp;IF(AP185&lt;&gt;"",CONCATENATE(",",AP185),"")&amp;IF(O185&lt;&gt;"",CONCATENATE("}",""),"")&amp;IF(OR(I185="true",I185="false",I185&lt;&gt;""), CONCATENATE(", veteran=", I185), ""),""),"")</f>
        <v>, zoneIds={684}, veteran=false</v>
      </c>
      <c r="AW185" s="21" t="str">
        <f>IF(F185&lt;&gt;"Not in the game (anymore)",IF(A185&lt;&gt;"",", setType="&amp;G185,"")&amp;IF(J185="true",", multiTrialSet=true",""),"")</f>
        <v>, setType=LIBSETS_SETTYPE_OVERLAND</v>
      </c>
      <c r="AX185" s="21" t="str">
        <f>IF(F185&lt;&gt;"Not in the game (anymore)",IF(S185&lt;&gt;"",", dropMechanic={"&amp;S185&amp;IF(X185&lt;&gt;"",","&amp;X185,"")&amp;IF(AC185&lt;&gt;"",","&amp;AC185,"")&amp;IF(AH185&lt;&gt;"",","&amp;AH185,"")&amp;IF(AM185&lt;&gt;"",","&amp;AM185,"")&amp;IF(AR185&lt;&gt;"",","&amp;AR185,"")&amp;"}"&amp;IF(S185="LIBSETS_DROP_MECHANIC_MONSTER_NAME",", dropMechanicNames={" &amp; IF(T185&lt;&gt;"","['en']='"&amp;T185&amp;"'","") &amp; IF(U185&lt;&gt;"",", ['de']='" &amp; U185&amp;"'","") &amp; "}",""),"")&amp;"},","")</f>
        <v>, dropMechanic={LIBSETS_DROP_MECHANIC_OVERLAND_BOSS_DELVE,LIBSETS_DROP_MECHANIC_OVERLAND_WORLDBOSS,LIBSETS_DROP_MECHANIC_OVERLAND_BOSS_PUBLIC_DUNGEON,LIBSETS_DROP_MECHANIC_OVERLAND_CHEST}},</v>
      </c>
      <c r="AY185" s="21" t="str">
        <f>IF(F185&lt;&gt;"Not in the game (anymore)",IF(C185&lt;&gt;"",CONCATENATE(" --",C185," / ",B185,"   [",IF(P185&lt;&gt;"",P185,""),IF(W185&lt;&gt;"",", "&amp;W185,""),IF(AB185&lt;&gt;"",", "&amp;AB185,""),IF(AG185&lt;&gt;"",", "&amp;AG185,""),IF(AL185&lt;&gt;"",", "&amp;AL185,""),IF(AQ185&lt;&gt;"",", "&amp;AQ185,""),"]")),"")</f>
        <v xml:space="preserve"> --Trinimac's Valor / Trinimacs Heldenmut   [Wrothgar]</v>
      </c>
    </row>
    <row r="186" spans="1:51" x14ac:dyDescent="0.25">
      <c r="A186" s="5">
        <v>219</v>
      </c>
      <c r="B186" t="s">
        <v>1081</v>
      </c>
      <c r="C186" t="s">
        <v>1081</v>
      </c>
      <c r="D186" s="3">
        <f>A186</f>
        <v>219</v>
      </c>
      <c r="G186" s="8" t="s">
        <v>1650</v>
      </c>
      <c r="I186" t="s">
        <v>97</v>
      </c>
      <c r="J186" t="s">
        <v>97</v>
      </c>
      <c r="K186">
        <v>237</v>
      </c>
      <c r="L186">
        <v>237</v>
      </c>
      <c r="M186">
        <v>237</v>
      </c>
      <c r="N186">
        <v>9</v>
      </c>
      <c r="O186" s="3">
        <f>IF(G186&lt;&gt;"LIBSETS_SETTYPE_BATTLEGROUND",IF(G186&lt;&gt;"LIBSETS_SETTYPE_SPECIAL",IF(P186&lt;&gt;"",VLOOKUP(P186,'ESO zone constants'!$D$2:$H$4950,5,FALSE),""),""),"")</f>
        <v>684</v>
      </c>
      <c r="P186" t="str">
        <f>VLOOKUP(K186,'ESO wayshrine node constants'!$A$3:$D$10003,4,FALSE)</f>
        <v>Wrothgar</v>
      </c>
      <c r="Q186" s="19" t="str">
        <f>IF(O186&lt;&gt;"",IF(NOT(ISERROR(VLOOKUP(O186,'ESO Dungeon constants'!$D$3:$H$9999,5,FALSE))),VLOOKUP(O186,'ESO Dungeon constants'!$D$3:$I$9999,6,FALSE),VLOOKUP(O186,'ESO zone constants'!$H$2:$K$9984,4,FALSE)),"")</f>
        <v>DLC_ORSINIUM</v>
      </c>
      <c r="R186" s="3" t="str">
        <f>VLOOKUP(Q186,'LibSets constants'!$B$4:$C$1000,2,FALSE)</f>
        <v>Orsinium</v>
      </c>
      <c r="T186" s="3" t="str">
        <f>IF(S186&lt;&gt;"",IF(S186&lt;&gt;"LIBSETS_DROP_MECHANIC_MONSTER_NAME",VLOOKUP(S186,'LibSets constants'!$I$4:$L$1000,3,FALSE),""),"")</f>
        <v/>
      </c>
      <c r="U186" s="40" t="str">
        <f>IF(S186&lt;&gt;"",IF(S186&lt;&gt;"LIBSETS_DROP_MECHANIC_MONSTER_NAME",VLOOKUP(S186,'LibSets constants'!$I$4:$L$1000,4,FALSE),""),"")</f>
        <v/>
      </c>
      <c r="V186" s="3">
        <f>IF(G186&lt;&gt;"LIBSETS_SETTYPE_BATTLEGROUND",IF(G186&lt;&gt;"LIBSETS_SETTYPE_SPECIAL",IF(W186&lt;&gt;"",VLOOKUP(W186,'ESO zone constants'!$D$2:$H$4950,5,FALSE),""),""),"")</f>
        <v>684</v>
      </c>
      <c r="W186" t="str">
        <f>VLOOKUP(L186,'ESO wayshrine node constants'!$A$3:$D$10003,4,FALSE)</f>
        <v>Wrothgar</v>
      </c>
      <c r="Y186" s="3" t="str">
        <f>IF(X186&lt;&gt;"",IF(X186&lt;&gt;"LIBSETS_DROP_MECHANIC_MONSTER_NAME",VLOOKUP(X186,'LibSets constants'!$I$4:$L$1000,3,FALSE),""),"")</f>
        <v/>
      </c>
      <c r="Z186" s="3" t="str">
        <f>IF(X186&lt;&gt;"",IF(X186&lt;&gt;"LIBSETS_DROP_MECHANIC_MONSTER_NAME",VLOOKUP(X186,'LibSets constants'!$I$4:$L$1000,4,FALSE),""),"")</f>
        <v/>
      </c>
      <c r="AA186" s="3">
        <f>IF(G186&lt;&gt;"LIBSETS_SETTYPE_BATTLEGROUND",IF(G186&lt;&gt;"LIBSETS_SETTYPE_SPECIAL",IF(AB186&lt;&gt;"",VLOOKUP(AB186,'ESO zone constants'!$D$2:$H$4950,5,FALSE),""),""),"")</f>
        <v>684</v>
      </c>
      <c r="AB186" t="str">
        <f>VLOOKUP(M186,'ESO wayshrine node constants'!$A$3:$D$10003,4,FALSE)</f>
        <v>Wrothgar</v>
      </c>
      <c r="AD186" s="3" t="str">
        <f>IF(AC186&lt;&gt;"",IF(AC186&lt;&gt;"LIBSETS_DROP_MECHANIC_MONSTER_NAME",VLOOKUP(AC186,'LibSets constants'!$I$4:$L$1000,3,FALSE),""),"")</f>
        <v/>
      </c>
      <c r="AE186" s="3" t="str">
        <f>IF(AC186&lt;&gt;"",IF(AC186&lt;&gt;"LIBSETS_DROP_MECHANIC_MONSTER_NAME",VLOOKUP(AC186,'LibSets constants'!$I$4:$L$1000,4,FALSE),""),"")</f>
        <v/>
      </c>
      <c r="AF186" s="3" t="str">
        <f>IF(G186&lt;&gt;"LIBSETS_SETTYPE_BATTLEGROUND",IF(G186&lt;&gt;"LIBSETS_SETTYPE_SPECIAL",IF(AG186&lt;&gt;"",VLOOKUP(AG186,'ESO zone constants'!$D$2:$H$4950,5,FALSE),""),""),"")</f>
        <v/>
      </c>
      <c r="AI186" s="3" t="str">
        <f>IF(AH186&lt;&gt;"",IF(AH186&lt;&gt;"LIBSETS_DROP_MECHANIC_MONSTER_NAME",VLOOKUP(AH186,'LibSets constants'!$I$4:$L$1000,3,FALSE),""),"")</f>
        <v/>
      </c>
      <c r="AJ186" s="3" t="str">
        <f>IF(AH186&lt;&gt;"",IF(AH186&lt;&gt;"LIBSETS_DROP_MECHANIC_MONSTER_NAME",VLOOKUP(AH186,'LibSets constants'!$I$4:$L$1000,4,FALSE),""),"")</f>
        <v/>
      </c>
      <c r="AK186" s="3" t="str">
        <f>IF(G186&lt;&gt;"LIBSETS_SETTYPE_BATTLEGROUND",IF(G186&lt;&gt;"LIBSETS_SETTYPE_SPECIAL",IF(AL186&lt;&gt;"",VLOOKUP(AL186,'ESO zone constants'!$D$2:$H$4950,5,FALSE),""),""),"")</f>
        <v/>
      </c>
      <c r="AN186" s="3" t="str">
        <f>IF(AM186&lt;&gt;"",IF(AM186&lt;&gt;"LIBSETS_DROP_MECHANIC_MONSTER_NAME",VLOOKUP(AM186,'LibSets constants'!$I$4:$L$1000,3,FALSE),""),"")</f>
        <v/>
      </c>
      <c r="AO186" s="3" t="str">
        <f>IF(AM186&lt;&gt;"",IF(AM186&lt;&gt;"LIBSETS_DROP_MECHANIC_MONSTER_NAME",VLOOKUP(AM186,'LibSets constants'!$I$4:$L$1000,4,FALSE),""),"")</f>
        <v/>
      </c>
      <c r="AP186" s="3" t="str">
        <f>IF(G186&lt;&gt;"LIBSETS_SETTYPE_BATTLEGROUND",IF(G186&lt;&gt;"LIBSETS_SETTYPE_SPECIAL",IF(AQ186&lt;&gt;"",VLOOKUP(AQ186,'ESO zone constants'!$D$2:$H$4950,5,FALSE),""),""),"")</f>
        <v/>
      </c>
      <c r="AS186" s="3" t="str">
        <f>IF(AR186&lt;&gt;"",IF(AR186&lt;&gt;"LIBSETS_DROP_MECHANIC_MONSTER_NAME",VLOOKUP(AR186,'LibSets constants'!$I$4:$L$1000,3,FALSE),""),"")</f>
        <v/>
      </c>
      <c r="AT186" s="3" t="str">
        <f>IF(AR186&lt;&gt;"",IF(AR186&lt;&gt;"LIBSETS_DROP_MECHANIC_MONSTER_NAME",VLOOKUP(AR186,'LibSets constants'!$I$4:$L$1000,4,FALSE),""),"")</f>
        <v/>
      </c>
      <c r="AU186" s="21" t="str">
        <f>IF(A186="???","--","")&amp;IF(F186&lt;&gt;"Not in the game (anymore)",IF(A186&lt;&gt;"",CONCATENATE("[",A186,"] = {wayshrines={")&amp;IF(K186&lt;&gt;"",CONCATENATE(K186,","),"")&amp;IF(L186&lt;&gt;"",CONCATENATE(L186,","),"")&amp;IF(M186&lt;&gt;"",CONCATENATE(M186,","),"")&amp;CONCATENATE("}")&amp;IF(VALUE(N186)&gt;0,CONCATENATE(", traitsNeeded=",N186),"")&amp;CONCATENATE(", dlcId=",IF(Q186&lt;&gt;"",Q186,"DLC_BASE_GAME")),""),"")</f>
        <v>[219] = {wayshrines={237,237,237,}, traitsNeeded=9, dlcId=DLC_ORSINIUM</v>
      </c>
      <c r="AV186" s="21" t="str">
        <f>IF(F186&lt;&gt;"Not in the game (anymore)",IF(A186&lt;&gt;"",IF(O186&lt;&gt;"",CONCATENATE(", zoneIds={",O186),"")&amp;IF(V186&lt;&gt;"",CONCATENATE(",",V186),"")&amp;IF(AA186&lt;&gt;"",CONCATENATE(",",AA186),"")&amp;IF(AF186&lt;&gt;"",CONCATENATE(",",AF186),"")&amp;IF(AK186&lt;&gt;"",CONCATENATE(",",AK186),"")&amp;IF(AP186&lt;&gt;"",CONCATENATE(",",AP186),"")&amp;IF(O186&lt;&gt;"",CONCATENATE("}",""),"")&amp;IF(OR(I186="true",I186="false",I186&lt;&gt;""), CONCATENATE(", veteran=", I186), ""),""),"")</f>
        <v>, zoneIds={684,684,684}, veteran=false</v>
      </c>
      <c r="AW186" s="21" t="str">
        <f>IF(F186&lt;&gt;"Not in the game (anymore)",IF(A186&lt;&gt;"",", setType="&amp;G186,"")&amp;IF(J186="true",", multiTrialSet=true",""),"")</f>
        <v>, setType=LIBSETS_SETTYPE_CRAFTED</v>
      </c>
      <c r="AX186" s="21" t="str">
        <f>IF(F186&lt;&gt;"Not in the game (anymore)",IF(S186&lt;&gt;"",", dropMechanic={"&amp;S186&amp;IF(X186&lt;&gt;"",","&amp;X186,"")&amp;IF(AC186&lt;&gt;"",","&amp;AC186,"")&amp;IF(AH186&lt;&gt;"",","&amp;AH186,"")&amp;IF(AM186&lt;&gt;"",","&amp;AM186,"")&amp;IF(AR186&lt;&gt;"",","&amp;AR186,"")&amp;"}"&amp;IF(S186="LIBSETS_DROP_MECHANIC_MONSTER_NAME",", dropMechanicNames={" &amp; IF(T186&lt;&gt;"","['en']='"&amp;T186&amp;"'","") &amp; IF(U186&lt;&gt;"",", ['de']='" &amp; U186&amp;"'","") &amp; "}",""),"")&amp;"},","")</f>
        <v>},</v>
      </c>
      <c r="AY186" s="21" t="str">
        <f>IF(F186&lt;&gt;"Not in the game (anymore)",IF(C186&lt;&gt;"",CONCATENATE(" --",C186," / ",B186,"   [",IF(P186&lt;&gt;"",P186,""),IF(W186&lt;&gt;"",", "&amp;W186,""),IF(AB186&lt;&gt;"",", "&amp;AB186,""),IF(AG186&lt;&gt;"",", "&amp;AG186,""),IF(AL186&lt;&gt;"",", "&amp;AL186,""),IF(AQ186&lt;&gt;"",", "&amp;AQ186,""),"]")),"")</f>
        <v xml:space="preserve"> --Morkuldin / Morkuldin   [Wrothgar, Wrothgar, Wrothgar]</v>
      </c>
    </row>
    <row r="187" spans="1:51" x14ac:dyDescent="0.25">
      <c r="A187" s="5">
        <v>224</v>
      </c>
      <c r="B187" t="s">
        <v>1082</v>
      </c>
      <c r="C187" t="s">
        <v>1083</v>
      </c>
      <c r="D187" s="3">
        <f>A187</f>
        <v>224</v>
      </c>
      <c r="G187" s="8" t="s">
        <v>1650</v>
      </c>
      <c r="I187" t="s">
        <v>97</v>
      </c>
      <c r="J187" t="s">
        <v>97</v>
      </c>
      <c r="K187">
        <v>257</v>
      </c>
      <c r="L187">
        <v>257</v>
      </c>
      <c r="M187">
        <v>257</v>
      </c>
      <c r="N187">
        <v>5</v>
      </c>
      <c r="O187" s="3">
        <f>IF(G187&lt;&gt;"LIBSETS_SETTYPE_BATTLEGROUND",IF(G187&lt;&gt;"LIBSETS_SETTYPE_SPECIAL",IF(P187&lt;&gt;"",VLOOKUP(P187,'ESO zone constants'!$D$2:$H$4950,5,FALSE),""),""),"")</f>
        <v>816</v>
      </c>
      <c r="P187" t="str">
        <f>VLOOKUP(K187,'ESO wayshrine node constants'!$A$3:$D$10003,4,FALSE)</f>
        <v>Hew's Bane</v>
      </c>
      <c r="Q187" s="19" t="str">
        <f>IF(O187&lt;&gt;"",IF(NOT(ISERROR(VLOOKUP(O187,'ESO Dungeon constants'!$D$3:$H$9999,5,FALSE))),VLOOKUP(O187,'ESO Dungeon constants'!$D$3:$I$9999,6,FALSE),VLOOKUP(O187,'ESO zone constants'!$H$2:$K$9984,4,FALSE)),"")</f>
        <v>DLC_THIEVES_GUILD</v>
      </c>
      <c r="R187" s="3" t="str">
        <f>VLOOKUP(Q187,'LibSets constants'!$B$4:$C$1000,2,FALSE)</f>
        <v>Thieves Guild</v>
      </c>
      <c r="T187" s="3" t="str">
        <f>IF(S187&lt;&gt;"",IF(S187&lt;&gt;"LIBSETS_DROP_MECHANIC_MONSTER_NAME",VLOOKUP(S187,'LibSets constants'!$I$4:$L$1000,3,FALSE),""),"")</f>
        <v/>
      </c>
      <c r="U187" s="40" t="str">
        <f>IF(S187&lt;&gt;"",IF(S187&lt;&gt;"LIBSETS_DROP_MECHANIC_MONSTER_NAME",VLOOKUP(S187,'LibSets constants'!$I$4:$L$1000,4,FALSE),""),"")</f>
        <v/>
      </c>
      <c r="V187" s="3">
        <f>IF(G187&lt;&gt;"LIBSETS_SETTYPE_BATTLEGROUND",IF(G187&lt;&gt;"LIBSETS_SETTYPE_SPECIAL",IF(W187&lt;&gt;"",VLOOKUP(W187,'ESO zone constants'!$D$2:$H$4950,5,FALSE),""),""),"")</f>
        <v>816</v>
      </c>
      <c r="W187" t="str">
        <f>VLOOKUP(L187,'ESO wayshrine node constants'!$A$3:$D$10003,4,FALSE)</f>
        <v>Hew's Bane</v>
      </c>
      <c r="Y187" s="3" t="str">
        <f>IF(X187&lt;&gt;"",IF(X187&lt;&gt;"LIBSETS_DROP_MECHANIC_MONSTER_NAME",VLOOKUP(X187,'LibSets constants'!$I$4:$L$1000,3,FALSE),""),"")</f>
        <v/>
      </c>
      <c r="Z187" s="3" t="str">
        <f>IF(X187&lt;&gt;"",IF(X187&lt;&gt;"LIBSETS_DROP_MECHANIC_MONSTER_NAME",VLOOKUP(X187,'LibSets constants'!$I$4:$L$1000,4,FALSE),""),"")</f>
        <v/>
      </c>
      <c r="AA187" s="3">
        <f>IF(G187&lt;&gt;"LIBSETS_SETTYPE_BATTLEGROUND",IF(G187&lt;&gt;"LIBSETS_SETTYPE_SPECIAL",IF(AB187&lt;&gt;"",VLOOKUP(AB187,'ESO zone constants'!$D$2:$H$4950,5,FALSE),""),""),"")</f>
        <v>816</v>
      </c>
      <c r="AB187" t="str">
        <f>VLOOKUP(M187,'ESO wayshrine node constants'!$A$3:$D$10003,4,FALSE)</f>
        <v>Hew's Bane</v>
      </c>
      <c r="AD187" s="3" t="str">
        <f>IF(AC187&lt;&gt;"",IF(AC187&lt;&gt;"LIBSETS_DROP_MECHANIC_MONSTER_NAME",VLOOKUP(AC187,'LibSets constants'!$I$4:$L$1000,3,FALSE),""),"")</f>
        <v/>
      </c>
      <c r="AE187" s="3" t="str">
        <f>IF(AC187&lt;&gt;"",IF(AC187&lt;&gt;"LIBSETS_DROP_MECHANIC_MONSTER_NAME",VLOOKUP(AC187,'LibSets constants'!$I$4:$L$1000,4,FALSE),""),"")</f>
        <v/>
      </c>
      <c r="AF187" s="3" t="str">
        <f>IF(G187&lt;&gt;"LIBSETS_SETTYPE_BATTLEGROUND",IF(G187&lt;&gt;"LIBSETS_SETTYPE_SPECIAL",IF(AG187&lt;&gt;"",VLOOKUP(AG187,'ESO zone constants'!$D$2:$H$4950,5,FALSE),""),""),"")</f>
        <v/>
      </c>
      <c r="AI187" s="3" t="str">
        <f>IF(AH187&lt;&gt;"",IF(AH187&lt;&gt;"LIBSETS_DROP_MECHANIC_MONSTER_NAME",VLOOKUP(AH187,'LibSets constants'!$I$4:$L$1000,3,FALSE),""),"")</f>
        <v/>
      </c>
      <c r="AJ187" s="3" t="str">
        <f>IF(AH187&lt;&gt;"",IF(AH187&lt;&gt;"LIBSETS_DROP_MECHANIC_MONSTER_NAME",VLOOKUP(AH187,'LibSets constants'!$I$4:$L$1000,4,FALSE),""),"")</f>
        <v/>
      </c>
      <c r="AK187" s="3" t="str">
        <f>IF(G187&lt;&gt;"LIBSETS_SETTYPE_BATTLEGROUND",IF(G187&lt;&gt;"LIBSETS_SETTYPE_SPECIAL",IF(AL187&lt;&gt;"",VLOOKUP(AL187,'ESO zone constants'!$D$2:$H$4950,5,FALSE),""),""),"")</f>
        <v/>
      </c>
      <c r="AN187" s="3" t="str">
        <f>IF(AM187&lt;&gt;"",IF(AM187&lt;&gt;"LIBSETS_DROP_MECHANIC_MONSTER_NAME",VLOOKUP(AM187,'LibSets constants'!$I$4:$L$1000,3,FALSE),""),"")</f>
        <v/>
      </c>
      <c r="AO187" s="3" t="str">
        <f>IF(AM187&lt;&gt;"",IF(AM187&lt;&gt;"LIBSETS_DROP_MECHANIC_MONSTER_NAME",VLOOKUP(AM187,'LibSets constants'!$I$4:$L$1000,4,FALSE),""),"")</f>
        <v/>
      </c>
      <c r="AP187" s="3" t="str">
        <f>IF(G187&lt;&gt;"LIBSETS_SETTYPE_BATTLEGROUND",IF(G187&lt;&gt;"LIBSETS_SETTYPE_SPECIAL",IF(AQ187&lt;&gt;"",VLOOKUP(AQ187,'ESO zone constants'!$D$2:$H$4950,5,FALSE),""),""),"")</f>
        <v/>
      </c>
      <c r="AS187" s="3" t="str">
        <f>IF(AR187&lt;&gt;"",IF(AR187&lt;&gt;"LIBSETS_DROP_MECHANIC_MONSTER_NAME",VLOOKUP(AR187,'LibSets constants'!$I$4:$L$1000,3,FALSE),""),"")</f>
        <v/>
      </c>
      <c r="AT187" s="3" t="str">
        <f>IF(AR187&lt;&gt;"",IF(AR187&lt;&gt;"LIBSETS_DROP_MECHANIC_MONSTER_NAME",VLOOKUP(AR187,'LibSets constants'!$I$4:$L$1000,4,FALSE),""),"")</f>
        <v/>
      </c>
      <c r="AU187" s="21" t="str">
        <f>IF(A187="???","--","")&amp;IF(F187&lt;&gt;"Not in the game (anymore)",IF(A187&lt;&gt;"",CONCATENATE("[",A187,"] = {wayshrines={")&amp;IF(K187&lt;&gt;"",CONCATENATE(K187,","),"")&amp;IF(L187&lt;&gt;"",CONCATENATE(L187,","),"")&amp;IF(M187&lt;&gt;"",CONCATENATE(M187,","),"")&amp;CONCATENATE("}")&amp;IF(VALUE(N187)&gt;0,CONCATENATE(", traitsNeeded=",N187),"")&amp;CONCATENATE(", dlcId=",IF(Q187&lt;&gt;"",Q187,"DLC_BASE_GAME")),""),"")</f>
        <v>[224] = {wayshrines={257,257,257,}, traitsNeeded=5, dlcId=DLC_THIEVES_GUILD</v>
      </c>
      <c r="AV187" s="21" t="str">
        <f>IF(F187&lt;&gt;"Not in the game (anymore)",IF(A187&lt;&gt;"",IF(O187&lt;&gt;"",CONCATENATE(", zoneIds={",O187),"")&amp;IF(V187&lt;&gt;"",CONCATENATE(",",V187),"")&amp;IF(AA187&lt;&gt;"",CONCATENATE(",",AA187),"")&amp;IF(AF187&lt;&gt;"",CONCATENATE(",",AF187),"")&amp;IF(AK187&lt;&gt;"",CONCATENATE(",",AK187),"")&amp;IF(AP187&lt;&gt;"",CONCATENATE(",",AP187),"")&amp;IF(O187&lt;&gt;"",CONCATENATE("}",""),"")&amp;IF(OR(I187="true",I187="false",I187&lt;&gt;""), CONCATENATE(", veteran=", I187), ""),""),"")</f>
        <v>, zoneIds={816,816,816}, veteran=false</v>
      </c>
      <c r="AW187" s="21" t="str">
        <f>IF(F187&lt;&gt;"Not in the game (anymore)",IF(A187&lt;&gt;"",", setType="&amp;G187,"")&amp;IF(J187="true",", multiTrialSet=true",""),"")</f>
        <v>, setType=LIBSETS_SETTYPE_CRAFTED</v>
      </c>
      <c r="AX187" s="21" t="str">
        <f>IF(F187&lt;&gt;"Not in the game (anymore)",IF(S187&lt;&gt;"",", dropMechanic={"&amp;S187&amp;IF(X187&lt;&gt;"",","&amp;X187,"")&amp;IF(AC187&lt;&gt;"",","&amp;AC187,"")&amp;IF(AH187&lt;&gt;"",","&amp;AH187,"")&amp;IF(AM187&lt;&gt;"",","&amp;AM187,"")&amp;IF(AR187&lt;&gt;"",","&amp;AR187,"")&amp;"}"&amp;IF(S187="LIBSETS_DROP_MECHANIC_MONSTER_NAME",", dropMechanicNames={" &amp; IF(T187&lt;&gt;"","['en']='"&amp;T187&amp;"'","") &amp; IF(U187&lt;&gt;"",", ['de']='" &amp; U187&amp;"'","") &amp; "}",""),"")&amp;"},","")</f>
        <v>},</v>
      </c>
      <c r="AY187" s="21" t="str">
        <f>IF(F187&lt;&gt;"Not in the game (anymore)",IF(C187&lt;&gt;"",CONCATENATE(" --",C187," / ",B187,"   [",IF(P187&lt;&gt;"",P187,""),IF(W187&lt;&gt;"",", "&amp;W187,""),IF(AB187&lt;&gt;"",", "&amp;AB187,""),IF(AG187&lt;&gt;"",", "&amp;AG187,""),IF(AL187&lt;&gt;"",", "&amp;AL187,""),IF(AQ187&lt;&gt;"",", "&amp;AQ187,""),"]")),"")</f>
        <v xml:space="preserve"> --Tava's Favor / Tavas Gunst   [Hew's Bane, Hew's Bane, Hew's Bane]</v>
      </c>
    </row>
    <row r="188" spans="1:51" x14ac:dyDescent="0.25">
      <c r="A188" s="5">
        <v>225</v>
      </c>
      <c r="B188" t="s">
        <v>1084</v>
      </c>
      <c r="C188" t="s">
        <v>1085</v>
      </c>
      <c r="D188" s="3">
        <f>A188</f>
        <v>225</v>
      </c>
      <c r="G188" s="8" t="s">
        <v>1650</v>
      </c>
      <c r="I188" t="s">
        <v>97</v>
      </c>
      <c r="J188" t="s">
        <v>97</v>
      </c>
      <c r="K188">
        <v>257</v>
      </c>
      <c r="L188">
        <v>257</v>
      </c>
      <c r="M188">
        <v>257</v>
      </c>
      <c r="N188">
        <v>7</v>
      </c>
      <c r="O188" s="3">
        <f>IF(G188&lt;&gt;"LIBSETS_SETTYPE_BATTLEGROUND",IF(G188&lt;&gt;"LIBSETS_SETTYPE_SPECIAL",IF(P188&lt;&gt;"",VLOOKUP(P188,'ESO zone constants'!$D$2:$H$4950,5,FALSE),""),""),"")</f>
        <v>816</v>
      </c>
      <c r="P188" t="str">
        <f>VLOOKUP(K188,'ESO wayshrine node constants'!$A$3:$D$10003,4,FALSE)</f>
        <v>Hew's Bane</v>
      </c>
      <c r="Q188" s="19" t="str">
        <f>IF(O188&lt;&gt;"",IF(NOT(ISERROR(VLOOKUP(O188,'ESO Dungeon constants'!$D$3:$H$9999,5,FALSE))),VLOOKUP(O188,'ESO Dungeon constants'!$D$3:$I$9999,6,FALSE),VLOOKUP(O188,'ESO zone constants'!$H$2:$K$9984,4,FALSE)),"")</f>
        <v>DLC_THIEVES_GUILD</v>
      </c>
      <c r="R188" s="3" t="str">
        <f>VLOOKUP(Q188,'LibSets constants'!$B$4:$C$1000,2,FALSE)</f>
        <v>Thieves Guild</v>
      </c>
      <c r="T188" s="3" t="str">
        <f>IF(S188&lt;&gt;"",IF(S188&lt;&gt;"LIBSETS_DROP_MECHANIC_MONSTER_NAME",VLOOKUP(S188,'LibSets constants'!$I$4:$L$1000,3,FALSE),""),"")</f>
        <v/>
      </c>
      <c r="U188" s="40" t="str">
        <f>IF(S188&lt;&gt;"",IF(S188&lt;&gt;"LIBSETS_DROP_MECHANIC_MONSTER_NAME",VLOOKUP(S188,'LibSets constants'!$I$4:$L$1000,4,FALSE),""),"")</f>
        <v/>
      </c>
      <c r="V188" s="3">
        <f>IF(G188&lt;&gt;"LIBSETS_SETTYPE_BATTLEGROUND",IF(G188&lt;&gt;"LIBSETS_SETTYPE_SPECIAL",IF(W188&lt;&gt;"",VLOOKUP(W188,'ESO zone constants'!$D$2:$H$4950,5,FALSE),""),""),"")</f>
        <v>816</v>
      </c>
      <c r="W188" t="str">
        <f>VLOOKUP(L188,'ESO wayshrine node constants'!$A$3:$D$10003,4,FALSE)</f>
        <v>Hew's Bane</v>
      </c>
      <c r="Y188" s="3" t="str">
        <f>IF(X188&lt;&gt;"",IF(X188&lt;&gt;"LIBSETS_DROP_MECHANIC_MONSTER_NAME",VLOOKUP(X188,'LibSets constants'!$I$4:$L$1000,3,FALSE),""),"")</f>
        <v/>
      </c>
      <c r="Z188" s="3" t="str">
        <f>IF(X188&lt;&gt;"",IF(X188&lt;&gt;"LIBSETS_DROP_MECHANIC_MONSTER_NAME",VLOOKUP(X188,'LibSets constants'!$I$4:$L$1000,4,FALSE),""),"")</f>
        <v/>
      </c>
      <c r="AA188" s="3">
        <f>IF(G188&lt;&gt;"LIBSETS_SETTYPE_BATTLEGROUND",IF(G188&lt;&gt;"LIBSETS_SETTYPE_SPECIAL",IF(AB188&lt;&gt;"",VLOOKUP(AB188,'ESO zone constants'!$D$2:$H$4950,5,FALSE),""),""),"")</f>
        <v>816</v>
      </c>
      <c r="AB188" t="str">
        <f>VLOOKUP(M188,'ESO wayshrine node constants'!$A$3:$D$10003,4,FALSE)</f>
        <v>Hew's Bane</v>
      </c>
      <c r="AD188" s="3" t="str">
        <f>IF(AC188&lt;&gt;"",IF(AC188&lt;&gt;"LIBSETS_DROP_MECHANIC_MONSTER_NAME",VLOOKUP(AC188,'LibSets constants'!$I$4:$L$1000,3,FALSE),""),"")</f>
        <v/>
      </c>
      <c r="AE188" s="3" t="str">
        <f>IF(AC188&lt;&gt;"",IF(AC188&lt;&gt;"LIBSETS_DROP_MECHANIC_MONSTER_NAME",VLOOKUP(AC188,'LibSets constants'!$I$4:$L$1000,4,FALSE),""),"")</f>
        <v/>
      </c>
      <c r="AF188" s="3" t="str">
        <f>IF(G188&lt;&gt;"LIBSETS_SETTYPE_BATTLEGROUND",IF(G188&lt;&gt;"LIBSETS_SETTYPE_SPECIAL",IF(AG188&lt;&gt;"",VLOOKUP(AG188,'ESO zone constants'!$D$2:$H$4950,5,FALSE),""),""),"")</f>
        <v/>
      </c>
      <c r="AI188" s="3" t="str">
        <f>IF(AH188&lt;&gt;"",IF(AH188&lt;&gt;"LIBSETS_DROP_MECHANIC_MONSTER_NAME",VLOOKUP(AH188,'LibSets constants'!$I$4:$L$1000,3,FALSE),""),"")</f>
        <v/>
      </c>
      <c r="AJ188" s="3" t="str">
        <f>IF(AH188&lt;&gt;"",IF(AH188&lt;&gt;"LIBSETS_DROP_MECHANIC_MONSTER_NAME",VLOOKUP(AH188,'LibSets constants'!$I$4:$L$1000,4,FALSE),""),"")</f>
        <v/>
      </c>
      <c r="AK188" s="3" t="str">
        <f>IF(G188&lt;&gt;"LIBSETS_SETTYPE_BATTLEGROUND",IF(G188&lt;&gt;"LIBSETS_SETTYPE_SPECIAL",IF(AL188&lt;&gt;"",VLOOKUP(AL188,'ESO zone constants'!$D$2:$H$4950,5,FALSE),""),""),"")</f>
        <v/>
      </c>
      <c r="AN188" s="3" t="str">
        <f>IF(AM188&lt;&gt;"",IF(AM188&lt;&gt;"LIBSETS_DROP_MECHANIC_MONSTER_NAME",VLOOKUP(AM188,'LibSets constants'!$I$4:$L$1000,3,FALSE),""),"")</f>
        <v/>
      </c>
      <c r="AO188" s="3" t="str">
        <f>IF(AM188&lt;&gt;"",IF(AM188&lt;&gt;"LIBSETS_DROP_MECHANIC_MONSTER_NAME",VLOOKUP(AM188,'LibSets constants'!$I$4:$L$1000,4,FALSE),""),"")</f>
        <v/>
      </c>
      <c r="AP188" s="3" t="str">
        <f>IF(G188&lt;&gt;"LIBSETS_SETTYPE_BATTLEGROUND",IF(G188&lt;&gt;"LIBSETS_SETTYPE_SPECIAL",IF(AQ188&lt;&gt;"",VLOOKUP(AQ188,'ESO zone constants'!$D$2:$H$4950,5,FALSE),""),""),"")</f>
        <v/>
      </c>
      <c r="AS188" s="3" t="str">
        <f>IF(AR188&lt;&gt;"",IF(AR188&lt;&gt;"LIBSETS_DROP_MECHANIC_MONSTER_NAME",VLOOKUP(AR188,'LibSets constants'!$I$4:$L$1000,3,FALSE),""),"")</f>
        <v/>
      </c>
      <c r="AT188" s="3" t="str">
        <f>IF(AR188&lt;&gt;"",IF(AR188&lt;&gt;"LIBSETS_DROP_MECHANIC_MONSTER_NAME",VLOOKUP(AR188,'LibSets constants'!$I$4:$L$1000,4,FALSE),""),"")</f>
        <v/>
      </c>
      <c r="AU188" s="21" t="str">
        <f>IF(A188="???","--","")&amp;IF(F188&lt;&gt;"Not in the game (anymore)",IF(A188&lt;&gt;"",CONCATENATE("[",A188,"] = {wayshrines={")&amp;IF(K188&lt;&gt;"",CONCATENATE(K188,","),"")&amp;IF(L188&lt;&gt;"",CONCATENATE(L188,","),"")&amp;IF(M188&lt;&gt;"",CONCATENATE(M188,","),"")&amp;CONCATENATE("}")&amp;IF(VALUE(N188)&gt;0,CONCATENATE(", traitsNeeded=",N188),"")&amp;CONCATENATE(", dlcId=",IF(Q188&lt;&gt;"",Q188,"DLC_BASE_GAME")),""),"")</f>
        <v>[225] = {wayshrines={257,257,257,}, traitsNeeded=7, dlcId=DLC_THIEVES_GUILD</v>
      </c>
      <c r="AV188" s="21" t="str">
        <f>IF(F188&lt;&gt;"Not in the game (anymore)",IF(A188&lt;&gt;"",IF(O188&lt;&gt;"",CONCATENATE(", zoneIds={",O188),"")&amp;IF(V188&lt;&gt;"",CONCATENATE(",",V188),"")&amp;IF(AA188&lt;&gt;"",CONCATENATE(",",AA188),"")&amp;IF(AF188&lt;&gt;"",CONCATENATE(",",AF188),"")&amp;IF(AK188&lt;&gt;"",CONCATENATE(",",AK188),"")&amp;IF(AP188&lt;&gt;"",CONCATENATE(",",AP188),"")&amp;IF(O188&lt;&gt;"",CONCATENATE("}",""),"")&amp;IF(OR(I188="true",I188="false",I188&lt;&gt;""), CONCATENATE(", veteran=", I188), ""),""),"")</f>
        <v>, zoneIds={816,816,816}, veteran=false</v>
      </c>
      <c r="AW188" s="21" t="str">
        <f>IF(F188&lt;&gt;"Not in the game (anymore)",IF(A188&lt;&gt;"",", setType="&amp;G188,"")&amp;IF(J188="true",", multiTrialSet=true",""),"")</f>
        <v>, setType=LIBSETS_SETTYPE_CRAFTED</v>
      </c>
      <c r="AX188" s="21" t="str">
        <f>IF(F188&lt;&gt;"Not in the game (anymore)",IF(S188&lt;&gt;"",", dropMechanic={"&amp;S188&amp;IF(X188&lt;&gt;"",","&amp;X188,"")&amp;IF(AC188&lt;&gt;"",","&amp;AC188,"")&amp;IF(AH188&lt;&gt;"",","&amp;AH188,"")&amp;IF(AM188&lt;&gt;"",","&amp;AM188,"")&amp;IF(AR188&lt;&gt;"",","&amp;AR188,"")&amp;"}"&amp;IF(S188="LIBSETS_DROP_MECHANIC_MONSTER_NAME",", dropMechanicNames={" &amp; IF(T188&lt;&gt;"","['en']='"&amp;T188&amp;"'","") &amp; IF(U188&lt;&gt;"",", ['de']='" &amp; U188&amp;"'","") &amp; "}",""),"")&amp;"},","")</f>
        <v>},</v>
      </c>
      <c r="AY188" s="21" t="str">
        <f>IF(F188&lt;&gt;"Not in the game (anymore)",IF(C188&lt;&gt;"",CONCATENATE(" --",C188," / ",B188,"   [",IF(P188&lt;&gt;"",P188,""),IF(W188&lt;&gt;"",", "&amp;W188,""),IF(AB188&lt;&gt;"",", "&amp;AB188,""),IF(AG188&lt;&gt;"",", "&amp;AG188,""),IF(AL188&lt;&gt;"",", "&amp;AL188,""),IF(AQ188&lt;&gt;"",", "&amp;AQ188,""),"]")),"")</f>
        <v xml:space="preserve"> --Clever Alchemist / Schlauer Alchemist   [Hew's Bane, Hew's Bane, Hew's Bane]</v>
      </c>
    </row>
    <row r="189" spans="1:51" x14ac:dyDescent="0.25">
      <c r="A189" s="5">
        <v>226</v>
      </c>
      <c r="B189" t="s">
        <v>1086</v>
      </c>
      <c r="C189" t="s">
        <v>1087</v>
      </c>
      <c r="D189" s="3">
        <f>A189</f>
        <v>226</v>
      </c>
      <c r="G189" s="8" t="s">
        <v>1650</v>
      </c>
      <c r="I189" t="s">
        <v>97</v>
      </c>
      <c r="J189" t="s">
        <v>97</v>
      </c>
      <c r="K189">
        <v>255</v>
      </c>
      <c r="L189">
        <v>255</v>
      </c>
      <c r="M189">
        <v>255</v>
      </c>
      <c r="N189">
        <v>9</v>
      </c>
      <c r="O189" s="3">
        <f>IF(G189&lt;&gt;"LIBSETS_SETTYPE_BATTLEGROUND",IF(G189&lt;&gt;"LIBSETS_SETTYPE_SPECIAL",IF(P189&lt;&gt;"",VLOOKUP(P189,'ESO zone constants'!$D$2:$H$4950,5,FALSE),""),""),"")</f>
        <v>816</v>
      </c>
      <c r="P189" t="str">
        <f>VLOOKUP(K189,'ESO wayshrine node constants'!$A$3:$D$10003,4,FALSE)</f>
        <v>Hew's Bane</v>
      </c>
      <c r="Q189" s="19" t="str">
        <f>IF(O189&lt;&gt;"",IF(NOT(ISERROR(VLOOKUP(O189,'ESO Dungeon constants'!$D$3:$H$9999,5,FALSE))),VLOOKUP(O189,'ESO Dungeon constants'!$D$3:$I$9999,6,FALSE),VLOOKUP(O189,'ESO zone constants'!$H$2:$K$9984,4,FALSE)),"")</f>
        <v>DLC_THIEVES_GUILD</v>
      </c>
      <c r="R189" s="3" t="str">
        <f>VLOOKUP(Q189,'LibSets constants'!$B$4:$C$1000,2,FALSE)</f>
        <v>Thieves Guild</v>
      </c>
      <c r="T189" s="3" t="str">
        <f>IF(S189&lt;&gt;"",IF(S189&lt;&gt;"LIBSETS_DROP_MECHANIC_MONSTER_NAME",VLOOKUP(S189,'LibSets constants'!$I$4:$L$1000,3,FALSE),""),"")</f>
        <v/>
      </c>
      <c r="U189" s="40" t="str">
        <f>IF(S189&lt;&gt;"",IF(S189&lt;&gt;"LIBSETS_DROP_MECHANIC_MONSTER_NAME",VLOOKUP(S189,'LibSets constants'!$I$4:$L$1000,4,FALSE),""),"")</f>
        <v/>
      </c>
      <c r="V189" s="3">
        <f>IF(G189&lt;&gt;"LIBSETS_SETTYPE_BATTLEGROUND",IF(G189&lt;&gt;"LIBSETS_SETTYPE_SPECIAL",IF(W189&lt;&gt;"",VLOOKUP(W189,'ESO zone constants'!$D$2:$H$4950,5,FALSE),""),""),"")</f>
        <v>816</v>
      </c>
      <c r="W189" t="str">
        <f>VLOOKUP(L189,'ESO wayshrine node constants'!$A$3:$D$10003,4,FALSE)</f>
        <v>Hew's Bane</v>
      </c>
      <c r="Y189" s="3" t="str">
        <f>IF(X189&lt;&gt;"",IF(X189&lt;&gt;"LIBSETS_DROP_MECHANIC_MONSTER_NAME",VLOOKUP(X189,'LibSets constants'!$I$4:$L$1000,3,FALSE),""),"")</f>
        <v/>
      </c>
      <c r="Z189" s="3" t="str">
        <f>IF(X189&lt;&gt;"",IF(X189&lt;&gt;"LIBSETS_DROP_MECHANIC_MONSTER_NAME",VLOOKUP(X189,'LibSets constants'!$I$4:$L$1000,4,FALSE),""),"")</f>
        <v/>
      </c>
      <c r="AA189" s="3">
        <f>IF(G189&lt;&gt;"LIBSETS_SETTYPE_BATTLEGROUND",IF(G189&lt;&gt;"LIBSETS_SETTYPE_SPECIAL",IF(AB189&lt;&gt;"",VLOOKUP(AB189,'ESO zone constants'!$D$2:$H$4950,5,FALSE),""),""),"")</f>
        <v>816</v>
      </c>
      <c r="AB189" t="str">
        <f>VLOOKUP(M189,'ESO wayshrine node constants'!$A$3:$D$10003,4,FALSE)</f>
        <v>Hew's Bane</v>
      </c>
      <c r="AD189" s="3" t="str">
        <f>IF(AC189&lt;&gt;"",IF(AC189&lt;&gt;"LIBSETS_DROP_MECHANIC_MONSTER_NAME",VLOOKUP(AC189,'LibSets constants'!$I$4:$L$1000,3,FALSE),""),"")</f>
        <v/>
      </c>
      <c r="AE189" s="3" t="str">
        <f>IF(AC189&lt;&gt;"",IF(AC189&lt;&gt;"LIBSETS_DROP_MECHANIC_MONSTER_NAME",VLOOKUP(AC189,'LibSets constants'!$I$4:$L$1000,4,FALSE),""),"")</f>
        <v/>
      </c>
      <c r="AF189" s="3" t="str">
        <f>IF(G189&lt;&gt;"LIBSETS_SETTYPE_BATTLEGROUND",IF(G189&lt;&gt;"LIBSETS_SETTYPE_SPECIAL",IF(AG189&lt;&gt;"",VLOOKUP(AG189,'ESO zone constants'!$D$2:$H$4950,5,FALSE),""),""),"")</f>
        <v/>
      </c>
      <c r="AI189" s="3" t="str">
        <f>IF(AH189&lt;&gt;"",IF(AH189&lt;&gt;"LIBSETS_DROP_MECHANIC_MONSTER_NAME",VLOOKUP(AH189,'LibSets constants'!$I$4:$L$1000,3,FALSE),""),"")</f>
        <v/>
      </c>
      <c r="AJ189" s="3" t="str">
        <f>IF(AH189&lt;&gt;"",IF(AH189&lt;&gt;"LIBSETS_DROP_MECHANIC_MONSTER_NAME",VLOOKUP(AH189,'LibSets constants'!$I$4:$L$1000,4,FALSE),""),"")</f>
        <v/>
      </c>
      <c r="AK189" s="3" t="str">
        <f>IF(G189&lt;&gt;"LIBSETS_SETTYPE_BATTLEGROUND",IF(G189&lt;&gt;"LIBSETS_SETTYPE_SPECIAL",IF(AL189&lt;&gt;"",VLOOKUP(AL189,'ESO zone constants'!$D$2:$H$4950,5,FALSE),""),""),"")</f>
        <v/>
      </c>
      <c r="AN189" s="3" t="str">
        <f>IF(AM189&lt;&gt;"",IF(AM189&lt;&gt;"LIBSETS_DROP_MECHANIC_MONSTER_NAME",VLOOKUP(AM189,'LibSets constants'!$I$4:$L$1000,3,FALSE),""),"")</f>
        <v/>
      </c>
      <c r="AO189" s="3" t="str">
        <f>IF(AM189&lt;&gt;"",IF(AM189&lt;&gt;"LIBSETS_DROP_MECHANIC_MONSTER_NAME",VLOOKUP(AM189,'LibSets constants'!$I$4:$L$1000,4,FALSE),""),"")</f>
        <v/>
      </c>
      <c r="AP189" s="3" t="str">
        <f>IF(G189&lt;&gt;"LIBSETS_SETTYPE_BATTLEGROUND",IF(G189&lt;&gt;"LIBSETS_SETTYPE_SPECIAL",IF(AQ189&lt;&gt;"",VLOOKUP(AQ189,'ESO zone constants'!$D$2:$H$4950,5,FALSE),""),""),"")</f>
        <v/>
      </c>
      <c r="AS189" s="3" t="str">
        <f>IF(AR189&lt;&gt;"",IF(AR189&lt;&gt;"LIBSETS_DROP_MECHANIC_MONSTER_NAME",VLOOKUP(AR189,'LibSets constants'!$I$4:$L$1000,3,FALSE),""),"")</f>
        <v/>
      </c>
      <c r="AT189" s="3" t="str">
        <f>IF(AR189&lt;&gt;"",IF(AR189&lt;&gt;"LIBSETS_DROP_MECHANIC_MONSTER_NAME",VLOOKUP(AR189,'LibSets constants'!$I$4:$L$1000,4,FALSE),""),"")</f>
        <v/>
      </c>
      <c r="AU189" s="21" t="str">
        <f>IF(A189="???","--","")&amp;IF(F189&lt;&gt;"Not in the game (anymore)",IF(A189&lt;&gt;"",CONCATENATE("[",A189,"] = {wayshrines={")&amp;IF(K189&lt;&gt;"",CONCATENATE(K189,","),"")&amp;IF(L189&lt;&gt;"",CONCATENATE(L189,","),"")&amp;IF(M189&lt;&gt;"",CONCATENATE(M189,","),"")&amp;CONCATENATE("}")&amp;IF(VALUE(N189)&gt;0,CONCATENATE(", traitsNeeded=",N189),"")&amp;CONCATENATE(", dlcId=",IF(Q189&lt;&gt;"",Q189,"DLC_BASE_GAME")),""),"")</f>
        <v>[226] = {wayshrines={255,255,255,}, traitsNeeded=9, dlcId=DLC_THIEVES_GUILD</v>
      </c>
      <c r="AV189" s="21" t="str">
        <f>IF(F189&lt;&gt;"Not in the game (anymore)",IF(A189&lt;&gt;"",IF(O189&lt;&gt;"",CONCATENATE(", zoneIds={",O189),"")&amp;IF(V189&lt;&gt;"",CONCATENATE(",",V189),"")&amp;IF(AA189&lt;&gt;"",CONCATENATE(",",AA189),"")&amp;IF(AF189&lt;&gt;"",CONCATENATE(",",AF189),"")&amp;IF(AK189&lt;&gt;"",CONCATENATE(",",AK189),"")&amp;IF(AP189&lt;&gt;"",CONCATENATE(",",AP189),"")&amp;IF(O189&lt;&gt;"",CONCATENATE("}",""),"")&amp;IF(OR(I189="true",I189="false",I189&lt;&gt;""), CONCATENATE(", veteran=", I189), ""),""),"")</f>
        <v>, zoneIds={816,816,816}, veteran=false</v>
      </c>
      <c r="AW189" s="21" t="str">
        <f>IF(F189&lt;&gt;"Not in the game (anymore)",IF(A189&lt;&gt;"",", setType="&amp;G189,"")&amp;IF(J189="true",", multiTrialSet=true",""),"")</f>
        <v>, setType=LIBSETS_SETTYPE_CRAFTED</v>
      </c>
      <c r="AX189" s="21" t="str">
        <f>IF(F189&lt;&gt;"Not in the game (anymore)",IF(S189&lt;&gt;"",", dropMechanic={"&amp;S189&amp;IF(X189&lt;&gt;"",","&amp;X189,"")&amp;IF(AC189&lt;&gt;"",","&amp;AC189,"")&amp;IF(AH189&lt;&gt;"",","&amp;AH189,"")&amp;IF(AM189&lt;&gt;"",","&amp;AM189,"")&amp;IF(AR189&lt;&gt;"",","&amp;AR189,"")&amp;"}"&amp;IF(S189="LIBSETS_DROP_MECHANIC_MONSTER_NAME",", dropMechanicNames={" &amp; IF(T189&lt;&gt;"","['en']='"&amp;T189&amp;"'","") &amp; IF(U189&lt;&gt;"",", ['de']='" &amp; U189&amp;"'","") &amp; "}",""),"")&amp;"},","")</f>
        <v>},</v>
      </c>
      <c r="AY189" s="21" t="str">
        <f>IF(F189&lt;&gt;"Not in the game (anymore)",IF(C189&lt;&gt;"",CONCATENATE(" --",C189," / ",B189,"   [",IF(P189&lt;&gt;"",P189,""),IF(W189&lt;&gt;"",", "&amp;W189,""),IF(AB189&lt;&gt;"",", "&amp;AB189,""),IF(AG189&lt;&gt;"",", "&amp;AG189,""),IF(AL189&lt;&gt;"",", "&amp;AL189,""),IF(AQ189&lt;&gt;"",", "&amp;AQ189,""),"]")),"")</f>
        <v xml:space="preserve"> --Eternal Hunt / Ewige Jagd   [Hew's Bane, Hew's Bane, Hew's Bane]</v>
      </c>
    </row>
    <row r="190" spans="1:51" x14ac:dyDescent="0.25">
      <c r="A190" s="12">
        <v>227</v>
      </c>
      <c r="B190" t="s">
        <v>1088</v>
      </c>
      <c r="C190" t="s">
        <v>1089</v>
      </c>
      <c r="D190" s="3">
        <f>A190</f>
        <v>227</v>
      </c>
      <c r="G190" s="8" t="s">
        <v>1656</v>
      </c>
      <c r="I190" t="s">
        <v>97</v>
      </c>
      <c r="J190" t="s">
        <v>97</v>
      </c>
      <c r="K190">
        <v>-1</v>
      </c>
      <c r="L190">
        <v>-1</v>
      </c>
      <c r="M190">
        <v>-1</v>
      </c>
      <c r="N190">
        <v>0</v>
      </c>
      <c r="O190" s="3">
        <f>IF(G190&lt;&gt;"LIBSETS_SETTYPE_BATTLEGROUND",IF(G190&lt;&gt;"LIBSETS_SETTYPE_SPECIAL",IF(P190&lt;&gt;"",VLOOKUP(P190,'ESO zone constants'!$D$2:$H$4950,5,FALSE),""),""),"")</f>
        <v>816</v>
      </c>
      <c r="P190" t="s">
        <v>515</v>
      </c>
      <c r="Q190" s="19" t="str">
        <f>IF(O190&lt;&gt;"",IF(NOT(ISERROR(VLOOKUP(O190,'ESO Dungeon constants'!$D$3:$H$9999,5,FALSE))),VLOOKUP(O190,'ESO Dungeon constants'!$D$3:$I$9999,6,FALSE),VLOOKUP(O190,'ESO zone constants'!$H$2:$K$9984,4,FALSE)),"")</f>
        <v>DLC_THIEVES_GUILD</v>
      </c>
      <c r="R190" s="3" t="str">
        <f>VLOOKUP(Q190,'LibSets constants'!$B$4:$C$1000,2,FALSE)</f>
        <v>Thieves Guild</v>
      </c>
      <c r="S190" s="33" t="s">
        <v>1743</v>
      </c>
      <c r="T190" s="3" t="str">
        <f>IF(S190&lt;&gt;"",IF(S190&lt;&gt;"LIBSETS_DROP_MECHANIC_MONSTER_NAME",VLOOKUP(S190,'LibSets constants'!$I$4:$L$1000,3,FALSE),""),"")</f>
        <v>Delve bosses have a chance to drop a waist or feet.</v>
      </c>
      <c r="U190" s="3" t="str">
        <f>IF(S190&lt;&gt;"",IF(S190&lt;&gt;"LIBSETS_DROP_MECHANIC_MONSTER_NAME",VLOOKUP(S190,'LibSets constants'!$I$4:$L$1000,4,FALSE),""),"")</f>
        <v>Bosse in Gewölben haben die Chance, eine Taille oder Füße fallen zu lassen.</v>
      </c>
      <c r="V190" s="3" t="str">
        <f>IF(G190&lt;&gt;"LIBSETS_SETTYPE_BATTLEGROUND",IF(G190&lt;&gt;"LIBSETS_SETTYPE_SPECIAL",IF(W190&lt;&gt;"",VLOOKUP(W190,'ESO zone constants'!$D$2:$H$4950,5,FALSE),""),""),"")</f>
        <v/>
      </c>
      <c r="X190" s="33" t="s">
        <v>1744</v>
      </c>
      <c r="Y190" s="3" t="str">
        <f>IF(X190&lt;&gt;"",IF(X190&lt;&gt;"LIBSETS_DROP_MECHANIC_MONSTER_NAME",VLOOKUP(X190,'LibSets constants'!$I$4:$L$1000,3,FALSE),""),"")</f>
        <v>Overland group bosses have a 100% chance to drop head, chest, legs, or weapon.</v>
      </c>
      <c r="Z190" s="3" t="str">
        <f>IF(X190&lt;&gt;"",IF(X190&lt;&gt;"LIBSETS_DROP_MECHANIC_MONSTER_NAME",VLOOKUP(X190,'LibSets constants'!$I$4:$L$1000,4,FALSE),""),"")</f>
        <v>Überland Gruppenbosse haben eine Chance von 100%, Kopf, Brust, Beine oder Waffen fallen zu lassen.</v>
      </c>
      <c r="AA190" s="3" t="str">
        <f>IF(G190&lt;&gt;"LIBSETS_SETTYPE_BATTLEGROUND",IF(G190&lt;&gt;"LIBSETS_SETTYPE_SPECIAL",IF(AB190&lt;&gt;"",VLOOKUP(AB190,'ESO zone constants'!$D$2:$H$4950,5,FALSE),""),""),"")</f>
        <v/>
      </c>
      <c r="AC190" s="33" t="s">
        <v>1745</v>
      </c>
      <c r="AD190" s="3" t="str">
        <f>IF(AC190&lt;&gt;"",IF(AC190&lt;&gt;"LIBSETS_DROP_MECHANIC_MONSTER_NAME",VLOOKUP(AC190,'LibSets constants'!$I$4:$L$1000,3,FALSE),""),"")</f>
        <v>Public dungeon bosses have a chance to drop a shoulder, hand, or weapon.</v>
      </c>
      <c r="AE190" s="3" t="str">
        <f>IF(AC190&lt;&gt;"",IF(AC190&lt;&gt;"LIBSETS_DROP_MECHANIC_MONSTER_NAME",VLOOKUP(AC190,'LibSets constants'!$I$4:$L$1000,4,FALSE),""),"")</f>
        <v>Öffentliche Dungeon-Bosse haben die Möglichkeit, eine Schulter, Handschuhe oder eine Waffe fallen zu lassen.</v>
      </c>
      <c r="AF190" s="3" t="str">
        <f>IF(G190&lt;&gt;"LIBSETS_SETTYPE_BATTLEGROUND",IF(G190&lt;&gt;"LIBSETS_SETTYPE_SPECIAL",IF(AG190&lt;&gt;"",VLOOKUP(AG190,'ESO zone constants'!$D$2:$H$4950,5,FALSE),""),""),"")</f>
        <v/>
      </c>
      <c r="AH190" s="33" t="s">
        <v>1746</v>
      </c>
      <c r="AI190" s="3" t="str">
        <f>IF(AH190&lt;&gt;"",IF(AH190&lt;&gt;"LIBSETS_DROP_MECHANIC_MONSTER_NAME",VLOOKUP(AH190,'LibSets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90" s="3" t="str">
        <f>IF(AH190&lt;&gt;"",IF(AH190&lt;&gt;"LIBSETS_DROP_MECHANIC_MONSTER_NAME",VLOOKUP(AH190,'LibSets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90" s="3" t="str">
        <f>IF(G190&lt;&gt;"LIBSETS_SETTYPE_BATTLEGROUND",IF(G190&lt;&gt;"LIBSETS_SETTYPE_SPECIAL",IF(AL190&lt;&gt;"",VLOOKUP(AL190,'ESO zone constants'!$D$2:$H$4950,5,FALSE),""),""),"")</f>
        <v/>
      </c>
      <c r="AN190" s="3" t="str">
        <f>IF(AM190&lt;&gt;"",IF(AM190&lt;&gt;"LIBSETS_DROP_MECHANIC_MONSTER_NAME",VLOOKUP(AM190,'LibSets constants'!$I$4:$L$1000,3,FALSE),""),"")</f>
        <v/>
      </c>
      <c r="AO190" s="3" t="str">
        <f>IF(AM190&lt;&gt;"",IF(AM190&lt;&gt;"LIBSETS_DROP_MECHANIC_MONSTER_NAME",VLOOKUP(AM190,'LibSets constants'!$I$4:$L$1000,4,FALSE),""),"")</f>
        <v/>
      </c>
      <c r="AP190" s="3" t="str">
        <f>IF(G190&lt;&gt;"LIBSETS_SETTYPE_BATTLEGROUND",IF(G190&lt;&gt;"LIBSETS_SETTYPE_SPECIAL",IF(AQ190&lt;&gt;"",VLOOKUP(AQ190,'ESO zone constants'!$D$2:$H$4950,5,FALSE),""),""),"")</f>
        <v/>
      </c>
      <c r="AS190" s="3" t="str">
        <f>IF(AR190&lt;&gt;"",IF(AR190&lt;&gt;"LIBSETS_DROP_MECHANIC_MONSTER_NAME",VLOOKUP(AR190,'LibSets constants'!$I$4:$L$1000,3,FALSE),""),"")</f>
        <v/>
      </c>
      <c r="AT190" s="3" t="str">
        <f>IF(AR190&lt;&gt;"",IF(AR190&lt;&gt;"LIBSETS_DROP_MECHANIC_MONSTER_NAME",VLOOKUP(AR190,'LibSets constants'!$I$4:$L$1000,4,FALSE),""),"")</f>
        <v/>
      </c>
      <c r="AU190" s="21" t="str">
        <f>IF(A190="???","--","")&amp;IF(F190&lt;&gt;"Not in the game (anymore)",IF(A190&lt;&gt;"",CONCATENATE("[",A190,"] = {wayshrines={")&amp;IF(K190&lt;&gt;"",CONCATENATE(K190,","),"")&amp;IF(L190&lt;&gt;"",CONCATENATE(L190,","),"")&amp;IF(M190&lt;&gt;"",CONCATENATE(M190,","),"")&amp;CONCATENATE("}")&amp;IF(VALUE(N190)&gt;0,CONCATENATE(", traitsNeeded=",N190),"")&amp;CONCATENATE(", dlcId=",IF(Q190&lt;&gt;"",Q190,"DLC_BASE_GAME")),""),"")</f>
        <v>[227] = {wayshrines={-1,-1,-1,}, dlcId=DLC_THIEVES_GUILD</v>
      </c>
      <c r="AV190" s="21" t="str">
        <f>IF(F190&lt;&gt;"Not in the game (anymore)",IF(A190&lt;&gt;"",IF(O190&lt;&gt;"",CONCATENATE(", zoneIds={",O190),"")&amp;IF(V190&lt;&gt;"",CONCATENATE(",",V190),"")&amp;IF(AA190&lt;&gt;"",CONCATENATE(",",AA190),"")&amp;IF(AF190&lt;&gt;"",CONCATENATE(",",AF190),"")&amp;IF(AK190&lt;&gt;"",CONCATENATE(",",AK190),"")&amp;IF(AP190&lt;&gt;"",CONCATENATE(",",AP190),"")&amp;IF(O190&lt;&gt;"",CONCATENATE("}",""),"")&amp;IF(OR(I190="true",I190="false",I190&lt;&gt;""), CONCATENATE(", veteran=", I190), ""),""),"")</f>
        <v>, zoneIds={816}, veteran=false</v>
      </c>
      <c r="AW190" s="21" t="str">
        <f>IF(F190&lt;&gt;"Not in the game (anymore)",IF(A190&lt;&gt;"",", setType="&amp;G190,"")&amp;IF(J190="true",", multiTrialSet=true",""),"")</f>
        <v>, setType=LIBSETS_SETTYPE_OVERLAND</v>
      </c>
      <c r="AX190" s="21" t="str">
        <f>IF(F190&lt;&gt;"Not in the game (anymore)",IF(S190&lt;&gt;"",", dropMechanic={"&amp;S190&amp;IF(X190&lt;&gt;"",","&amp;X190,"")&amp;IF(AC190&lt;&gt;"",","&amp;AC190,"")&amp;IF(AH190&lt;&gt;"",","&amp;AH190,"")&amp;IF(AM190&lt;&gt;"",","&amp;AM190,"")&amp;IF(AR190&lt;&gt;"",","&amp;AR190,"")&amp;"}"&amp;IF(S190="LIBSETS_DROP_MECHANIC_MONSTER_NAME",", dropMechanicNames={" &amp; IF(T190&lt;&gt;"","['en']='"&amp;T190&amp;"'","") &amp; IF(U190&lt;&gt;"",", ['de']='" &amp; U190&amp;"'","") &amp; "}",""),"")&amp;"},","")</f>
        <v>, dropMechanic={LIBSETS_DROP_MECHANIC_OVERLAND_BOSS_DELVE,LIBSETS_DROP_MECHANIC_OVERLAND_WORLDBOSS,LIBSETS_DROP_MECHANIC_OVERLAND_BOSS_PUBLIC_DUNGEON,LIBSETS_DROP_MECHANIC_OVERLAND_CHEST}},</v>
      </c>
      <c r="AY190" s="21" t="str">
        <f>IF(F190&lt;&gt;"Not in the game (anymore)",IF(C190&lt;&gt;"",CONCATENATE(" --",C190," / ",B190,"   [",IF(P190&lt;&gt;"",P190,""),IF(W190&lt;&gt;"",", "&amp;W190,""),IF(AB190&lt;&gt;"",", "&amp;AB190,""),IF(AG190&lt;&gt;"",", "&amp;AG190,""),IF(AL190&lt;&gt;"",", "&amp;AL190,""),IF(AQ190&lt;&gt;"",", "&amp;AQ190,""),"]")),"")</f>
        <v xml:space="preserve"> --Bahraha's Curse / Bahrahas Fluch   [Hew's Bane]</v>
      </c>
    </row>
    <row r="191" spans="1:51" x14ac:dyDescent="0.25">
      <c r="A191" s="12">
        <v>228</v>
      </c>
      <c r="B191" t="s">
        <v>1090</v>
      </c>
      <c r="C191" t="s">
        <v>1091</v>
      </c>
      <c r="D191" s="3">
        <f>A191</f>
        <v>228</v>
      </c>
      <c r="G191" s="8" t="s">
        <v>1656</v>
      </c>
      <c r="I191" t="s">
        <v>97</v>
      </c>
      <c r="J191" t="s">
        <v>97</v>
      </c>
      <c r="K191">
        <v>-1</v>
      </c>
      <c r="L191">
        <v>-1</v>
      </c>
      <c r="M191">
        <v>-1</v>
      </c>
      <c r="N191">
        <v>0</v>
      </c>
      <c r="O191" s="3">
        <f>IF(G191&lt;&gt;"LIBSETS_SETTYPE_BATTLEGROUND",IF(G191&lt;&gt;"LIBSETS_SETTYPE_SPECIAL",IF(P191&lt;&gt;"",VLOOKUP(P191,'ESO zone constants'!$D$2:$H$4950,5,FALSE),""),""),"")</f>
        <v>816</v>
      </c>
      <c r="P191" t="s">
        <v>515</v>
      </c>
      <c r="Q191" s="19" t="str">
        <f>IF(O191&lt;&gt;"",IF(NOT(ISERROR(VLOOKUP(O191,'ESO Dungeon constants'!$D$3:$H$9999,5,FALSE))),VLOOKUP(O191,'ESO Dungeon constants'!$D$3:$I$9999,6,FALSE),VLOOKUP(O191,'ESO zone constants'!$H$2:$K$9984,4,FALSE)),"")</f>
        <v>DLC_THIEVES_GUILD</v>
      </c>
      <c r="R191" s="3" t="str">
        <f>VLOOKUP(Q191,'LibSets constants'!$B$4:$C$1000,2,FALSE)</f>
        <v>Thieves Guild</v>
      </c>
      <c r="S191" s="33" t="s">
        <v>1743</v>
      </c>
      <c r="T191" s="3" t="str">
        <f>IF(S191&lt;&gt;"",IF(S191&lt;&gt;"LIBSETS_DROP_MECHANIC_MONSTER_NAME",VLOOKUP(S191,'LibSets constants'!$I$4:$L$1000,3,FALSE),""),"")</f>
        <v>Delve bosses have a chance to drop a waist or feet.</v>
      </c>
      <c r="U191" s="3" t="str">
        <f>IF(S191&lt;&gt;"",IF(S191&lt;&gt;"LIBSETS_DROP_MECHANIC_MONSTER_NAME",VLOOKUP(S191,'LibSets constants'!$I$4:$L$1000,4,FALSE),""),"")</f>
        <v>Bosse in Gewölben haben die Chance, eine Taille oder Füße fallen zu lassen.</v>
      </c>
      <c r="V191" s="3" t="str">
        <f>IF(G191&lt;&gt;"LIBSETS_SETTYPE_BATTLEGROUND",IF(G191&lt;&gt;"LIBSETS_SETTYPE_SPECIAL",IF(W191&lt;&gt;"",VLOOKUP(W191,'ESO zone constants'!$D$2:$H$4950,5,FALSE),""),""),"")</f>
        <v/>
      </c>
      <c r="X191" s="33" t="s">
        <v>1744</v>
      </c>
      <c r="Y191" s="3" t="str">
        <f>IF(X191&lt;&gt;"",IF(X191&lt;&gt;"LIBSETS_DROP_MECHANIC_MONSTER_NAME",VLOOKUP(X191,'LibSets constants'!$I$4:$L$1000,3,FALSE),""),"")</f>
        <v>Overland group bosses have a 100% chance to drop head, chest, legs, or weapon.</v>
      </c>
      <c r="Z191" s="3" t="str">
        <f>IF(X191&lt;&gt;"",IF(X191&lt;&gt;"LIBSETS_DROP_MECHANIC_MONSTER_NAME",VLOOKUP(X191,'LibSets constants'!$I$4:$L$1000,4,FALSE),""),"")</f>
        <v>Überland Gruppenbosse haben eine Chance von 100%, Kopf, Brust, Beine oder Waffen fallen zu lassen.</v>
      </c>
      <c r="AA191" s="3" t="str">
        <f>IF(G191&lt;&gt;"LIBSETS_SETTYPE_BATTLEGROUND",IF(G191&lt;&gt;"LIBSETS_SETTYPE_SPECIAL",IF(AB191&lt;&gt;"",VLOOKUP(AB191,'ESO zone constants'!$D$2:$H$4950,5,FALSE),""),""),"")</f>
        <v/>
      </c>
      <c r="AC191" s="33" t="s">
        <v>1745</v>
      </c>
      <c r="AD191" s="3" t="str">
        <f>IF(AC191&lt;&gt;"",IF(AC191&lt;&gt;"LIBSETS_DROP_MECHANIC_MONSTER_NAME",VLOOKUP(AC191,'LibSets constants'!$I$4:$L$1000,3,FALSE),""),"")</f>
        <v>Public dungeon bosses have a chance to drop a shoulder, hand, or weapon.</v>
      </c>
      <c r="AE191" s="3" t="str">
        <f>IF(AC191&lt;&gt;"",IF(AC191&lt;&gt;"LIBSETS_DROP_MECHANIC_MONSTER_NAME",VLOOKUP(AC191,'LibSets constants'!$I$4:$L$1000,4,FALSE),""),"")</f>
        <v>Öffentliche Dungeon-Bosse haben die Möglichkeit, eine Schulter, Handschuhe oder eine Waffe fallen zu lassen.</v>
      </c>
      <c r="AF191" s="3" t="str">
        <f>IF(G191&lt;&gt;"LIBSETS_SETTYPE_BATTLEGROUND",IF(G191&lt;&gt;"LIBSETS_SETTYPE_SPECIAL",IF(AG191&lt;&gt;"",VLOOKUP(AG191,'ESO zone constants'!$D$2:$H$4950,5,FALSE),""),""),"")</f>
        <v/>
      </c>
      <c r="AH191" s="33" t="s">
        <v>1746</v>
      </c>
      <c r="AI191" s="3" t="str">
        <f>IF(AH191&lt;&gt;"",IF(AH191&lt;&gt;"LIBSETS_DROP_MECHANIC_MONSTER_NAME",VLOOKUP(AH191,'LibSets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191" s="3" t="str">
        <f>IF(AH191&lt;&gt;"",IF(AH191&lt;&gt;"LIBSETS_DROP_MECHANIC_MONSTER_NAME",VLOOKUP(AH191,'LibSets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191" s="3" t="str">
        <f>IF(G191&lt;&gt;"LIBSETS_SETTYPE_BATTLEGROUND",IF(G191&lt;&gt;"LIBSETS_SETTYPE_SPECIAL",IF(AL191&lt;&gt;"",VLOOKUP(AL191,'ESO zone constants'!$D$2:$H$4950,5,FALSE),""),""),"")</f>
        <v/>
      </c>
      <c r="AN191" s="3" t="str">
        <f>IF(AM191&lt;&gt;"",IF(AM191&lt;&gt;"LIBSETS_DROP_MECHANIC_MONSTER_NAME",VLOOKUP(AM191,'LibSets constants'!$I$4:$L$1000,3,FALSE),""),"")</f>
        <v/>
      </c>
      <c r="AO191" s="3" t="str">
        <f>IF(AM191&lt;&gt;"",IF(AM191&lt;&gt;"LIBSETS_DROP_MECHANIC_MONSTER_NAME",VLOOKUP(AM191,'LibSets constants'!$I$4:$L$1000,4,FALSE),""),"")</f>
        <v/>
      </c>
      <c r="AP191" s="3" t="str">
        <f>IF(G191&lt;&gt;"LIBSETS_SETTYPE_BATTLEGROUND",IF(G191&lt;&gt;"LIBSETS_SETTYPE_SPECIAL",IF(AQ191&lt;&gt;"",VLOOKUP(AQ191,'ESO zone constants'!$D$2:$H$4950,5,FALSE),""),""),"")</f>
        <v/>
      </c>
      <c r="AS191" s="3" t="str">
        <f>IF(AR191&lt;&gt;"",IF(AR191&lt;&gt;"LIBSETS_DROP_MECHANIC_MONSTER_NAME",VLOOKUP(AR191,'LibSets constants'!$I$4:$L$1000,3,FALSE),""),"")</f>
        <v/>
      </c>
      <c r="AT191" s="3" t="str">
        <f>IF(AR191&lt;&gt;"",IF(AR191&lt;&gt;"LIBSETS_DROP_MECHANIC_MONSTER_NAME",VLOOKUP(AR191,'LibSets constants'!$I$4:$L$1000,4,FALSE),""),"")</f>
        <v/>
      </c>
      <c r="AU191" s="21" t="str">
        <f>IF(A191="???","--","")&amp;IF(F191&lt;&gt;"Not in the game (anymore)",IF(A191&lt;&gt;"",CONCATENATE("[",A191,"] = {wayshrines={")&amp;IF(K191&lt;&gt;"",CONCATENATE(K191,","),"")&amp;IF(L191&lt;&gt;"",CONCATENATE(L191,","),"")&amp;IF(M191&lt;&gt;"",CONCATENATE(M191,","),"")&amp;CONCATENATE("}")&amp;IF(VALUE(N191)&gt;0,CONCATENATE(", traitsNeeded=",N191),"")&amp;CONCATENATE(", dlcId=",IF(Q191&lt;&gt;"",Q191,"DLC_BASE_GAME")),""),"")</f>
        <v>[228] = {wayshrines={-1,-1,-1,}, dlcId=DLC_THIEVES_GUILD</v>
      </c>
      <c r="AV191" s="21" t="str">
        <f>IF(F191&lt;&gt;"Not in the game (anymore)",IF(A191&lt;&gt;"",IF(O191&lt;&gt;"",CONCATENATE(", zoneIds={",O191),"")&amp;IF(V191&lt;&gt;"",CONCATENATE(",",V191),"")&amp;IF(AA191&lt;&gt;"",CONCATENATE(",",AA191),"")&amp;IF(AF191&lt;&gt;"",CONCATENATE(",",AF191),"")&amp;IF(AK191&lt;&gt;"",CONCATENATE(",",AK191),"")&amp;IF(AP191&lt;&gt;"",CONCATENATE(",",AP191),"")&amp;IF(O191&lt;&gt;"",CONCATENATE("}",""),"")&amp;IF(OR(I191="true",I191="false",I191&lt;&gt;""), CONCATENATE(", veteran=", I191), ""),""),"")</f>
        <v>, zoneIds={816}, veteran=false</v>
      </c>
      <c r="AW191" s="21" t="str">
        <f>IF(F191&lt;&gt;"Not in the game (anymore)",IF(A191&lt;&gt;"",", setType="&amp;G191,"")&amp;IF(J191="true",", multiTrialSet=true",""),"")</f>
        <v>, setType=LIBSETS_SETTYPE_OVERLAND</v>
      </c>
      <c r="AX191" s="21" t="str">
        <f>IF(F191&lt;&gt;"Not in the game (anymore)",IF(S191&lt;&gt;"",", dropMechanic={"&amp;S191&amp;IF(X191&lt;&gt;"",","&amp;X191,"")&amp;IF(AC191&lt;&gt;"",","&amp;AC191,"")&amp;IF(AH191&lt;&gt;"",","&amp;AH191,"")&amp;IF(AM191&lt;&gt;"",","&amp;AM191,"")&amp;IF(AR191&lt;&gt;"",","&amp;AR191,"")&amp;"}"&amp;IF(S191="LIBSETS_DROP_MECHANIC_MONSTER_NAME",", dropMechanicNames={" &amp; IF(T191&lt;&gt;"","['en']='"&amp;T191&amp;"'","") &amp; IF(U191&lt;&gt;"",", ['de']='" &amp; U191&amp;"'","") &amp; "}",""),"")&amp;"},","")</f>
        <v>, dropMechanic={LIBSETS_DROP_MECHANIC_OVERLAND_BOSS_DELVE,LIBSETS_DROP_MECHANIC_OVERLAND_WORLDBOSS,LIBSETS_DROP_MECHANIC_OVERLAND_BOSS_PUBLIC_DUNGEON,LIBSETS_DROP_MECHANIC_OVERLAND_CHEST}},</v>
      </c>
      <c r="AY191" s="21" t="str">
        <f>IF(F191&lt;&gt;"Not in the game (anymore)",IF(C191&lt;&gt;"",CONCATENATE(" --",C191," / ",B191,"   [",IF(P191&lt;&gt;"",P191,""),IF(W191&lt;&gt;"",", "&amp;W191,""),IF(AB191&lt;&gt;"",", "&amp;AB191,""),IF(AG191&lt;&gt;"",", "&amp;AG191,""),IF(AL191&lt;&gt;"",", "&amp;AL191,""),IF(AQ191&lt;&gt;"",", "&amp;AQ191,""),"]")),"")</f>
        <v xml:space="preserve"> --Syvarra's Scales / Syvarras Schuppen   [Hew's Bane]</v>
      </c>
    </row>
    <row r="192" spans="1:51" x14ac:dyDescent="0.25">
      <c r="A192" s="12">
        <v>229</v>
      </c>
      <c r="B192" t="s">
        <v>1092</v>
      </c>
      <c r="C192" t="s">
        <v>1093</v>
      </c>
      <c r="D192" s="3">
        <f>A192</f>
        <v>229</v>
      </c>
      <c r="G192" s="8" t="s">
        <v>1657</v>
      </c>
      <c r="I192" t="s">
        <v>97</v>
      </c>
      <c r="J192" t="s">
        <v>97</v>
      </c>
      <c r="K192">
        <v>-1</v>
      </c>
      <c r="L192">
        <v>-1</v>
      </c>
      <c r="M192">
        <v>-1</v>
      </c>
      <c r="N192">
        <v>0</v>
      </c>
      <c r="O192" s="3">
        <f>IF(G192&lt;&gt;"LIBSETS_SETTYPE_BATTLEGROUND",IF(G192&lt;&gt;"LIBSETS_SETTYPE_SPECIAL",IF(P192&lt;&gt;"",VLOOKUP(P192,'ESO zone constants'!$D$2:$H$4950,5,FALSE),""),""),"")</f>
        <v>725</v>
      </c>
      <c r="P192" t="s">
        <v>483</v>
      </c>
      <c r="Q192" s="19" t="str">
        <f>IF(O192&lt;&gt;"",IF(NOT(ISERROR(VLOOKUP(O192,'ESO Dungeon constants'!$D$3:$H$9999,5,FALSE))),VLOOKUP(O192,'ESO Dungeon constants'!$D$3:$I$9999,6,FALSE),VLOOKUP(O192,'ESO zone constants'!$H$2:$K$9984,4,FALSE)),"")</f>
        <v>DLC_THIEVES_GUILD</v>
      </c>
      <c r="R192" s="3" t="str">
        <f>VLOOKUP(Q192,'LibSets constants'!$B$4:$C$1000,2,FALSE)</f>
        <v>Thieves Guild</v>
      </c>
      <c r="S192" s="33" t="s">
        <v>1727</v>
      </c>
      <c r="T192" s="40"/>
      <c r="U192" s="40"/>
      <c r="V192" s="3" t="str">
        <f>IF(G192&lt;&gt;"LIBSETS_SETTYPE_BATTLEGROUND",IF(G192&lt;&gt;"LIBSETS_SETTYPE_SPECIAL",IF(W192&lt;&gt;"",VLOOKUP(W192,'ESO zone constants'!$D$2:$H$4950,5,FALSE),""),""),"")</f>
        <v/>
      </c>
      <c r="X192" s="40"/>
      <c r="Y192" s="40"/>
      <c r="Z192" s="40"/>
      <c r="AA192" s="3" t="str">
        <f>IF(G192&lt;&gt;"LIBSETS_SETTYPE_BATTLEGROUND",IF(G192&lt;&gt;"LIBSETS_SETTYPE_SPECIAL",IF(AB192&lt;&gt;"",VLOOKUP(AB192,'ESO zone constants'!$D$2:$H$4950,5,FALSE),""),""),"")</f>
        <v/>
      </c>
      <c r="AC192" s="40"/>
      <c r="AD192" s="40"/>
      <c r="AE192" s="40"/>
      <c r="AF192" s="3" t="str">
        <f>IF(G192&lt;&gt;"LIBSETS_SETTYPE_BATTLEGROUND",IF(G192&lt;&gt;"LIBSETS_SETTYPE_SPECIAL",IF(AG192&lt;&gt;"",VLOOKUP(AG192,'ESO zone constants'!$D$2:$H$4950,5,FALSE),""),""),"")</f>
        <v/>
      </c>
      <c r="AH192" s="40"/>
      <c r="AI192" s="40"/>
      <c r="AJ192" s="40"/>
      <c r="AK192" s="3" t="str">
        <f>IF(G192&lt;&gt;"LIBSETS_SETTYPE_BATTLEGROUND",IF(G192&lt;&gt;"LIBSETS_SETTYPE_SPECIAL",IF(AL192&lt;&gt;"",VLOOKUP(AL192,'ESO zone constants'!$D$2:$H$4950,5,FALSE),""),""),"")</f>
        <v/>
      </c>
      <c r="AM192" s="40"/>
      <c r="AN192" s="40"/>
      <c r="AO192" s="40"/>
      <c r="AP192" s="3" t="str">
        <f>IF(G192&lt;&gt;"LIBSETS_SETTYPE_BATTLEGROUND",IF(G192&lt;&gt;"LIBSETS_SETTYPE_SPECIAL",IF(AQ192&lt;&gt;"",VLOOKUP(AQ192,'ESO zone constants'!$D$2:$H$4950,5,FALSE),""),""),"")</f>
        <v/>
      </c>
      <c r="AR192" s="40"/>
      <c r="AS192" s="40"/>
      <c r="AT192" s="40"/>
      <c r="AU192" s="21" t="str">
        <f>IF(A192="???","--","")&amp;IF(F192&lt;&gt;"Not in the game (anymore)",IF(A192&lt;&gt;"",CONCATENATE("[",A192,"] = {wayshrines={")&amp;IF(K192&lt;&gt;"",CONCATENATE(K192,","),"")&amp;IF(L192&lt;&gt;"",CONCATENATE(L192,","),"")&amp;IF(M192&lt;&gt;"",CONCATENATE(M192,","),"")&amp;CONCATENATE("}")&amp;IF(VALUE(N192)&gt;0,CONCATENATE(", traitsNeeded=",N192),"")&amp;CONCATENATE(", dlcId=",IF(Q192&lt;&gt;"",Q192,"DLC_BASE_GAME")),""),"")</f>
        <v>[229] = {wayshrines={-1,-1,-1,}, dlcId=DLC_THIEVES_GUILD</v>
      </c>
      <c r="AV192" s="21" t="str">
        <f>IF(F192&lt;&gt;"Not in the game (anymore)",IF(A192&lt;&gt;"",IF(O192&lt;&gt;"",CONCATENATE(", zoneIds={",O192),"")&amp;IF(V192&lt;&gt;"",CONCATENATE(",",V192),"")&amp;IF(AA192&lt;&gt;"",CONCATENATE(",",AA192),"")&amp;IF(AF192&lt;&gt;"",CONCATENATE(",",AF192),"")&amp;IF(AK192&lt;&gt;"",CONCATENATE(",",AK192),"")&amp;IF(AP192&lt;&gt;"",CONCATENATE(",",AP192),"")&amp;IF(O192&lt;&gt;"",CONCATENATE("}",""),"")&amp;IF(OR(I192="true",I192="false",I192&lt;&gt;""), CONCATENATE(", veteran=", I192), ""),""),"")</f>
        <v>, zoneIds={725}, veteran=false</v>
      </c>
      <c r="AW192" s="21" t="str">
        <f>IF(F192&lt;&gt;"Not in the game (anymore)",IF(A192&lt;&gt;"",", setType="&amp;G192,"")&amp;IF(J192="true",", multiTrialSet=true",""),"")</f>
        <v>, setType=LIBSETS_SETTYPE_TRIAL</v>
      </c>
      <c r="AX192" s="21" t="str">
        <f>IF(F192&lt;&gt;"Not in the game (anymore)",IF(S192&lt;&gt;"",", dropMechanic={"&amp;S192&amp;IF(X192&lt;&gt;"",","&amp;X192,"")&amp;IF(AC192&lt;&gt;"",","&amp;AC192,"")&amp;IF(AH192&lt;&gt;"",","&amp;AH192,"")&amp;IF(AM192&lt;&gt;"",","&amp;AM192,"")&amp;IF(AR192&lt;&gt;"",","&amp;AR192,"")&amp;"}"&amp;IF(S192="LIBSETS_DROP_MECHANIC_MONSTER_NAME",", dropMechanicNames={" &amp; IF(T192&lt;&gt;"","['en']='"&amp;T192&amp;"'","") &amp; IF(U192&lt;&gt;"",", ['de']='" &amp; U192&amp;"'","") &amp; "}",""),"")&amp;"},","")</f>
        <v>, dropMechanic={LIBSETS_DROP_MECHANIC_MONSTER_NAME}, dropMechanicNames={}},</v>
      </c>
      <c r="AY192" s="21" t="str">
        <f>IF(F192&lt;&gt;"Not in the game (anymore)",IF(C192&lt;&gt;"",CONCATENATE(" --",C192," / ",B192,"   [",IF(P192&lt;&gt;"",P192,""),IF(W192&lt;&gt;"",", "&amp;W192,""),IF(AB192&lt;&gt;"",", "&amp;AB192,""),IF(AG192&lt;&gt;"",", "&amp;AG192,""),IF(AL192&lt;&gt;"",", "&amp;AL192,""),IF(AQ192&lt;&gt;"",", "&amp;AQ192,""),"]")),"")</f>
        <v xml:space="preserve"> --Twilight Remedy / Zwielichtgenesung   [Maw of Lorkhaj]</v>
      </c>
    </row>
    <row r="193" spans="1:51" x14ac:dyDescent="0.25">
      <c r="A193" s="12">
        <v>230</v>
      </c>
      <c r="B193" t="s">
        <v>1094</v>
      </c>
      <c r="C193" t="s">
        <v>1095</v>
      </c>
      <c r="D193" s="3">
        <f>A193</f>
        <v>230</v>
      </c>
      <c r="G193" s="8" t="s">
        <v>1657</v>
      </c>
      <c r="I193" t="s">
        <v>97</v>
      </c>
      <c r="J193" t="s">
        <v>97</v>
      </c>
      <c r="K193">
        <v>-1</v>
      </c>
      <c r="L193">
        <v>-1</v>
      </c>
      <c r="M193">
        <v>-1</v>
      </c>
      <c r="N193">
        <v>0</v>
      </c>
      <c r="O193" s="3">
        <f>IF(G193&lt;&gt;"LIBSETS_SETTYPE_BATTLEGROUND",IF(G193&lt;&gt;"LIBSETS_SETTYPE_SPECIAL",IF(P193&lt;&gt;"",VLOOKUP(P193,'ESO zone constants'!$D$2:$H$4950,5,FALSE),""),""),"")</f>
        <v>725</v>
      </c>
      <c r="P193" t="s">
        <v>483</v>
      </c>
      <c r="Q193" s="19" t="str">
        <f>IF(O193&lt;&gt;"",IF(NOT(ISERROR(VLOOKUP(O193,'ESO Dungeon constants'!$D$3:$H$9999,5,FALSE))),VLOOKUP(O193,'ESO Dungeon constants'!$D$3:$I$9999,6,FALSE),VLOOKUP(O193,'ESO zone constants'!$H$2:$K$9984,4,FALSE)),"")</f>
        <v>DLC_THIEVES_GUILD</v>
      </c>
      <c r="R193" s="3" t="str">
        <f>VLOOKUP(Q193,'LibSets constants'!$B$4:$C$1000,2,FALSE)</f>
        <v>Thieves Guild</v>
      </c>
      <c r="S193" s="33" t="s">
        <v>1727</v>
      </c>
      <c r="T193" s="40"/>
      <c r="U193" s="40"/>
      <c r="V193" s="3" t="str">
        <f>IF(G193&lt;&gt;"LIBSETS_SETTYPE_BATTLEGROUND",IF(G193&lt;&gt;"LIBSETS_SETTYPE_SPECIAL",IF(W193&lt;&gt;"",VLOOKUP(W193,'ESO zone constants'!$D$2:$H$4950,5,FALSE),""),""),"")</f>
        <v/>
      </c>
      <c r="X193" s="40"/>
      <c r="Y193" s="40"/>
      <c r="Z193" s="40"/>
      <c r="AA193" s="3" t="str">
        <f>IF(G193&lt;&gt;"LIBSETS_SETTYPE_BATTLEGROUND",IF(G193&lt;&gt;"LIBSETS_SETTYPE_SPECIAL",IF(AB193&lt;&gt;"",VLOOKUP(AB193,'ESO zone constants'!$D$2:$H$4950,5,FALSE),""),""),"")</f>
        <v/>
      </c>
      <c r="AC193" s="40"/>
      <c r="AD193" s="40"/>
      <c r="AE193" s="40"/>
      <c r="AF193" s="3" t="str">
        <f>IF(G193&lt;&gt;"LIBSETS_SETTYPE_BATTLEGROUND",IF(G193&lt;&gt;"LIBSETS_SETTYPE_SPECIAL",IF(AG193&lt;&gt;"",VLOOKUP(AG193,'ESO zone constants'!$D$2:$H$4950,5,FALSE),""),""),"")</f>
        <v/>
      </c>
      <c r="AH193" s="40"/>
      <c r="AI193" s="40"/>
      <c r="AJ193" s="40"/>
      <c r="AK193" s="3" t="str">
        <f>IF(G193&lt;&gt;"LIBSETS_SETTYPE_BATTLEGROUND",IF(G193&lt;&gt;"LIBSETS_SETTYPE_SPECIAL",IF(AL193&lt;&gt;"",VLOOKUP(AL193,'ESO zone constants'!$D$2:$H$4950,5,FALSE),""),""),"")</f>
        <v/>
      </c>
      <c r="AM193" s="40"/>
      <c r="AN193" s="40"/>
      <c r="AO193" s="40"/>
      <c r="AP193" s="3" t="str">
        <f>IF(G193&lt;&gt;"LIBSETS_SETTYPE_BATTLEGROUND",IF(G193&lt;&gt;"LIBSETS_SETTYPE_SPECIAL",IF(AQ193&lt;&gt;"",VLOOKUP(AQ193,'ESO zone constants'!$D$2:$H$4950,5,FALSE),""),""),"")</f>
        <v/>
      </c>
      <c r="AR193" s="40"/>
      <c r="AS193" s="40"/>
      <c r="AT193" s="40"/>
      <c r="AU193" s="21" t="str">
        <f>IF(A193="???","--","")&amp;IF(F193&lt;&gt;"Not in the game (anymore)",IF(A193&lt;&gt;"",CONCATENATE("[",A193,"] = {wayshrines={")&amp;IF(K193&lt;&gt;"",CONCATENATE(K193,","),"")&amp;IF(L193&lt;&gt;"",CONCATENATE(L193,","),"")&amp;IF(M193&lt;&gt;"",CONCATENATE(M193,","),"")&amp;CONCATENATE("}")&amp;IF(VALUE(N193)&gt;0,CONCATENATE(", traitsNeeded=",N193),"")&amp;CONCATENATE(", dlcId=",IF(Q193&lt;&gt;"",Q193,"DLC_BASE_GAME")),""),"")</f>
        <v>[230] = {wayshrines={-1,-1,-1,}, dlcId=DLC_THIEVES_GUILD</v>
      </c>
      <c r="AV193" s="21" t="str">
        <f>IF(F193&lt;&gt;"Not in the game (anymore)",IF(A193&lt;&gt;"",IF(O193&lt;&gt;"",CONCATENATE(", zoneIds={",O193),"")&amp;IF(V193&lt;&gt;"",CONCATENATE(",",V193),"")&amp;IF(AA193&lt;&gt;"",CONCATENATE(",",AA193),"")&amp;IF(AF193&lt;&gt;"",CONCATENATE(",",AF193),"")&amp;IF(AK193&lt;&gt;"",CONCATENATE(",",AK193),"")&amp;IF(AP193&lt;&gt;"",CONCATENATE(",",AP193),"")&amp;IF(O193&lt;&gt;"",CONCATENATE("}",""),"")&amp;IF(OR(I193="true",I193="false",I193&lt;&gt;""), CONCATENATE(", veteran=", I193), ""),""),"")</f>
        <v>, zoneIds={725}, veteran=false</v>
      </c>
      <c r="AW193" s="21" t="str">
        <f>IF(F193&lt;&gt;"Not in the game (anymore)",IF(A193&lt;&gt;"",", setType="&amp;G193,"")&amp;IF(J193="true",", multiTrialSet=true",""),"")</f>
        <v>, setType=LIBSETS_SETTYPE_TRIAL</v>
      </c>
      <c r="AX193" s="21" t="str">
        <f>IF(F193&lt;&gt;"Not in the game (anymore)",IF(S193&lt;&gt;"",", dropMechanic={"&amp;S193&amp;IF(X193&lt;&gt;"",","&amp;X193,"")&amp;IF(AC193&lt;&gt;"",","&amp;AC193,"")&amp;IF(AH193&lt;&gt;"",","&amp;AH193,"")&amp;IF(AM193&lt;&gt;"",","&amp;AM193,"")&amp;IF(AR193&lt;&gt;"",","&amp;AR193,"")&amp;"}"&amp;IF(S193="LIBSETS_DROP_MECHANIC_MONSTER_NAME",", dropMechanicNames={" &amp; IF(T193&lt;&gt;"","['en']='"&amp;T193&amp;"'","") &amp; IF(U193&lt;&gt;"",", ['de']='" &amp; U193&amp;"'","") &amp; "}",""),"")&amp;"},","")</f>
        <v>, dropMechanic={LIBSETS_DROP_MECHANIC_MONSTER_NAME}, dropMechanicNames={}},</v>
      </c>
      <c r="AY193" s="21" t="str">
        <f>IF(F193&lt;&gt;"Not in the game (anymore)",IF(C193&lt;&gt;"",CONCATENATE(" --",C193," / ",B193,"   [",IF(P193&lt;&gt;"",P193,""),IF(W193&lt;&gt;"",", "&amp;W193,""),IF(AB193&lt;&gt;"",", "&amp;AB193,""),IF(AG193&lt;&gt;"",", "&amp;AG193,""),IF(AL193&lt;&gt;"",", "&amp;AL193,""),IF(AQ193&lt;&gt;"",", "&amp;AQ193,""),"]")),"")</f>
        <v xml:space="preserve"> --Moondancer / Mondtänzer   [Maw of Lorkhaj]</v>
      </c>
    </row>
    <row r="194" spans="1:51" x14ac:dyDescent="0.25">
      <c r="A194" s="12">
        <v>231</v>
      </c>
      <c r="B194" t="s">
        <v>1096</v>
      </c>
      <c r="C194" t="s">
        <v>1097</v>
      </c>
      <c r="D194" s="3">
        <f>A194</f>
        <v>231</v>
      </c>
      <c r="G194" s="8" t="s">
        <v>1657</v>
      </c>
      <c r="I194" t="s">
        <v>97</v>
      </c>
      <c r="J194" t="s">
        <v>97</v>
      </c>
      <c r="K194">
        <v>-1</v>
      </c>
      <c r="L194">
        <v>-1</v>
      </c>
      <c r="M194">
        <v>-1</v>
      </c>
      <c r="N194">
        <v>0</v>
      </c>
      <c r="O194" s="3">
        <f>IF(G194&lt;&gt;"LIBSETS_SETTYPE_BATTLEGROUND",IF(G194&lt;&gt;"LIBSETS_SETTYPE_SPECIAL",IF(P194&lt;&gt;"",VLOOKUP(P194,'ESO zone constants'!$D$2:$H$4950,5,FALSE),""),""),"")</f>
        <v>725</v>
      </c>
      <c r="P194" t="s">
        <v>483</v>
      </c>
      <c r="Q194" s="19" t="str">
        <f>IF(O194&lt;&gt;"",IF(NOT(ISERROR(VLOOKUP(O194,'ESO Dungeon constants'!$D$3:$H$9999,5,FALSE))),VLOOKUP(O194,'ESO Dungeon constants'!$D$3:$I$9999,6,FALSE),VLOOKUP(O194,'ESO zone constants'!$H$2:$K$9984,4,FALSE)),"")</f>
        <v>DLC_THIEVES_GUILD</v>
      </c>
      <c r="R194" s="3" t="str">
        <f>VLOOKUP(Q194,'LibSets constants'!$B$4:$C$1000,2,FALSE)</f>
        <v>Thieves Guild</v>
      </c>
      <c r="S194" s="33" t="s">
        <v>1727</v>
      </c>
      <c r="T194" s="40"/>
      <c r="U194" s="40"/>
      <c r="V194" s="3" t="str">
        <f>IF(G194&lt;&gt;"LIBSETS_SETTYPE_BATTLEGROUND",IF(G194&lt;&gt;"LIBSETS_SETTYPE_SPECIAL",IF(W194&lt;&gt;"",VLOOKUP(W194,'ESO zone constants'!$D$2:$H$4950,5,FALSE),""),""),"")</f>
        <v/>
      </c>
      <c r="X194" s="40"/>
      <c r="Y194" s="40"/>
      <c r="Z194" s="40"/>
      <c r="AA194" s="3" t="str">
        <f>IF(G194&lt;&gt;"LIBSETS_SETTYPE_BATTLEGROUND",IF(G194&lt;&gt;"LIBSETS_SETTYPE_SPECIAL",IF(AB194&lt;&gt;"",VLOOKUP(AB194,'ESO zone constants'!$D$2:$H$4950,5,FALSE),""),""),"")</f>
        <v/>
      </c>
      <c r="AC194" s="40"/>
      <c r="AD194" s="40"/>
      <c r="AE194" s="40"/>
      <c r="AF194" s="3" t="str">
        <f>IF(G194&lt;&gt;"LIBSETS_SETTYPE_BATTLEGROUND",IF(G194&lt;&gt;"LIBSETS_SETTYPE_SPECIAL",IF(AG194&lt;&gt;"",VLOOKUP(AG194,'ESO zone constants'!$D$2:$H$4950,5,FALSE),""),""),"")</f>
        <v/>
      </c>
      <c r="AH194" s="40"/>
      <c r="AI194" s="40"/>
      <c r="AJ194" s="40"/>
      <c r="AK194" s="3" t="str">
        <f>IF(G194&lt;&gt;"LIBSETS_SETTYPE_BATTLEGROUND",IF(G194&lt;&gt;"LIBSETS_SETTYPE_SPECIAL",IF(AL194&lt;&gt;"",VLOOKUP(AL194,'ESO zone constants'!$D$2:$H$4950,5,FALSE),""),""),"")</f>
        <v/>
      </c>
      <c r="AM194" s="40"/>
      <c r="AN194" s="40"/>
      <c r="AO194" s="40"/>
      <c r="AP194" s="3" t="str">
        <f>IF(G194&lt;&gt;"LIBSETS_SETTYPE_BATTLEGROUND",IF(G194&lt;&gt;"LIBSETS_SETTYPE_SPECIAL",IF(AQ194&lt;&gt;"",VLOOKUP(AQ194,'ESO zone constants'!$D$2:$H$4950,5,FALSE),""),""),"")</f>
        <v/>
      </c>
      <c r="AR194" s="40"/>
      <c r="AS194" s="40"/>
      <c r="AT194" s="40"/>
      <c r="AU194" s="21" t="str">
        <f>IF(A194="???","--","")&amp;IF(F194&lt;&gt;"Not in the game (anymore)",IF(A194&lt;&gt;"",CONCATENATE("[",A194,"] = {wayshrines={")&amp;IF(K194&lt;&gt;"",CONCATENATE(K194,","),"")&amp;IF(L194&lt;&gt;"",CONCATENATE(L194,","),"")&amp;IF(M194&lt;&gt;"",CONCATENATE(M194,","),"")&amp;CONCATENATE("}")&amp;IF(VALUE(N194)&gt;0,CONCATENATE(", traitsNeeded=",N194),"")&amp;CONCATENATE(", dlcId=",IF(Q194&lt;&gt;"",Q194,"DLC_BASE_GAME")),""),"")</f>
        <v>[231] = {wayshrines={-1,-1,-1,}, dlcId=DLC_THIEVES_GUILD</v>
      </c>
      <c r="AV194" s="21" t="str">
        <f>IF(F194&lt;&gt;"Not in the game (anymore)",IF(A194&lt;&gt;"",IF(O194&lt;&gt;"",CONCATENATE(", zoneIds={",O194),"")&amp;IF(V194&lt;&gt;"",CONCATENATE(",",V194),"")&amp;IF(AA194&lt;&gt;"",CONCATENATE(",",AA194),"")&amp;IF(AF194&lt;&gt;"",CONCATENATE(",",AF194),"")&amp;IF(AK194&lt;&gt;"",CONCATENATE(",",AK194),"")&amp;IF(AP194&lt;&gt;"",CONCATENATE(",",AP194),"")&amp;IF(O194&lt;&gt;"",CONCATENATE("}",""),"")&amp;IF(OR(I194="true",I194="false",I194&lt;&gt;""), CONCATENATE(", veteran=", I194), ""),""),"")</f>
        <v>, zoneIds={725}, veteran=false</v>
      </c>
      <c r="AW194" s="21" t="str">
        <f>IF(F194&lt;&gt;"Not in the game (anymore)",IF(A194&lt;&gt;"",", setType="&amp;G194,"")&amp;IF(J194="true",", multiTrialSet=true",""),"")</f>
        <v>, setType=LIBSETS_SETTYPE_TRIAL</v>
      </c>
      <c r="AX194" s="21" t="str">
        <f>IF(F194&lt;&gt;"Not in the game (anymore)",IF(S194&lt;&gt;"",", dropMechanic={"&amp;S194&amp;IF(X194&lt;&gt;"",","&amp;X194,"")&amp;IF(AC194&lt;&gt;"",","&amp;AC194,"")&amp;IF(AH194&lt;&gt;"",","&amp;AH194,"")&amp;IF(AM194&lt;&gt;"",","&amp;AM194,"")&amp;IF(AR194&lt;&gt;"",","&amp;AR194,"")&amp;"}"&amp;IF(S194="LIBSETS_DROP_MECHANIC_MONSTER_NAME",", dropMechanicNames={" &amp; IF(T194&lt;&gt;"","['en']='"&amp;T194&amp;"'","") &amp; IF(U194&lt;&gt;"",", ['de']='" &amp; U194&amp;"'","") &amp; "}",""),"")&amp;"},","")</f>
        <v>, dropMechanic={LIBSETS_DROP_MECHANIC_MONSTER_NAME}, dropMechanicNames={}},</v>
      </c>
      <c r="AY194" s="21" t="str">
        <f>IF(F194&lt;&gt;"Not in the game (anymore)",IF(C194&lt;&gt;"",CONCATENATE(" --",C194," / ",B194,"   [",IF(P194&lt;&gt;"",P194,""),IF(W194&lt;&gt;"",", "&amp;W194,""),IF(AB194&lt;&gt;"",", "&amp;AB194,""),IF(AG194&lt;&gt;"",", "&amp;AG194,""),IF(AL194&lt;&gt;"",", "&amp;AL194,""),IF(AQ194&lt;&gt;"",", "&amp;AQ194,""),"]")),"")</f>
        <v xml:space="preserve"> --Lunar Bastion / Mondbastion   [Maw of Lorkhaj]</v>
      </c>
    </row>
    <row r="195" spans="1:51" x14ac:dyDescent="0.25">
      <c r="A195" s="12">
        <v>232</v>
      </c>
      <c r="B195" t="s">
        <v>1098</v>
      </c>
      <c r="C195" t="s">
        <v>1099</v>
      </c>
      <c r="D195" s="3">
        <f>A195</f>
        <v>232</v>
      </c>
      <c r="G195" s="8" t="s">
        <v>1657</v>
      </c>
      <c r="I195" t="s">
        <v>97</v>
      </c>
      <c r="J195" t="s">
        <v>97</v>
      </c>
      <c r="K195">
        <v>-1</v>
      </c>
      <c r="L195">
        <v>-1</v>
      </c>
      <c r="M195">
        <v>-1</v>
      </c>
      <c r="N195">
        <v>0</v>
      </c>
      <c r="O195" s="3">
        <f>IF(G195&lt;&gt;"LIBSETS_SETTYPE_BATTLEGROUND",IF(G195&lt;&gt;"LIBSETS_SETTYPE_SPECIAL",IF(P195&lt;&gt;"",VLOOKUP(P195,'ESO zone constants'!$D$2:$H$4950,5,FALSE),""),""),"")</f>
        <v>725</v>
      </c>
      <c r="P195" t="s">
        <v>483</v>
      </c>
      <c r="Q195" s="19" t="str">
        <f>IF(O195&lt;&gt;"",IF(NOT(ISERROR(VLOOKUP(O195,'ESO Dungeon constants'!$D$3:$H$9999,5,FALSE))),VLOOKUP(O195,'ESO Dungeon constants'!$D$3:$I$9999,6,FALSE),VLOOKUP(O195,'ESO zone constants'!$H$2:$K$9984,4,FALSE)),"")</f>
        <v>DLC_THIEVES_GUILD</v>
      </c>
      <c r="R195" s="3" t="str">
        <f>VLOOKUP(Q195,'LibSets constants'!$B$4:$C$1000,2,FALSE)</f>
        <v>Thieves Guild</v>
      </c>
      <c r="S195" s="33" t="s">
        <v>1727</v>
      </c>
      <c r="T195" s="40"/>
      <c r="U195" s="40"/>
      <c r="V195" s="3" t="str">
        <f>IF(G195&lt;&gt;"LIBSETS_SETTYPE_BATTLEGROUND",IF(G195&lt;&gt;"LIBSETS_SETTYPE_SPECIAL",IF(W195&lt;&gt;"",VLOOKUP(W195,'ESO zone constants'!$D$2:$H$4950,5,FALSE),""),""),"")</f>
        <v/>
      </c>
      <c r="X195" s="40"/>
      <c r="Y195" s="40"/>
      <c r="Z195" s="40"/>
      <c r="AA195" s="3" t="str">
        <f>IF(G195&lt;&gt;"LIBSETS_SETTYPE_BATTLEGROUND",IF(G195&lt;&gt;"LIBSETS_SETTYPE_SPECIAL",IF(AB195&lt;&gt;"",VLOOKUP(AB195,'ESO zone constants'!$D$2:$H$4950,5,FALSE),""),""),"")</f>
        <v/>
      </c>
      <c r="AC195" s="40"/>
      <c r="AD195" s="40"/>
      <c r="AE195" s="40"/>
      <c r="AF195" s="3" t="str">
        <f>IF(G195&lt;&gt;"LIBSETS_SETTYPE_BATTLEGROUND",IF(G195&lt;&gt;"LIBSETS_SETTYPE_SPECIAL",IF(AG195&lt;&gt;"",VLOOKUP(AG195,'ESO zone constants'!$D$2:$H$4950,5,FALSE),""),""),"")</f>
        <v/>
      </c>
      <c r="AH195" s="40"/>
      <c r="AI195" s="40"/>
      <c r="AJ195" s="40"/>
      <c r="AK195" s="3" t="str">
        <f>IF(G195&lt;&gt;"LIBSETS_SETTYPE_BATTLEGROUND",IF(G195&lt;&gt;"LIBSETS_SETTYPE_SPECIAL",IF(AL195&lt;&gt;"",VLOOKUP(AL195,'ESO zone constants'!$D$2:$H$4950,5,FALSE),""),""),"")</f>
        <v/>
      </c>
      <c r="AM195" s="40"/>
      <c r="AN195" s="40"/>
      <c r="AO195" s="40"/>
      <c r="AP195" s="3" t="str">
        <f>IF(G195&lt;&gt;"LIBSETS_SETTYPE_BATTLEGROUND",IF(G195&lt;&gt;"LIBSETS_SETTYPE_SPECIAL",IF(AQ195&lt;&gt;"",VLOOKUP(AQ195,'ESO zone constants'!$D$2:$H$4950,5,FALSE),""),""),"")</f>
        <v/>
      </c>
      <c r="AR195" s="40"/>
      <c r="AS195" s="40"/>
      <c r="AT195" s="40"/>
      <c r="AU195" s="21" t="str">
        <f>IF(A195="???","--","")&amp;IF(F195&lt;&gt;"Not in the game (anymore)",IF(A195&lt;&gt;"",CONCATENATE("[",A195,"] = {wayshrines={")&amp;IF(K195&lt;&gt;"",CONCATENATE(K195,","),"")&amp;IF(L195&lt;&gt;"",CONCATENATE(L195,","),"")&amp;IF(M195&lt;&gt;"",CONCATENATE(M195,","),"")&amp;CONCATENATE("}")&amp;IF(VALUE(N195)&gt;0,CONCATENATE(", traitsNeeded=",N195),"")&amp;CONCATENATE(", dlcId=",IF(Q195&lt;&gt;"",Q195,"DLC_BASE_GAME")),""),"")</f>
        <v>[232] = {wayshrines={-1,-1,-1,}, dlcId=DLC_THIEVES_GUILD</v>
      </c>
      <c r="AV195" s="21" t="str">
        <f>IF(F195&lt;&gt;"Not in the game (anymore)",IF(A195&lt;&gt;"",IF(O195&lt;&gt;"",CONCATENATE(", zoneIds={",O195),"")&amp;IF(V195&lt;&gt;"",CONCATENATE(",",V195),"")&amp;IF(AA195&lt;&gt;"",CONCATENATE(",",AA195),"")&amp;IF(AF195&lt;&gt;"",CONCATENATE(",",AF195),"")&amp;IF(AK195&lt;&gt;"",CONCATENATE(",",AK195),"")&amp;IF(AP195&lt;&gt;"",CONCATENATE(",",AP195),"")&amp;IF(O195&lt;&gt;"",CONCATENATE("}",""),"")&amp;IF(OR(I195="true",I195="false",I195&lt;&gt;""), CONCATENATE(", veteran=", I195), ""),""),"")</f>
        <v>, zoneIds={725}, veteran=false</v>
      </c>
      <c r="AW195" s="21" t="str">
        <f>IF(F195&lt;&gt;"Not in the game (anymore)",IF(A195&lt;&gt;"",", setType="&amp;G195,"")&amp;IF(J195="true",", multiTrialSet=true",""),"")</f>
        <v>, setType=LIBSETS_SETTYPE_TRIAL</v>
      </c>
      <c r="AX195" s="21" t="str">
        <f>IF(F195&lt;&gt;"Not in the game (anymore)",IF(S195&lt;&gt;"",", dropMechanic={"&amp;S195&amp;IF(X195&lt;&gt;"",","&amp;X195,"")&amp;IF(AC195&lt;&gt;"",","&amp;AC195,"")&amp;IF(AH195&lt;&gt;"",","&amp;AH195,"")&amp;IF(AM195&lt;&gt;"",","&amp;AM195,"")&amp;IF(AR195&lt;&gt;"",","&amp;AR195,"")&amp;"}"&amp;IF(S195="LIBSETS_DROP_MECHANIC_MONSTER_NAME",", dropMechanicNames={" &amp; IF(T195&lt;&gt;"","['en']='"&amp;T195&amp;"'","") &amp; IF(U195&lt;&gt;"",", ['de']='" &amp; U195&amp;"'","") &amp; "}",""),"")&amp;"},","")</f>
        <v>, dropMechanic={LIBSETS_DROP_MECHANIC_MONSTER_NAME}, dropMechanicNames={}},</v>
      </c>
      <c r="AY195" s="21" t="str">
        <f>IF(F195&lt;&gt;"Not in the game (anymore)",IF(C195&lt;&gt;"",CONCATENATE(" --",C195," / ",B195,"   [",IF(P195&lt;&gt;"",P195,""),IF(W195&lt;&gt;"",", "&amp;W195,""),IF(AB195&lt;&gt;"",", "&amp;AB195,""),IF(AG195&lt;&gt;"",", "&amp;AG195,""),IF(AL195&lt;&gt;"",", "&amp;AL195,""),IF(AQ195&lt;&gt;"",", "&amp;AQ195,""),"]")),"")</f>
        <v xml:space="preserve"> --Roar of Alkosh / Brüllen von Alkosh   [Maw of Lorkhaj]</v>
      </c>
    </row>
    <row r="196" spans="1:51" x14ac:dyDescent="0.25">
      <c r="A196" s="12">
        <v>234</v>
      </c>
      <c r="B196" t="s">
        <v>1100</v>
      </c>
      <c r="C196" t="s">
        <v>1101</v>
      </c>
      <c r="D196" s="3">
        <f>A196</f>
        <v>234</v>
      </c>
      <c r="F196" t="s">
        <v>1602</v>
      </c>
      <c r="G196" s="8" t="s">
        <v>1651</v>
      </c>
      <c r="I196" t="s">
        <v>97</v>
      </c>
      <c r="J196" t="s">
        <v>97</v>
      </c>
      <c r="K196">
        <v>-1</v>
      </c>
      <c r="L196">
        <v>-1</v>
      </c>
      <c r="M196">
        <v>-1</v>
      </c>
      <c r="N196">
        <v>0</v>
      </c>
      <c r="O196" s="3">
        <f>IF(G196&lt;&gt;"LIBSETS_SETTYPE_BATTLEGROUND",IF(G196&lt;&gt;"LIBSETS_SETTYPE_SPECIAL",IF(P196&lt;&gt;"",VLOOKUP(P196,'ESO zone constants'!$D$2:$H$4950,5,FALSE),""),""),"")</f>
        <v>181</v>
      </c>
      <c r="P196" t="s">
        <v>131</v>
      </c>
      <c r="Q196" s="19" t="str">
        <f>IF(O196&lt;&gt;"",IF(NOT(ISERROR(VLOOKUP(O196,'ESO Dungeon constants'!$D$3:$H$9999,5,FALSE))),VLOOKUP(O196,'ESO Dungeon constants'!$D$3:$I$9999,6,FALSE),VLOOKUP(O196,'ESO zone constants'!$H$2:$K$9984,4,FALSE)),"")</f>
        <v>DLC_BASE_GAME</v>
      </c>
      <c r="R196" s="3" t="str">
        <f>VLOOKUP(Q196,'LibSets constants'!$B$4:$C$1000,2,FALSE)</f>
        <v>Included in base game</v>
      </c>
      <c r="S196" s="33" t="s">
        <v>1724</v>
      </c>
      <c r="T196" s="3" t="str">
        <f>IF(S196&lt;&gt;"",IF(S196&lt;&gt;"LIBSETS_DROP_MECHANIC_MONSTER_NAME",VLOOKUP(S196,'LibSets constants'!$I$4:$L$1000,3,FALSE),""),"")</f>
        <v>Rewards for the worthy (Cyrodiil/Battleground mail)</v>
      </c>
      <c r="U196" s="40" t="str">
        <f>IF(S196&lt;&gt;"",IF(S196&lt;&gt;"LIBSETS_DROP_MECHANIC_MONSTER_NAME",VLOOKUP(S196,'LibSets constants'!$I$4:$L$1000,4,FALSE),""),"")</f>
        <v>Gerechter Lohn (Cyrodiil/Schlachtfeld Mail)</v>
      </c>
      <c r="V196" s="3">
        <f>IF(G196&lt;&gt;"LIBSETS_SETTYPE_BATTLEGROUND",IF(G196&lt;&gt;"LIBSETS_SETTYPE_SPECIAL",IF(W196&lt;&gt;"",VLOOKUP(W196,'ESO zone constants'!$D$2:$H$4950,5,FALSE),""),""),"")</f>
        <v>181</v>
      </c>
      <c r="W196" t="s">
        <v>131</v>
      </c>
      <c r="X196" s="33" t="s">
        <v>1715</v>
      </c>
      <c r="Y196" s="3" t="str">
        <f>IF(X196&lt;&gt;"",IF(X196&lt;&gt;"LIBSETS_DROP_MECHANIC_MONSTER_NAME",VLOOKUP(X196,'LibSets constants'!$I$4:$L$1000,3,FALSE),""),"")</f>
        <v>City Bruma (quartermaster)</v>
      </c>
      <c r="Z196" s="3" t="str">
        <f>IF(X196&lt;&gt;"",IF(X196&lt;&gt;"LIBSETS_DROP_MECHANIC_MONSTER_NAME",VLOOKUP(X196,'LibSets constants'!$I$4:$L$1000,4,FALSE),""),"")</f>
        <v>Stadt Bruma (Quartiermeister)</v>
      </c>
      <c r="AA196" s="3" t="str">
        <f>IF(G196&lt;&gt;"LIBSETS_SETTYPE_BATTLEGROUND",IF(G196&lt;&gt;"LIBSETS_SETTYPE_SPECIAL",IF(AB196&lt;&gt;"",VLOOKUP(AB196,'ESO zone constants'!$D$2:$H$4950,5,FALSE),""),""),"")</f>
        <v/>
      </c>
      <c r="AD196" s="3" t="str">
        <f>IF(AC196&lt;&gt;"",IF(AC196&lt;&gt;"LIBSETS_DROP_MECHANIC_MONSTER_NAME",VLOOKUP(AC196,'LibSets constants'!$I$4:$L$1000,3,FALSE),""),"")</f>
        <v/>
      </c>
      <c r="AE196" s="3" t="str">
        <f>IF(AC196&lt;&gt;"",IF(AC196&lt;&gt;"LIBSETS_DROP_MECHANIC_MONSTER_NAME",VLOOKUP(AC196,'LibSets constants'!$I$4:$L$1000,4,FALSE),""),"")</f>
        <v/>
      </c>
      <c r="AF196" s="3" t="str">
        <f>IF(G196&lt;&gt;"LIBSETS_SETTYPE_BATTLEGROUND",IF(G196&lt;&gt;"LIBSETS_SETTYPE_SPECIAL",IF(AG196&lt;&gt;"",VLOOKUP(AG196,'ESO zone constants'!$D$2:$H$4950,5,FALSE),""),""),"")</f>
        <v/>
      </c>
      <c r="AI196" s="3" t="str">
        <f>IF(AH196&lt;&gt;"",IF(AH196&lt;&gt;"LIBSETS_DROP_MECHANIC_MONSTER_NAME",VLOOKUP(AH196,'LibSets constants'!$I$4:$L$1000,3,FALSE),""),"")</f>
        <v/>
      </c>
      <c r="AJ196" s="3" t="str">
        <f>IF(AH196&lt;&gt;"",IF(AH196&lt;&gt;"LIBSETS_DROP_MECHANIC_MONSTER_NAME",VLOOKUP(AH196,'LibSets constants'!$I$4:$L$1000,4,FALSE),""),"")</f>
        <v/>
      </c>
      <c r="AK196" s="3" t="str">
        <f>IF(G196&lt;&gt;"LIBSETS_SETTYPE_BATTLEGROUND",IF(G196&lt;&gt;"LIBSETS_SETTYPE_SPECIAL",IF(AL196&lt;&gt;"",VLOOKUP(AL196,'ESO zone constants'!$D$2:$H$4950,5,FALSE),""),""),"")</f>
        <v/>
      </c>
      <c r="AN196" s="3" t="str">
        <f>IF(AM196&lt;&gt;"",IF(AM196&lt;&gt;"LIBSETS_DROP_MECHANIC_MONSTER_NAME",VLOOKUP(AM196,'LibSets constants'!$I$4:$L$1000,3,FALSE),""),"")</f>
        <v/>
      </c>
      <c r="AO196" s="3" t="str">
        <f>IF(AM196&lt;&gt;"",IF(AM196&lt;&gt;"LIBSETS_DROP_MECHANIC_MONSTER_NAME",VLOOKUP(AM196,'LibSets constants'!$I$4:$L$1000,4,FALSE),""),"")</f>
        <v/>
      </c>
      <c r="AP196" s="3" t="str">
        <f>IF(G196&lt;&gt;"LIBSETS_SETTYPE_BATTLEGROUND",IF(G196&lt;&gt;"LIBSETS_SETTYPE_SPECIAL",IF(AQ196&lt;&gt;"",VLOOKUP(AQ196,'ESO zone constants'!$D$2:$H$4950,5,FALSE),""),""),"")</f>
        <v/>
      </c>
      <c r="AS196" s="3" t="str">
        <f>IF(AR196&lt;&gt;"",IF(AR196&lt;&gt;"LIBSETS_DROP_MECHANIC_MONSTER_NAME",VLOOKUP(AR196,'LibSets constants'!$I$4:$L$1000,3,FALSE),""),"")</f>
        <v/>
      </c>
      <c r="AT196" s="3" t="str">
        <f>IF(AR196&lt;&gt;"",IF(AR196&lt;&gt;"LIBSETS_DROP_MECHANIC_MONSTER_NAME",VLOOKUP(AR196,'LibSets constants'!$I$4:$L$1000,4,FALSE),""),"")</f>
        <v/>
      </c>
      <c r="AU196" s="21" t="str">
        <f>IF(A196="???","--","")&amp;IF(F196&lt;&gt;"Not in the game (anymore)",IF(A196&lt;&gt;"",CONCATENATE("[",A196,"] = {wayshrines={")&amp;IF(K196&lt;&gt;"",CONCATENATE(K196,","),"")&amp;IF(L196&lt;&gt;"",CONCATENATE(L196,","),"")&amp;IF(M196&lt;&gt;"",CONCATENATE(M196,","),"")&amp;CONCATENATE("}")&amp;IF(VALUE(N196)&gt;0,CONCATENATE(", traitsNeeded=",N196),"")&amp;CONCATENATE(", dlcId=",IF(Q196&lt;&gt;"",Q196,"DLC_BASE_GAME")),""),"")</f>
        <v>[234] = {wayshrines={-1,-1,-1,}, dlcId=DLC_BASE_GAME</v>
      </c>
      <c r="AV196" s="21" t="str">
        <f>IF(F196&lt;&gt;"Not in the game (anymore)",IF(A196&lt;&gt;"",IF(O196&lt;&gt;"",CONCATENATE(", zoneIds={",O196),"")&amp;IF(V196&lt;&gt;"",CONCATENATE(",",V196),"")&amp;IF(AA196&lt;&gt;"",CONCATENATE(",",AA196),"")&amp;IF(AF196&lt;&gt;"",CONCATENATE(",",AF196),"")&amp;IF(AK196&lt;&gt;"",CONCATENATE(",",AK196),"")&amp;IF(AP196&lt;&gt;"",CONCATENATE(",",AP196),"")&amp;IF(O196&lt;&gt;"",CONCATENATE("}",""),"")&amp;IF(OR(I196="true",I196="false",I196&lt;&gt;""), CONCATENATE(", veteran=", I196), ""),""),"")</f>
        <v>, zoneIds={181,181}, veteran=false</v>
      </c>
      <c r="AW196" s="21" t="str">
        <f>IF(F196&lt;&gt;"Not in the game (anymore)",IF(A196&lt;&gt;"",", setType="&amp;G196,"")&amp;IF(J196="true",", multiTrialSet=true",""),"")</f>
        <v>, setType=LIBSETS_SETTYPE_CYRODIIL</v>
      </c>
      <c r="AX196" s="21" t="str">
        <f>IF(F196&lt;&gt;"Not in the game (anymore)",IF(S196&lt;&gt;"",", dropMechanic={"&amp;S196&amp;IF(X196&lt;&gt;"",","&amp;X196,"")&amp;IF(AC196&lt;&gt;"",","&amp;AC196,"")&amp;IF(AH196&lt;&gt;"",","&amp;AH196,"")&amp;IF(AM196&lt;&gt;"",","&amp;AM196,"")&amp;IF(AR196&lt;&gt;"",","&amp;AR196,"")&amp;"}"&amp;IF(S196="LIBSETS_DROP_MECHANIC_MONSTER_NAME",", dropMechanicNames={" &amp; IF(T196&lt;&gt;"","['en']='"&amp;T196&amp;"'","") &amp; IF(U196&lt;&gt;"",", ['de']='" &amp; U196&amp;"'","") &amp; "}",""),"")&amp;"},","")</f>
        <v>, dropMechanic={LIBSETS_DROP_MECHANIC_MAIL_PVP_REWARDS_FOR_THE_WORTHY,LIBSETS_DROP_MECHANIC_CITY_CYRODIIL_BRUMA}},</v>
      </c>
      <c r="AY196" s="21" t="str">
        <f>IF(F196&lt;&gt;"Not in the game (anymore)",IF(C196&lt;&gt;"",CONCATENATE(" --",C196," / ",B196,"   [",IF(P196&lt;&gt;"",P196,""),IF(W196&lt;&gt;"",", "&amp;W196,""),IF(AB196&lt;&gt;"",", "&amp;AB196,""),IF(AG196&lt;&gt;"",", "&amp;AG196,""),IF(AL196&lt;&gt;"",", "&amp;AL196,""),IF(AQ196&lt;&gt;"",", "&amp;AQ196,""),"]")),"")</f>
        <v xml:space="preserve"> --Marksman's Crest / Wappen des Meisterschützen   [Cyrodiil, Cyrodiil]</v>
      </c>
    </row>
    <row r="197" spans="1:51" x14ac:dyDescent="0.25">
      <c r="A197" s="12">
        <v>235</v>
      </c>
      <c r="B197" t="s">
        <v>1102</v>
      </c>
      <c r="C197" t="s">
        <v>1103</v>
      </c>
      <c r="D197" s="3">
        <f>A197</f>
        <v>235</v>
      </c>
      <c r="F197" t="s">
        <v>1602</v>
      </c>
      <c r="G197" s="8" t="s">
        <v>1651</v>
      </c>
      <c r="I197" t="s">
        <v>97</v>
      </c>
      <c r="J197" t="s">
        <v>97</v>
      </c>
      <c r="K197">
        <v>-1</v>
      </c>
      <c r="L197">
        <v>-1</v>
      </c>
      <c r="M197">
        <v>-1</v>
      </c>
      <c r="N197">
        <v>0</v>
      </c>
      <c r="O197" s="3">
        <f>IF(G197&lt;&gt;"LIBSETS_SETTYPE_BATTLEGROUND",IF(G197&lt;&gt;"LIBSETS_SETTYPE_SPECIAL",IF(P197&lt;&gt;"",VLOOKUP(P197,'ESO zone constants'!$D$2:$H$4950,5,FALSE),""),""),"")</f>
        <v>181</v>
      </c>
      <c r="P197" t="s">
        <v>131</v>
      </c>
      <c r="Q197" s="19" t="str">
        <f>IF(O197&lt;&gt;"",IF(NOT(ISERROR(VLOOKUP(O197,'ESO Dungeon constants'!$D$3:$H$9999,5,FALSE))),VLOOKUP(O197,'ESO Dungeon constants'!$D$3:$I$9999,6,FALSE),VLOOKUP(O197,'ESO zone constants'!$H$2:$K$9984,4,FALSE)),"")</f>
        <v>DLC_BASE_GAME</v>
      </c>
      <c r="R197" s="3" t="str">
        <f>VLOOKUP(Q197,'LibSets constants'!$B$4:$C$1000,2,FALSE)</f>
        <v>Included in base game</v>
      </c>
      <c r="S197" s="33" t="s">
        <v>1724</v>
      </c>
      <c r="T197" s="3" t="str">
        <f>IF(S197&lt;&gt;"",IF(S197&lt;&gt;"LIBSETS_DROP_MECHANIC_MONSTER_NAME",VLOOKUP(S197,'LibSets constants'!$I$4:$L$1000,3,FALSE),""),"")</f>
        <v>Rewards for the worthy (Cyrodiil/Battleground mail)</v>
      </c>
      <c r="U197" s="40" t="str">
        <f>IF(S197&lt;&gt;"",IF(S197&lt;&gt;"LIBSETS_DROP_MECHANIC_MONSTER_NAME",VLOOKUP(S197,'LibSets constants'!$I$4:$L$1000,4,FALSE),""),"")</f>
        <v>Gerechter Lohn (Cyrodiil/Schlachtfeld Mail)</v>
      </c>
      <c r="V197" s="3">
        <f>IF(G197&lt;&gt;"LIBSETS_SETTYPE_BATTLEGROUND",IF(G197&lt;&gt;"LIBSETS_SETTYPE_SPECIAL",IF(W197&lt;&gt;"",VLOOKUP(W197,'ESO zone constants'!$D$2:$H$4950,5,FALSE),""),""),"")</f>
        <v>181</v>
      </c>
      <c r="W197" t="s">
        <v>131</v>
      </c>
      <c r="X197" s="33" t="s">
        <v>1714</v>
      </c>
      <c r="Y197" s="3" t="str">
        <f>IF(X197&lt;&gt;"",IF(X197&lt;&gt;"LIBSETS_DROP_MECHANIC_MONSTER_NAME",VLOOKUP(X197,'LibSets constants'!$I$4:$L$1000,3,FALSE),""),"")</f>
        <v>City Erntefurt (quartermaster)</v>
      </c>
      <c r="Z197" s="3" t="str">
        <f>IF(X197&lt;&gt;"",IF(X197&lt;&gt;"LIBSETS_DROP_MECHANIC_MONSTER_NAME",VLOOKUP(X197,'LibSets constants'!$I$4:$L$1000,4,FALSE),""),"")</f>
        <v>Stadt Erntefurt (Quartiermeister)</v>
      </c>
      <c r="AA197" s="3" t="str">
        <f>IF(G197&lt;&gt;"LIBSETS_SETTYPE_BATTLEGROUND",IF(G197&lt;&gt;"LIBSETS_SETTYPE_SPECIAL",IF(AB197&lt;&gt;"",VLOOKUP(AB197,'ESO zone constants'!$D$2:$H$4950,5,FALSE),""),""),"")</f>
        <v/>
      </c>
      <c r="AD197" s="3" t="str">
        <f>IF(AC197&lt;&gt;"",IF(AC197&lt;&gt;"LIBSETS_DROP_MECHANIC_MONSTER_NAME",VLOOKUP(AC197,'LibSets constants'!$I$4:$L$1000,3,FALSE),""),"")</f>
        <v/>
      </c>
      <c r="AE197" s="3" t="str">
        <f>IF(AC197&lt;&gt;"",IF(AC197&lt;&gt;"LIBSETS_DROP_MECHANIC_MONSTER_NAME",VLOOKUP(AC197,'LibSets constants'!$I$4:$L$1000,4,FALSE),""),"")</f>
        <v/>
      </c>
      <c r="AF197" s="3" t="str">
        <f>IF(G197&lt;&gt;"LIBSETS_SETTYPE_BATTLEGROUND",IF(G197&lt;&gt;"LIBSETS_SETTYPE_SPECIAL",IF(AG197&lt;&gt;"",VLOOKUP(AG197,'ESO zone constants'!$D$2:$H$4950,5,FALSE),""),""),"")</f>
        <v/>
      </c>
      <c r="AI197" s="3" t="str">
        <f>IF(AH197&lt;&gt;"",IF(AH197&lt;&gt;"LIBSETS_DROP_MECHANIC_MONSTER_NAME",VLOOKUP(AH197,'LibSets constants'!$I$4:$L$1000,3,FALSE),""),"")</f>
        <v/>
      </c>
      <c r="AJ197" s="3" t="str">
        <f>IF(AH197&lt;&gt;"",IF(AH197&lt;&gt;"LIBSETS_DROP_MECHANIC_MONSTER_NAME",VLOOKUP(AH197,'LibSets constants'!$I$4:$L$1000,4,FALSE),""),"")</f>
        <v/>
      </c>
      <c r="AK197" s="3" t="str">
        <f>IF(G197&lt;&gt;"LIBSETS_SETTYPE_BATTLEGROUND",IF(G197&lt;&gt;"LIBSETS_SETTYPE_SPECIAL",IF(AL197&lt;&gt;"",VLOOKUP(AL197,'ESO zone constants'!$D$2:$H$4950,5,FALSE),""),""),"")</f>
        <v/>
      </c>
      <c r="AN197" s="3" t="str">
        <f>IF(AM197&lt;&gt;"",IF(AM197&lt;&gt;"LIBSETS_DROP_MECHANIC_MONSTER_NAME",VLOOKUP(AM197,'LibSets constants'!$I$4:$L$1000,3,FALSE),""),"")</f>
        <v/>
      </c>
      <c r="AO197" s="3" t="str">
        <f>IF(AM197&lt;&gt;"",IF(AM197&lt;&gt;"LIBSETS_DROP_MECHANIC_MONSTER_NAME",VLOOKUP(AM197,'LibSets constants'!$I$4:$L$1000,4,FALSE),""),"")</f>
        <v/>
      </c>
      <c r="AP197" s="3" t="str">
        <f>IF(G197&lt;&gt;"LIBSETS_SETTYPE_BATTLEGROUND",IF(G197&lt;&gt;"LIBSETS_SETTYPE_SPECIAL",IF(AQ197&lt;&gt;"",VLOOKUP(AQ197,'ESO zone constants'!$D$2:$H$4950,5,FALSE),""),""),"")</f>
        <v/>
      </c>
      <c r="AS197" s="3" t="str">
        <f>IF(AR197&lt;&gt;"",IF(AR197&lt;&gt;"LIBSETS_DROP_MECHANIC_MONSTER_NAME",VLOOKUP(AR197,'LibSets constants'!$I$4:$L$1000,3,FALSE),""),"")</f>
        <v/>
      </c>
      <c r="AT197" s="3" t="str">
        <f>IF(AR197&lt;&gt;"",IF(AR197&lt;&gt;"LIBSETS_DROP_MECHANIC_MONSTER_NAME",VLOOKUP(AR197,'LibSets constants'!$I$4:$L$1000,4,FALSE),""),"")</f>
        <v/>
      </c>
      <c r="AU197" s="21" t="str">
        <f>IF(A197="???","--","")&amp;IF(F197&lt;&gt;"Not in the game (anymore)",IF(A197&lt;&gt;"",CONCATENATE("[",A197,"] = {wayshrines={")&amp;IF(K197&lt;&gt;"",CONCATENATE(K197,","),"")&amp;IF(L197&lt;&gt;"",CONCATENATE(L197,","),"")&amp;IF(M197&lt;&gt;"",CONCATENATE(M197,","),"")&amp;CONCATENATE("}")&amp;IF(VALUE(N197)&gt;0,CONCATENATE(", traitsNeeded=",N197),"")&amp;CONCATENATE(", dlcId=",IF(Q197&lt;&gt;"",Q197,"DLC_BASE_GAME")),""),"")</f>
        <v>[235] = {wayshrines={-1,-1,-1,}, dlcId=DLC_BASE_GAME</v>
      </c>
      <c r="AV197" s="21" t="str">
        <f>IF(F197&lt;&gt;"Not in the game (anymore)",IF(A197&lt;&gt;"",IF(O197&lt;&gt;"",CONCATENATE(", zoneIds={",O197),"")&amp;IF(V197&lt;&gt;"",CONCATENATE(",",V197),"")&amp;IF(AA197&lt;&gt;"",CONCATENATE(",",AA197),"")&amp;IF(AF197&lt;&gt;"",CONCATENATE(",",AF197),"")&amp;IF(AK197&lt;&gt;"",CONCATENATE(",",AK197),"")&amp;IF(AP197&lt;&gt;"",CONCATENATE(",",AP197),"")&amp;IF(O197&lt;&gt;"",CONCATENATE("}",""),"")&amp;IF(OR(I197="true",I197="false",I197&lt;&gt;""), CONCATENATE(", veteran=", I197), ""),""),"")</f>
        <v>, zoneIds={181,181}, veteran=false</v>
      </c>
      <c r="AW197" s="21" t="str">
        <f>IF(F197&lt;&gt;"Not in the game (anymore)",IF(A197&lt;&gt;"",", setType="&amp;G197,"")&amp;IF(J197="true",", multiTrialSet=true",""),"")</f>
        <v>, setType=LIBSETS_SETTYPE_CYRODIIL</v>
      </c>
      <c r="AX197" s="21" t="str">
        <f>IF(F197&lt;&gt;"Not in the game (anymore)",IF(S197&lt;&gt;"",", dropMechanic={"&amp;S197&amp;IF(X197&lt;&gt;"",","&amp;X197,"")&amp;IF(AC197&lt;&gt;"",","&amp;AC197,"")&amp;IF(AH197&lt;&gt;"",","&amp;AH197,"")&amp;IF(AM197&lt;&gt;"",","&amp;AM197,"")&amp;IF(AR197&lt;&gt;"",","&amp;AR197,"")&amp;"}"&amp;IF(S197="LIBSETS_DROP_MECHANIC_MONSTER_NAME",", dropMechanicNames={" &amp; IF(T197&lt;&gt;"","['en']='"&amp;T197&amp;"'","") &amp; IF(U197&lt;&gt;"",", ['de']='" &amp; U197&amp;"'","") &amp; "}",""),"")&amp;"},","")</f>
        <v>, dropMechanic={LIBSETS_DROP_MECHANIC_MAIL_PVP_REWARDS_FOR_THE_WORTHY,LIBSETS_DROP_MECHANIC_CITY_CYRODIIL_ERNTEFURT}},</v>
      </c>
      <c r="AY197" s="21" t="str">
        <f>IF(F197&lt;&gt;"Not in the game (anymore)",IF(C197&lt;&gt;"",CONCATENATE(" --",C197," / ",B197,"   [",IF(P197&lt;&gt;"",P197,""),IF(W197&lt;&gt;"",", "&amp;W197,""),IF(AB197&lt;&gt;"",", "&amp;AB197,""),IF(AG197&lt;&gt;"",", "&amp;AG197,""),IF(AL197&lt;&gt;"",", "&amp;AL197,""),IF(AQ197&lt;&gt;"",", "&amp;AQ197,""),"]")),"")</f>
        <v xml:space="preserve"> --Robes of Transmutation / Roben der Transmutation   [Cyrodiil, Cyrodiil]</v>
      </c>
    </row>
    <row r="198" spans="1:51" x14ac:dyDescent="0.25">
      <c r="A198" s="12">
        <v>236</v>
      </c>
      <c r="B198" t="s">
        <v>1104</v>
      </c>
      <c r="C198" t="s">
        <v>1105</v>
      </c>
      <c r="D198" s="3">
        <f>A198</f>
        <v>236</v>
      </c>
      <c r="F198" t="s">
        <v>1602</v>
      </c>
      <c r="G198" s="8" t="s">
        <v>1651</v>
      </c>
      <c r="I198" t="s">
        <v>97</v>
      </c>
      <c r="J198" t="s">
        <v>97</v>
      </c>
      <c r="K198">
        <v>-1</v>
      </c>
      <c r="L198">
        <v>-1</v>
      </c>
      <c r="M198">
        <v>-1</v>
      </c>
      <c r="N198">
        <v>0</v>
      </c>
      <c r="O198" s="3">
        <f>IF(G198&lt;&gt;"LIBSETS_SETTYPE_BATTLEGROUND",IF(G198&lt;&gt;"LIBSETS_SETTYPE_SPECIAL",IF(P198&lt;&gt;"",VLOOKUP(P198,'ESO zone constants'!$D$2:$H$4950,5,FALSE),""),""),"")</f>
        <v>181</v>
      </c>
      <c r="P198" t="s">
        <v>131</v>
      </c>
      <c r="Q198" s="19" t="str">
        <f>IF(O198&lt;&gt;"",IF(NOT(ISERROR(VLOOKUP(O198,'ESO Dungeon constants'!$D$3:$H$9999,5,FALSE))),VLOOKUP(O198,'ESO Dungeon constants'!$D$3:$I$9999,6,FALSE),VLOOKUP(O198,'ESO zone constants'!$H$2:$K$9984,4,FALSE)),"")</f>
        <v>DLC_BASE_GAME</v>
      </c>
      <c r="R198" s="3" t="str">
        <f>VLOOKUP(Q198,'LibSets constants'!$B$4:$C$1000,2,FALSE)</f>
        <v>Included in base game</v>
      </c>
      <c r="S198" s="33" t="s">
        <v>1724</v>
      </c>
      <c r="T198" s="45" t="str">
        <f>IF(S198&lt;&gt;"",IF(S198&lt;&gt;"LIBSETS_DROP_MECHANIC_MONSTER_NAME",VLOOKUP(S198,'LibSets constants'!$I$4:$L$1000,3,FALSE),""),"")</f>
        <v>Rewards for the worthy (Cyrodiil/Battleground mail)</v>
      </c>
      <c r="U198" s="40" t="str">
        <f>IF(S198&lt;&gt;"",IF(S198&lt;&gt;"LIBSETS_DROP_MECHANIC_MONSTER_NAME",VLOOKUP(S198,'LibSets constants'!$I$4:$L$1000,4,FALSE),""),"")</f>
        <v>Gerechter Lohn (Cyrodiil/Schlachtfeld Mail)</v>
      </c>
      <c r="V198" s="3">
        <f>IF(G198&lt;&gt;"LIBSETS_SETTYPE_BATTLEGROUND",IF(G198&lt;&gt;"LIBSETS_SETTYPE_SPECIAL",IF(W198&lt;&gt;"",VLOOKUP(W198,'ESO zone constants'!$D$2:$H$4950,5,FALSE),""),""),"")</f>
        <v>181</v>
      </c>
      <c r="W198" t="s">
        <v>131</v>
      </c>
      <c r="X198" s="46" t="s">
        <v>1714</v>
      </c>
      <c r="Y198" s="45" t="str">
        <f>IF(X198&lt;&gt;"",IF(X198&lt;&gt;"LIBSETS_DROP_MECHANIC_MONSTER_NAME",VLOOKUP(X198,'LibSets constants'!$I$4:$L$1000,3,FALSE),""),"")</f>
        <v>City Erntefurt (quartermaster)</v>
      </c>
      <c r="Z198" s="45" t="str">
        <f>IF(X198&lt;&gt;"",IF(X198&lt;&gt;"LIBSETS_DROP_MECHANIC_MONSTER_NAME",VLOOKUP(X198,'LibSets constants'!$I$4:$L$1000,4,FALSE),""),"")</f>
        <v>Stadt Erntefurt (Quartiermeister)</v>
      </c>
      <c r="AA198" s="3" t="str">
        <f>IF(G198&lt;&gt;"LIBSETS_SETTYPE_BATTLEGROUND",IF(G198&lt;&gt;"LIBSETS_SETTYPE_SPECIAL",IF(AB198&lt;&gt;"",VLOOKUP(AB198,'ESO zone constants'!$D$2:$H$4950,5,FALSE),""),""),"")</f>
        <v/>
      </c>
      <c r="AC198" s="46"/>
      <c r="AD198" s="45" t="str">
        <f>IF(AC198&lt;&gt;"",IF(AC198&lt;&gt;"LIBSETS_DROP_MECHANIC_MONSTER_NAME",VLOOKUP(AC198,'LibSets constants'!$I$4:$L$1000,3,FALSE),""),"")</f>
        <v/>
      </c>
      <c r="AE198" s="45" t="str">
        <f>IF(AC198&lt;&gt;"",IF(AC198&lt;&gt;"LIBSETS_DROP_MECHANIC_MONSTER_NAME",VLOOKUP(AC198,'LibSets constants'!$I$4:$L$1000,4,FALSE),""),"")</f>
        <v/>
      </c>
      <c r="AF198" s="3" t="str">
        <f>IF(G198&lt;&gt;"LIBSETS_SETTYPE_BATTLEGROUND",IF(G198&lt;&gt;"LIBSETS_SETTYPE_SPECIAL",IF(AG198&lt;&gt;"",VLOOKUP(AG198,'ESO zone constants'!$D$2:$H$4950,5,FALSE),""),""),"")</f>
        <v/>
      </c>
      <c r="AH198" s="46"/>
      <c r="AI198" s="45" t="str">
        <f>IF(AH198&lt;&gt;"",IF(AH198&lt;&gt;"LIBSETS_DROP_MECHANIC_MONSTER_NAME",VLOOKUP(AH198,'LibSets constants'!$I$4:$L$1000,3,FALSE),""),"")</f>
        <v/>
      </c>
      <c r="AJ198" s="45" t="str">
        <f>IF(AH198&lt;&gt;"",IF(AH198&lt;&gt;"LIBSETS_DROP_MECHANIC_MONSTER_NAME",VLOOKUP(AH198,'LibSets constants'!$I$4:$L$1000,4,FALSE),""),"")</f>
        <v/>
      </c>
      <c r="AK198" s="3" t="str">
        <f>IF(G198&lt;&gt;"LIBSETS_SETTYPE_BATTLEGROUND",IF(G198&lt;&gt;"LIBSETS_SETTYPE_SPECIAL",IF(AL198&lt;&gt;"",VLOOKUP(AL198,'ESO zone constants'!$D$2:$H$4950,5,FALSE),""),""),"")</f>
        <v/>
      </c>
      <c r="AM198" s="46"/>
      <c r="AN198" s="45" t="str">
        <f>IF(AM198&lt;&gt;"",IF(AM198&lt;&gt;"LIBSETS_DROP_MECHANIC_MONSTER_NAME",VLOOKUP(AM198,'LibSets constants'!$I$4:$L$1000,3,FALSE),""),"")</f>
        <v/>
      </c>
      <c r="AO198" s="45" t="str">
        <f>IF(AM198&lt;&gt;"",IF(AM198&lt;&gt;"LIBSETS_DROP_MECHANIC_MONSTER_NAME",VLOOKUP(AM198,'LibSets constants'!$I$4:$L$1000,4,FALSE),""),"")</f>
        <v/>
      </c>
      <c r="AP198" s="3" t="str">
        <f>IF(G198&lt;&gt;"LIBSETS_SETTYPE_BATTLEGROUND",IF(G198&lt;&gt;"LIBSETS_SETTYPE_SPECIAL",IF(AQ198&lt;&gt;"",VLOOKUP(AQ198,'ESO zone constants'!$D$2:$H$4950,5,FALSE),""),""),"")</f>
        <v/>
      </c>
      <c r="AR198" s="46"/>
      <c r="AS198" s="45" t="str">
        <f>IF(AR198&lt;&gt;"",IF(AR198&lt;&gt;"LIBSETS_DROP_MECHANIC_MONSTER_NAME",VLOOKUP(AR198,'LibSets constants'!$I$4:$L$1000,3,FALSE),""),"")</f>
        <v/>
      </c>
      <c r="AT198" s="45" t="str">
        <f>IF(AR198&lt;&gt;"",IF(AR198&lt;&gt;"LIBSETS_DROP_MECHANIC_MONSTER_NAME",VLOOKUP(AR198,'LibSets constants'!$I$4:$L$1000,4,FALSE),""),"")</f>
        <v/>
      </c>
      <c r="AU198" s="21" t="str">
        <f>IF(A198="???","--","")&amp;IF(F198&lt;&gt;"Not in the game (anymore)",IF(A198&lt;&gt;"",CONCATENATE("[",A198,"] = {wayshrines={")&amp;IF(K198&lt;&gt;"",CONCATENATE(K198,","),"")&amp;IF(L198&lt;&gt;"",CONCATENATE(L198,","),"")&amp;IF(M198&lt;&gt;"",CONCATENATE(M198,","),"")&amp;CONCATENATE("}")&amp;IF(VALUE(N198)&gt;0,CONCATENATE(", traitsNeeded=",N198),"")&amp;CONCATENATE(", dlcId=",IF(Q198&lt;&gt;"",Q198,"DLC_BASE_GAME")),""),"")</f>
        <v>[236] = {wayshrines={-1,-1,-1,}, dlcId=DLC_BASE_GAME</v>
      </c>
      <c r="AV198" s="21" t="str">
        <f>IF(F198&lt;&gt;"Not in the game (anymore)",IF(A198&lt;&gt;"",IF(O198&lt;&gt;"",CONCATENATE(", zoneIds={",O198),"")&amp;IF(V198&lt;&gt;"",CONCATENATE(",",V198),"")&amp;IF(AA198&lt;&gt;"",CONCATENATE(",",AA198),"")&amp;IF(AF198&lt;&gt;"",CONCATENATE(",",AF198),"")&amp;IF(AK198&lt;&gt;"",CONCATENATE(",",AK198),"")&amp;IF(AP198&lt;&gt;"",CONCATENATE(",",AP198),"")&amp;IF(O198&lt;&gt;"",CONCATENATE("}",""),"")&amp;IF(OR(I198="true",I198="false",I198&lt;&gt;""), CONCATENATE(", veteran=", I198), ""),""),"")</f>
        <v>, zoneIds={181,181}, veteran=false</v>
      </c>
      <c r="AW198" s="21" t="str">
        <f>IF(F198&lt;&gt;"Not in the game (anymore)",IF(A198&lt;&gt;"",", setType="&amp;G198,"")&amp;IF(J198="true",", multiTrialSet=true",""),"")</f>
        <v>, setType=LIBSETS_SETTYPE_CYRODIIL</v>
      </c>
      <c r="AX198" s="21" t="str">
        <f>IF(F198&lt;&gt;"Not in the game (anymore)",IF(S198&lt;&gt;"",", dropMechanic={"&amp;S198&amp;IF(X198&lt;&gt;"",","&amp;X198,"")&amp;IF(AC198&lt;&gt;"",","&amp;AC198,"")&amp;IF(AH198&lt;&gt;"",","&amp;AH198,"")&amp;IF(AM198&lt;&gt;"",","&amp;AM198,"")&amp;IF(AR198&lt;&gt;"",","&amp;AR198,"")&amp;"}"&amp;IF(S198="LIBSETS_DROP_MECHANIC_MONSTER_NAME",", dropMechanicNames={" &amp; IF(T198&lt;&gt;"","['en']='"&amp;T198&amp;"'","") &amp; IF(U198&lt;&gt;"",", ['de']='" &amp; U198&amp;"'","") &amp; "}",""),"")&amp;"},","")</f>
        <v>, dropMechanic={LIBSETS_DROP_MECHANIC_MAIL_PVP_REWARDS_FOR_THE_WORTHY,LIBSETS_DROP_MECHANIC_CITY_CYRODIIL_ERNTEFURT}},</v>
      </c>
      <c r="AY198" s="21" t="str">
        <f>IF(F198&lt;&gt;"Not in the game (anymore)",IF(C198&lt;&gt;"",CONCATENATE(" --",C198," / ",B198,"   [",IF(P198&lt;&gt;"",P198,""),IF(W198&lt;&gt;"",", "&amp;W198,""),IF(AB198&lt;&gt;"",", "&amp;AB198,""),IF(AG198&lt;&gt;"",", "&amp;AG198,""),IF(AL198&lt;&gt;"",", "&amp;AL198,""),IF(AQ198&lt;&gt;"",", "&amp;AQ198,""),"]")),"")</f>
        <v xml:space="preserve"> --Vicious Death / Grausamer Tod   [Cyrodiil, Cyrodiil]</v>
      </c>
    </row>
    <row r="199" spans="1:51" x14ac:dyDescent="0.25">
      <c r="A199" s="12">
        <v>237</v>
      </c>
      <c r="B199" t="s">
        <v>1106</v>
      </c>
      <c r="C199" t="s">
        <v>1107</v>
      </c>
      <c r="D199" s="3">
        <f>A199</f>
        <v>237</v>
      </c>
      <c r="F199" t="s">
        <v>1602</v>
      </c>
      <c r="G199" s="8" t="s">
        <v>1651</v>
      </c>
      <c r="I199" t="s">
        <v>97</v>
      </c>
      <c r="J199" t="s">
        <v>97</v>
      </c>
      <c r="K199">
        <v>-1</v>
      </c>
      <c r="L199">
        <v>-1</v>
      </c>
      <c r="M199">
        <v>-1</v>
      </c>
      <c r="N199">
        <v>0</v>
      </c>
      <c r="O199" s="3">
        <f>IF(G199&lt;&gt;"LIBSETS_SETTYPE_BATTLEGROUND",IF(G199&lt;&gt;"LIBSETS_SETTYPE_SPECIAL",IF(P199&lt;&gt;"",VLOOKUP(P199,'ESO zone constants'!$D$2:$H$4950,5,FALSE),""),""),"")</f>
        <v>181</v>
      </c>
      <c r="P199" t="s">
        <v>131</v>
      </c>
      <c r="Q199" s="19" t="str">
        <f>IF(O199&lt;&gt;"",IF(NOT(ISERROR(VLOOKUP(O199,'ESO Dungeon constants'!$D$3:$H$9999,5,FALSE))),VLOOKUP(O199,'ESO Dungeon constants'!$D$3:$I$9999,6,FALSE),VLOOKUP(O199,'ESO zone constants'!$H$2:$K$9984,4,FALSE)),"")</f>
        <v>DLC_BASE_GAME</v>
      </c>
      <c r="R199" s="3" t="str">
        <f>VLOOKUP(Q199,'LibSets constants'!$B$4:$C$1000,2,FALSE)</f>
        <v>Included in base game</v>
      </c>
      <c r="S199" s="33" t="s">
        <v>1724</v>
      </c>
      <c r="T199" s="3" t="str">
        <f>IF(S199&lt;&gt;"",IF(S199&lt;&gt;"LIBSETS_DROP_MECHANIC_MONSTER_NAME",VLOOKUP(S199,'LibSets constants'!$I$4:$L$1000,3,FALSE),""),"")</f>
        <v>Rewards for the worthy (Cyrodiil/Battleground mail)</v>
      </c>
      <c r="U199" s="40" t="str">
        <f>IF(S199&lt;&gt;"",IF(S199&lt;&gt;"LIBSETS_DROP_MECHANIC_MONSTER_NAME",VLOOKUP(S199,'LibSets constants'!$I$4:$L$1000,4,FALSE),""),"")</f>
        <v>Gerechter Lohn (Cyrodiil/Schlachtfeld Mail)</v>
      </c>
      <c r="V199" s="3">
        <f>IF(G199&lt;&gt;"LIBSETS_SETTYPE_BATTLEGROUND",IF(G199&lt;&gt;"LIBSETS_SETTYPE_SPECIAL",IF(W199&lt;&gt;"",VLOOKUP(W199,'ESO zone constants'!$D$2:$H$4950,5,FALSE),""),""),"")</f>
        <v>181</v>
      </c>
      <c r="W199" t="s">
        <v>131</v>
      </c>
      <c r="X199" s="33" t="s">
        <v>1715</v>
      </c>
      <c r="Y199" s="3" t="str">
        <f>IF(X199&lt;&gt;"",IF(X199&lt;&gt;"LIBSETS_DROP_MECHANIC_MONSTER_NAME",VLOOKUP(X199,'LibSets constants'!$I$4:$L$1000,3,FALSE),""),"")</f>
        <v>City Bruma (quartermaster)</v>
      </c>
      <c r="Z199" s="3" t="str">
        <f>IF(X199&lt;&gt;"",IF(X199&lt;&gt;"LIBSETS_DROP_MECHANIC_MONSTER_NAME",VLOOKUP(X199,'LibSets constants'!$I$4:$L$1000,4,FALSE),""),"")</f>
        <v>Stadt Bruma (Quartiermeister)</v>
      </c>
      <c r="AA199" s="3" t="str">
        <f>IF(G199&lt;&gt;"LIBSETS_SETTYPE_BATTLEGROUND",IF(G199&lt;&gt;"LIBSETS_SETTYPE_SPECIAL",IF(AB199&lt;&gt;"",VLOOKUP(AB199,'ESO zone constants'!$D$2:$H$4950,5,FALSE),""),""),"")</f>
        <v/>
      </c>
      <c r="AD199" s="3" t="str">
        <f>IF(AC199&lt;&gt;"",IF(AC199&lt;&gt;"LIBSETS_DROP_MECHANIC_MONSTER_NAME",VLOOKUP(AC199,'LibSets constants'!$I$4:$L$1000,3,FALSE),""),"")</f>
        <v/>
      </c>
      <c r="AE199" s="3" t="str">
        <f>IF(AC199&lt;&gt;"",IF(AC199&lt;&gt;"LIBSETS_DROP_MECHANIC_MONSTER_NAME",VLOOKUP(AC199,'LibSets constants'!$I$4:$L$1000,4,FALSE),""),"")</f>
        <v/>
      </c>
      <c r="AF199" s="3" t="str">
        <f>IF(G199&lt;&gt;"LIBSETS_SETTYPE_BATTLEGROUND",IF(G199&lt;&gt;"LIBSETS_SETTYPE_SPECIAL",IF(AG199&lt;&gt;"",VLOOKUP(AG199,'ESO zone constants'!$D$2:$H$4950,5,FALSE),""),""),"")</f>
        <v/>
      </c>
      <c r="AI199" s="3" t="str">
        <f>IF(AH199&lt;&gt;"",IF(AH199&lt;&gt;"LIBSETS_DROP_MECHANIC_MONSTER_NAME",VLOOKUP(AH199,'LibSets constants'!$I$4:$L$1000,3,FALSE),""),"")</f>
        <v/>
      </c>
      <c r="AJ199" s="3" t="str">
        <f>IF(AH199&lt;&gt;"",IF(AH199&lt;&gt;"LIBSETS_DROP_MECHANIC_MONSTER_NAME",VLOOKUP(AH199,'LibSets constants'!$I$4:$L$1000,4,FALSE),""),"")</f>
        <v/>
      </c>
      <c r="AK199" s="3" t="str">
        <f>IF(G199&lt;&gt;"LIBSETS_SETTYPE_BATTLEGROUND",IF(G199&lt;&gt;"LIBSETS_SETTYPE_SPECIAL",IF(AL199&lt;&gt;"",VLOOKUP(AL199,'ESO zone constants'!$D$2:$H$4950,5,FALSE),""),""),"")</f>
        <v/>
      </c>
      <c r="AN199" s="3" t="str">
        <f>IF(AM199&lt;&gt;"",IF(AM199&lt;&gt;"LIBSETS_DROP_MECHANIC_MONSTER_NAME",VLOOKUP(AM199,'LibSets constants'!$I$4:$L$1000,3,FALSE),""),"")</f>
        <v/>
      </c>
      <c r="AO199" s="3" t="str">
        <f>IF(AM199&lt;&gt;"",IF(AM199&lt;&gt;"LIBSETS_DROP_MECHANIC_MONSTER_NAME",VLOOKUP(AM199,'LibSets constants'!$I$4:$L$1000,4,FALSE),""),"")</f>
        <v/>
      </c>
      <c r="AP199" s="3" t="str">
        <f>IF(G199&lt;&gt;"LIBSETS_SETTYPE_BATTLEGROUND",IF(G199&lt;&gt;"LIBSETS_SETTYPE_SPECIAL",IF(AQ199&lt;&gt;"",VLOOKUP(AQ199,'ESO zone constants'!$D$2:$H$4950,5,FALSE),""),""),"")</f>
        <v/>
      </c>
      <c r="AS199" s="3" t="str">
        <f>IF(AR199&lt;&gt;"",IF(AR199&lt;&gt;"LIBSETS_DROP_MECHANIC_MONSTER_NAME",VLOOKUP(AR199,'LibSets constants'!$I$4:$L$1000,3,FALSE),""),"")</f>
        <v/>
      </c>
      <c r="AT199" s="3" t="str">
        <f>IF(AR199&lt;&gt;"",IF(AR199&lt;&gt;"LIBSETS_DROP_MECHANIC_MONSTER_NAME",VLOOKUP(AR199,'LibSets constants'!$I$4:$L$1000,4,FALSE),""),"")</f>
        <v/>
      </c>
      <c r="AU199" s="21" t="str">
        <f>IF(A199="???","--","")&amp;IF(F199&lt;&gt;"Not in the game (anymore)",IF(A199&lt;&gt;"",CONCATENATE("[",A199,"] = {wayshrines={")&amp;IF(K199&lt;&gt;"",CONCATENATE(K199,","),"")&amp;IF(L199&lt;&gt;"",CONCATENATE(L199,","),"")&amp;IF(M199&lt;&gt;"",CONCATENATE(M199,","),"")&amp;CONCATENATE("}")&amp;IF(VALUE(N199)&gt;0,CONCATENATE(", traitsNeeded=",N199),"")&amp;CONCATENATE(", dlcId=",IF(Q199&lt;&gt;"",Q199,"DLC_BASE_GAME")),""),"")</f>
        <v>[237] = {wayshrines={-1,-1,-1,}, dlcId=DLC_BASE_GAME</v>
      </c>
      <c r="AV199" s="21" t="str">
        <f>IF(F199&lt;&gt;"Not in the game (anymore)",IF(A199&lt;&gt;"",IF(O199&lt;&gt;"",CONCATENATE(", zoneIds={",O199),"")&amp;IF(V199&lt;&gt;"",CONCATENATE(",",V199),"")&amp;IF(AA199&lt;&gt;"",CONCATENATE(",",AA199),"")&amp;IF(AF199&lt;&gt;"",CONCATENATE(",",AF199),"")&amp;IF(AK199&lt;&gt;"",CONCATENATE(",",AK199),"")&amp;IF(AP199&lt;&gt;"",CONCATENATE(",",AP199),"")&amp;IF(O199&lt;&gt;"",CONCATENATE("}",""),"")&amp;IF(OR(I199="true",I199="false",I199&lt;&gt;""), CONCATENATE(", veteran=", I199), ""),""),"")</f>
        <v>, zoneIds={181,181}, veteran=false</v>
      </c>
      <c r="AW199" s="21" t="str">
        <f>IF(F199&lt;&gt;"Not in the game (anymore)",IF(A199&lt;&gt;"",", setType="&amp;G199,"")&amp;IF(J199="true",", multiTrialSet=true",""),"")</f>
        <v>, setType=LIBSETS_SETTYPE_CYRODIIL</v>
      </c>
      <c r="AX199" s="21" t="str">
        <f>IF(F199&lt;&gt;"Not in the game (anymore)",IF(S199&lt;&gt;"",", dropMechanic={"&amp;S199&amp;IF(X199&lt;&gt;"",","&amp;X199,"")&amp;IF(AC199&lt;&gt;"",","&amp;AC199,"")&amp;IF(AH199&lt;&gt;"",","&amp;AH199,"")&amp;IF(AM199&lt;&gt;"",","&amp;AM199,"")&amp;IF(AR199&lt;&gt;"",","&amp;AR199,"")&amp;"}"&amp;IF(S199="LIBSETS_DROP_MECHANIC_MONSTER_NAME",", dropMechanicNames={" &amp; IF(T199&lt;&gt;"","['en']='"&amp;T199&amp;"'","") &amp; IF(U199&lt;&gt;"",", ['de']='" &amp; U199&amp;"'","") &amp; "}",""),"")&amp;"},","")</f>
        <v>, dropMechanic={LIBSETS_DROP_MECHANIC_MAIL_PVP_REWARDS_FOR_THE_WORTHY,LIBSETS_DROP_MECHANIC_CITY_CYRODIIL_BRUMA}},</v>
      </c>
      <c r="AY199" s="21" t="str">
        <f>IF(F199&lt;&gt;"Not in the game (anymore)",IF(C199&lt;&gt;"",CONCATENATE(" --",C199," / ",B199,"   [",IF(P199&lt;&gt;"",P199,""),IF(W199&lt;&gt;"",", "&amp;W199,""),IF(AB199&lt;&gt;"",", "&amp;AB199,""),IF(AG199&lt;&gt;"",", "&amp;AG199,""),IF(AL199&lt;&gt;"",", "&amp;AL199,""),IF(AQ199&lt;&gt;"",", "&amp;AQ199,""),"]")),"")</f>
        <v xml:space="preserve"> --Leki's Focus / Lekis Fokus   [Cyrodiil, Cyrodiil]</v>
      </c>
    </row>
    <row r="200" spans="1:51" x14ac:dyDescent="0.25">
      <c r="A200" s="12">
        <v>238</v>
      </c>
      <c r="B200" t="s">
        <v>1108</v>
      </c>
      <c r="C200" t="s">
        <v>1109</v>
      </c>
      <c r="D200" s="3">
        <f>A200</f>
        <v>238</v>
      </c>
      <c r="F200" t="s">
        <v>1602</v>
      </c>
      <c r="G200" s="8" t="s">
        <v>1651</v>
      </c>
      <c r="I200" t="s">
        <v>97</v>
      </c>
      <c r="J200" t="s">
        <v>97</v>
      </c>
      <c r="K200">
        <v>-1</v>
      </c>
      <c r="L200">
        <v>-1</v>
      </c>
      <c r="M200">
        <v>-1</v>
      </c>
      <c r="N200">
        <v>0</v>
      </c>
      <c r="O200" s="3">
        <f>IF(G200&lt;&gt;"LIBSETS_SETTYPE_BATTLEGROUND",IF(G200&lt;&gt;"LIBSETS_SETTYPE_SPECIAL",IF(P200&lt;&gt;"",VLOOKUP(P200,'ESO zone constants'!$D$2:$H$4950,5,FALSE),""),""),"")</f>
        <v>181</v>
      </c>
      <c r="P200" t="s">
        <v>131</v>
      </c>
      <c r="Q200" s="19" t="str">
        <f>IF(O200&lt;&gt;"",IF(NOT(ISERROR(VLOOKUP(O200,'ESO Dungeon constants'!$D$3:$H$9999,5,FALSE))),VLOOKUP(O200,'ESO Dungeon constants'!$D$3:$I$9999,6,FALSE),VLOOKUP(O200,'ESO zone constants'!$H$2:$K$9984,4,FALSE)),"")</f>
        <v>DLC_BASE_GAME</v>
      </c>
      <c r="R200" s="3" t="str">
        <f>VLOOKUP(Q200,'LibSets constants'!$B$4:$C$1000,2,FALSE)</f>
        <v>Included in base game</v>
      </c>
      <c r="S200" s="33" t="s">
        <v>1724</v>
      </c>
      <c r="T200" s="3" t="str">
        <f>IF(S200&lt;&gt;"",IF(S200&lt;&gt;"LIBSETS_DROP_MECHANIC_MONSTER_NAME",VLOOKUP(S200,'LibSets constants'!$I$4:$L$1000,3,FALSE),""),"")</f>
        <v>Rewards for the worthy (Cyrodiil/Battleground mail)</v>
      </c>
      <c r="U200" s="40" t="str">
        <f>IF(S200&lt;&gt;"",IF(S200&lt;&gt;"LIBSETS_DROP_MECHANIC_MONSTER_NAME",VLOOKUP(S200,'LibSets constants'!$I$4:$L$1000,4,FALSE),""),"")</f>
        <v>Gerechter Lohn (Cyrodiil/Schlachtfeld Mail)</v>
      </c>
      <c r="V200" s="3">
        <f>IF(G200&lt;&gt;"LIBSETS_SETTYPE_BATTLEGROUND",IF(G200&lt;&gt;"LIBSETS_SETTYPE_SPECIAL",IF(W200&lt;&gt;"",VLOOKUP(W200,'ESO zone constants'!$D$2:$H$4950,5,FALSE),""),""),"")</f>
        <v>181</v>
      </c>
      <c r="W200" t="s">
        <v>131</v>
      </c>
      <c r="X200" s="33" t="s">
        <v>1717</v>
      </c>
      <c r="Y200" s="3" t="str">
        <f>IF(X200&lt;&gt;"",IF(X200&lt;&gt;"LIBSETS_DROP_MECHANIC_MONSTER_NAME",VLOOKUP(X200,'LibSets constants'!$I$4:$L$1000,3,FALSE),""),"")</f>
        <v>City Vlastarus (quartermaster)</v>
      </c>
      <c r="Z200" s="3" t="str">
        <f>IF(X200&lt;&gt;"",IF(X200&lt;&gt;"LIBSETS_DROP_MECHANIC_MONSTER_NAME",VLOOKUP(X200,'LibSets constants'!$I$4:$L$1000,4,FALSE),""),"")</f>
        <v>Stadt Vlastarus (Quartiermeister)</v>
      </c>
      <c r="AA200" s="3" t="str">
        <f>IF(G200&lt;&gt;"LIBSETS_SETTYPE_BATTLEGROUND",IF(G200&lt;&gt;"LIBSETS_SETTYPE_SPECIAL",IF(AB200&lt;&gt;"",VLOOKUP(AB200,'ESO zone constants'!$D$2:$H$4950,5,FALSE),""),""),"")</f>
        <v/>
      </c>
      <c r="AD200" s="3" t="str">
        <f>IF(AC200&lt;&gt;"",IF(AC200&lt;&gt;"LIBSETS_DROP_MECHANIC_MONSTER_NAME",VLOOKUP(AC200,'LibSets constants'!$I$4:$L$1000,3,FALSE),""),"")</f>
        <v/>
      </c>
      <c r="AE200" s="3" t="str">
        <f>IF(AC200&lt;&gt;"",IF(AC200&lt;&gt;"LIBSETS_DROP_MECHANIC_MONSTER_NAME",VLOOKUP(AC200,'LibSets constants'!$I$4:$L$1000,4,FALSE),""),"")</f>
        <v/>
      </c>
      <c r="AF200" s="3" t="str">
        <f>IF(G200&lt;&gt;"LIBSETS_SETTYPE_BATTLEGROUND",IF(G200&lt;&gt;"LIBSETS_SETTYPE_SPECIAL",IF(AG200&lt;&gt;"",VLOOKUP(AG200,'ESO zone constants'!$D$2:$H$4950,5,FALSE),""),""),"")</f>
        <v/>
      </c>
      <c r="AI200" s="3" t="str">
        <f>IF(AH200&lt;&gt;"",IF(AH200&lt;&gt;"LIBSETS_DROP_MECHANIC_MONSTER_NAME",VLOOKUP(AH200,'LibSets constants'!$I$4:$L$1000,3,FALSE),""),"")</f>
        <v/>
      </c>
      <c r="AJ200" s="3" t="str">
        <f>IF(AH200&lt;&gt;"",IF(AH200&lt;&gt;"LIBSETS_DROP_MECHANIC_MONSTER_NAME",VLOOKUP(AH200,'LibSets constants'!$I$4:$L$1000,4,FALSE),""),"")</f>
        <v/>
      </c>
      <c r="AK200" s="3" t="str">
        <f>IF(G200&lt;&gt;"LIBSETS_SETTYPE_BATTLEGROUND",IF(G200&lt;&gt;"LIBSETS_SETTYPE_SPECIAL",IF(AL200&lt;&gt;"",VLOOKUP(AL200,'ESO zone constants'!$D$2:$H$4950,5,FALSE),""),""),"")</f>
        <v/>
      </c>
      <c r="AN200" s="3" t="str">
        <f>IF(AM200&lt;&gt;"",IF(AM200&lt;&gt;"LIBSETS_DROP_MECHANIC_MONSTER_NAME",VLOOKUP(AM200,'LibSets constants'!$I$4:$L$1000,3,FALSE),""),"")</f>
        <v/>
      </c>
      <c r="AO200" s="3" t="str">
        <f>IF(AM200&lt;&gt;"",IF(AM200&lt;&gt;"LIBSETS_DROP_MECHANIC_MONSTER_NAME",VLOOKUP(AM200,'LibSets constants'!$I$4:$L$1000,4,FALSE),""),"")</f>
        <v/>
      </c>
      <c r="AP200" s="3" t="str">
        <f>IF(G200&lt;&gt;"LIBSETS_SETTYPE_BATTLEGROUND",IF(G200&lt;&gt;"LIBSETS_SETTYPE_SPECIAL",IF(AQ200&lt;&gt;"",VLOOKUP(AQ200,'ESO zone constants'!$D$2:$H$4950,5,FALSE),""),""),"")</f>
        <v/>
      </c>
      <c r="AS200" s="3" t="str">
        <f>IF(AR200&lt;&gt;"",IF(AR200&lt;&gt;"LIBSETS_DROP_MECHANIC_MONSTER_NAME",VLOOKUP(AR200,'LibSets constants'!$I$4:$L$1000,3,FALSE),""),"")</f>
        <v/>
      </c>
      <c r="AT200" s="3" t="str">
        <f>IF(AR200&lt;&gt;"",IF(AR200&lt;&gt;"LIBSETS_DROP_MECHANIC_MONSTER_NAME",VLOOKUP(AR200,'LibSets constants'!$I$4:$L$1000,4,FALSE),""),"")</f>
        <v/>
      </c>
      <c r="AU200" s="21" t="str">
        <f>IF(A200="???","--","")&amp;IF(F200&lt;&gt;"Not in the game (anymore)",IF(A200&lt;&gt;"",CONCATENATE("[",A200,"] = {wayshrines={")&amp;IF(K200&lt;&gt;"",CONCATENATE(K200,","),"")&amp;IF(L200&lt;&gt;"",CONCATENATE(L200,","),"")&amp;IF(M200&lt;&gt;"",CONCATENATE(M200,","),"")&amp;CONCATENATE("}")&amp;IF(VALUE(N200)&gt;0,CONCATENATE(", traitsNeeded=",N200),"")&amp;CONCATENATE(", dlcId=",IF(Q200&lt;&gt;"",Q200,"DLC_BASE_GAME")),""),"")</f>
        <v>[238] = {wayshrines={-1,-1,-1,}, dlcId=DLC_BASE_GAME</v>
      </c>
      <c r="AV200" s="21" t="str">
        <f>IF(F200&lt;&gt;"Not in the game (anymore)",IF(A200&lt;&gt;"",IF(O200&lt;&gt;"",CONCATENATE(", zoneIds={",O200),"")&amp;IF(V200&lt;&gt;"",CONCATENATE(",",V200),"")&amp;IF(AA200&lt;&gt;"",CONCATENATE(",",AA200),"")&amp;IF(AF200&lt;&gt;"",CONCATENATE(",",AF200),"")&amp;IF(AK200&lt;&gt;"",CONCATENATE(",",AK200),"")&amp;IF(AP200&lt;&gt;"",CONCATENATE(",",AP200),"")&amp;IF(O200&lt;&gt;"",CONCATENATE("}",""),"")&amp;IF(OR(I200="true",I200="false",I200&lt;&gt;""), CONCATENATE(", veteran=", I200), ""),""),"")</f>
        <v>, zoneIds={181,181}, veteran=false</v>
      </c>
      <c r="AW200" s="21" t="str">
        <f>IF(F200&lt;&gt;"Not in the game (anymore)",IF(A200&lt;&gt;"",", setType="&amp;G200,"")&amp;IF(J200="true",", multiTrialSet=true",""),"")</f>
        <v>, setType=LIBSETS_SETTYPE_CYRODIIL</v>
      </c>
      <c r="AX200" s="21" t="str">
        <f>IF(F200&lt;&gt;"Not in the game (anymore)",IF(S200&lt;&gt;"",", dropMechanic={"&amp;S200&amp;IF(X200&lt;&gt;"",","&amp;X200,"")&amp;IF(AC200&lt;&gt;"",","&amp;AC200,"")&amp;IF(AH200&lt;&gt;"",","&amp;AH200,"")&amp;IF(AM200&lt;&gt;"",","&amp;AM200,"")&amp;IF(AR200&lt;&gt;"",","&amp;AR200,"")&amp;"}"&amp;IF(S200="LIBSETS_DROP_MECHANIC_MONSTER_NAME",", dropMechanicNames={" &amp; IF(T200&lt;&gt;"","['en']='"&amp;T200&amp;"'","") &amp; IF(U200&lt;&gt;"",", ['de']='" &amp; U200&amp;"'","") &amp; "}",""),"")&amp;"},","")</f>
        <v>, dropMechanic={LIBSETS_DROP_MECHANIC_MAIL_PVP_REWARDS_FOR_THE_WORTHY,LIBSETS_DROP_MECHANIC_CITY_CYRODIIL_VLASTARUS}},</v>
      </c>
      <c r="AY200" s="21" t="str">
        <f>IF(F200&lt;&gt;"Not in the game (anymore)",IF(C200&lt;&gt;"",CONCATENATE(" --",C200," / ",B200,"   [",IF(P200&lt;&gt;"",P200,""),IF(W200&lt;&gt;"",", "&amp;W200,""),IF(AB200&lt;&gt;"",", "&amp;AB200,""),IF(AG200&lt;&gt;"",", "&amp;AG200,""),IF(AL200&lt;&gt;"",", "&amp;AL200,""),IF(AQ200&lt;&gt;"",", "&amp;AQ200,""),"]")),"")</f>
        <v xml:space="preserve"> --Fasalla's Guile / Fasallas List   [Cyrodiil, Cyrodiil]</v>
      </c>
    </row>
    <row r="201" spans="1:51" x14ac:dyDescent="0.25">
      <c r="A201" s="12">
        <v>239</v>
      </c>
      <c r="B201" t="s">
        <v>1110</v>
      </c>
      <c r="C201" t="s">
        <v>1111</v>
      </c>
      <c r="D201" s="3">
        <f>A201</f>
        <v>239</v>
      </c>
      <c r="F201" t="s">
        <v>1602</v>
      </c>
      <c r="G201" s="8" t="s">
        <v>1651</v>
      </c>
      <c r="I201" t="s">
        <v>97</v>
      </c>
      <c r="J201" t="s">
        <v>97</v>
      </c>
      <c r="K201">
        <v>-1</v>
      </c>
      <c r="L201">
        <v>-1</v>
      </c>
      <c r="M201">
        <v>-1</v>
      </c>
      <c r="N201">
        <v>0</v>
      </c>
      <c r="O201" s="3">
        <f>IF(G201&lt;&gt;"LIBSETS_SETTYPE_BATTLEGROUND",IF(G201&lt;&gt;"LIBSETS_SETTYPE_SPECIAL",IF(P201&lt;&gt;"",VLOOKUP(P201,'ESO zone constants'!$D$2:$H$4950,5,FALSE),""),""),"")</f>
        <v>181</v>
      </c>
      <c r="P201" t="s">
        <v>131</v>
      </c>
      <c r="Q201" s="19" t="str">
        <f>IF(O201&lt;&gt;"",IF(NOT(ISERROR(VLOOKUP(O201,'ESO Dungeon constants'!$D$3:$H$9999,5,FALSE))),VLOOKUP(O201,'ESO Dungeon constants'!$D$3:$I$9999,6,FALSE),VLOOKUP(O201,'ESO zone constants'!$H$2:$K$9984,4,FALSE)),"")</f>
        <v>DLC_BASE_GAME</v>
      </c>
      <c r="R201" s="3" t="str">
        <f>VLOOKUP(Q201,'LibSets constants'!$B$4:$C$1000,2,FALSE)</f>
        <v>Included in base game</v>
      </c>
      <c r="S201" s="33" t="s">
        <v>1724</v>
      </c>
      <c r="T201" s="45" t="str">
        <f>IF(S201&lt;&gt;"",IF(S201&lt;&gt;"LIBSETS_DROP_MECHANIC_MONSTER_NAME",VLOOKUP(S201,'LibSets constants'!$I$4:$L$1000,3,FALSE),""),"")</f>
        <v>Rewards for the worthy (Cyrodiil/Battleground mail)</v>
      </c>
      <c r="U201" s="40" t="str">
        <f>IF(S201&lt;&gt;"",IF(S201&lt;&gt;"LIBSETS_DROP_MECHANIC_MONSTER_NAME",VLOOKUP(S201,'LibSets constants'!$I$4:$L$1000,4,FALSE),""),"")</f>
        <v>Gerechter Lohn (Cyrodiil/Schlachtfeld Mail)</v>
      </c>
      <c r="V201" s="3">
        <f>IF(G201&lt;&gt;"LIBSETS_SETTYPE_BATTLEGROUND",IF(G201&lt;&gt;"LIBSETS_SETTYPE_SPECIAL",IF(W201&lt;&gt;"",VLOOKUP(W201,'ESO zone constants'!$D$2:$H$4950,5,FALSE),""),""),"")</f>
        <v>181</v>
      </c>
      <c r="W201" t="s">
        <v>131</v>
      </c>
      <c r="X201" s="46" t="s">
        <v>1717</v>
      </c>
      <c r="Y201" s="45" t="str">
        <f>IF(X201&lt;&gt;"",IF(X201&lt;&gt;"LIBSETS_DROP_MECHANIC_MONSTER_NAME",VLOOKUP(X201,'LibSets constants'!$I$4:$L$1000,3,FALSE),""),"")</f>
        <v>City Vlastarus (quartermaster)</v>
      </c>
      <c r="Z201" s="45" t="str">
        <f>IF(X201&lt;&gt;"",IF(X201&lt;&gt;"LIBSETS_DROP_MECHANIC_MONSTER_NAME",VLOOKUP(X201,'LibSets constants'!$I$4:$L$1000,4,FALSE),""),"")</f>
        <v>Stadt Vlastarus (Quartiermeister)</v>
      </c>
      <c r="AA201" s="3" t="str">
        <f>IF(G201&lt;&gt;"LIBSETS_SETTYPE_BATTLEGROUND",IF(G201&lt;&gt;"LIBSETS_SETTYPE_SPECIAL",IF(AB201&lt;&gt;"",VLOOKUP(AB201,'ESO zone constants'!$D$2:$H$4950,5,FALSE),""),""),"")</f>
        <v/>
      </c>
      <c r="AC201" s="46"/>
      <c r="AD201" s="45" t="str">
        <f>IF(AC201&lt;&gt;"",IF(AC201&lt;&gt;"LIBSETS_DROP_MECHANIC_MONSTER_NAME",VLOOKUP(AC201,'LibSets constants'!$I$4:$L$1000,3,FALSE),""),"")</f>
        <v/>
      </c>
      <c r="AE201" s="45" t="str">
        <f>IF(AC201&lt;&gt;"",IF(AC201&lt;&gt;"LIBSETS_DROP_MECHANIC_MONSTER_NAME",VLOOKUP(AC201,'LibSets constants'!$I$4:$L$1000,4,FALSE),""),"")</f>
        <v/>
      </c>
      <c r="AF201" s="3" t="str">
        <f>IF(G201&lt;&gt;"LIBSETS_SETTYPE_BATTLEGROUND",IF(G201&lt;&gt;"LIBSETS_SETTYPE_SPECIAL",IF(AG201&lt;&gt;"",VLOOKUP(AG201,'ESO zone constants'!$D$2:$H$4950,5,FALSE),""),""),"")</f>
        <v/>
      </c>
      <c r="AH201" s="46"/>
      <c r="AI201" s="45" t="str">
        <f>IF(AH201&lt;&gt;"",IF(AH201&lt;&gt;"LIBSETS_DROP_MECHANIC_MONSTER_NAME",VLOOKUP(AH201,'LibSets constants'!$I$4:$L$1000,3,FALSE),""),"")</f>
        <v/>
      </c>
      <c r="AJ201" s="45" t="str">
        <f>IF(AH201&lt;&gt;"",IF(AH201&lt;&gt;"LIBSETS_DROP_MECHANIC_MONSTER_NAME",VLOOKUP(AH201,'LibSets constants'!$I$4:$L$1000,4,FALSE),""),"")</f>
        <v/>
      </c>
      <c r="AK201" s="3" t="str">
        <f>IF(G201&lt;&gt;"LIBSETS_SETTYPE_BATTLEGROUND",IF(G201&lt;&gt;"LIBSETS_SETTYPE_SPECIAL",IF(AL201&lt;&gt;"",VLOOKUP(AL201,'ESO zone constants'!$D$2:$H$4950,5,FALSE),""),""),"")</f>
        <v/>
      </c>
      <c r="AM201" s="46"/>
      <c r="AN201" s="45" t="str">
        <f>IF(AM201&lt;&gt;"",IF(AM201&lt;&gt;"LIBSETS_DROP_MECHANIC_MONSTER_NAME",VLOOKUP(AM201,'LibSets constants'!$I$4:$L$1000,3,FALSE),""),"")</f>
        <v/>
      </c>
      <c r="AO201" s="45" t="str">
        <f>IF(AM201&lt;&gt;"",IF(AM201&lt;&gt;"LIBSETS_DROP_MECHANIC_MONSTER_NAME",VLOOKUP(AM201,'LibSets constants'!$I$4:$L$1000,4,FALSE),""),"")</f>
        <v/>
      </c>
      <c r="AP201" s="3" t="str">
        <f>IF(G201&lt;&gt;"LIBSETS_SETTYPE_BATTLEGROUND",IF(G201&lt;&gt;"LIBSETS_SETTYPE_SPECIAL",IF(AQ201&lt;&gt;"",VLOOKUP(AQ201,'ESO zone constants'!$D$2:$H$4950,5,FALSE),""),""),"")</f>
        <v/>
      </c>
      <c r="AR201" s="46"/>
      <c r="AS201" s="45" t="str">
        <f>IF(AR201&lt;&gt;"",IF(AR201&lt;&gt;"LIBSETS_DROP_MECHANIC_MONSTER_NAME",VLOOKUP(AR201,'LibSets constants'!$I$4:$L$1000,3,FALSE),""),"")</f>
        <v/>
      </c>
      <c r="AT201" s="45" t="str">
        <f>IF(AR201&lt;&gt;"",IF(AR201&lt;&gt;"LIBSETS_DROP_MECHANIC_MONSTER_NAME",VLOOKUP(AR201,'LibSets constants'!$I$4:$L$1000,4,FALSE),""),"")</f>
        <v/>
      </c>
      <c r="AU201" s="21" t="str">
        <f>IF(A201="???","--","")&amp;IF(F201&lt;&gt;"Not in the game (anymore)",IF(A201&lt;&gt;"",CONCATENATE("[",A201,"] = {wayshrines={")&amp;IF(K201&lt;&gt;"",CONCATENATE(K201,","),"")&amp;IF(L201&lt;&gt;"",CONCATENATE(L201,","),"")&amp;IF(M201&lt;&gt;"",CONCATENATE(M201,","),"")&amp;CONCATENATE("}")&amp;IF(VALUE(N201)&gt;0,CONCATENATE(", traitsNeeded=",N201),"")&amp;CONCATENATE(", dlcId=",IF(Q201&lt;&gt;"",Q201,"DLC_BASE_GAME")),""),"")</f>
        <v>[239] = {wayshrines={-1,-1,-1,}, dlcId=DLC_BASE_GAME</v>
      </c>
      <c r="AV201" s="21" t="str">
        <f>IF(F201&lt;&gt;"Not in the game (anymore)",IF(A201&lt;&gt;"",IF(O201&lt;&gt;"",CONCATENATE(", zoneIds={",O201),"")&amp;IF(V201&lt;&gt;"",CONCATENATE(",",V201),"")&amp;IF(AA201&lt;&gt;"",CONCATENATE(",",AA201),"")&amp;IF(AF201&lt;&gt;"",CONCATENATE(",",AF201),"")&amp;IF(AK201&lt;&gt;"",CONCATENATE(",",AK201),"")&amp;IF(AP201&lt;&gt;"",CONCATENATE(",",AP201),"")&amp;IF(O201&lt;&gt;"",CONCATENATE("}",""),"")&amp;IF(OR(I201="true",I201="false",I201&lt;&gt;""), CONCATENATE(", veteran=", I201), ""),""),"")</f>
        <v>, zoneIds={181,181}, veteran=false</v>
      </c>
      <c r="AW201" s="21" t="str">
        <f>IF(F201&lt;&gt;"Not in the game (anymore)",IF(A201&lt;&gt;"",", setType="&amp;G201,"")&amp;IF(J201="true",", multiTrialSet=true",""),"")</f>
        <v>, setType=LIBSETS_SETTYPE_CYRODIIL</v>
      </c>
      <c r="AX201" s="21" t="str">
        <f>IF(F201&lt;&gt;"Not in the game (anymore)",IF(S201&lt;&gt;"",", dropMechanic={"&amp;S201&amp;IF(X201&lt;&gt;"",","&amp;X201,"")&amp;IF(AC201&lt;&gt;"",","&amp;AC201,"")&amp;IF(AH201&lt;&gt;"",","&amp;AH201,"")&amp;IF(AM201&lt;&gt;"",","&amp;AM201,"")&amp;IF(AR201&lt;&gt;"",","&amp;AR201,"")&amp;"}"&amp;IF(S201="LIBSETS_DROP_MECHANIC_MONSTER_NAME",", dropMechanicNames={" &amp; IF(T201&lt;&gt;"","['en']='"&amp;T201&amp;"'","") &amp; IF(U201&lt;&gt;"",", ['de']='" &amp; U201&amp;"'","") &amp; "}",""),"")&amp;"},","")</f>
        <v>, dropMechanic={LIBSETS_DROP_MECHANIC_MAIL_PVP_REWARDS_FOR_THE_WORTHY,LIBSETS_DROP_MECHANIC_CITY_CYRODIIL_VLASTARUS}},</v>
      </c>
      <c r="AY201" s="21" t="str">
        <f>IF(F201&lt;&gt;"Not in the game (anymore)",IF(C201&lt;&gt;"",CONCATENATE(" --",C201," / ",B201,"   [",IF(P201&lt;&gt;"",P201,""),IF(W201&lt;&gt;"",", "&amp;W201,""),IF(AB201&lt;&gt;"",", "&amp;AB201,""),IF(AG201&lt;&gt;"",", "&amp;AG201,""),IF(AL201&lt;&gt;"",", "&amp;AL201,""),IF(AQ201&lt;&gt;"",", "&amp;AQ201,""),"]")),"")</f>
        <v xml:space="preserve"> --Warrior's Fury / Raserei des Kriegers   [Cyrodiil, Cyrodiil]</v>
      </c>
    </row>
    <row r="202" spans="1:51" x14ac:dyDescent="0.25">
      <c r="A202" s="5">
        <v>240</v>
      </c>
      <c r="B202" t="s">
        <v>1112</v>
      </c>
      <c r="C202" t="s">
        <v>1113</v>
      </c>
      <c r="D202" s="3">
        <f>A202</f>
        <v>240</v>
      </c>
      <c r="G202" s="8" t="s">
        <v>1650</v>
      </c>
      <c r="I202" t="s">
        <v>97</v>
      </c>
      <c r="J202" t="s">
        <v>97</v>
      </c>
      <c r="K202">
        <v>254</v>
      </c>
      <c r="L202">
        <v>254</v>
      </c>
      <c r="M202">
        <v>254</v>
      </c>
      <c r="N202">
        <v>5</v>
      </c>
      <c r="O202" s="3">
        <f>IF(G202&lt;&gt;"LIBSETS_SETTYPE_BATTLEGROUND",IF(G202&lt;&gt;"LIBSETS_SETTYPE_SPECIAL",IF(P202&lt;&gt;"",VLOOKUP(P202,'ESO zone constants'!$D$2:$H$4950,5,FALSE),""),""),"")</f>
        <v>823</v>
      </c>
      <c r="P202" t="str">
        <f>VLOOKUP(K202,'ESO wayshrine node constants'!$A$3:$D$10003,4,FALSE)</f>
        <v>Gold Coast</v>
      </c>
      <c r="Q202" s="19" t="str">
        <f>IF(O202&lt;&gt;"",IF(NOT(ISERROR(VLOOKUP(O202,'ESO Dungeon constants'!$D$3:$H$9999,5,FALSE))),VLOOKUP(O202,'ESO Dungeon constants'!$D$3:$I$9999,6,FALSE),VLOOKUP(O202,'ESO zone constants'!$H$2:$K$9984,4,FALSE)),"")</f>
        <v>DLC_DARK_BROTHERHOOD</v>
      </c>
      <c r="R202" s="3" t="str">
        <f>VLOOKUP(Q202,'LibSets constants'!$B$4:$C$1000,2,FALSE)</f>
        <v>Dark Brotherhood</v>
      </c>
      <c r="T202" s="3" t="str">
        <f>IF(S202&lt;&gt;"",IF(S202&lt;&gt;"LIBSETS_DROP_MECHANIC_MONSTER_NAME",VLOOKUP(S202,'LibSets constants'!$I$4:$L$1000,3,FALSE),""),"")</f>
        <v/>
      </c>
      <c r="U202" s="40" t="str">
        <f>IF(S202&lt;&gt;"",IF(S202&lt;&gt;"LIBSETS_DROP_MECHANIC_MONSTER_NAME",VLOOKUP(S202,'LibSets constants'!$I$4:$L$1000,4,FALSE),""),"")</f>
        <v/>
      </c>
      <c r="V202" s="3">
        <f>IF(G202&lt;&gt;"LIBSETS_SETTYPE_BATTLEGROUND",IF(G202&lt;&gt;"LIBSETS_SETTYPE_SPECIAL",IF(W202&lt;&gt;"",VLOOKUP(W202,'ESO zone constants'!$D$2:$H$4950,5,FALSE),""),""),"")</f>
        <v>823</v>
      </c>
      <c r="W202" t="str">
        <f>VLOOKUP(L202,'ESO wayshrine node constants'!$A$3:$D$10003,4,FALSE)</f>
        <v>Gold Coast</v>
      </c>
      <c r="Y202" s="3" t="str">
        <f>IF(X202&lt;&gt;"",IF(X202&lt;&gt;"LIBSETS_DROP_MECHANIC_MONSTER_NAME",VLOOKUP(X202,'LibSets constants'!$I$4:$L$1000,3,FALSE),""),"")</f>
        <v/>
      </c>
      <c r="Z202" s="3" t="str">
        <f>IF(X202&lt;&gt;"",IF(X202&lt;&gt;"LIBSETS_DROP_MECHANIC_MONSTER_NAME",VLOOKUP(X202,'LibSets constants'!$I$4:$L$1000,4,FALSE),""),"")</f>
        <v/>
      </c>
      <c r="AA202" s="3">
        <f>IF(G202&lt;&gt;"LIBSETS_SETTYPE_BATTLEGROUND",IF(G202&lt;&gt;"LIBSETS_SETTYPE_SPECIAL",IF(AB202&lt;&gt;"",VLOOKUP(AB202,'ESO zone constants'!$D$2:$H$4950,5,FALSE),""),""),"")</f>
        <v>823</v>
      </c>
      <c r="AB202" t="str">
        <f>VLOOKUP(M202,'ESO wayshrine node constants'!$A$3:$D$10003,4,FALSE)</f>
        <v>Gold Coast</v>
      </c>
      <c r="AD202" s="3" t="str">
        <f>IF(AC202&lt;&gt;"",IF(AC202&lt;&gt;"LIBSETS_DROP_MECHANIC_MONSTER_NAME",VLOOKUP(AC202,'LibSets constants'!$I$4:$L$1000,3,FALSE),""),"")</f>
        <v/>
      </c>
      <c r="AE202" s="3" t="str">
        <f>IF(AC202&lt;&gt;"",IF(AC202&lt;&gt;"LIBSETS_DROP_MECHANIC_MONSTER_NAME",VLOOKUP(AC202,'LibSets constants'!$I$4:$L$1000,4,FALSE),""),"")</f>
        <v/>
      </c>
      <c r="AF202" s="3" t="str">
        <f>IF(G202&lt;&gt;"LIBSETS_SETTYPE_BATTLEGROUND",IF(G202&lt;&gt;"LIBSETS_SETTYPE_SPECIAL",IF(AG202&lt;&gt;"",VLOOKUP(AG202,'ESO zone constants'!$D$2:$H$4950,5,FALSE),""),""),"")</f>
        <v/>
      </c>
      <c r="AI202" s="3" t="str">
        <f>IF(AH202&lt;&gt;"",IF(AH202&lt;&gt;"LIBSETS_DROP_MECHANIC_MONSTER_NAME",VLOOKUP(AH202,'LibSets constants'!$I$4:$L$1000,3,FALSE),""),"")</f>
        <v/>
      </c>
      <c r="AJ202" s="3" t="str">
        <f>IF(AH202&lt;&gt;"",IF(AH202&lt;&gt;"LIBSETS_DROP_MECHANIC_MONSTER_NAME",VLOOKUP(AH202,'LibSets constants'!$I$4:$L$1000,4,FALSE),""),"")</f>
        <v/>
      </c>
      <c r="AK202" s="3" t="str">
        <f>IF(G202&lt;&gt;"LIBSETS_SETTYPE_BATTLEGROUND",IF(G202&lt;&gt;"LIBSETS_SETTYPE_SPECIAL",IF(AL202&lt;&gt;"",VLOOKUP(AL202,'ESO zone constants'!$D$2:$H$4950,5,FALSE),""),""),"")</f>
        <v/>
      </c>
      <c r="AN202" s="3" t="str">
        <f>IF(AM202&lt;&gt;"",IF(AM202&lt;&gt;"LIBSETS_DROP_MECHANIC_MONSTER_NAME",VLOOKUP(AM202,'LibSets constants'!$I$4:$L$1000,3,FALSE),""),"")</f>
        <v/>
      </c>
      <c r="AO202" s="3" t="str">
        <f>IF(AM202&lt;&gt;"",IF(AM202&lt;&gt;"LIBSETS_DROP_MECHANIC_MONSTER_NAME",VLOOKUP(AM202,'LibSets constants'!$I$4:$L$1000,4,FALSE),""),"")</f>
        <v/>
      </c>
      <c r="AP202" s="3" t="str">
        <f>IF(G202&lt;&gt;"LIBSETS_SETTYPE_BATTLEGROUND",IF(G202&lt;&gt;"LIBSETS_SETTYPE_SPECIAL",IF(AQ202&lt;&gt;"",VLOOKUP(AQ202,'ESO zone constants'!$D$2:$H$4950,5,FALSE),""),""),"")</f>
        <v/>
      </c>
      <c r="AS202" s="3" t="str">
        <f>IF(AR202&lt;&gt;"",IF(AR202&lt;&gt;"LIBSETS_DROP_MECHANIC_MONSTER_NAME",VLOOKUP(AR202,'LibSets constants'!$I$4:$L$1000,3,FALSE),""),"")</f>
        <v/>
      </c>
      <c r="AT202" s="3" t="str">
        <f>IF(AR202&lt;&gt;"",IF(AR202&lt;&gt;"LIBSETS_DROP_MECHANIC_MONSTER_NAME",VLOOKUP(AR202,'LibSets constants'!$I$4:$L$1000,4,FALSE),""),"")</f>
        <v/>
      </c>
      <c r="AU202" s="21" t="str">
        <f>IF(A202="???","--","")&amp;IF(F202&lt;&gt;"Not in the game (anymore)",IF(A202&lt;&gt;"",CONCATENATE("[",A202,"] = {wayshrines={")&amp;IF(K202&lt;&gt;"",CONCATENATE(K202,","),"")&amp;IF(L202&lt;&gt;"",CONCATENATE(L202,","),"")&amp;IF(M202&lt;&gt;"",CONCATENATE(M202,","),"")&amp;CONCATENATE("}")&amp;IF(VALUE(N202)&gt;0,CONCATENATE(", traitsNeeded=",N202),"")&amp;CONCATENATE(", dlcId=",IF(Q202&lt;&gt;"",Q202,"DLC_BASE_GAME")),""),"")</f>
        <v>[240] = {wayshrines={254,254,254,}, traitsNeeded=5, dlcId=DLC_DARK_BROTHERHOOD</v>
      </c>
      <c r="AV202" s="21" t="str">
        <f>IF(F202&lt;&gt;"Not in the game (anymore)",IF(A202&lt;&gt;"",IF(O202&lt;&gt;"",CONCATENATE(", zoneIds={",O202),"")&amp;IF(V202&lt;&gt;"",CONCATENATE(",",V202),"")&amp;IF(AA202&lt;&gt;"",CONCATENATE(",",AA202),"")&amp;IF(AF202&lt;&gt;"",CONCATENATE(",",AF202),"")&amp;IF(AK202&lt;&gt;"",CONCATENATE(",",AK202),"")&amp;IF(AP202&lt;&gt;"",CONCATENATE(",",AP202),"")&amp;IF(O202&lt;&gt;"",CONCATENATE("}",""),"")&amp;IF(OR(I202="true",I202="false",I202&lt;&gt;""), CONCATENATE(", veteran=", I202), ""),""),"")</f>
        <v>, zoneIds={823,823,823}, veteran=false</v>
      </c>
      <c r="AW202" s="21" t="str">
        <f>IF(F202&lt;&gt;"Not in the game (anymore)",IF(A202&lt;&gt;"",", setType="&amp;G202,"")&amp;IF(J202="true",", multiTrialSet=true",""),"")</f>
        <v>, setType=LIBSETS_SETTYPE_CRAFTED</v>
      </c>
      <c r="AX202" s="21" t="str">
        <f>IF(F202&lt;&gt;"Not in the game (anymore)",IF(S202&lt;&gt;"",", dropMechanic={"&amp;S202&amp;IF(X202&lt;&gt;"",","&amp;X202,"")&amp;IF(AC202&lt;&gt;"",","&amp;AC202,"")&amp;IF(AH202&lt;&gt;"",","&amp;AH202,"")&amp;IF(AM202&lt;&gt;"",","&amp;AM202,"")&amp;IF(AR202&lt;&gt;"",","&amp;AR202,"")&amp;"}"&amp;IF(S202="LIBSETS_DROP_MECHANIC_MONSTER_NAME",", dropMechanicNames={" &amp; IF(T202&lt;&gt;"","['en']='"&amp;T202&amp;"'","") &amp; IF(U202&lt;&gt;"",", ['de']='" &amp; U202&amp;"'","") &amp; "}",""),"")&amp;"},","")</f>
        <v>},</v>
      </c>
      <c r="AY202" s="21" t="str">
        <f>IF(F202&lt;&gt;"Not in the game (anymore)",IF(C202&lt;&gt;"",CONCATENATE(" --",C202," / ",B202,"   [",IF(P202&lt;&gt;"",P202,""),IF(W202&lt;&gt;"",", "&amp;W202,""),IF(AB202&lt;&gt;"",", "&amp;AB202,""),IF(AG202&lt;&gt;"",", "&amp;AG202,""),IF(AL202&lt;&gt;"",", "&amp;AL202,""),IF(AQ202&lt;&gt;"",", "&amp;AQ202,""),"]")),"")</f>
        <v xml:space="preserve"> --Kvatch Gladiator / Gladiator von Kvatch   [Gold Coast, Gold Coast, Gold Coast]</v>
      </c>
    </row>
    <row r="203" spans="1:51" x14ac:dyDescent="0.25">
      <c r="A203" s="5">
        <v>241</v>
      </c>
      <c r="B203" t="s">
        <v>1114</v>
      </c>
      <c r="C203" t="s">
        <v>1115</v>
      </c>
      <c r="D203" s="3">
        <f>A203</f>
        <v>241</v>
      </c>
      <c r="G203" s="8" t="s">
        <v>1650</v>
      </c>
      <c r="I203" t="s">
        <v>97</v>
      </c>
      <c r="J203" t="s">
        <v>97</v>
      </c>
      <c r="K203">
        <v>251</v>
      </c>
      <c r="L203">
        <v>251</v>
      </c>
      <c r="M203">
        <v>251</v>
      </c>
      <c r="N203">
        <v>7</v>
      </c>
      <c r="O203" s="3">
        <f>IF(G203&lt;&gt;"LIBSETS_SETTYPE_BATTLEGROUND",IF(G203&lt;&gt;"LIBSETS_SETTYPE_SPECIAL",IF(P203&lt;&gt;"",VLOOKUP(P203,'ESO zone constants'!$D$2:$H$4950,5,FALSE),""),""),"")</f>
        <v>823</v>
      </c>
      <c r="P203" t="str">
        <f>VLOOKUP(K203,'ESO wayshrine node constants'!$A$3:$D$10003,4,FALSE)</f>
        <v>Gold Coast</v>
      </c>
      <c r="Q203" s="19" t="str">
        <f>IF(O203&lt;&gt;"",IF(NOT(ISERROR(VLOOKUP(O203,'ESO Dungeon constants'!$D$3:$H$9999,5,FALSE))),VLOOKUP(O203,'ESO Dungeon constants'!$D$3:$I$9999,6,FALSE),VLOOKUP(O203,'ESO zone constants'!$H$2:$K$9984,4,FALSE)),"")</f>
        <v>DLC_DARK_BROTHERHOOD</v>
      </c>
      <c r="R203" s="3" t="str">
        <f>VLOOKUP(Q203,'LibSets constants'!$B$4:$C$1000,2,FALSE)</f>
        <v>Dark Brotherhood</v>
      </c>
      <c r="T203" s="45" t="str">
        <f>IF(S203&lt;&gt;"",IF(S203&lt;&gt;"LIBSETS_DROP_MECHANIC_MONSTER_NAME",VLOOKUP(S203,'LibSets constants'!$I$4:$L$1000,3,FALSE),""),"")</f>
        <v/>
      </c>
      <c r="U203" s="40" t="str">
        <f>IF(S203&lt;&gt;"",IF(S203&lt;&gt;"LIBSETS_DROP_MECHANIC_MONSTER_NAME",VLOOKUP(S203,'LibSets constants'!$I$4:$L$1000,4,FALSE),""),"")</f>
        <v/>
      </c>
      <c r="V203" s="3">
        <f>IF(G203&lt;&gt;"LIBSETS_SETTYPE_BATTLEGROUND",IF(G203&lt;&gt;"LIBSETS_SETTYPE_SPECIAL",IF(W203&lt;&gt;"",VLOOKUP(W203,'ESO zone constants'!$D$2:$H$4950,5,FALSE),""),""),"")</f>
        <v>823</v>
      </c>
      <c r="W203" t="str">
        <f>VLOOKUP(L203,'ESO wayshrine node constants'!$A$3:$D$10003,4,FALSE)</f>
        <v>Gold Coast</v>
      </c>
      <c r="X203" s="46"/>
      <c r="Y203" s="45" t="str">
        <f>IF(X203&lt;&gt;"",IF(X203&lt;&gt;"LIBSETS_DROP_MECHANIC_MONSTER_NAME",VLOOKUP(X203,'LibSets constants'!$I$4:$L$1000,3,FALSE),""),"")</f>
        <v/>
      </c>
      <c r="Z203" s="45" t="str">
        <f>IF(X203&lt;&gt;"",IF(X203&lt;&gt;"LIBSETS_DROP_MECHANIC_MONSTER_NAME",VLOOKUP(X203,'LibSets constants'!$I$4:$L$1000,4,FALSE),""),"")</f>
        <v/>
      </c>
      <c r="AA203" s="3">
        <f>IF(G203&lt;&gt;"LIBSETS_SETTYPE_BATTLEGROUND",IF(G203&lt;&gt;"LIBSETS_SETTYPE_SPECIAL",IF(AB203&lt;&gt;"",VLOOKUP(AB203,'ESO zone constants'!$D$2:$H$4950,5,FALSE),""),""),"")</f>
        <v>823</v>
      </c>
      <c r="AB203" t="str">
        <f>VLOOKUP(M203,'ESO wayshrine node constants'!$A$3:$D$10003,4,FALSE)</f>
        <v>Gold Coast</v>
      </c>
      <c r="AC203" s="46"/>
      <c r="AD203" s="45" t="str">
        <f>IF(AC203&lt;&gt;"",IF(AC203&lt;&gt;"LIBSETS_DROP_MECHANIC_MONSTER_NAME",VLOOKUP(AC203,'LibSets constants'!$I$4:$L$1000,3,FALSE),""),"")</f>
        <v/>
      </c>
      <c r="AE203" s="45" t="str">
        <f>IF(AC203&lt;&gt;"",IF(AC203&lt;&gt;"LIBSETS_DROP_MECHANIC_MONSTER_NAME",VLOOKUP(AC203,'LibSets constants'!$I$4:$L$1000,4,FALSE),""),"")</f>
        <v/>
      </c>
      <c r="AF203" s="3" t="str">
        <f>IF(G203&lt;&gt;"LIBSETS_SETTYPE_BATTLEGROUND",IF(G203&lt;&gt;"LIBSETS_SETTYPE_SPECIAL",IF(AG203&lt;&gt;"",VLOOKUP(AG203,'ESO zone constants'!$D$2:$H$4950,5,FALSE),""),""),"")</f>
        <v/>
      </c>
      <c r="AH203" s="46"/>
      <c r="AI203" s="45" t="str">
        <f>IF(AH203&lt;&gt;"",IF(AH203&lt;&gt;"LIBSETS_DROP_MECHANIC_MONSTER_NAME",VLOOKUP(AH203,'LibSets constants'!$I$4:$L$1000,3,FALSE),""),"")</f>
        <v/>
      </c>
      <c r="AJ203" s="45" t="str">
        <f>IF(AH203&lt;&gt;"",IF(AH203&lt;&gt;"LIBSETS_DROP_MECHANIC_MONSTER_NAME",VLOOKUP(AH203,'LibSets constants'!$I$4:$L$1000,4,FALSE),""),"")</f>
        <v/>
      </c>
      <c r="AK203" s="3" t="str">
        <f>IF(G203&lt;&gt;"LIBSETS_SETTYPE_BATTLEGROUND",IF(G203&lt;&gt;"LIBSETS_SETTYPE_SPECIAL",IF(AL203&lt;&gt;"",VLOOKUP(AL203,'ESO zone constants'!$D$2:$H$4950,5,FALSE),""),""),"")</f>
        <v/>
      </c>
      <c r="AM203" s="46"/>
      <c r="AN203" s="45" t="str">
        <f>IF(AM203&lt;&gt;"",IF(AM203&lt;&gt;"LIBSETS_DROP_MECHANIC_MONSTER_NAME",VLOOKUP(AM203,'LibSets constants'!$I$4:$L$1000,3,FALSE),""),"")</f>
        <v/>
      </c>
      <c r="AO203" s="45" t="str">
        <f>IF(AM203&lt;&gt;"",IF(AM203&lt;&gt;"LIBSETS_DROP_MECHANIC_MONSTER_NAME",VLOOKUP(AM203,'LibSets constants'!$I$4:$L$1000,4,FALSE),""),"")</f>
        <v/>
      </c>
      <c r="AP203" s="3" t="str">
        <f>IF(G203&lt;&gt;"LIBSETS_SETTYPE_BATTLEGROUND",IF(G203&lt;&gt;"LIBSETS_SETTYPE_SPECIAL",IF(AQ203&lt;&gt;"",VLOOKUP(AQ203,'ESO zone constants'!$D$2:$H$4950,5,FALSE),""),""),"")</f>
        <v/>
      </c>
      <c r="AR203" s="46"/>
      <c r="AS203" s="45" t="str">
        <f>IF(AR203&lt;&gt;"",IF(AR203&lt;&gt;"LIBSETS_DROP_MECHANIC_MONSTER_NAME",VLOOKUP(AR203,'LibSets constants'!$I$4:$L$1000,3,FALSE),""),"")</f>
        <v/>
      </c>
      <c r="AT203" s="45" t="str">
        <f>IF(AR203&lt;&gt;"",IF(AR203&lt;&gt;"LIBSETS_DROP_MECHANIC_MONSTER_NAME",VLOOKUP(AR203,'LibSets constants'!$I$4:$L$1000,4,FALSE),""),"")</f>
        <v/>
      </c>
      <c r="AU203" s="21" t="str">
        <f>IF(A203="???","--","")&amp;IF(F203&lt;&gt;"Not in the game (anymore)",IF(A203&lt;&gt;"",CONCATENATE("[",A203,"] = {wayshrines={")&amp;IF(K203&lt;&gt;"",CONCATENATE(K203,","),"")&amp;IF(L203&lt;&gt;"",CONCATENATE(L203,","),"")&amp;IF(M203&lt;&gt;"",CONCATENATE(M203,","),"")&amp;CONCATENATE("}")&amp;IF(VALUE(N203)&gt;0,CONCATENATE(", traitsNeeded=",N203),"")&amp;CONCATENATE(", dlcId=",IF(Q203&lt;&gt;"",Q203,"DLC_BASE_GAME")),""),"")</f>
        <v>[241] = {wayshrines={251,251,251,}, traitsNeeded=7, dlcId=DLC_DARK_BROTHERHOOD</v>
      </c>
      <c r="AV203" s="21" t="str">
        <f>IF(F203&lt;&gt;"Not in the game (anymore)",IF(A203&lt;&gt;"",IF(O203&lt;&gt;"",CONCATENATE(", zoneIds={",O203),"")&amp;IF(V203&lt;&gt;"",CONCATENATE(",",V203),"")&amp;IF(AA203&lt;&gt;"",CONCATENATE(",",AA203),"")&amp;IF(AF203&lt;&gt;"",CONCATENATE(",",AF203),"")&amp;IF(AK203&lt;&gt;"",CONCATENATE(",",AK203),"")&amp;IF(AP203&lt;&gt;"",CONCATENATE(",",AP203),"")&amp;IF(O203&lt;&gt;"",CONCATENATE("}",""),"")&amp;IF(OR(I203="true",I203="false",I203&lt;&gt;""), CONCATENATE(", veteran=", I203), ""),""),"")</f>
        <v>, zoneIds={823,823,823}, veteran=false</v>
      </c>
      <c r="AW203" s="21" t="str">
        <f>IF(F203&lt;&gt;"Not in the game (anymore)",IF(A203&lt;&gt;"",", setType="&amp;G203,"")&amp;IF(J203="true",", multiTrialSet=true",""),"")</f>
        <v>, setType=LIBSETS_SETTYPE_CRAFTED</v>
      </c>
      <c r="AX203" s="21" t="str">
        <f>IF(F203&lt;&gt;"Not in the game (anymore)",IF(S203&lt;&gt;"",", dropMechanic={"&amp;S203&amp;IF(X203&lt;&gt;"",","&amp;X203,"")&amp;IF(AC203&lt;&gt;"",","&amp;AC203,"")&amp;IF(AH203&lt;&gt;"",","&amp;AH203,"")&amp;IF(AM203&lt;&gt;"",","&amp;AM203,"")&amp;IF(AR203&lt;&gt;"",","&amp;AR203,"")&amp;"}"&amp;IF(S203="LIBSETS_DROP_MECHANIC_MONSTER_NAME",", dropMechanicNames={" &amp; IF(T203&lt;&gt;"","['en']='"&amp;T203&amp;"'","") &amp; IF(U203&lt;&gt;"",", ['de']='" &amp; U203&amp;"'","") &amp; "}",""),"")&amp;"},","")</f>
        <v>},</v>
      </c>
      <c r="AY203" s="21" t="str">
        <f>IF(F203&lt;&gt;"Not in the game (anymore)",IF(C203&lt;&gt;"",CONCATENATE(" --",C203," / ",B203,"   [",IF(P203&lt;&gt;"",P203,""),IF(W203&lt;&gt;"",", "&amp;W203,""),IF(AB203&lt;&gt;"",", "&amp;AB203,""),IF(AG203&lt;&gt;"",", "&amp;AG203,""),IF(AL203&lt;&gt;"",", "&amp;AL203,""),IF(AQ203&lt;&gt;"",", "&amp;AQ203,""),"]")),"")</f>
        <v xml:space="preserve"> --Varen's Legacy / Varens Erbe   [Gold Coast, Gold Coast, Gold Coast]</v>
      </c>
    </row>
    <row r="204" spans="1:51" x14ac:dyDescent="0.25">
      <c r="A204" s="5">
        <v>242</v>
      </c>
      <c r="B204" t="s">
        <v>1116</v>
      </c>
      <c r="C204" t="s">
        <v>1117</v>
      </c>
      <c r="D204" s="3">
        <f>A204</f>
        <v>242</v>
      </c>
      <c r="G204" s="8" t="s">
        <v>1650</v>
      </c>
      <c r="I204" t="s">
        <v>97</v>
      </c>
      <c r="J204" t="s">
        <v>97</v>
      </c>
      <c r="K204">
        <v>254</v>
      </c>
      <c r="L204">
        <v>254</v>
      </c>
      <c r="M204">
        <v>254</v>
      </c>
      <c r="N204">
        <v>9</v>
      </c>
      <c r="O204" s="3">
        <f>IF(G204&lt;&gt;"LIBSETS_SETTYPE_BATTLEGROUND",IF(G204&lt;&gt;"LIBSETS_SETTYPE_SPECIAL",IF(P204&lt;&gt;"",VLOOKUP(P204,'ESO zone constants'!$D$2:$H$4950,5,FALSE),""),""),"")</f>
        <v>823</v>
      </c>
      <c r="P204" t="str">
        <f>VLOOKUP(K204,'ESO wayshrine node constants'!$A$3:$D$10003,4,FALSE)</f>
        <v>Gold Coast</v>
      </c>
      <c r="Q204" s="19" t="str">
        <f>IF(O204&lt;&gt;"",IF(NOT(ISERROR(VLOOKUP(O204,'ESO Dungeon constants'!$D$3:$H$9999,5,FALSE))),VLOOKUP(O204,'ESO Dungeon constants'!$D$3:$I$9999,6,FALSE),VLOOKUP(O204,'ESO zone constants'!$H$2:$K$9984,4,FALSE)),"")</f>
        <v>DLC_DARK_BROTHERHOOD</v>
      </c>
      <c r="R204" s="3" t="str">
        <f>VLOOKUP(Q204,'LibSets constants'!$B$4:$C$1000,2,FALSE)</f>
        <v>Dark Brotherhood</v>
      </c>
      <c r="T204" s="45" t="str">
        <f>IF(S204&lt;&gt;"",IF(S204&lt;&gt;"LIBSETS_DROP_MECHANIC_MONSTER_NAME",VLOOKUP(S204,'LibSets constants'!$I$4:$L$1000,3,FALSE),""),"")</f>
        <v/>
      </c>
      <c r="U204" s="40" t="str">
        <f>IF(S204&lt;&gt;"",IF(S204&lt;&gt;"LIBSETS_DROP_MECHANIC_MONSTER_NAME",VLOOKUP(S204,'LibSets constants'!$I$4:$L$1000,4,FALSE),""),"")</f>
        <v/>
      </c>
      <c r="V204" s="3">
        <f>IF(G204&lt;&gt;"LIBSETS_SETTYPE_BATTLEGROUND",IF(G204&lt;&gt;"LIBSETS_SETTYPE_SPECIAL",IF(W204&lt;&gt;"",VLOOKUP(W204,'ESO zone constants'!$D$2:$H$4950,5,FALSE),""),""),"")</f>
        <v>823</v>
      </c>
      <c r="W204" t="str">
        <f>VLOOKUP(L204,'ESO wayshrine node constants'!$A$3:$D$10003,4,FALSE)</f>
        <v>Gold Coast</v>
      </c>
      <c r="X204" s="46"/>
      <c r="Y204" s="45" t="str">
        <f>IF(X204&lt;&gt;"",IF(X204&lt;&gt;"LIBSETS_DROP_MECHANIC_MONSTER_NAME",VLOOKUP(X204,'LibSets constants'!$I$4:$L$1000,3,FALSE),""),"")</f>
        <v/>
      </c>
      <c r="Z204" s="45" t="str">
        <f>IF(X204&lt;&gt;"",IF(X204&lt;&gt;"LIBSETS_DROP_MECHANIC_MONSTER_NAME",VLOOKUP(X204,'LibSets constants'!$I$4:$L$1000,4,FALSE),""),"")</f>
        <v/>
      </c>
      <c r="AA204" s="3">
        <f>IF(G204&lt;&gt;"LIBSETS_SETTYPE_BATTLEGROUND",IF(G204&lt;&gt;"LIBSETS_SETTYPE_SPECIAL",IF(AB204&lt;&gt;"",VLOOKUP(AB204,'ESO zone constants'!$D$2:$H$4950,5,FALSE),""),""),"")</f>
        <v>823</v>
      </c>
      <c r="AB204" t="str">
        <f>VLOOKUP(M204,'ESO wayshrine node constants'!$A$3:$D$10003,4,FALSE)</f>
        <v>Gold Coast</v>
      </c>
      <c r="AC204" s="46"/>
      <c r="AD204" s="45" t="str">
        <f>IF(AC204&lt;&gt;"",IF(AC204&lt;&gt;"LIBSETS_DROP_MECHANIC_MONSTER_NAME",VLOOKUP(AC204,'LibSets constants'!$I$4:$L$1000,3,FALSE),""),"")</f>
        <v/>
      </c>
      <c r="AE204" s="45" t="str">
        <f>IF(AC204&lt;&gt;"",IF(AC204&lt;&gt;"LIBSETS_DROP_MECHANIC_MONSTER_NAME",VLOOKUP(AC204,'LibSets constants'!$I$4:$L$1000,4,FALSE),""),"")</f>
        <v/>
      </c>
      <c r="AF204" s="3" t="str">
        <f>IF(G204&lt;&gt;"LIBSETS_SETTYPE_BATTLEGROUND",IF(G204&lt;&gt;"LIBSETS_SETTYPE_SPECIAL",IF(AG204&lt;&gt;"",VLOOKUP(AG204,'ESO zone constants'!$D$2:$H$4950,5,FALSE),""),""),"")</f>
        <v/>
      </c>
      <c r="AH204" s="46"/>
      <c r="AI204" s="45" t="str">
        <f>IF(AH204&lt;&gt;"",IF(AH204&lt;&gt;"LIBSETS_DROP_MECHANIC_MONSTER_NAME",VLOOKUP(AH204,'LibSets constants'!$I$4:$L$1000,3,FALSE),""),"")</f>
        <v/>
      </c>
      <c r="AJ204" s="45" t="str">
        <f>IF(AH204&lt;&gt;"",IF(AH204&lt;&gt;"LIBSETS_DROP_MECHANIC_MONSTER_NAME",VLOOKUP(AH204,'LibSets constants'!$I$4:$L$1000,4,FALSE),""),"")</f>
        <v/>
      </c>
      <c r="AK204" s="3" t="str">
        <f>IF(G204&lt;&gt;"LIBSETS_SETTYPE_BATTLEGROUND",IF(G204&lt;&gt;"LIBSETS_SETTYPE_SPECIAL",IF(AL204&lt;&gt;"",VLOOKUP(AL204,'ESO zone constants'!$D$2:$H$4950,5,FALSE),""),""),"")</f>
        <v/>
      </c>
      <c r="AM204" s="46"/>
      <c r="AN204" s="45" t="str">
        <f>IF(AM204&lt;&gt;"",IF(AM204&lt;&gt;"LIBSETS_DROP_MECHANIC_MONSTER_NAME",VLOOKUP(AM204,'LibSets constants'!$I$4:$L$1000,3,FALSE),""),"")</f>
        <v/>
      </c>
      <c r="AO204" s="45" t="str">
        <f>IF(AM204&lt;&gt;"",IF(AM204&lt;&gt;"LIBSETS_DROP_MECHANIC_MONSTER_NAME",VLOOKUP(AM204,'LibSets constants'!$I$4:$L$1000,4,FALSE),""),"")</f>
        <v/>
      </c>
      <c r="AP204" s="3" t="str">
        <f>IF(G204&lt;&gt;"LIBSETS_SETTYPE_BATTLEGROUND",IF(G204&lt;&gt;"LIBSETS_SETTYPE_SPECIAL",IF(AQ204&lt;&gt;"",VLOOKUP(AQ204,'ESO zone constants'!$D$2:$H$4950,5,FALSE),""),""),"")</f>
        <v/>
      </c>
      <c r="AR204" s="46"/>
      <c r="AS204" s="45" t="str">
        <f>IF(AR204&lt;&gt;"",IF(AR204&lt;&gt;"LIBSETS_DROP_MECHANIC_MONSTER_NAME",VLOOKUP(AR204,'LibSets constants'!$I$4:$L$1000,3,FALSE),""),"")</f>
        <v/>
      </c>
      <c r="AT204" s="45" t="str">
        <f>IF(AR204&lt;&gt;"",IF(AR204&lt;&gt;"LIBSETS_DROP_MECHANIC_MONSTER_NAME",VLOOKUP(AR204,'LibSets constants'!$I$4:$L$1000,4,FALSE),""),"")</f>
        <v/>
      </c>
      <c r="AU204" s="21" t="str">
        <f>IF(A204="???","--","")&amp;IF(F204&lt;&gt;"Not in the game (anymore)",IF(A204&lt;&gt;"",CONCATENATE("[",A204,"] = {wayshrines={")&amp;IF(K204&lt;&gt;"",CONCATENATE(K204,","),"")&amp;IF(L204&lt;&gt;"",CONCATENATE(L204,","),"")&amp;IF(M204&lt;&gt;"",CONCATENATE(M204,","),"")&amp;CONCATENATE("}")&amp;IF(VALUE(N204)&gt;0,CONCATENATE(", traitsNeeded=",N204),"")&amp;CONCATENATE(", dlcId=",IF(Q204&lt;&gt;"",Q204,"DLC_BASE_GAME")),""),"")</f>
        <v>[242] = {wayshrines={254,254,254,}, traitsNeeded=9, dlcId=DLC_DARK_BROTHERHOOD</v>
      </c>
      <c r="AV204" s="21" t="str">
        <f>IF(F204&lt;&gt;"Not in the game (anymore)",IF(A204&lt;&gt;"",IF(O204&lt;&gt;"",CONCATENATE(", zoneIds={",O204),"")&amp;IF(V204&lt;&gt;"",CONCATENATE(",",V204),"")&amp;IF(AA204&lt;&gt;"",CONCATENATE(",",AA204),"")&amp;IF(AF204&lt;&gt;"",CONCATENATE(",",AF204),"")&amp;IF(AK204&lt;&gt;"",CONCATENATE(",",AK204),"")&amp;IF(AP204&lt;&gt;"",CONCATENATE(",",AP204),"")&amp;IF(O204&lt;&gt;"",CONCATENATE("}",""),"")&amp;IF(OR(I204="true",I204="false",I204&lt;&gt;""), CONCATENATE(", veteran=", I204), ""),""),"")</f>
        <v>, zoneIds={823,823,823}, veteran=false</v>
      </c>
      <c r="AW204" s="21" t="str">
        <f>IF(F204&lt;&gt;"Not in the game (anymore)",IF(A204&lt;&gt;"",", setType="&amp;G204,"")&amp;IF(J204="true",", multiTrialSet=true",""),"")</f>
        <v>, setType=LIBSETS_SETTYPE_CRAFTED</v>
      </c>
      <c r="AX204" s="21" t="str">
        <f>IF(F204&lt;&gt;"Not in the game (anymore)",IF(S204&lt;&gt;"",", dropMechanic={"&amp;S204&amp;IF(X204&lt;&gt;"",","&amp;X204,"")&amp;IF(AC204&lt;&gt;"",","&amp;AC204,"")&amp;IF(AH204&lt;&gt;"",","&amp;AH204,"")&amp;IF(AM204&lt;&gt;"",","&amp;AM204,"")&amp;IF(AR204&lt;&gt;"",","&amp;AR204,"")&amp;"}"&amp;IF(S204="LIBSETS_DROP_MECHANIC_MONSTER_NAME",", dropMechanicNames={" &amp; IF(T204&lt;&gt;"","['en']='"&amp;T204&amp;"'","") &amp; IF(U204&lt;&gt;"",", ['de']='" &amp; U204&amp;"'","") &amp; "}",""),"")&amp;"},","")</f>
        <v>},</v>
      </c>
      <c r="AY204" s="21" t="str">
        <f>IF(F204&lt;&gt;"Not in the game (anymore)",IF(C204&lt;&gt;"",CONCATENATE(" --",C204," / ",B204,"   [",IF(P204&lt;&gt;"",P204,""),IF(W204&lt;&gt;"",", "&amp;W204,""),IF(AB204&lt;&gt;"",", "&amp;AB204,""),IF(AG204&lt;&gt;"",", "&amp;AG204,""),IF(AL204&lt;&gt;"",", "&amp;AL204,""),IF(AQ204&lt;&gt;"",", "&amp;AQ204,""),"]")),"")</f>
        <v xml:space="preserve"> --Pelinal's Aptitude / Pelinals Talent   [Gold Coast, Gold Coast, Gold Coast]</v>
      </c>
    </row>
    <row r="205" spans="1:51" x14ac:dyDescent="0.25">
      <c r="A205" s="12">
        <v>243</v>
      </c>
      <c r="B205" t="s">
        <v>1118</v>
      </c>
      <c r="C205" t="s">
        <v>1119</v>
      </c>
      <c r="D205" s="3">
        <f>A205</f>
        <v>243</v>
      </c>
      <c r="G205" s="8" t="s">
        <v>1656</v>
      </c>
      <c r="I205" t="s">
        <v>97</v>
      </c>
      <c r="J205" t="s">
        <v>97</v>
      </c>
      <c r="K205">
        <v>-1</v>
      </c>
      <c r="L205">
        <v>-1</v>
      </c>
      <c r="M205">
        <v>-1</v>
      </c>
      <c r="N205">
        <v>0</v>
      </c>
      <c r="O205" s="3">
        <f>IF(G205&lt;&gt;"LIBSETS_SETTYPE_BATTLEGROUND",IF(G205&lt;&gt;"LIBSETS_SETTYPE_SPECIAL",IF(P205&lt;&gt;"",VLOOKUP(P205,'ESO zone constants'!$D$2:$H$4950,5,FALSE),""),""),"")</f>
        <v>823</v>
      </c>
      <c r="P205" t="s">
        <v>521</v>
      </c>
      <c r="Q205" s="19" t="str">
        <f>IF(O205&lt;&gt;"",IF(NOT(ISERROR(VLOOKUP(O205,'ESO Dungeon constants'!$D$3:$H$9999,5,FALSE))),VLOOKUP(O205,'ESO Dungeon constants'!$D$3:$I$9999,6,FALSE),VLOOKUP(O205,'ESO zone constants'!$H$2:$K$9984,4,FALSE)),"")</f>
        <v>DLC_DARK_BROTHERHOOD</v>
      </c>
      <c r="R205" s="3" t="str">
        <f>VLOOKUP(Q205,'LibSets constants'!$B$4:$C$1000,2,FALSE)</f>
        <v>Dark Brotherhood</v>
      </c>
      <c r="S205" s="33" t="s">
        <v>1743</v>
      </c>
      <c r="T205" s="3" t="str">
        <f>IF(S205&lt;&gt;"",IF(S205&lt;&gt;"LIBSETS_DROP_MECHANIC_MONSTER_NAME",VLOOKUP(S205,'LibSets constants'!$I$4:$L$1000,3,FALSE),""),"")</f>
        <v>Delve bosses have a chance to drop a waist or feet.</v>
      </c>
      <c r="U205" s="3" t="str">
        <f>IF(S205&lt;&gt;"",IF(S205&lt;&gt;"LIBSETS_DROP_MECHANIC_MONSTER_NAME",VLOOKUP(S205,'LibSets constants'!$I$4:$L$1000,4,FALSE),""),"")</f>
        <v>Bosse in Gewölben haben die Chance, eine Taille oder Füße fallen zu lassen.</v>
      </c>
      <c r="V205" s="3" t="str">
        <f>IF(G205&lt;&gt;"LIBSETS_SETTYPE_BATTLEGROUND",IF(G205&lt;&gt;"LIBSETS_SETTYPE_SPECIAL",IF(W205&lt;&gt;"",VLOOKUP(W205,'ESO zone constants'!$D$2:$H$4950,5,FALSE),""),""),"")</f>
        <v/>
      </c>
      <c r="X205" s="33" t="s">
        <v>1744</v>
      </c>
      <c r="Y205" s="3" t="str">
        <f>IF(X205&lt;&gt;"",IF(X205&lt;&gt;"LIBSETS_DROP_MECHANIC_MONSTER_NAME",VLOOKUP(X205,'LibSets constants'!$I$4:$L$1000,3,FALSE),""),"")</f>
        <v>Overland group bosses have a 100% chance to drop head, chest, legs, or weapon.</v>
      </c>
      <c r="Z205" s="3" t="str">
        <f>IF(X205&lt;&gt;"",IF(X205&lt;&gt;"LIBSETS_DROP_MECHANIC_MONSTER_NAME",VLOOKUP(X205,'LibSets constants'!$I$4:$L$1000,4,FALSE),""),"")</f>
        <v>Überland Gruppenbosse haben eine Chance von 100%, Kopf, Brust, Beine oder Waffen fallen zu lassen.</v>
      </c>
      <c r="AA205" s="3" t="str">
        <f>IF(G205&lt;&gt;"LIBSETS_SETTYPE_BATTLEGROUND",IF(G205&lt;&gt;"LIBSETS_SETTYPE_SPECIAL",IF(AB205&lt;&gt;"",VLOOKUP(AB205,'ESO zone constants'!$D$2:$H$4950,5,FALSE),""),""),"")</f>
        <v/>
      </c>
      <c r="AC205" s="33" t="s">
        <v>1745</v>
      </c>
      <c r="AD205" s="3" t="str">
        <f>IF(AC205&lt;&gt;"",IF(AC205&lt;&gt;"LIBSETS_DROP_MECHANIC_MONSTER_NAME",VLOOKUP(AC205,'LibSets constants'!$I$4:$L$1000,3,FALSE),""),"")</f>
        <v>Public dungeon bosses have a chance to drop a shoulder, hand, or weapon.</v>
      </c>
      <c r="AE205" s="3" t="str">
        <f>IF(AC205&lt;&gt;"",IF(AC205&lt;&gt;"LIBSETS_DROP_MECHANIC_MONSTER_NAME",VLOOKUP(AC205,'LibSets constants'!$I$4:$L$1000,4,FALSE),""),"")</f>
        <v>Öffentliche Dungeon-Bosse haben die Möglichkeit, eine Schulter, Handschuhe oder eine Waffe fallen zu lassen.</v>
      </c>
      <c r="AF205" s="3" t="str">
        <f>IF(G205&lt;&gt;"LIBSETS_SETTYPE_BATTLEGROUND",IF(G205&lt;&gt;"LIBSETS_SETTYPE_SPECIAL",IF(AG205&lt;&gt;"",VLOOKUP(AG205,'ESO zone constants'!$D$2:$H$4950,5,FALSE),""),""),"")</f>
        <v/>
      </c>
      <c r="AH205" s="33" t="s">
        <v>1746</v>
      </c>
      <c r="AI205" s="3" t="str">
        <f>IF(AH205&lt;&gt;"",IF(AH205&lt;&gt;"LIBSETS_DROP_MECHANIC_MONSTER_NAME",VLOOKUP(AH205,'LibSets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05" s="3" t="str">
        <f>IF(AH205&lt;&gt;"",IF(AH205&lt;&gt;"LIBSETS_DROP_MECHANIC_MONSTER_NAME",VLOOKUP(AH205,'LibSets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05" s="3" t="str">
        <f>IF(G205&lt;&gt;"LIBSETS_SETTYPE_BATTLEGROUND",IF(G205&lt;&gt;"LIBSETS_SETTYPE_SPECIAL",IF(AL205&lt;&gt;"",VLOOKUP(AL205,'ESO zone constants'!$D$2:$H$4950,5,FALSE),""),""),"")</f>
        <v/>
      </c>
      <c r="AN205" s="3" t="str">
        <f>IF(AM205&lt;&gt;"",IF(AM205&lt;&gt;"LIBSETS_DROP_MECHANIC_MONSTER_NAME",VLOOKUP(AM205,'LibSets constants'!$I$4:$L$1000,3,FALSE),""),"")</f>
        <v/>
      </c>
      <c r="AO205" s="3" t="str">
        <f>IF(AM205&lt;&gt;"",IF(AM205&lt;&gt;"LIBSETS_DROP_MECHANIC_MONSTER_NAME",VLOOKUP(AM205,'LibSets constants'!$I$4:$L$1000,4,FALSE),""),"")</f>
        <v/>
      </c>
      <c r="AP205" s="3" t="str">
        <f>IF(G205&lt;&gt;"LIBSETS_SETTYPE_BATTLEGROUND",IF(G205&lt;&gt;"LIBSETS_SETTYPE_SPECIAL",IF(AQ205&lt;&gt;"",VLOOKUP(AQ205,'ESO zone constants'!$D$2:$H$4950,5,FALSE),""),""),"")</f>
        <v/>
      </c>
      <c r="AS205" s="3" t="str">
        <f>IF(AR205&lt;&gt;"",IF(AR205&lt;&gt;"LIBSETS_DROP_MECHANIC_MONSTER_NAME",VLOOKUP(AR205,'LibSets constants'!$I$4:$L$1000,3,FALSE),""),"")</f>
        <v/>
      </c>
      <c r="AT205" s="3" t="str">
        <f>IF(AR205&lt;&gt;"",IF(AR205&lt;&gt;"LIBSETS_DROP_MECHANIC_MONSTER_NAME",VLOOKUP(AR205,'LibSets constants'!$I$4:$L$1000,4,FALSE),""),"")</f>
        <v/>
      </c>
      <c r="AU205" s="21" t="str">
        <f>IF(A205="???","--","")&amp;IF(F205&lt;&gt;"Not in the game (anymore)",IF(A205&lt;&gt;"",CONCATENATE("[",A205,"] = {wayshrines={")&amp;IF(K205&lt;&gt;"",CONCATENATE(K205,","),"")&amp;IF(L205&lt;&gt;"",CONCATENATE(L205,","),"")&amp;IF(M205&lt;&gt;"",CONCATENATE(M205,","),"")&amp;CONCATENATE("}")&amp;IF(VALUE(N205)&gt;0,CONCATENATE(", traitsNeeded=",N205),"")&amp;CONCATENATE(", dlcId=",IF(Q205&lt;&gt;"",Q205,"DLC_BASE_GAME")),""),"")</f>
        <v>[243] = {wayshrines={-1,-1,-1,}, dlcId=DLC_DARK_BROTHERHOOD</v>
      </c>
      <c r="AV205" s="21" t="str">
        <f>IF(F205&lt;&gt;"Not in the game (anymore)",IF(A205&lt;&gt;"",IF(O205&lt;&gt;"",CONCATENATE(", zoneIds={",O205),"")&amp;IF(V205&lt;&gt;"",CONCATENATE(",",V205),"")&amp;IF(AA205&lt;&gt;"",CONCATENATE(",",AA205),"")&amp;IF(AF205&lt;&gt;"",CONCATENATE(",",AF205),"")&amp;IF(AK205&lt;&gt;"",CONCATENATE(",",AK205),"")&amp;IF(AP205&lt;&gt;"",CONCATENATE(",",AP205),"")&amp;IF(O205&lt;&gt;"",CONCATENATE("}",""),"")&amp;IF(OR(I205="true",I205="false",I205&lt;&gt;""), CONCATENATE(", veteran=", I205), ""),""),"")</f>
        <v>, zoneIds={823}, veteran=false</v>
      </c>
      <c r="AW205" s="21" t="str">
        <f>IF(F205&lt;&gt;"Not in the game (anymore)",IF(A205&lt;&gt;"",", setType="&amp;G205,"")&amp;IF(J205="true",", multiTrialSet=true",""),"")</f>
        <v>, setType=LIBSETS_SETTYPE_OVERLAND</v>
      </c>
      <c r="AX205" s="21" t="str">
        <f>IF(F205&lt;&gt;"Not in the game (anymore)",IF(S205&lt;&gt;"",", dropMechanic={"&amp;S205&amp;IF(X205&lt;&gt;"",","&amp;X205,"")&amp;IF(AC205&lt;&gt;"",","&amp;AC205,"")&amp;IF(AH205&lt;&gt;"",","&amp;AH205,"")&amp;IF(AM205&lt;&gt;"",","&amp;AM205,"")&amp;IF(AR205&lt;&gt;"",","&amp;AR205,"")&amp;"}"&amp;IF(S205="LIBSETS_DROP_MECHANIC_MONSTER_NAME",", dropMechanicNames={" &amp; IF(T205&lt;&gt;"","['en']='"&amp;T205&amp;"'","") &amp; IF(U205&lt;&gt;"",", ['de']='" &amp; U205&amp;"'","") &amp; "}",""),"")&amp;"},","")</f>
        <v>, dropMechanic={LIBSETS_DROP_MECHANIC_OVERLAND_BOSS_DELVE,LIBSETS_DROP_MECHANIC_OVERLAND_WORLDBOSS,LIBSETS_DROP_MECHANIC_OVERLAND_BOSS_PUBLIC_DUNGEON,LIBSETS_DROP_MECHANIC_OVERLAND_CHEST}},</v>
      </c>
      <c r="AY205" s="21" t="str">
        <f>IF(F205&lt;&gt;"Not in the game (anymore)",IF(C205&lt;&gt;"",CONCATENATE(" --",C205," / ",B205,"   [",IF(P205&lt;&gt;"",P205,""),IF(W205&lt;&gt;"",", "&amp;W205,""),IF(AB205&lt;&gt;"",", "&amp;AB205,""),IF(AG205&lt;&gt;"",", "&amp;AG205,""),IF(AL205&lt;&gt;"",", "&amp;AL205,""),IF(AQ205&lt;&gt;"",", "&amp;AQ205,""),"]")),"")</f>
        <v xml:space="preserve"> --Hide of Morihaus / Haut von Morihaus   [Gold Coast]</v>
      </c>
    </row>
    <row r="206" spans="1:51" x14ac:dyDescent="0.25">
      <c r="A206" s="12">
        <v>244</v>
      </c>
      <c r="B206" t="s">
        <v>1120</v>
      </c>
      <c r="C206" t="s">
        <v>1121</v>
      </c>
      <c r="D206" s="3">
        <f>A206</f>
        <v>244</v>
      </c>
      <c r="G206" s="8" t="s">
        <v>1656</v>
      </c>
      <c r="I206" t="s">
        <v>97</v>
      </c>
      <c r="J206" t="s">
        <v>97</v>
      </c>
      <c r="K206">
        <v>-1</v>
      </c>
      <c r="L206">
        <v>-1</v>
      </c>
      <c r="M206">
        <v>-1</v>
      </c>
      <c r="N206">
        <v>0</v>
      </c>
      <c r="O206" s="3">
        <f>IF(G206&lt;&gt;"LIBSETS_SETTYPE_BATTLEGROUND",IF(G206&lt;&gt;"LIBSETS_SETTYPE_SPECIAL",IF(P206&lt;&gt;"",VLOOKUP(P206,'ESO zone constants'!$D$2:$H$4950,5,FALSE),""),""),"")</f>
        <v>823</v>
      </c>
      <c r="P206" t="s">
        <v>521</v>
      </c>
      <c r="Q206" s="19" t="str">
        <f>IF(O206&lt;&gt;"",IF(NOT(ISERROR(VLOOKUP(O206,'ESO Dungeon constants'!$D$3:$H$9999,5,FALSE))),VLOOKUP(O206,'ESO Dungeon constants'!$D$3:$I$9999,6,FALSE),VLOOKUP(O206,'ESO zone constants'!$H$2:$K$9984,4,FALSE)),"")</f>
        <v>DLC_DARK_BROTHERHOOD</v>
      </c>
      <c r="R206" s="3" t="str">
        <f>VLOOKUP(Q206,'LibSets constants'!$B$4:$C$1000,2,FALSE)</f>
        <v>Dark Brotherhood</v>
      </c>
      <c r="S206" s="33" t="s">
        <v>1743</v>
      </c>
      <c r="T206" s="3" t="str">
        <f>IF(S206&lt;&gt;"",IF(S206&lt;&gt;"LIBSETS_DROP_MECHANIC_MONSTER_NAME",VLOOKUP(S206,'LibSets constants'!$I$4:$L$1000,3,FALSE),""),"")</f>
        <v>Delve bosses have a chance to drop a waist or feet.</v>
      </c>
      <c r="U206" s="3" t="str">
        <f>IF(S206&lt;&gt;"",IF(S206&lt;&gt;"LIBSETS_DROP_MECHANIC_MONSTER_NAME",VLOOKUP(S206,'LibSets constants'!$I$4:$L$1000,4,FALSE),""),"")</f>
        <v>Bosse in Gewölben haben die Chance, eine Taille oder Füße fallen zu lassen.</v>
      </c>
      <c r="V206" s="3" t="str">
        <f>IF(G206&lt;&gt;"LIBSETS_SETTYPE_BATTLEGROUND",IF(G206&lt;&gt;"LIBSETS_SETTYPE_SPECIAL",IF(W206&lt;&gt;"",VLOOKUP(W206,'ESO zone constants'!$D$2:$H$4950,5,FALSE),""),""),"")</f>
        <v/>
      </c>
      <c r="X206" s="33" t="s">
        <v>1744</v>
      </c>
      <c r="Y206" s="3" t="str">
        <f>IF(X206&lt;&gt;"",IF(X206&lt;&gt;"LIBSETS_DROP_MECHANIC_MONSTER_NAME",VLOOKUP(X206,'LibSets constants'!$I$4:$L$1000,3,FALSE),""),"")</f>
        <v>Overland group bosses have a 100% chance to drop head, chest, legs, or weapon.</v>
      </c>
      <c r="Z206" s="3" t="str">
        <f>IF(X206&lt;&gt;"",IF(X206&lt;&gt;"LIBSETS_DROP_MECHANIC_MONSTER_NAME",VLOOKUP(X206,'LibSets constants'!$I$4:$L$1000,4,FALSE),""),"")</f>
        <v>Überland Gruppenbosse haben eine Chance von 100%, Kopf, Brust, Beine oder Waffen fallen zu lassen.</v>
      </c>
      <c r="AA206" s="3" t="str">
        <f>IF(G206&lt;&gt;"LIBSETS_SETTYPE_BATTLEGROUND",IF(G206&lt;&gt;"LIBSETS_SETTYPE_SPECIAL",IF(AB206&lt;&gt;"",VLOOKUP(AB206,'ESO zone constants'!$D$2:$H$4950,5,FALSE),""),""),"")</f>
        <v/>
      </c>
      <c r="AC206" s="33" t="s">
        <v>1745</v>
      </c>
      <c r="AD206" s="3" t="str">
        <f>IF(AC206&lt;&gt;"",IF(AC206&lt;&gt;"LIBSETS_DROP_MECHANIC_MONSTER_NAME",VLOOKUP(AC206,'LibSets constants'!$I$4:$L$1000,3,FALSE),""),"")</f>
        <v>Public dungeon bosses have a chance to drop a shoulder, hand, or weapon.</v>
      </c>
      <c r="AE206" s="3" t="str">
        <f>IF(AC206&lt;&gt;"",IF(AC206&lt;&gt;"LIBSETS_DROP_MECHANIC_MONSTER_NAME",VLOOKUP(AC206,'LibSets constants'!$I$4:$L$1000,4,FALSE),""),"")</f>
        <v>Öffentliche Dungeon-Bosse haben die Möglichkeit, eine Schulter, Handschuhe oder eine Waffe fallen zu lassen.</v>
      </c>
      <c r="AF206" s="3" t="str">
        <f>IF(G206&lt;&gt;"LIBSETS_SETTYPE_BATTLEGROUND",IF(G206&lt;&gt;"LIBSETS_SETTYPE_SPECIAL",IF(AG206&lt;&gt;"",VLOOKUP(AG206,'ESO zone constants'!$D$2:$H$4950,5,FALSE),""),""),"")</f>
        <v/>
      </c>
      <c r="AH206" s="33" t="s">
        <v>1746</v>
      </c>
      <c r="AI206" s="3" t="str">
        <f>IF(AH206&lt;&gt;"",IF(AH206&lt;&gt;"LIBSETS_DROP_MECHANIC_MONSTER_NAME",VLOOKUP(AH206,'LibSets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06" s="3" t="str">
        <f>IF(AH206&lt;&gt;"",IF(AH206&lt;&gt;"LIBSETS_DROP_MECHANIC_MONSTER_NAME",VLOOKUP(AH206,'LibSets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06" s="3" t="str">
        <f>IF(G206&lt;&gt;"LIBSETS_SETTYPE_BATTLEGROUND",IF(G206&lt;&gt;"LIBSETS_SETTYPE_SPECIAL",IF(AL206&lt;&gt;"",VLOOKUP(AL206,'ESO zone constants'!$D$2:$H$4950,5,FALSE),""),""),"")</f>
        <v/>
      </c>
      <c r="AN206" s="3" t="str">
        <f>IF(AM206&lt;&gt;"",IF(AM206&lt;&gt;"LIBSETS_DROP_MECHANIC_MONSTER_NAME",VLOOKUP(AM206,'LibSets constants'!$I$4:$L$1000,3,FALSE),""),"")</f>
        <v/>
      </c>
      <c r="AO206" s="3" t="str">
        <f>IF(AM206&lt;&gt;"",IF(AM206&lt;&gt;"LIBSETS_DROP_MECHANIC_MONSTER_NAME",VLOOKUP(AM206,'LibSets constants'!$I$4:$L$1000,4,FALSE),""),"")</f>
        <v/>
      </c>
      <c r="AP206" s="3" t="str">
        <f>IF(G206&lt;&gt;"LIBSETS_SETTYPE_BATTLEGROUND",IF(G206&lt;&gt;"LIBSETS_SETTYPE_SPECIAL",IF(AQ206&lt;&gt;"",VLOOKUP(AQ206,'ESO zone constants'!$D$2:$H$4950,5,FALSE),""),""),"")</f>
        <v/>
      </c>
      <c r="AS206" s="3" t="str">
        <f>IF(AR206&lt;&gt;"",IF(AR206&lt;&gt;"LIBSETS_DROP_MECHANIC_MONSTER_NAME",VLOOKUP(AR206,'LibSets constants'!$I$4:$L$1000,3,FALSE),""),"")</f>
        <v/>
      </c>
      <c r="AT206" s="3" t="str">
        <f>IF(AR206&lt;&gt;"",IF(AR206&lt;&gt;"LIBSETS_DROP_MECHANIC_MONSTER_NAME",VLOOKUP(AR206,'LibSets constants'!$I$4:$L$1000,4,FALSE),""),"")</f>
        <v/>
      </c>
      <c r="AU206" s="21" t="str">
        <f>IF(A206="???","--","")&amp;IF(F206&lt;&gt;"Not in the game (anymore)",IF(A206&lt;&gt;"",CONCATENATE("[",A206,"] = {wayshrines={")&amp;IF(K206&lt;&gt;"",CONCATENATE(K206,","),"")&amp;IF(L206&lt;&gt;"",CONCATENATE(L206,","),"")&amp;IF(M206&lt;&gt;"",CONCATENATE(M206,","),"")&amp;CONCATENATE("}")&amp;IF(VALUE(N206)&gt;0,CONCATENATE(", traitsNeeded=",N206),"")&amp;CONCATENATE(", dlcId=",IF(Q206&lt;&gt;"",Q206,"DLC_BASE_GAME")),""),"")</f>
        <v>[244] = {wayshrines={-1,-1,-1,}, dlcId=DLC_DARK_BROTHERHOOD</v>
      </c>
      <c r="AV206" s="21" t="str">
        <f>IF(F206&lt;&gt;"Not in the game (anymore)",IF(A206&lt;&gt;"",IF(O206&lt;&gt;"",CONCATENATE(", zoneIds={",O206),"")&amp;IF(V206&lt;&gt;"",CONCATENATE(",",V206),"")&amp;IF(AA206&lt;&gt;"",CONCATENATE(",",AA206),"")&amp;IF(AF206&lt;&gt;"",CONCATENATE(",",AF206),"")&amp;IF(AK206&lt;&gt;"",CONCATENATE(",",AK206),"")&amp;IF(AP206&lt;&gt;"",CONCATENATE(",",AP206),"")&amp;IF(O206&lt;&gt;"",CONCATENATE("}",""),"")&amp;IF(OR(I206="true",I206="false",I206&lt;&gt;""), CONCATENATE(", veteran=", I206), ""),""),"")</f>
        <v>, zoneIds={823}, veteran=false</v>
      </c>
      <c r="AW206" s="21" t="str">
        <f>IF(F206&lt;&gt;"Not in the game (anymore)",IF(A206&lt;&gt;"",", setType="&amp;G206,"")&amp;IF(J206="true",", multiTrialSet=true",""),"")</f>
        <v>, setType=LIBSETS_SETTYPE_OVERLAND</v>
      </c>
      <c r="AX206" s="21" t="str">
        <f>IF(F206&lt;&gt;"Not in the game (anymore)",IF(S206&lt;&gt;"",", dropMechanic={"&amp;S206&amp;IF(X206&lt;&gt;"",","&amp;X206,"")&amp;IF(AC206&lt;&gt;"",","&amp;AC206,"")&amp;IF(AH206&lt;&gt;"",","&amp;AH206,"")&amp;IF(AM206&lt;&gt;"",","&amp;AM206,"")&amp;IF(AR206&lt;&gt;"",","&amp;AR206,"")&amp;"}"&amp;IF(S206="LIBSETS_DROP_MECHANIC_MONSTER_NAME",", dropMechanicNames={" &amp; IF(T206&lt;&gt;"","['en']='"&amp;T206&amp;"'","") &amp; IF(U206&lt;&gt;"",", ['de']='" &amp; U206&amp;"'","") &amp; "}",""),"")&amp;"},","")</f>
        <v>, dropMechanic={LIBSETS_DROP_MECHANIC_OVERLAND_BOSS_DELVE,LIBSETS_DROP_MECHANIC_OVERLAND_WORLDBOSS,LIBSETS_DROP_MECHANIC_OVERLAND_BOSS_PUBLIC_DUNGEON,LIBSETS_DROP_MECHANIC_OVERLAND_CHEST}},</v>
      </c>
      <c r="AY206" s="21" t="str">
        <f>IF(F206&lt;&gt;"Not in the game (anymore)",IF(C206&lt;&gt;"",CONCATENATE(" --",C206," / ",B206,"   [",IF(P206&lt;&gt;"",P206,""),IF(W206&lt;&gt;"",", "&amp;W206,""),IF(AB206&lt;&gt;"",", "&amp;AB206,""),IF(AG206&lt;&gt;"",", "&amp;AG206,""),IF(AL206&lt;&gt;"",", "&amp;AL206,""),IF(AQ206&lt;&gt;"",", "&amp;AQ206,""),"]")),"")</f>
        <v xml:space="preserve"> --Flanking Strategist / Flankierender Stratege   [Gold Coast]</v>
      </c>
    </row>
    <row r="207" spans="1:51" x14ac:dyDescent="0.25">
      <c r="A207" s="12">
        <v>245</v>
      </c>
      <c r="B207" t="s">
        <v>1122</v>
      </c>
      <c r="C207" t="s">
        <v>1123</v>
      </c>
      <c r="D207" s="3">
        <f>A207</f>
        <v>245</v>
      </c>
      <c r="G207" s="8" t="s">
        <v>1656</v>
      </c>
      <c r="I207" t="s">
        <v>97</v>
      </c>
      <c r="J207" t="s">
        <v>97</v>
      </c>
      <c r="K207">
        <v>-1</v>
      </c>
      <c r="L207">
        <v>-1</v>
      </c>
      <c r="M207">
        <v>-1</v>
      </c>
      <c r="N207">
        <v>0</v>
      </c>
      <c r="O207" s="3">
        <f>IF(G207&lt;&gt;"LIBSETS_SETTYPE_BATTLEGROUND",IF(G207&lt;&gt;"LIBSETS_SETTYPE_SPECIAL",IF(P207&lt;&gt;"",VLOOKUP(P207,'ESO zone constants'!$D$2:$H$4950,5,FALSE),""),""),"")</f>
        <v>823</v>
      </c>
      <c r="P207" t="s">
        <v>521</v>
      </c>
      <c r="Q207" s="19" t="str">
        <f>IF(O207&lt;&gt;"",IF(NOT(ISERROR(VLOOKUP(O207,'ESO Dungeon constants'!$D$3:$H$9999,5,FALSE))),VLOOKUP(O207,'ESO Dungeon constants'!$D$3:$I$9999,6,FALSE),VLOOKUP(O207,'ESO zone constants'!$H$2:$K$9984,4,FALSE)),"")</f>
        <v>DLC_DARK_BROTHERHOOD</v>
      </c>
      <c r="R207" s="3" t="str">
        <f>VLOOKUP(Q207,'LibSets constants'!$B$4:$C$1000,2,FALSE)</f>
        <v>Dark Brotherhood</v>
      </c>
      <c r="S207" s="33" t="s">
        <v>1743</v>
      </c>
      <c r="T207" s="41" t="str">
        <f>IF(S207&lt;&gt;"",IF(S207&lt;&gt;"LIBSETS_DROP_MECHANIC_MONSTER_NAME",VLOOKUP(S207,'LibSets constants'!$I$4:$L$1000,3,FALSE),""),"")</f>
        <v>Delve bosses have a chance to drop a waist or feet.</v>
      </c>
      <c r="U207" s="3" t="str">
        <f>IF(S207&lt;&gt;"",IF(S207&lt;&gt;"LIBSETS_DROP_MECHANIC_MONSTER_NAME",VLOOKUP(S207,'LibSets constants'!$I$4:$L$1000,4,FALSE),""),"")</f>
        <v>Bosse in Gewölben haben die Chance, eine Taille oder Füße fallen zu lassen.</v>
      </c>
      <c r="V207" s="3" t="str">
        <f>IF(G207&lt;&gt;"LIBSETS_SETTYPE_BATTLEGROUND",IF(G207&lt;&gt;"LIBSETS_SETTYPE_SPECIAL",IF(W207&lt;&gt;"",VLOOKUP(W207,'ESO zone constants'!$D$2:$H$4950,5,FALSE),""),""),"")</f>
        <v/>
      </c>
      <c r="X207" s="42" t="s">
        <v>1744</v>
      </c>
      <c r="Y207" s="41" t="str">
        <f>IF(X207&lt;&gt;"",IF(X207&lt;&gt;"LIBSETS_DROP_MECHANIC_MONSTER_NAME",VLOOKUP(X207,'LibSets constants'!$I$4:$L$1000,3,FALSE),""),"")</f>
        <v>Overland group bosses have a 100% chance to drop head, chest, legs, or weapon.</v>
      </c>
      <c r="Z207" s="41" t="str">
        <f>IF(X207&lt;&gt;"",IF(X207&lt;&gt;"LIBSETS_DROP_MECHANIC_MONSTER_NAME",VLOOKUP(X207,'LibSets constants'!$I$4:$L$1000,4,FALSE),""),"")</f>
        <v>Überland Gruppenbosse haben eine Chance von 100%, Kopf, Brust, Beine oder Waffen fallen zu lassen.</v>
      </c>
      <c r="AA207" s="3" t="str">
        <f>IF(G207&lt;&gt;"LIBSETS_SETTYPE_BATTLEGROUND",IF(G207&lt;&gt;"LIBSETS_SETTYPE_SPECIAL",IF(AB207&lt;&gt;"",VLOOKUP(AB207,'ESO zone constants'!$D$2:$H$4950,5,FALSE),""),""),"")</f>
        <v/>
      </c>
      <c r="AC207" s="42" t="s">
        <v>1745</v>
      </c>
      <c r="AD207" s="41" t="str">
        <f>IF(AC207&lt;&gt;"",IF(AC207&lt;&gt;"LIBSETS_DROP_MECHANIC_MONSTER_NAME",VLOOKUP(AC207,'LibSets constants'!$I$4:$L$1000,3,FALSE),""),"")</f>
        <v>Public dungeon bosses have a chance to drop a shoulder, hand, or weapon.</v>
      </c>
      <c r="AE207" s="41" t="str">
        <f>IF(AC207&lt;&gt;"",IF(AC207&lt;&gt;"LIBSETS_DROP_MECHANIC_MONSTER_NAME",VLOOKUP(AC207,'LibSets constants'!$I$4:$L$1000,4,FALSE),""),"")</f>
        <v>Öffentliche Dungeon-Bosse haben die Möglichkeit, eine Schulter, Handschuhe oder eine Waffe fallen zu lassen.</v>
      </c>
      <c r="AF207" s="3" t="str">
        <f>IF(G207&lt;&gt;"LIBSETS_SETTYPE_BATTLEGROUND",IF(G207&lt;&gt;"LIBSETS_SETTYPE_SPECIAL",IF(AG207&lt;&gt;"",VLOOKUP(AG207,'ESO zone constants'!$D$2:$H$4950,5,FALSE),""),""),"")</f>
        <v/>
      </c>
      <c r="AH207" s="42" t="s">
        <v>1746</v>
      </c>
      <c r="AI207" s="41" t="str">
        <f>IF(AH207&lt;&gt;"",IF(AH207&lt;&gt;"LIBSETS_DROP_MECHANIC_MONSTER_NAME",VLOOKUP(AH207,'LibSets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07" s="41" t="str">
        <f>IF(AH207&lt;&gt;"",IF(AH207&lt;&gt;"LIBSETS_DROP_MECHANIC_MONSTER_NAME",VLOOKUP(AH207,'LibSets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07" s="3" t="str">
        <f>IF(G207&lt;&gt;"LIBSETS_SETTYPE_BATTLEGROUND",IF(G207&lt;&gt;"LIBSETS_SETTYPE_SPECIAL",IF(AL207&lt;&gt;"",VLOOKUP(AL207,'ESO zone constants'!$D$2:$H$4950,5,FALSE),""),""),"")</f>
        <v/>
      </c>
      <c r="AM207" s="42"/>
      <c r="AN207" s="41" t="str">
        <f>IF(AM207&lt;&gt;"",IF(AM207&lt;&gt;"LIBSETS_DROP_MECHANIC_MONSTER_NAME",VLOOKUP(AM207,'LibSets constants'!$I$4:$L$1000,3,FALSE),""),"")</f>
        <v/>
      </c>
      <c r="AO207" s="41" t="str">
        <f>IF(AM207&lt;&gt;"",IF(AM207&lt;&gt;"LIBSETS_DROP_MECHANIC_MONSTER_NAME",VLOOKUP(AM207,'LibSets constants'!$I$4:$L$1000,4,FALSE),""),"")</f>
        <v/>
      </c>
      <c r="AP207" s="3" t="str">
        <f>IF(G207&lt;&gt;"LIBSETS_SETTYPE_BATTLEGROUND",IF(G207&lt;&gt;"LIBSETS_SETTYPE_SPECIAL",IF(AQ207&lt;&gt;"",VLOOKUP(AQ207,'ESO zone constants'!$D$2:$H$4950,5,FALSE),""),""),"")</f>
        <v/>
      </c>
      <c r="AR207" s="42"/>
      <c r="AS207" s="41" t="str">
        <f>IF(AR207&lt;&gt;"",IF(AR207&lt;&gt;"LIBSETS_DROP_MECHANIC_MONSTER_NAME",VLOOKUP(AR207,'LibSets constants'!$I$4:$L$1000,3,FALSE),""),"")</f>
        <v/>
      </c>
      <c r="AT207" s="41" t="str">
        <f>IF(AR207&lt;&gt;"",IF(AR207&lt;&gt;"LIBSETS_DROP_MECHANIC_MONSTER_NAME",VLOOKUP(AR207,'LibSets constants'!$I$4:$L$1000,4,FALSE),""),"")</f>
        <v/>
      </c>
      <c r="AU207" s="21" t="str">
        <f>IF(A207="???","--","")&amp;IF(F207&lt;&gt;"Not in the game (anymore)",IF(A207&lt;&gt;"",CONCATENATE("[",A207,"] = {wayshrines={")&amp;IF(K207&lt;&gt;"",CONCATENATE(K207,","),"")&amp;IF(L207&lt;&gt;"",CONCATENATE(L207,","),"")&amp;IF(M207&lt;&gt;"",CONCATENATE(M207,","),"")&amp;CONCATENATE("}")&amp;IF(VALUE(N207)&gt;0,CONCATENATE(", traitsNeeded=",N207),"")&amp;CONCATENATE(", dlcId=",IF(Q207&lt;&gt;"",Q207,"DLC_BASE_GAME")),""),"")</f>
        <v>[245] = {wayshrines={-1,-1,-1,}, dlcId=DLC_DARK_BROTHERHOOD</v>
      </c>
      <c r="AV207" s="21" t="str">
        <f>IF(F207&lt;&gt;"Not in the game (anymore)",IF(A207&lt;&gt;"",IF(O207&lt;&gt;"",CONCATENATE(", zoneIds={",O207),"")&amp;IF(V207&lt;&gt;"",CONCATENATE(",",V207),"")&amp;IF(AA207&lt;&gt;"",CONCATENATE(",",AA207),"")&amp;IF(AF207&lt;&gt;"",CONCATENATE(",",AF207),"")&amp;IF(AK207&lt;&gt;"",CONCATENATE(",",AK207),"")&amp;IF(AP207&lt;&gt;"",CONCATENATE(",",AP207),"")&amp;IF(O207&lt;&gt;"",CONCATENATE("}",""),"")&amp;IF(OR(I207="true",I207="false",I207&lt;&gt;""), CONCATENATE(", veteran=", I207), ""),""),"")</f>
        <v>, zoneIds={823}, veteran=false</v>
      </c>
      <c r="AW207" s="21" t="str">
        <f>IF(F207&lt;&gt;"Not in the game (anymore)",IF(A207&lt;&gt;"",", setType="&amp;G207,"")&amp;IF(J207="true",", multiTrialSet=true",""),"")</f>
        <v>, setType=LIBSETS_SETTYPE_OVERLAND</v>
      </c>
      <c r="AX207" s="21" t="str">
        <f>IF(F207&lt;&gt;"Not in the game (anymore)",IF(S207&lt;&gt;"",", dropMechanic={"&amp;S207&amp;IF(X207&lt;&gt;"",","&amp;X207,"")&amp;IF(AC207&lt;&gt;"",","&amp;AC207,"")&amp;IF(AH207&lt;&gt;"",","&amp;AH207,"")&amp;IF(AM207&lt;&gt;"",","&amp;AM207,"")&amp;IF(AR207&lt;&gt;"",","&amp;AR207,"")&amp;"}"&amp;IF(S207="LIBSETS_DROP_MECHANIC_MONSTER_NAME",", dropMechanicNames={" &amp; IF(T207&lt;&gt;"","['en']='"&amp;T207&amp;"'","") &amp; IF(U207&lt;&gt;"",", ['de']='" &amp; U207&amp;"'","") &amp; "}",""),"")&amp;"},","")</f>
        <v>, dropMechanic={LIBSETS_DROP_MECHANIC_OVERLAND_BOSS_DELVE,LIBSETS_DROP_MECHANIC_OVERLAND_WORLDBOSS,LIBSETS_DROP_MECHANIC_OVERLAND_BOSS_PUBLIC_DUNGEON,LIBSETS_DROP_MECHANIC_OVERLAND_CHEST}},</v>
      </c>
      <c r="AY207" s="21" t="str">
        <f>IF(F207&lt;&gt;"Not in the game (anymore)",IF(C207&lt;&gt;"",CONCATENATE(" --",C207," / ",B207,"   [",IF(P207&lt;&gt;"",P207,""),IF(W207&lt;&gt;"",", "&amp;W207,""),IF(AB207&lt;&gt;"",", "&amp;AB207,""),IF(AG207&lt;&gt;"",", "&amp;AG207,""),IF(AL207&lt;&gt;"",", "&amp;AL207,""),IF(AQ207&lt;&gt;"",", "&amp;AQ207,""),"]")),"")</f>
        <v xml:space="preserve"> --Sithis' Touch / Sithis' Berührung   [Gold Coast]</v>
      </c>
    </row>
    <row r="208" spans="1:51" x14ac:dyDescent="0.25">
      <c r="A208" s="12">
        <v>246</v>
      </c>
      <c r="B208" t="s">
        <v>1124</v>
      </c>
      <c r="C208" t="s">
        <v>1125</v>
      </c>
      <c r="D208" s="3">
        <f>A208</f>
        <v>246</v>
      </c>
      <c r="F208" t="s">
        <v>39</v>
      </c>
      <c r="G208" s="8" t="s">
        <v>1654</v>
      </c>
      <c r="I208" t="s">
        <v>97</v>
      </c>
      <c r="J208" t="s">
        <v>97</v>
      </c>
      <c r="K208">
        <v>-1</v>
      </c>
      <c r="L208">
        <v>-1</v>
      </c>
      <c r="M208">
        <v>-1</v>
      </c>
      <c r="N208">
        <v>0</v>
      </c>
      <c r="O208" s="3">
        <f>IF(G208&lt;&gt;"LIBSETS_SETTYPE_BATTLEGROUND",IF(G208&lt;&gt;"LIBSETS_SETTYPE_SPECIAL",IF(P208&lt;&gt;"",VLOOKUP(P208,'ESO zone constants'!$D$2:$H$4950,5,FALSE),""),""),"")</f>
        <v>643</v>
      </c>
      <c r="P208" t="s">
        <v>454</v>
      </c>
      <c r="Q208" s="19" t="str">
        <f>IF(O208&lt;&gt;"",IF(NOT(ISERROR(VLOOKUP(O208,'ESO Dungeon constants'!$D$3:$H$9999,5,FALSE))),VLOOKUP(O208,'ESO Dungeon constants'!$D$3:$I$9999,6,FALSE),VLOOKUP(O208,'ESO zone constants'!$H$2:$K$9984,4,FALSE)),"")</f>
        <v>DLC_IMPERIAL_CITY</v>
      </c>
      <c r="R208" s="3" t="str">
        <f>VLOOKUP(Q208,'LibSets constants'!$B$4:$C$1000,2,FALSE)</f>
        <v>Imperial City</v>
      </c>
      <c r="T208" s="41" t="str">
        <f>IF(S208&lt;&gt;"",IF(S208&lt;&gt;"LIBSETS_DROP_MECHANIC_MONSTER_NAME",VLOOKUP(S208,'LibSets constants'!$I$4:$L$1000,3,FALSE),""),"")</f>
        <v/>
      </c>
      <c r="U208" s="40" t="str">
        <f>IF(S208&lt;&gt;"",IF(S208&lt;&gt;"LIBSETS_DROP_MECHANIC_MONSTER_NAME",VLOOKUP(S208,'LibSets constants'!$I$4:$L$1000,4,FALSE),""),"")</f>
        <v/>
      </c>
      <c r="V208" s="3" t="str">
        <f>IF(G208&lt;&gt;"LIBSETS_SETTYPE_BATTLEGROUND",IF(G208&lt;&gt;"LIBSETS_SETTYPE_SPECIAL",IF(W208&lt;&gt;"",VLOOKUP(W208,'ESO zone constants'!$D$2:$H$4950,5,FALSE),""),""),"")</f>
        <v/>
      </c>
      <c r="X208" s="42"/>
      <c r="Y208" s="41" t="str">
        <f>IF(X208&lt;&gt;"",IF(X208&lt;&gt;"LIBSETS_DROP_MECHANIC_MONSTER_NAME",VLOOKUP(X208,'LibSets constants'!$I$4:$L$1000,3,FALSE),""),"")</f>
        <v/>
      </c>
      <c r="Z208" s="41" t="str">
        <f>IF(X208&lt;&gt;"",IF(X208&lt;&gt;"LIBSETS_DROP_MECHANIC_MONSTER_NAME",VLOOKUP(X208,'LibSets constants'!$I$4:$L$1000,4,FALSE),""),"")</f>
        <v/>
      </c>
      <c r="AA208" s="3" t="str">
        <f>IF(G208&lt;&gt;"LIBSETS_SETTYPE_BATTLEGROUND",IF(G208&lt;&gt;"LIBSETS_SETTYPE_SPECIAL",IF(AB208&lt;&gt;"",VLOOKUP(AB208,'ESO zone constants'!$D$2:$H$4950,5,FALSE),""),""),"")</f>
        <v/>
      </c>
      <c r="AC208" s="42"/>
      <c r="AD208" s="41" t="str">
        <f>IF(AC208&lt;&gt;"",IF(AC208&lt;&gt;"LIBSETS_DROP_MECHANIC_MONSTER_NAME",VLOOKUP(AC208,'LibSets constants'!$I$4:$L$1000,3,FALSE),""),"")</f>
        <v/>
      </c>
      <c r="AE208" s="41" t="str">
        <f>IF(AC208&lt;&gt;"",IF(AC208&lt;&gt;"LIBSETS_DROP_MECHANIC_MONSTER_NAME",VLOOKUP(AC208,'LibSets constants'!$I$4:$L$1000,4,FALSE),""),"")</f>
        <v/>
      </c>
      <c r="AF208" s="3" t="str">
        <f>IF(G208&lt;&gt;"LIBSETS_SETTYPE_BATTLEGROUND",IF(G208&lt;&gt;"LIBSETS_SETTYPE_SPECIAL",IF(AG208&lt;&gt;"",VLOOKUP(AG208,'ESO zone constants'!$D$2:$H$4950,5,FALSE),""),""),"")</f>
        <v/>
      </c>
      <c r="AH208" s="42"/>
      <c r="AI208" s="41" t="str">
        <f>IF(AH208&lt;&gt;"",IF(AH208&lt;&gt;"LIBSETS_DROP_MECHANIC_MONSTER_NAME",VLOOKUP(AH208,'LibSets constants'!$I$4:$L$1000,3,FALSE),""),"")</f>
        <v/>
      </c>
      <c r="AJ208" s="41" t="str">
        <f>IF(AH208&lt;&gt;"",IF(AH208&lt;&gt;"LIBSETS_DROP_MECHANIC_MONSTER_NAME",VLOOKUP(AH208,'LibSets constants'!$I$4:$L$1000,4,FALSE),""),"")</f>
        <v/>
      </c>
      <c r="AK208" s="3" t="str">
        <f>IF(G208&lt;&gt;"LIBSETS_SETTYPE_BATTLEGROUND",IF(G208&lt;&gt;"LIBSETS_SETTYPE_SPECIAL",IF(AL208&lt;&gt;"",VLOOKUP(AL208,'ESO zone constants'!$D$2:$H$4950,5,FALSE),""),""),"")</f>
        <v/>
      </c>
      <c r="AM208" s="42"/>
      <c r="AN208" s="41" t="str">
        <f>IF(AM208&lt;&gt;"",IF(AM208&lt;&gt;"LIBSETS_DROP_MECHANIC_MONSTER_NAME",VLOOKUP(AM208,'LibSets constants'!$I$4:$L$1000,3,FALSE),""),"")</f>
        <v/>
      </c>
      <c r="AO208" s="41" t="str">
        <f>IF(AM208&lt;&gt;"",IF(AM208&lt;&gt;"LIBSETS_DROP_MECHANIC_MONSTER_NAME",VLOOKUP(AM208,'LibSets constants'!$I$4:$L$1000,4,FALSE),""),"")</f>
        <v/>
      </c>
      <c r="AP208" s="3" t="str">
        <f>IF(G208&lt;&gt;"LIBSETS_SETTYPE_BATTLEGROUND",IF(G208&lt;&gt;"LIBSETS_SETTYPE_SPECIAL",IF(AQ208&lt;&gt;"",VLOOKUP(AQ208,'ESO zone constants'!$D$2:$H$4950,5,FALSE),""),""),"")</f>
        <v/>
      </c>
      <c r="AR208" s="42"/>
      <c r="AS208" s="41" t="str">
        <f>IF(AR208&lt;&gt;"",IF(AR208&lt;&gt;"LIBSETS_DROP_MECHANIC_MONSTER_NAME",VLOOKUP(AR208,'LibSets constants'!$I$4:$L$1000,3,FALSE),""),"")</f>
        <v/>
      </c>
      <c r="AT208" s="41" t="str">
        <f>IF(AR208&lt;&gt;"",IF(AR208&lt;&gt;"LIBSETS_DROP_MECHANIC_MONSTER_NAME",VLOOKUP(AR208,'LibSets constants'!$I$4:$L$1000,4,FALSE),""),"")</f>
        <v/>
      </c>
      <c r="AU208" s="21" t="str">
        <f>IF(A208="???","--","")&amp;IF(F208&lt;&gt;"Not in the game (anymore)",IF(A208&lt;&gt;"",CONCATENATE("[",A208,"] = {wayshrines={")&amp;IF(K208&lt;&gt;"",CONCATENATE(K208,","),"")&amp;IF(L208&lt;&gt;"",CONCATENATE(L208,","),"")&amp;IF(M208&lt;&gt;"",CONCATENATE(M208,","),"")&amp;CONCATENATE("}")&amp;IF(VALUE(N208)&gt;0,CONCATENATE(", traitsNeeded=",N208),"")&amp;CONCATENATE(", dlcId=",IF(Q208&lt;&gt;"",Q208,"DLC_BASE_GAME")),""),"")</f>
        <v>[246] = {wayshrines={-1,-1,-1,}, dlcId=DLC_IMPERIAL_CITY</v>
      </c>
      <c r="AV208" s="21" t="str">
        <f>IF(F208&lt;&gt;"Not in the game (anymore)",IF(A208&lt;&gt;"",IF(O208&lt;&gt;"",CONCATENATE(", zoneIds={",O208),"")&amp;IF(V208&lt;&gt;"",CONCATENATE(",",V208),"")&amp;IF(AA208&lt;&gt;"",CONCATENATE(",",AA208),"")&amp;IF(AF208&lt;&gt;"",CONCATENATE(",",AF208),"")&amp;IF(AK208&lt;&gt;"",CONCATENATE(",",AK208),"")&amp;IF(AP208&lt;&gt;"",CONCATENATE(",",AP208),"")&amp;IF(O208&lt;&gt;"",CONCATENATE("}",""),"")&amp;IF(OR(I208="true",I208="false",I208&lt;&gt;""), CONCATENATE(", veteran=", I208), ""),""),"")</f>
        <v>, zoneIds={643}, veteran=false</v>
      </c>
      <c r="AW208" s="21" t="str">
        <f>IF(F208&lt;&gt;"Not in the game (anymore)",IF(A208&lt;&gt;"",", setType="&amp;G208,"")&amp;IF(J208="true",", multiTrialSet=true",""),"")</f>
        <v>, setType=LIBSETS_SETTYPE_IMPERIALCITY</v>
      </c>
      <c r="AX208" s="21" t="str">
        <f>IF(F208&lt;&gt;"Not in the game (anymore)",IF(S208&lt;&gt;"",", dropMechanic={"&amp;S208&amp;IF(X208&lt;&gt;"",","&amp;X208,"")&amp;IF(AC208&lt;&gt;"",","&amp;AC208,"")&amp;IF(AH208&lt;&gt;"",","&amp;AH208,"")&amp;IF(AM208&lt;&gt;"",","&amp;AM208,"")&amp;IF(AR208&lt;&gt;"",","&amp;AR208,"")&amp;"}"&amp;IF(S208="LIBSETS_DROP_MECHANIC_MONSTER_NAME",", dropMechanicNames={" &amp; IF(T208&lt;&gt;"","['en']='"&amp;T208&amp;"'","") &amp; IF(U208&lt;&gt;"",", ['de']='" &amp; U208&amp;"'","") &amp; "}",""),"")&amp;"},","")</f>
        <v>},</v>
      </c>
      <c r="AY208" s="21" t="str">
        <f>IF(F208&lt;&gt;"Not in the game (anymore)",IF(C208&lt;&gt;"",CONCATENATE(" --",C208," / ",B208,"   [",IF(P208&lt;&gt;"",P208,""),IF(W208&lt;&gt;"",", "&amp;W208,""),IF(AB208&lt;&gt;"",", "&amp;AB208,""),IF(AG208&lt;&gt;"",", "&amp;AG208,""),IF(AL208&lt;&gt;"",", "&amp;AL208,""),IF(AQ208&lt;&gt;"",", "&amp;AQ208,""),"]")),"")</f>
        <v xml:space="preserve"> --Galerion's Revenge / Galerions Revanche   [Imperial Sewers]</v>
      </c>
    </row>
    <row r="209" spans="1:51" x14ac:dyDescent="0.25">
      <c r="A209" s="12">
        <v>247</v>
      </c>
      <c r="B209" t="s">
        <v>1126</v>
      </c>
      <c r="C209" t="s">
        <v>1127</v>
      </c>
      <c r="D209" s="3">
        <f>A209</f>
        <v>247</v>
      </c>
      <c r="F209" t="s">
        <v>39</v>
      </c>
      <c r="G209" s="8" t="s">
        <v>1654</v>
      </c>
      <c r="I209" t="s">
        <v>97</v>
      </c>
      <c r="J209" t="s">
        <v>97</v>
      </c>
      <c r="K209">
        <v>-1</v>
      </c>
      <c r="L209">
        <v>-1</v>
      </c>
      <c r="M209">
        <v>-1</v>
      </c>
      <c r="N209">
        <v>0</v>
      </c>
      <c r="O209" s="3">
        <f>IF(G209&lt;&gt;"LIBSETS_SETTYPE_BATTLEGROUND",IF(G209&lt;&gt;"LIBSETS_SETTYPE_SPECIAL",IF(P209&lt;&gt;"",VLOOKUP(P209,'ESO zone constants'!$D$2:$H$4950,5,FALSE),""),""),"")</f>
        <v>643</v>
      </c>
      <c r="P209" t="s">
        <v>454</v>
      </c>
      <c r="Q209" s="19" t="str">
        <f>IF(O209&lt;&gt;"",IF(NOT(ISERROR(VLOOKUP(O209,'ESO Dungeon constants'!$D$3:$H$9999,5,FALSE))),VLOOKUP(O209,'ESO Dungeon constants'!$D$3:$I$9999,6,FALSE),VLOOKUP(O209,'ESO zone constants'!$H$2:$K$9984,4,FALSE)),"")</f>
        <v>DLC_IMPERIAL_CITY</v>
      </c>
      <c r="R209" s="3" t="str">
        <f>VLOOKUP(Q209,'LibSets constants'!$B$4:$C$1000,2,FALSE)</f>
        <v>Imperial City</v>
      </c>
      <c r="T209" s="41" t="str">
        <f>IF(S209&lt;&gt;"",IF(S209&lt;&gt;"LIBSETS_DROP_MECHANIC_MONSTER_NAME",VLOOKUP(S209,'LibSets constants'!$I$4:$L$1000,3,FALSE),""),"")</f>
        <v/>
      </c>
      <c r="U209" s="40" t="str">
        <f>IF(S209&lt;&gt;"",IF(S209&lt;&gt;"LIBSETS_DROP_MECHANIC_MONSTER_NAME",VLOOKUP(S209,'LibSets constants'!$I$4:$L$1000,4,FALSE),""),"")</f>
        <v/>
      </c>
      <c r="V209" s="3" t="str">
        <f>IF(G209&lt;&gt;"LIBSETS_SETTYPE_BATTLEGROUND",IF(G209&lt;&gt;"LIBSETS_SETTYPE_SPECIAL",IF(W209&lt;&gt;"",VLOOKUP(W209,'ESO zone constants'!$D$2:$H$4950,5,FALSE),""),""),"")</f>
        <v/>
      </c>
      <c r="X209" s="42"/>
      <c r="Y209" s="41" t="str">
        <f>IF(X209&lt;&gt;"",IF(X209&lt;&gt;"LIBSETS_DROP_MECHANIC_MONSTER_NAME",VLOOKUP(X209,'LibSets constants'!$I$4:$L$1000,3,FALSE),""),"")</f>
        <v/>
      </c>
      <c r="Z209" s="41" t="str">
        <f>IF(X209&lt;&gt;"",IF(X209&lt;&gt;"LIBSETS_DROP_MECHANIC_MONSTER_NAME",VLOOKUP(X209,'LibSets constants'!$I$4:$L$1000,4,FALSE),""),"")</f>
        <v/>
      </c>
      <c r="AA209" s="3" t="str">
        <f>IF(G209&lt;&gt;"LIBSETS_SETTYPE_BATTLEGROUND",IF(G209&lt;&gt;"LIBSETS_SETTYPE_SPECIAL",IF(AB209&lt;&gt;"",VLOOKUP(AB209,'ESO zone constants'!$D$2:$H$4950,5,FALSE),""),""),"")</f>
        <v/>
      </c>
      <c r="AC209" s="42"/>
      <c r="AD209" s="41" t="str">
        <f>IF(AC209&lt;&gt;"",IF(AC209&lt;&gt;"LIBSETS_DROP_MECHANIC_MONSTER_NAME",VLOOKUP(AC209,'LibSets constants'!$I$4:$L$1000,3,FALSE),""),"")</f>
        <v/>
      </c>
      <c r="AE209" s="41" t="str">
        <f>IF(AC209&lt;&gt;"",IF(AC209&lt;&gt;"LIBSETS_DROP_MECHANIC_MONSTER_NAME",VLOOKUP(AC209,'LibSets constants'!$I$4:$L$1000,4,FALSE),""),"")</f>
        <v/>
      </c>
      <c r="AF209" s="3" t="str">
        <f>IF(G209&lt;&gt;"LIBSETS_SETTYPE_BATTLEGROUND",IF(G209&lt;&gt;"LIBSETS_SETTYPE_SPECIAL",IF(AG209&lt;&gt;"",VLOOKUP(AG209,'ESO zone constants'!$D$2:$H$4950,5,FALSE),""),""),"")</f>
        <v/>
      </c>
      <c r="AH209" s="42"/>
      <c r="AI209" s="41" t="str">
        <f>IF(AH209&lt;&gt;"",IF(AH209&lt;&gt;"LIBSETS_DROP_MECHANIC_MONSTER_NAME",VLOOKUP(AH209,'LibSets constants'!$I$4:$L$1000,3,FALSE),""),"")</f>
        <v/>
      </c>
      <c r="AJ209" s="41" t="str">
        <f>IF(AH209&lt;&gt;"",IF(AH209&lt;&gt;"LIBSETS_DROP_MECHANIC_MONSTER_NAME",VLOOKUP(AH209,'LibSets constants'!$I$4:$L$1000,4,FALSE),""),"")</f>
        <v/>
      </c>
      <c r="AK209" s="3" t="str">
        <f>IF(G209&lt;&gt;"LIBSETS_SETTYPE_BATTLEGROUND",IF(G209&lt;&gt;"LIBSETS_SETTYPE_SPECIAL",IF(AL209&lt;&gt;"",VLOOKUP(AL209,'ESO zone constants'!$D$2:$H$4950,5,FALSE),""),""),"")</f>
        <v/>
      </c>
      <c r="AM209" s="42"/>
      <c r="AN209" s="41" t="str">
        <f>IF(AM209&lt;&gt;"",IF(AM209&lt;&gt;"LIBSETS_DROP_MECHANIC_MONSTER_NAME",VLOOKUP(AM209,'LibSets constants'!$I$4:$L$1000,3,FALSE),""),"")</f>
        <v/>
      </c>
      <c r="AO209" s="41" t="str">
        <f>IF(AM209&lt;&gt;"",IF(AM209&lt;&gt;"LIBSETS_DROP_MECHANIC_MONSTER_NAME",VLOOKUP(AM209,'LibSets constants'!$I$4:$L$1000,4,FALSE),""),"")</f>
        <v/>
      </c>
      <c r="AP209" s="3" t="str">
        <f>IF(G209&lt;&gt;"LIBSETS_SETTYPE_BATTLEGROUND",IF(G209&lt;&gt;"LIBSETS_SETTYPE_SPECIAL",IF(AQ209&lt;&gt;"",VLOOKUP(AQ209,'ESO zone constants'!$D$2:$H$4950,5,FALSE),""),""),"")</f>
        <v/>
      </c>
      <c r="AR209" s="42"/>
      <c r="AS209" s="41" t="str">
        <f>IF(AR209&lt;&gt;"",IF(AR209&lt;&gt;"LIBSETS_DROP_MECHANIC_MONSTER_NAME",VLOOKUP(AR209,'LibSets constants'!$I$4:$L$1000,3,FALSE),""),"")</f>
        <v/>
      </c>
      <c r="AT209" s="41" t="str">
        <f>IF(AR209&lt;&gt;"",IF(AR209&lt;&gt;"LIBSETS_DROP_MECHANIC_MONSTER_NAME",VLOOKUP(AR209,'LibSets constants'!$I$4:$L$1000,4,FALSE),""),"")</f>
        <v/>
      </c>
      <c r="AU209" s="21" t="str">
        <f>IF(A209="???","--","")&amp;IF(F209&lt;&gt;"Not in the game (anymore)",IF(A209&lt;&gt;"",CONCATENATE("[",A209,"] = {wayshrines={")&amp;IF(K209&lt;&gt;"",CONCATENATE(K209,","),"")&amp;IF(L209&lt;&gt;"",CONCATENATE(L209,","),"")&amp;IF(M209&lt;&gt;"",CONCATENATE(M209,","),"")&amp;CONCATENATE("}")&amp;IF(VALUE(N209)&gt;0,CONCATENATE(", traitsNeeded=",N209),"")&amp;CONCATENATE(", dlcId=",IF(Q209&lt;&gt;"",Q209,"DLC_BASE_GAME")),""),"")</f>
        <v>[247] = {wayshrines={-1,-1,-1,}, dlcId=DLC_IMPERIAL_CITY</v>
      </c>
      <c r="AV209" s="21" t="str">
        <f>IF(F209&lt;&gt;"Not in the game (anymore)",IF(A209&lt;&gt;"",IF(O209&lt;&gt;"",CONCATENATE(", zoneIds={",O209),"")&amp;IF(V209&lt;&gt;"",CONCATENATE(",",V209),"")&amp;IF(AA209&lt;&gt;"",CONCATENATE(",",AA209),"")&amp;IF(AF209&lt;&gt;"",CONCATENATE(",",AF209),"")&amp;IF(AK209&lt;&gt;"",CONCATENATE(",",AK209),"")&amp;IF(AP209&lt;&gt;"",CONCATENATE(",",AP209),"")&amp;IF(O209&lt;&gt;"",CONCATENATE("}",""),"")&amp;IF(OR(I209="true",I209="false",I209&lt;&gt;""), CONCATENATE(", veteran=", I209), ""),""),"")</f>
        <v>, zoneIds={643}, veteran=false</v>
      </c>
      <c r="AW209" s="21" t="str">
        <f>IF(F209&lt;&gt;"Not in the game (anymore)",IF(A209&lt;&gt;"",", setType="&amp;G209,"")&amp;IF(J209="true",", multiTrialSet=true",""),"")</f>
        <v>, setType=LIBSETS_SETTYPE_IMPERIALCITY</v>
      </c>
      <c r="AX209" s="21" t="str">
        <f>IF(F209&lt;&gt;"Not in the game (anymore)",IF(S209&lt;&gt;"",", dropMechanic={"&amp;S209&amp;IF(X209&lt;&gt;"",","&amp;X209,"")&amp;IF(AC209&lt;&gt;"",","&amp;AC209,"")&amp;IF(AH209&lt;&gt;"",","&amp;AH209,"")&amp;IF(AM209&lt;&gt;"",","&amp;AM209,"")&amp;IF(AR209&lt;&gt;"",","&amp;AR209,"")&amp;"}"&amp;IF(S209="LIBSETS_DROP_MECHANIC_MONSTER_NAME",", dropMechanicNames={" &amp; IF(T209&lt;&gt;"","['en']='"&amp;T209&amp;"'","") &amp; IF(U209&lt;&gt;"",", ['de']='" &amp; U209&amp;"'","") &amp; "}",""),"")&amp;"},","")</f>
        <v>},</v>
      </c>
      <c r="AY209" s="21" t="str">
        <f>IF(F209&lt;&gt;"Not in the game (anymore)",IF(C209&lt;&gt;"",CONCATENATE(" --",C209," / ",B209,"   [",IF(P209&lt;&gt;"",P209,""),IF(W209&lt;&gt;"",", "&amp;W209,""),IF(AB209&lt;&gt;"",", "&amp;AB209,""),IF(AG209&lt;&gt;"",", "&amp;AG209,""),IF(AL209&lt;&gt;"",", "&amp;AL209,""),IF(AQ209&lt;&gt;"",", "&amp;AQ209,""),"]")),"")</f>
        <v xml:space="preserve"> --Vicecanon of Venom / Vizekanoniker des Gifts   [Imperial Sewers]</v>
      </c>
    </row>
    <row r="210" spans="1:51" x14ac:dyDescent="0.25">
      <c r="A210" s="12">
        <v>248</v>
      </c>
      <c r="B210" t="s">
        <v>1128</v>
      </c>
      <c r="C210" t="s">
        <v>1129</v>
      </c>
      <c r="D210" s="3">
        <f>A210</f>
        <v>248</v>
      </c>
      <c r="F210" t="s">
        <v>39</v>
      </c>
      <c r="G210" s="8" t="s">
        <v>1654</v>
      </c>
      <c r="I210" t="s">
        <v>97</v>
      </c>
      <c r="J210" t="s">
        <v>97</v>
      </c>
      <c r="K210">
        <v>-1</v>
      </c>
      <c r="L210">
        <v>-1</v>
      </c>
      <c r="M210">
        <v>-1</v>
      </c>
      <c r="N210">
        <v>0</v>
      </c>
      <c r="O210" s="3">
        <f>IF(G210&lt;&gt;"LIBSETS_SETTYPE_BATTLEGROUND",IF(G210&lt;&gt;"LIBSETS_SETTYPE_SPECIAL",IF(P210&lt;&gt;"",VLOOKUP(P210,'ESO zone constants'!$D$2:$H$4950,5,FALSE),""),""),"")</f>
        <v>643</v>
      </c>
      <c r="P210" t="s">
        <v>454</v>
      </c>
      <c r="Q210" s="19" t="str">
        <f>IF(O210&lt;&gt;"",IF(NOT(ISERROR(VLOOKUP(O210,'ESO Dungeon constants'!$D$3:$H$9999,5,FALSE))),VLOOKUP(O210,'ESO Dungeon constants'!$D$3:$I$9999,6,FALSE),VLOOKUP(O210,'ESO zone constants'!$H$2:$K$9984,4,FALSE)),"")</f>
        <v>DLC_IMPERIAL_CITY</v>
      </c>
      <c r="R210" s="3" t="str">
        <f>VLOOKUP(Q210,'LibSets constants'!$B$4:$C$1000,2,FALSE)</f>
        <v>Imperial City</v>
      </c>
      <c r="T210" s="41" t="str">
        <f>IF(S210&lt;&gt;"",IF(S210&lt;&gt;"LIBSETS_DROP_MECHANIC_MONSTER_NAME",VLOOKUP(S210,'LibSets constants'!$I$4:$L$1000,3,FALSE),""),"")</f>
        <v/>
      </c>
      <c r="U210" s="40" t="str">
        <f>IF(S210&lt;&gt;"",IF(S210&lt;&gt;"LIBSETS_DROP_MECHANIC_MONSTER_NAME",VLOOKUP(S210,'LibSets constants'!$I$4:$L$1000,4,FALSE),""),"")</f>
        <v/>
      </c>
      <c r="V210" s="3" t="str">
        <f>IF(G210&lt;&gt;"LIBSETS_SETTYPE_BATTLEGROUND",IF(G210&lt;&gt;"LIBSETS_SETTYPE_SPECIAL",IF(W210&lt;&gt;"",VLOOKUP(W210,'ESO zone constants'!$D$2:$H$4950,5,FALSE),""),""),"")</f>
        <v/>
      </c>
      <c r="X210" s="42"/>
      <c r="Y210" s="41" t="str">
        <f>IF(X210&lt;&gt;"",IF(X210&lt;&gt;"LIBSETS_DROP_MECHANIC_MONSTER_NAME",VLOOKUP(X210,'LibSets constants'!$I$4:$L$1000,3,FALSE),""),"")</f>
        <v/>
      </c>
      <c r="Z210" s="41" t="str">
        <f>IF(X210&lt;&gt;"",IF(X210&lt;&gt;"LIBSETS_DROP_MECHANIC_MONSTER_NAME",VLOOKUP(X210,'LibSets constants'!$I$4:$L$1000,4,FALSE),""),"")</f>
        <v/>
      </c>
      <c r="AA210" s="3" t="str">
        <f>IF(G210&lt;&gt;"LIBSETS_SETTYPE_BATTLEGROUND",IF(G210&lt;&gt;"LIBSETS_SETTYPE_SPECIAL",IF(AB210&lt;&gt;"",VLOOKUP(AB210,'ESO zone constants'!$D$2:$H$4950,5,FALSE),""),""),"")</f>
        <v/>
      </c>
      <c r="AC210" s="42"/>
      <c r="AD210" s="41" t="str">
        <f>IF(AC210&lt;&gt;"",IF(AC210&lt;&gt;"LIBSETS_DROP_MECHANIC_MONSTER_NAME",VLOOKUP(AC210,'LibSets constants'!$I$4:$L$1000,3,FALSE),""),"")</f>
        <v/>
      </c>
      <c r="AE210" s="41" t="str">
        <f>IF(AC210&lt;&gt;"",IF(AC210&lt;&gt;"LIBSETS_DROP_MECHANIC_MONSTER_NAME",VLOOKUP(AC210,'LibSets constants'!$I$4:$L$1000,4,FALSE),""),"")</f>
        <v/>
      </c>
      <c r="AF210" s="3" t="str">
        <f>IF(G210&lt;&gt;"LIBSETS_SETTYPE_BATTLEGROUND",IF(G210&lt;&gt;"LIBSETS_SETTYPE_SPECIAL",IF(AG210&lt;&gt;"",VLOOKUP(AG210,'ESO zone constants'!$D$2:$H$4950,5,FALSE),""),""),"")</f>
        <v/>
      </c>
      <c r="AH210" s="42"/>
      <c r="AI210" s="41" t="str">
        <f>IF(AH210&lt;&gt;"",IF(AH210&lt;&gt;"LIBSETS_DROP_MECHANIC_MONSTER_NAME",VLOOKUP(AH210,'LibSets constants'!$I$4:$L$1000,3,FALSE),""),"")</f>
        <v/>
      </c>
      <c r="AJ210" s="41" t="str">
        <f>IF(AH210&lt;&gt;"",IF(AH210&lt;&gt;"LIBSETS_DROP_MECHANIC_MONSTER_NAME",VLOOKUP(AH210,'LibSets constants'!$I$4:$L$1000,4,FALSE),""),"")</f>
        <v/>
      </c>
      <c r="AK210" s="3" t="str">
        <f>IF(G210&lt;&gt;"LIBSETS_SETTYPE_BATTLEGROUND",IF(G210&lt;&gt;"LIBSETS_SETTYPE_SPECIAL",IF(AL210&lt;&gt;"",VLOOKUP(AL210,'ESO zone constants'!$D$2:$H$4950,5,FALSE),""),""),"")</f>
        <v/>
      </c>
      <c r="AM210" s="42"/>
      <c r="AN210" s="41" t="str">
        <f>IF(AM210&lt;&gt;"",IF(AM210&lt;&gt;"LIBSETS_DROP_MECHANIC_MONSTER_NAME",VLOOKUP(AM210,'LibSets constants'!$I$4:$L$1000,3,FALSE),""),"")</f>
        <v/>
      </c>
      <c r="AO210" s="41" t="str">
        <f>IF(AM210&lt;&gt;"",IF(AM210&lt;&gt;"LIBSETS_DROP_MECHANIC_MONSTER_NAME",VLOOKUP(AM210,'LibSets constants'!$I$4:$L$1000,4,FALSE),""),"")</f>
        <v/>
      </c>
      <c r="AP210" s="3" t="str">
        <f>IF(G210&lt;&gt;"LIBSETS_SETTYPE_BATTLEGROUND",IF(G210&lt;&gt;"LIBSETS_SETTYPE_SPECIAL",IF(AQ210&lt;&gt;"",VLOOKUP(AQ210,'ESO zone constants'!$D$2:$H$4950,5,FALSE),""),""),"")</f>
        <v/>
      </c>
      <c r="AR210" s="42"/>
      <c r="AS210" s="41" t="str">
        <f>IF(AR210&lt;&gt;"",IF(AR210&lt;&gt;"LIBSETS_DROP_MECHANIC_MONSTER_NAME",VLOOKUP(AR210,'LibSets constants'!$I$4:$L$1000,3,FALSE),""),"")</f>
        <v/>
      </c>
      <c r="AT210" s="41" t="str">
        <f>IF(AR210&lt;&gt;"",IF(AR210&lt;&gt;"LIBSETS_DROP_MECHANIC_MONSTER_NAME",VLOOKUP(AR210,'LibSets constants'!$I$4:$L$1000,4,FALSE),""),"")</f>
        <v/>
      </c>
      <c r="AU210" s="21" t="str">
        <f>IF(A210="???","--","")&amp;IF(F210&lt;&gt;"Not in the game (anymore)",IF(A210&lt;&gt;"",CONCATENATE("[",A210,"] = {wayshrines={")&amp;IF(K210&lt;&gt;"",CONCATENATE(K210,","),"")&amp;IF(L210&lt;&gt;"",CONCATENATE(L210,","),"")&amp;IF(M210&lt;&gt;"",CONCATENATE(M210,","),"")&amp;CONCATENATE("}")&amp;IF(VALUE(N210)&gt;0,CONCATENATE(", traitsNeeded=",N210),"")&amp;CONCATENATE(", dlcId=",IF(Q210&lt;&gt;"",Q210,"DLC_BASE_GAME")),""),"")</f>
        <v>[248] = {wayshrines={-1,-1,-1,}, dlcId=DLC_IMPERIAL_CITY</v>
      </c>
      <c r="AV210" s="21" t="str">
        <f>IF(F210&lt;&gt;"Not in the game (anymore)",IF(A210&lt;&gt;"",IF(O210&lt;&gt;"",CONCATENATE(", zoneIds={",O210),"")&amp;IF(V210&lt;&gt;"",CONCATENATE(",",V210),"")&amp;IF(AA210&lt;&gt;"",CONCATENATE(",",AA210),"")&amp;IF(AF210&lt;&gt;"",CONCATENATE(",",AF210),"")&amp;IF(AK210&lt;&gt;"",CONCATENATE(",",AK210),"")&amp;IF(AP210&lt;&gt;"",CONCATENATE(",",AP210),"")&amp;IF(O210&lt;&gt;"",CONCATENATE("}",""),"")&amp;IF(OR(I210="true",I210="false",I210&lt;&gt;""), CONCATENATE(", veteran=", I210), ""),""),"")</f>
        <v>, zoneIds={643}, veteran=false</v>
      </c>
      <c r="AW210" s="21" t="str">
        <f>IF(F210&lt;&gt;"Not in the game (anymore)",IF(A210&lt;&gt;"",", setType="&amp;G210,"")&amp;IF(J210="true",", multiTrialSet=true",""),"")</f>
        <v>, setType=LIBSETS_SETTYPE_IMPERIALCITY</v>
      </c>
      <c r="AX210" s="21" t="str">
        <f>IF(F210&lt;&gt;"Not in the game (anymore)",IF(S210&lt;&gt;"",", dropMechanic={"&amp;S210&amp;IF(X210&lt;&gt;"",","&amp;X210,"")&amp;IF(AC210&lt;&gt;"",","&amp;AC210,"")&amp;IF(AH210&lt;&gt;"",","&amp;AH210,"")&amp;IF(AM210&lt;&gt;"",","&amp;AM210,"")&amp;IF(AR210&lt;&gt;"",","&amp;AR210,"")&amp;"}"&amp;IF(S210="LIBSETS_DROP_MECHANIC_MONSTER_NAME",", dropMechanicNames={" &amp; IF(T210&lt;&gt;"","['en']='"&amp;T210&amp;"'","") &amp; IF(U210&lt;&gt;"",", ['de']='" &amp; U210&amp;"'","") &amp; "}",""),"")&amp;"},","")</f>
        <v>},</v>
      </c>
      <c r="AY210" s="21" t="str">
        <f>IF(F210&lt;&gt;"Not in the game (anymore)",IF(C210&lt;&gt;"",CONCATENATE(" --",C210," / ",B210,"   [",IF(P210&lt;&gt;"",P210,""),IF(W210&lt;&gt;"",", "&amp;W210,""),IF(AB210&lt;&gt;"",", "&amp;AB210,""),IF(AG210&lt;&gt;"",", "&amp;AG210,""),IF(AL210&lt;&gt;"",", "&amp;AL210,""),IF(AQ210&lt;&gt;"",", "&amp;AQ210,""),"]")),"")</f>
        <v xml:space="preserve"> --Thews of the Harbinger / Muskeln des Vorboten   [Imperial Sewers]</v>
      </c>
    </row>
    <row r="211" spans="1:51" x14ac:dyDescent="0.25">
      <c r="A211" s="12">
        <v>253</v>
      </c>
      <c r="B211" t="s">
        <v>1130</v>
      </c>
      <c r="C211" t="s">
        <v>1131</v>
      </c>
      <c r="D211" s="3">
        <f>A211</f>
        <v>253</v>
      </c>
      <c r="F211" t="s">
        <v>39</v>
      </c>
      <c r="G211" s="8" t="s">
        <v>1654</v>
      </c>
      <c r="I211" t="s">
        <v>97</v>
      </c>
      <c r="J211" t="s">
        <v>97</v>
      </c>
      <c r="K211">
        <v>-1</v>
      </c>
      <c r="L211">
        <v>-1</v>
      </c>
      <c r="M211">
        <v>-1</v>
      </c>
      <c r="N211">
        <v>0</v>
      </c>
      <c r="O211" s="3">
        <f>IF(G211&lt;&gt;"LIBSETS_SETTYPE_BATTLEGROUND",IF(G211&lt;&gt;"LIBSETS_SETTYPE_SPECIAL",IF(P211&lt;&gt;"",VLOOKUP(P211,'ESO zone constants'!$D$2:$H$4950,5,FALSE),""),""),"")</f>
        <v>643</v>
      </c>
      <c r="P211" t="s">
        <v>454</v>
      </c>
      <c r="Q211" s="19" t="str">
        <f>IF(O211&lt;&gt;"",IF(NOT(ISERROR(VLOOKUP(O211,'ESO Dungeon constants'!$D$3:$H$9999,5,FALSE))),VLOOKUP(O211,'ESO Dungeon constants'!$D$3:$I$9999,6,FALSE),VLOOKUP(O211,'ESO zone constants'!$H$2:$K$9984,4,FALSE)),"")</f>
        <v>DLC_IMPERIAL_CITY</v>
      </c>
      <c r="R211" s="3" t="str">
        <f>VLOOKUP(Q211,'LibSets constants'!$B$4:$C$1000,2,FALSE)</f>
        <v>Imperial City</v>
      </c>
      <c r="T211" s="41" t="str">
        <f>IF(S211&lt;&gt;"",IF(S211&lt;&gt;"LIBSETS_DROP_MECHANIC_MONSTER_NAME",VLOOKUP(S211,'LibSets constants'!$I$4:$L$1000,3,FALSE),""),"")</f>
        <v/>
      </c>
      <c r="U211" s="40" t="str">
        <f>IF(S211&lt;&gt;"",IF(S211&lt;&gt;"LIBSETS_DROP_MECHANIC_MONSTER_NAME",VLOOKUP(S211,'LibSets constants'!$I$4:$L$1000,4,FALSE),""),"")</f>
        <v/>
      </c>
      <c r="V211" s="3" t="str">
        <f>IF(G211&lt;&gt;"LIBSETS_SETTYPE_BATTLEGROUND",IF(G211&lt;&gt;"LIBSETS_SETTYPE_SPECIAL",IF(W211&lt;&gt;"",VLOOKUP(W211,'ESO zone constants'!$D$2:$H$4950,5,FALSE),""),""),"")</f>
        <v/>
      </c>
      <c r="X211" s="42"/>
      <c r="Y211" s="41" t="str">
        <f>IF(X211&lt;&gt;"",IF(X211&lt;&gt;"LIBSETS_DROP_MECHANIC_MONSTER_NAME",VLOOKUP(X211,'LibSets constants'!$I$4:$L$1000,3,FALSE),""),"")</f>
        <v/>
      </c>
      <c r="Z211" s="41" t="str">
        <f>IF(X211&lt;&gt;"",IF(X211&lt;&gt;"LIBSETS_DROP_MECHANIC_MONSTER_NAME",VLOOKUP(X211,'LibSets constants'!$I$4:$L$1000,4,FALSE),""),"")</f>
        <v/>
      </c>
      <c r="AA211" s="3" t="str">
        <f>IF(G211&lt;&gt;"LIBSETS_SETTYPE_BATTLEGROUND",IF(G211&lt;&gt;"LIBSETS_SETTYPE_SPECIAL",IF(AB211&lt;&gt;"",VLOOKUP(AB211,'ESO zone constants'!$D$2:$H$4950,5,FALSE),""),""),"")</f>
        <v/>
      </c>
      <c r="AC211" s="42"/>
      <c r="AD211" s="41" t="str">
        <f>IF(AC211&lt;&gt;"",IF(AC211&lt;&gt;"LIBSETS_DROP_MECHANIC_MONSTER_NAME",VLOOKUP(AC211,'LibSets constants'!$I$4:$L$1000,3,FALSE),""),"")</f>
        <v/>
      </c>
      <c r="AE211" s="41" t="str">
        <f>IF(AC211&lt;&gt;"",IF(AC211&lt;&gt;"LIBSETS_DROP_MECHANIC_MONSTER_NAME",VLOOKUP(AC211,'LibSets constants'!$I$4:$L$1000,4,FALSE),""),"")</f>
        <v/>
      </c>
      <c r="AF211" s="3" t="str">
        <f>IF(G211&lt;&gt;"LIBSETS_SETTYPE_BATTLEGROUND",IF(G211&lt;&gt;"LIBSETS_SETTYPE_SPECIAL",IF(AG211&lt;&gt;"",VLOOKUP(AG211,'ESO zone constants'!$D$2:$H$4950,5,FALSE),""),""),"")</f>
        <v/>
      </c>
      <c r="AH211" s="42"/>
      <c r="AI211" s="41" t="str">
        <f>IF(AH211&lt;&gt;"",IF(AH211&lt;&gt;"LIBSETS_DROP_MECHANIC_MONSTER_NAME",VLOOKUP(AH211,'LibSets constants'!$I$4:$L$1000,3,FALSE),""),"")</f>
        <v/>
      </c>
      <c r="AJ211" s="41" t="str">
        <f>IF(AH211&lt;&gt;"",IF(AH211&lt;&gt;"LIBSETS_DROP_MECHANIC_MONSTER_NAME",VLOOKUP(AH211,'LibSets constants'!$I$4:$L$1000,4,FALSE),""),"")</f>
        <v/>
      </c>
      <c r="AK211" s="3" t="str">
        <f>IF(G211&lt;&gt;"LIBSETS_SETTYPE_BATTLEGROUND",IF(G211&lt;&gt;"LIBSETS_SETTYPE_SPECIAL",IF(AL211&lt;&gt;"",VLOOKUP(AL211,'ESO zone constants'!$D$2:$H$4950,5,FALSE),""),""),"")</f>
        <v/>
      </c>
      <c r="AM211" s="42"/>
      <c r="AN211" s="41" t="str">
        <f>IF(AM211&lt;&gt;"",IF(AM211&lt;&gt;"LIBSETS_DROP_MECHANIC_MONSTER_NAME",VLOOKUP(AM211,'LibSets constants'!$I$4:$L$1000,3,FALSE),""),"")</f>
        <v/>
      </c>
      <c r="AO211" s="41" t="str">
        <f>IF(AM211&lt;&gt;"",IF(AM211&lt;&gt;"LIBSETS_DROP_MECHANIC_MONSTER_NAME",VLOOKUP(AM211,'LibSets constants'!$I$4:$L$1000,4,FALSE),""),"")</f>
        <v/>
      </c>
      <c r="AP211" s="3" t="str">
        <f>IF(G211&lt;&gt;"LIBSETS_SETTYPE_BATTLEGROUND",IF(G211&lt;&gt;"LIBSETS_SETTYPE_SPECIAL",IF(AQ211&lt;&gt;"",VLOOKUP(AQ211,'ESO zone constants'!$D$2:$H$4950,5,FALSE),""),""),"")</f>
        <v/>
      </c>
      <c r="AR211" s="42"/>
      <c r="AS211" s="41" t="str">
        <f>IF(AR211&lt;&gt;"",IF(AR211&lt;&gt;"LIBSETS_DROP_MECHANIC_MONSTER_NAME",VLOOKUP(AR211,'LibSets constants'!$I$4:$L$1000,3,FALSE),""),"")</f>
        <v/>
      </c>
      <c r="AT211" s="41" t="str">
        <f>IF(AR211&lt;&gt;"",IF(AR211&lt;&gt;"LIBSETS_DROP_MECHANIC_MONSTER_NAME",VLOOKUP(AR211,'LibSets constants'!$I$4:$L$1000,4,FALSE),""),"")</f>
        <v/>
      </c>
      <c r="AU211" s="21" t="str">
        <f>IF(A211="???","--","")&amp;IF(F211&lt;&gt;"Not in the game (anymore)",IF(A211&lt;&gt;"",CONCATENATE("[",A211,"] = {wayshrines={")&amp;IF(K211&lt;&gt;"",CONCATENATE(K211,","),"")&amp;IF(L211&lt;&gt;"",CONCATENATE(L211,","),"")&amp;IF(M211&lt;&gt;"",CONCATENATE(M211,","),"")&amp;CONCATENATE("}")&amp;IF(VALUE(N211)&gt;0,CONCATENATE(", traitsNeeded=",N211),"")&amp;CONCATENATE(", dlcId=",IF(Q211&lt;&gt;"",Q211,"DLC_BASE_GAME")),""),"")</f>
        <v>[253] = {wayshrines={-1,-1,-1,}, dlcId=DLC_IMPERIAL_CITY</v>
      </c>
      <c r="AV211" s="21" t="str">
        <f>IF(F211&lt;&gt;"Not in the game (anymore)",IF(A211&lt;&gt;"",IF(O211&lt;&gt;"",CONCATENATE(", zoneIds={",O211),"")&amp;IF(V211&lt;&gt;"",CONCATENATE(",",V211),"")&amp;IF(AA211&lt;&gt;"",CONCATENATE(",",AA211),"")&amp;IF(AF211&lt;&gt;"",CONCATENATE(",",AF211),"")&amp;IF(AK211&lt;&gt;"",CONCATENATE(",",AK211),"")&amp;IF(AP211&lt;&gt;"",CONCATENATE(",",AP211),"")&amp;IF(O211&lt;&gt;"",CONCATENATE("}",""),"")&amp;IF(OR(I211="true",I211="false",I211&lt;&gt;""), CONCATENATE(", veteran=", I211), ""),""),"")</f>
        <v>, zoneIds={643}, veteran=false</v>
      </c>
      <c r="AW211" s="21" t="str">
        <f>IF(F211&lt;&gt;"Not in the game (anymore)",IF(A211&lt;&gt;"",", setType="&amp;G211,"")&amp;IF(J211="true",", multiTrialSet=true",""),"")</f>
        <v>, setType=LIBSETS_SETTYPE_IMPERIALCITY</v>
      </c>
      <c r="AX211" s="21" t="str">
        <f>IF(F211&lt;&gt;"Not in the game (anymore)",IF(S211&lt;&gt;"",", dropMechanic={"&amp;S211&amp;IF(X211&lt;&gt;"",","&amp;X211,"")&amp;IF(AC211&lt;&gt;"",","&amp;AC211,"")&amp;IF(AH211&lt;&gt;"",","&amp;AH211,"")&amp;IF(AM211&lt;&gt;"",","&amp;AM211,"")&amp;IF(AR211&lt;&gt;"",","&amp;AR211,"")&amp;"}"&amp;IF(S211="LIBSETS_DROP_MECHANIC_MONSTER_NAME",", dropMechanicNames={" &amp; IF(T211&lt;&gt;"","['en']='"&amp;T211&amp;"'","") &amp; IF(U211&lt;&gt;"",", ['de']='" &amp; U211&amp;"'","") &amp; "}",""),"")&amp;"},","")</f>
        <v>},</v>
      </c>
      <c r="AY211" s="21" t="str">
        <f>IF(F211&lt;&gt;"Not in the game (anymore)",IF(C211&lt;&gt;"",CONCATENATE(" --",C211," / ",B211,"   [",IF(P211&lt;&gt;"",P211,""),IF(W211&lt;&gt;"",", "&amp;W211,""),IF(AB211&lt;&gt;"",", "&amp;AB211,""),IF(AG211&lt;&gt;"",", "&amp;AG211,""),IF(AL211&lt;&gt;"",", "&amp;AL211,""),IF(AQ211&lt;&gt;"",", "&amp;AQ211,""),"]")),"")</f>
        <v xml:space="preserve"> --Imperial Physique / Kaiserliche Physis   [Imperial Sewers]</v>
      </c>
    </row>
    <row r="212" spans="1:51" x14ac:dyDescent="0.25">
      <c r="A212" s="5">
        <v>256</v>
      </c>
      <c r="B212" t="s">
        <v>1132</v>
      </c>
      <c r="C212" t="s">
        <v>13</v>
      </c>
      <c r="D212" s="3">
        <f>A212</f>
        <v>256</v>
      </c>
      <c r="G212" s="8" t="s">
        <v>1655</v>
      </c>
      <c r="H212">
        <v>3</v>
      </c>
      <c r="I212" t="s">
        <v>1642</v>
      </c>
      <c r="J212" t="s">
        <v>97</v>
      </c>
      <c r="K212">
        <v>-1</v>
      </c>
      <c r="L212">
        <v>-1</v>
      </c>
      <c r="M212">
        <v>-1</v>
      </c>
      <c r="N212">
        <v>0</v>
      </c>
      <c r="O212" s="3">
        <f>IF(G212&lt;&gt;"LIBSETS_SETTYPE_BATTLEGROUND",IF(G212&lt;&gt;"LIBSETS_SETTYPE_SPECIAL",IF(P212&lt;&gt;"",VLOOKUP(P212,'ESO zone constants'!$D$2:$H$4950,5,FALSE),""),""),"")</f>
        <v>843</v>
      </c>
      <c r="P212" t="s">
        <v>53</v>
      </c>
      <c r="Q212" s="19" t="str">
        <f>IF(O212&lt;&gt;"",IF(NOT(ISERROR(VLOOKUP(O212,'ESO Dungeon constants'!$D$3:$H$9999,5,FALSE))),VLOOKUP(O212,'ESO Dungeon constants'!$D$3:$I$9999,6,FALSE),VLOOKUP(O212,'ESO zone constants'!$H$2:$K$9984,4,FALSE)),"")</f>
        <v>DLC_SHADOWS_OF_THE_HIST</v>
      </c>
      <c r="R212" s="3" t="str">
        <f>VLOOKUP(Q212,'LibSets constants'!$B$4:$C$1000,2,FALSE)</f>
        <v>Shadows of the Hist</v>
      </c>
      <c r="S212" s="33" t="s">
        <v>1727</v>
      </c>
      <c r="T212" s="44" t="s">
        <v>1533</v>
      </c>
      <c r="U212" s="40" t="s">
        <v>1822</v>
      </c>
      <c r="V212" s="3" t="str">
        <f>IF(G212&lt;&gt;"LIBSETS_SETTYPE_BATTLEGROUND",IF(G212&lt;&gt;"LIBSETS_SETTYPE_SPECIAL",IF(W212&lt;&gt;"",VLOOKUP(W212,'ESO zone constants'!$D$2:$H$4950,5,FALSE),""),""),"")</f>
        <v/>
      </c>
      <c r="X212" s="44"/>
      <c r="Y212" s="44"/>
      <c r="Z212" s="44"/>
      <c r="AA212" s="3" t="str">
        <f>IF(G212&lt;&gt;"LIBSETS_SETTYPE_BATTLEGROUND",IF(G212&lt;&gt;"LIBSETS_SETTYPE_SPECIAL",IF(AB212&lt;&gt;"",VLOOKUP(AB212,'ESO zone constants'!$D$2:$H$4950,5,FALSE),""),""),"")</f>
        <v/>
      </c>
      <c r="AC212" s="44"/>
      <c r="AD212" s="44"/>
      <c r="AE212" s="44"/>
      <c r="AF212" s="3" t="str">
        <f>IF(G212&lt;&gt;"LIBSETS_SETTYPE_BATTLEGROUND",IF(G212&lt;&gt;"LIBSETS_SETTYPE_SPECIAL",IF(AG212&lt;&gt;"",VLOOKUP(AG212,'ESO zone constants'!$D$2:$H$4950,5,FALSE),""),""),"")</f>
        <v/>
      </c>
      <c r="AH212" s="44"/>
      <c r="AI212" s="44"/>
      <c r="AJ212" s="44"/>
      <c r="AK212" s="3" t="str">
        <f>IF(G212&lt;&gt;"LIBSETS_SETTYPE_BATTLEGROUND",IF(G212&lt;&gt;"LIBSETS_SETTYPE_SPECIAL",IF(AL212&lt;&gt;"",VLOOKUP(AL212,'ESO zone constants'!$D$2:$H$4950,5,FALSE),""),""),"")</f>
        <v/>
      </c>
      <c r="AM212" s="44"/>
      <c r="AN212" s="44"/>
      <c r="AO212" s="44"/>
      <c r="AP212" s="3" t="str">
        <f>IF(G212&lt;&gt;"LIBSETS_SETTYPE_BATTLEGROUND",IF(G212&lt;&gt;"LIBSETS_SETTYPE_SPECIAL",IF(AQ212&lt;&gt;"",VLOOKUP(AQ212,'ESO zone constants'!$D$2:$H$4950,5,FALSE),""),""),"")</f>
        <v/>
      </c>
      <c r="AR212" s="44"/>
      <c r="AS212" s="44"/>
      <c r="AT212" s="44"/>
      <c r="AU212" s="21" t="str">
        <f>IF(A212="???","--","")&amp;IF(F212&lt;&gt;"Not in the game (anymore)",IF(A212&lt;&gt;"",CONCATENATE("[",A212,"] = {wayshrines={")&amp;IF(K212&lt;&gt;"",CONCATENATE(K212,","),"")&amp;IF(L212&lt;&gt;"",CONCATENATE(L212,","),"")&amp;IF(M212&lt;&gt;"",CONCATENATE(M212,","),"")&amp;CONCATENATE("}")&amp;IF(VALUE(N212)&gt;0,CONCATENATE(", traitsNeeded=",N212),"")&amp;CONCATENATE(", dlcId=",IF(Q212&lt;&gt;"",Q212,"DLC_BASE_GAME")),""),"")</f>
        <v>[256] = {wayshrines={-1,-1,-1,}, dlcId=DLC_SHADOWS_OF_THE_HIST</v>
      </c>
      <c r="AV212" s="21" t="str">
        <f>IF(F212&lt;&gt;"Not in the game (anymore)",IF(A212&lt;&gt;"",IF(O212&lt;&gt;"",CONCATENATE(", zoneIds={",O212),"")&amp;IF(V212&lt;&gt;"",CONCATENATE(",",V212),"")&amp;IF(AA212&lt;&gt;"",CONCATENATE(",",AA212),"")&amp;IF(AF212&lt;&gt;"",CONCATENATE(",",AF212),"")&amp;IF(AK212&lt;&gt;"",CONCATENATE(",",AK212),"")&amp;IF(AP212&lt;&gt;"",CONCATENATE(",",AP212),"")&amp;IF(O212&lt;&gt;"",CONCATENATE("}",""),"")&amp;IF(OR(I212="true",I212="false",I212&lt;&gt;""), CONCATENATE(", veteran=", I212), ""),""),"")</f>
        <v>, zoneIds={843}, veteran={[EQUIP_TYPE_HEAD]=true, [EQUIP_TYPE_SHOULDERS]=false}</v>
      </c>
      <c r="AW212" s="21" t="str">
        <f>IF(F212&lt;&gt;"Not in the game (anymore)",IF(A212&lt;&gt;"",", setType="&amp;G212,"")&amp;IF(J212="true",", multiTrialSet=true",""),"")</f>
        <v>, setType=LIBSETS_SETTYPE_MONSTER</v>
      </c>
      <c r="AX212" s="21" t="str">
        <f>IF(F212&lt;&gt;"Not in the game (anymore)",IF(S212&lt;&gt;"",", dropMechanic={"&amp;S212&amp;IF(X212&lt;&gt;"",","&amp;X212,"")&amp;IF(AC212&lt;&gt;"",","&amp;AC212,"")&amp;IF(AH212&lt;&gt;"",","&amp;AH212,"")&amp;IF(AM212&lt;&gt;"",","&amp;AM212,"")&amp;IF(AR212&lt;&gt;"",","&amp;AR212,"")&amp;"}"&amp;IF(S212="LIBSETS_DROP_MECHANIC_MONSTER_NAME",", dropMechanicNames={" &amp; IF(T212&lt;&gt;"","['en']='"&amp;T212&amp;"'","") &amp; IF(U212&lt;&gt;"",", ['de']='" &amp; U212&amp;"'","") &amp; "}",""),"")&amp;"},","")</f>
        <v>, dropMechanic={LIBSETS_DROP_MECHANIC_MONSTER_NAME}, dropMechanicNames={['en']='Tree-Minder Na-Kesh', ['de']='Baumhirtin Na-Kesh'}},</v>
      </c>
      <c r="AY212" s="21" t="str">
        <f>IF(F212&lt;&gt;"Not in the game (anymore)",IF(C212&lt;&gt;"",CONCATENATE(" --",C212," / ",B212,"   [",IF(P212&lt;&gt;"",P212,""),IF(W212&lt;&gt;"",", "&amp;W212,""),IF(AB212&lt;&gt;"",", "&amp;AB212,""),IF(AG212&lt;&gt;"",", "&amp;AG212,""),IF(AL212&lt;&gt;"",", "&amp;AL212,""),IF(AQ212&lt;&gt;"",", "&amp;AQ212,""),"]")),"")</f>
        <v xml:space="preserve"> --Mighty Chudan / Mächtiger Chudan   [Ruins of Mazzatun]</v>
      </c>
    </row>
    <row r="213" spans="1:51" x14ac:dyDescent="0.25">
      <c r="A213" s="5">
        <v>257</v>
      </c>
      <c r="B213" t="s">
        <v>32</v>
      </c>
      <c r="C213" t="s">
        <v>32</v>
      </c>
      <c r="D213" s="3">
        <f>A213</f>
        <v>257</v>
      </c>
      <c r="G213" s="8" t="s">
        <v>1655</v>
      </c>
      <c r="H213">
        <v>3</v>
      </c>
      <c r="I213" t="s">
        <v>1642</v>
      </c>
      <c r="J213" t="s">
        <v>97</v>
      </c>
      <c r="K213">
        <v>-1</v>
      </c>
      <c r="L213">
        <v>-1</v>
      </c>
      <c r="M213">
        <v>-1</v>
      </c>
      <c r="N213">
        <v>0</v>
      </c>
      <c r="O213" s="3">
        <f>IF(G213&lt;&gt;"LIBSETS_SETTYPE_BATTLEGROUND",IF(G213&lt;&gt;"LIBSETS_SETTYPE_SPECIAL",IF(P213&lt;&gt;"",VLOOKUP(P213,'ESO zone constants'!$D$2:$H$4950,5,FALSE),""),""),"")</f>
        <v>848</v>
      </c>
      <c r="P213" t="s">
        <v>72</v>
      </c>
      <c r="Q213" s="19" t="str">
        <f>IF(O213&lt;&gt;"",IF(NOT(ISERROR(VLOOKUP(O213,'ESO Dungeon constants'!$D$3:$H$9999,5,FALSE))),VLOOKUP(O213,'ESO Dungeon constants'!$D$3:$I$9999,6,FALSE),VLOOKUP(O213,'ESO zone constants'!$H$2:$K$9984,4,FALSE)),"")</f>
        <v>DLC_SHADOWS_OF_THE_HIST</v>
      </c>
      <c r="R213" s="3" t="str">
        <f>VLOOKUP(Q213,'LibSets constants'!$B$4:$C$1000,2,FALSE)</f>
        <v>Shadows of the Hist</v>
      </c>
      <c r="S213" s="33" t="s">
        <v>1727</v>
      </c>
      <c r="T213" s="44" t="s">
        <v>32</v>
      </c>
      <c r="U213" s="40" t="s">
        <v>32</v>
      </c>
      <c r="V213" s="3" t="str">
        <f>IF(G213&lt;&gt;"LIBSETS_SETTYPE_BATTLEGROUND",IF(G213&lt;&gt;"LIBSETS_SETTYPE_SPECIAL",IF(W213&lt;&gt;"",VLOOKUP(W213,'ESO zone constants'!$D$2:$H$4950,5,FALSE),""),""),"")</f>
        <v/>
      </c>
      <c r="X213" s="44"/>
      <c r="Y213" s="44"/>
      <c r="Z213" s="44"/>
      <c r="AA213" s="3" t="str">
        <f>IF(G213&lt;&gt;"LIBSETS_SETTYPE_BATTLEGROUND",IF(G213&lt;&gt;"LIBSETS_SETTYPE_SPECIAL",IF(AB213&lt;&gt;"",VLOOKUP(AB213,'ESO zone constants'!$D$2:$H$4950,5,FALSE),""),""),"")</f>
        <v/>
      </c>
      <c r="AC213" s="44"/>
      <c r="AD213" s="44"/>
      <c r="AE213" s="44"/>
      <c r="AF213" s="3" t="str">
        <f>IF(G213&lt;&gt;"LIBSETS_SETTYPE_BATTLEGROUND",IF(G213&lt;&gt;"LIBSETS_SETTYPE_SPECIAL",IF(AG213&lt;&gt;"",VLOOKUP(AG213,'ESO zone constants'!$D$2:$H$4950,5,FALSE),""),""),"")</f>
        <v/>
      </c>
      <c r="AH213" s="44"/>
      <c r="AI213" s="44"/>
      <c r="AJ213" s="44"/>
      <c r="AK213" s="3" t="str">
        <f>IF(G213&lt;&gt;"LIBSETS_SETTYPE_BATTLEGROUND",IF(G213&lt;&gt;"LIBSETS_SETTYPE_SPECIAL",IF(AL213&lt;&gt;"",VLOOKUP(AL213,'ESO zone constants'!$D$2:$H$4950,5,FALSE),""),""),"")</f>
        <v/>
      </c>
      <c r="AM213" s="44"/>
      <c r="AN213" s="44"/>
      <c r="AO213" s="44"/>
      <c r="AP213" s="3" t="str">
        <f>IF(G213&lt;&gt;"LIBSETS_SETTYPE_BATTLEGROUND",IF(G213&lt;&gt;"LIBSETS_SETTYPE_SPECIAL",IF(AQ213&lt;&gt;"",VLOOKUP(AQ213,'ESO zone constants'!$D$2:$H$4950,5,FALSE),""),""),"")</f>
        <v/>
      </c>
      <c r="AR213" s="44"/>
      <c r="AS213" s="44"/>
      <c r="AT213" s="44"/>
      <c r="AU213" s="21" t="str">
        <f>IF(A213="???","--","")&amp;IF(F213&lt;&gt;"Not in the game (anymore)",IF(A213&lt;&gt;"",CONCATENATE("[",A213,"] = {wayshrines={")&amp;IF(K213&lt;&gt;"",CONCATENATE(K213,","),"")&amp;IF(L213&lt;&gt;"",CONCATENATE(L213,","),"")&amp;IF(M213&lt;&gt;"",CONCATENATE(M213,","),"")&amp;CONCATENATE("}")&amp;IF(VALUE(N213)&gt;0,CONCATENATE(", traitsNeeded=",N213),"")&amp;CONCATENATE(", dlcId=",IF(Q213&lt;&gt;"",Q213,"DLC_BASE_GAME")),""),"")</f>
        <v>[257] = {wayshrines={-1,-1,-1,}, dlcId=DLC_SHADOWS_OF_THE_HIST</v>
      </c>
      <c r="AV213" s="21" t="str">
        <f>IF(F213&lt;&gt;"Not in the game (anymore)",IF(A213&lt;&gt;"",IF(O213&lt;&gt;"",CONCATENATE(", zoneIds={",O213),"")&amp;IF(V213&lt;&gt;"",CONCATENATE(",",V213),"")&amp;IF(AA213&lt;&gt;"",CONCATENATE(",",AA213),"")&amp;IF(AF213&lt;&gt;"",CONCATENATE(",",AF213),"")&amp;IF(AK213&lt;&gt;"",CONCATENATE(",",AK213),"")&amp;IF(AP213&lt;&gt;"",CONCATENATE(",",AP213),"")&amp;IF(O213&lt;&gt;"",CONCATENATE("}",""),"")&amp;IF(OR(I213="true",I213="false",I213&lt;&gt;""), CONCATENATE(", veteran=", I213), ""),""),"")</f>
        <v>, zoneIds={848}, veteran={[EQUIP_TYPE_HEAD]=true, [EQUIP_TYPE_SHOULDERS]=false}</v>
      </c>
      <c r="AW213" s="21" t="str">
        <f>IF(F213&lt;&gt;"Not in the game (anymore)",IF(A213&lt;&gt;"",", setType="&amp;G213,"")&amp;IF(J213="true",", multiTrialSet=true",""),"")</f>
        <v>, setType=LIBSETS_SETTYPE_MONSTER</v>
      </c>
      <c r="AX213" s="21" t="str">
        <f>IF(F213&lt;&gt;"Not in the game (anymore)",IF(S213&lt;&gt;"",", dropMechanic={"&amp;S213&amp;IF(X213&lt;&gt;"",","&amp;X213,"")&amp;IF(AC213&lt;&gt;"",","&amp;AC213,"")&amp;IF(AH213&lt;&gt;"",","&amp;AH213,"")&amp;IF(AM213&lt;&gt;"",","&amp;AM213,"")&amp;IF(AR213&lt;&gt;"",","&amp;AR213,"")&amp;"}"&amp;IF(S213="LIBSETS_DROP_MECHANIC_MONSTER_NAME",", dropMechanicNames={" &amp; IF(T213&lt;&gt;"","['en']='"&amp;T213&amp;"'","") &amp; IF(U213&lt;&gt;"",", ['de']='" &amp; U213&amp;"'","") &amp; "}",""),"")&amp;"},","")</f>
        <v>, dropMechanic={LIBSETS_DROP_MECHANIC_MONSTER_NAME}, dropMechanicNames={['en']='Velidreth', ['de']='Velidreth'}},</v>
      </c>
      <c r="AY213" s="21" t="str">
        <f>IF(F213&lt;&gt;"Not in the game (anymore)",IF(C213&lt;&gt;"",CONCATENATE(" --",C213," / ",B213,"   [",IF(P213&lt;&gt;"",P213,""),IF(W213&lt;&gt;"",", "&amp;W213,""),IF(AB213&lt;&gt;"",", "&amp;AB213,""),IF(AG213&lt;&gt;"",", "&amp;AG213,""),IF(AL213&lt;&gt;"",", "&amp;AL213,""),IF(AQ213&lt;&gt;"",", "&amp;AQ213,""),"]")),"")</f>
        <v xml:space="preserve"> --Velidreth / Velidreth   [Cradle of Shadows]</v>
      </c>
    </row>
    <row r="214" spans="1:51" x14ac:dyDescent="0.25">
      <c r="A214" s="12">
        <v>258</v>
      </c>
      <c r="B214" t="s">
        <v>1133</v>
      </c>
      <c r="C214" t="s">
        <v>1134</v>
      </c>
      <c r="D214" s="3">
        <f>A214</f>
        <v>258</v>
      </c>
      <c r="G214" s="8" t="s">
        <v>1653</v>
      </c>
      <c r="I214" t="s">
        <v>97</v>
      </c>
      <c r="J214" t="s">
        <v>97</v>
      </c>
      <c r="K214">
        <v>-1</v>
      </c>
      <c r="L214">
        <v>-1</v>
      </c>
      <c r="M214">
        <v>-1</v>
      </c>
      <c r="N214">
        <v>0</v>
      </c>
      <c r="O214" s="3">
        <f>IF(G214&lt;&gt;"LIBSETS_SETTYPE_BATTLEGROUND",IF(G214&lt;&gt;"LIBSETS_SETTYPE_SPECIAL",IF(P214&lt;&gt;"",VLOOKUP(P214,'ESO zone constants'!$D$2:$H$4950,5,FALSE),""),""),"")</f>
        <v>843</v>
      </c>
      <c r="P214" t="s">
        <v>53</v>
      </c>
      <c r="Q214" s="19" t="str">
        <f>IF(O214&lt;&gt;"",IF(NOT(ISERROR(VLOOKUP(O214,'ESO Dungeon constants'!$D$3:$H$9999,5,FALSE))),VLOOKUP(O214,'ESO Dungeon constants'!$D$3:$I$9999,6,FALSE),VLOOKUP(O214,'ESO zone constants'!$H$2:$K$9984,4,FALSE)),"")</f>
        <v>DLC_SHADOWS_OF_THE_HIST</v>
      </c>
      <c r="R214" s="3" t="str">
        <f>VLOOKUP(Q214,'LibSets constants'!$B$4:$C$1000,2,FALSE)</f>
        <v>Shadows of the Hist</v>
      </c>
      <c r="T214" s="41" t="str">
        <f>IF(S214&lt;&gt;"",IF(S214&lt;&gt;"LIBSETS_DROP_MECHANIC_MONSTER_NAME",VLOOKUP(S214,'LibSets constants'!$I$4:$L$1000,3,FALSE),""),"")</f>
        <v/>
      </c>
      <c r="U214" s="40" t="str">
        <f>IF(S214&lt;&gt;"",IF(S214&lt;&gt;"LIBSETS_DROP_MECHANIC_MONSTER_NAME",VLOOKUP(S214,'LibSets constants'!$I$4:$L$1000,4,FALSE),""),"")</f>
        <v/>
      </c>
      <c r="V214" s="3" t="str">
        <f>IF(G214&lt;&gt;"LIBSETS_SETTYPE_BATTLEGROUND",IF(G214&lt;&gt;"LIBSETS_SETTYPE_SPECIAL",IF(W214&lt;&gt;"",VLOOKUP(W214,'ESO zone constants'!$D$2:$H$4950,5,FALSE),""),""),"")</f>
        <v/>
      </c>
      <c r="X214" s="42"/>
      <c r="Y214" s="41" t="str">
        <f>IF(X214&lt;&gt;"",IF(X214&lt;&gt;"LIBSETS_DROP_MECHANIC_MONSTER_NAME",VLOOKUP(X214,'LibSets constants'!$I$4:$L$1000,3,FALSE),""),"")</f>
        <v/>
      </c>
      <c r="Z214" s="41" t="str">
        <f>IF(X214&lt;&gt;"",IF(X214&lt;&gt;"LIBSETS_DROP_MECHANIC_MONSTER_NAME",VLOOKUP(X214,'LibSets constants'!$I$4:$L$1000,4,FALSE),""),"")</f>
        <v/>
      </c>
      <c r="AA214" s="3" t="str">
        <f>IF(G214&lt;&gt;"LIBSETS_SETTYPE_BATTLEGROUND",IF(G214&lt;&gt;"LIBSETS_SETTYPE_SPECIAL",IF(AB214&lt;&gt;"",VLOOKUP(AB214,'ESO zone constants'!$D$2:$H$4950,5,FALSE),""),""),"")</f>
        <v/>
      </c>
      <c r="AC214" s="42"/>
      <c r="AD214" s="41" t="str">
        <f>IF(AC214&lt;&gt;"",IF(AC214&lt;&gt;"LIBSETS_DROP_MECHANIC_MONSTER_NAME",VLOOKUP(AC214,'LibSets constants'!$I$4:$L$1000,3,FALSE),""),"")</f>
        <v/>
      </c>
      <c r="AE214" s="41" t="str">
        <f>IF(AC214&lt;&gt;"",IF(AC214&lt;&gt;"LIBSETS_DROP_MECHANIC_MONSTER_NAME",VLOOKUP(AC214,'LibSets constants'!$I$4:$L$1000,4,FALSE),""),"")</f>
        <v/>
      </c>
      <c r="AF214" s="3" t="str">
        <f>IF(G214&lt;&gt;"LIBSETS_SETTYPE_BATTLEGROUND",IF(G214&lt;&gt;"LIBSETS_SETTYPE_SPECIAL",IF(AG214&lt;&gt;"",VLOOKUP(AG214,'ESO zone constants'!$D$2:$H$4950,5,FALSE),""),""),"")</f>
        <v/>
      </c>
      <c r="AH214" s="42"/>
      <c r="AI214" s="41" t="str">
        <f>IF(AH214&lt;&gt;"",IF(AH214&lt;&gt;"LIBSETS_DROP_MECHANIC_MONSTER_NAME",VLOOKUP(AH214,'LibSets constants'!$I$4:$L$1000,3,FALSE),""),"")</f>
        <v/>
      </c>
      <c r="AJ214" s="41" t="str">
        <f>IF(AH214&lt;&gt;"",IF(AH214&lt;&gt;"LIBSETS_DROP_MECHANIC_MONSTER_NAME",VLOOKUP(AH214,'LibSets constants'!$I$4:$L$1000,4,FALSE),""),"")</f>
        <v/>
      </c>
      <c r="AK214" s="3" t="str">
        <f>IF(G214&lt;&gt;"LIBSETS_SETTYPE_BATTLEGROUND",IF(G214&lt;&gt;"LIBSETS_SETTYPE_SPECIAL",IF(AL214&lt;&gt;"",VLOOKUP(AL214,'ESO zone constants'!$D$2:$H$4950,5,FALSE),""),""),"")</f>
        <v/>
      </c>
      <c r="AM214" s="42"/>
      <c r="AN214" s="41" t="str">
        <f>IF(AM214&lt;&gt;"",IF(AM214&lt;&gt;"LIBSETS_DROP_MECHANIC_MONSTER_NAME",VLOOKUP(AM214,'LibSets constants'!$I$4:$L$1000,3,FALSE),""),"")</f>
        <v/>
      </c>
      <c r="AO214" s="41" t="str">
        <f>IF(AM214&lt;&gt;"",IF(AM214&lt;&gt;"LIBSETS_DROP_MECHANIC_MONSTER_NAME",VLOOKUP(AM214,'LibSets constants'!$I$4:$L$1000,4,FALSE),""),"")</f>
        <v/>
      </c>
      <c r="AP214" s="3" t="str">
        <f>IF(G214&lt;&gt;"LIBSETS_SETTYPE_BATTLEGROUND",IF(G214&lt;&gt;"LIBSETS_SETTYPE_SPECIAL",IF(AQ214&lt;&gt;"",VLOOKUP(AQ214,'ESO zone constants'!$D$2:$H$4950,5,FALSE),""),""),"")</f>
        <v/>
      </c>
      <c r="AR214" s="42"/>
      <c r="AS214" s="41" t="str">
        <f>IF(AR214&lt;&gt;"",IF(AR214&lt;&gt;"LIBSETS_DROP_MECHANIC_MONSTER_NAME",VLOOKUP(AR214,'LibSets constants'!$I$4:$L$1000,3,FALSE),""),"")</f>
        <v/>
      </c>
      <c r="AT214" s="41" t="str">
        <f>IF(AR214&lt;&gt;"",IF(AR214&lt;&gt;"LIBSETS_DROP_MECHANIC_MONSTER_NAME",VLOOKUP(AR214,'LibSets constants'!$I$4:$L$1000,4,FALSE),""),"")</f>
        <v/>
      </c>
      <c r="AU214" s="21" t="str">
        <f>IF(A214="???","--","")&amp;IF(F214&lt;&gt;"Not in the game (anymore)",IF(A214&lt;&gt;"",CONCATENATE("[",A214,"] = {wayshrines={")&amp;IF(K214&lt;&gt;"",CONCATENATE(K214,","),"")&amp;IF(L214&lt;&gt;"",CONCATENATE(L214,","),"")&amp;IF(M214&lt;&gt;"",CONCATENATE(M214,","),"")&amp;CONCATENATE("}")&amp;IF(VALUE(N214)&gt;0,CONCATENATE(", traitsNeeded=",N214),"")&amp;CONCATENATE(", dlcId=",IF(Q214&lt;&gt;"",Q214,"DLC_BASE_GAME")),""),"")</f>
        <v>[258] = {wayshrines={-1,-1,-1,}, dlcId=DLC_SHADOWS_OF_THE_HIST</v>
      </c>
      <c r="AV214" s="21" t="str">
        <f>IF(F214&lt;&gt;"Not in the game (anymore)",IF(A214&lt;&gt;"",IF(O214&lt;&gt;"",CONCATENATE(", zoneIds={",O214),"")&amp;IF(V214&lt;&gt;"",CONCATENATE(",",V214),"")&amp;IF(AA214&lt;&gt;"",CONCATENATE(",",AA214),"")&amp;IF(AF214&lt;&gt;"",CONCATENATE(",",AF214),"")&amp;IF(AK214&lt;&gt;"",CONCATENATE(",",AK214),"")&amp;IF(AP214&lt;&gt;"",CONCATENATE(",",AP214),"")&amp;IF(O214&lt;&gt;"",CONCATENATE("}",""),"")&amp;IF(OR(I214="true",I214="false",I214&lt;&gt;""), CONCATENATE(", veteran=", I214), ""),""),"")</f>
        <v>, zoneIds={843}, veteran=false</v>
      </c>
      <c r="AW214" s="21" t="str">
        <f>IF(F214&lt;&gt;"Not in the game (anymore)",IF(A214&lt;&gt;"",", setType="&amp;G214,"")&amp;IF(J214="true",", multiTrialSet=true",""),"")</f>
        <v>, setType=LIBSETS_SETTYPE_DUNGEON</v>
      </c>
      <c r="AX214" s="21" t="str">
        <f>IF(F214&lt;&gt;"Not in the game (anymore)",IF(S214&lt;&gt;"",", dropMechanic={"&amp;S214&amp;IF(X214&lt;&gt;"",","&amp;X214,"")&amp;IF(AC214&lt;&gt;"",","&amp;AC214,"")&amp;IF(AH214&lt;&gt;"",","&amp;AH214,"")&amp;IF(AM214&lt;&gt;"",","&amp;AM214,"")&amp;IF(AR214&lt;&gt;"",","&amp;AR214,"")&amp;"}"&amp;IF(S214="LIBSETS_DROP_MECHANIC_MONSTER_NAME",", dropMechanicNames={" &amp; IF(T214&lt;&gt;"","['en']='"&amp;T214&amp;"'","") &amp; IF(U214&lt;&gt;"",", ['de']='" &amp; U214&amp;"'","") &amp; "}",""),"")&amp;"},","")</f>
        <v>},</v>
      </c>
      <c r="AY214" s="21" t="str">
        <f>IF(F214&lt;&gt;"Not in the game (anymore)",IF(C214&lt;&gt;"",CONCATENATE(" --",C214," / ",B214,"   [",IF(P214&lt;&gt;"",P214,""),IF(W214&lt;&gt;"",", "&amp;W214,""),IF(AB214&lt;&gt;"",", "&amp;AB214,""),IF(AG214&lt;&gt;"",", "&amp;AG214,""),IF(AL214&lt;&gt;"",", "&amp;AL214,""),IF(AQ214&lt;&gt;"",", "&amp;AQ214,""),"]")),"")</f>
        <v xml:space="preserve"> --Amber Plasm / Bernsteinplasma   [Ruins of Mazzatun]</v>
      </c>
    </row>
    <row r="215" spans="1:51" x14ac:dyDescent="0.25">
      <c r="A215" s="12">
        <v>259</v>
      </c>
      <c r="B215" t="s">
        <v>1135</v>
      </c>
      <c r="C215" t="s">
        <v>1136</v>
      </c>
      <c r="D215" s="3">
        <f>A215</f>
        <v>259</v>
      </c>
      <c r="G215" s="8" t="s">
        <v>1653</v>
      </c>
      <c r="I215" t="s">
        <v>97</v>
      </c>
      <c r="J215" t="s">
        <v>97</v>
      </c>
      <c r="K215">
        <v>-1</v>
      </c>
      <c r="L215">
        <v>-1</v>
      </c>
      <c r="M215">
        <v>-1</v>
      </c>
      <c r="N215">
        <v>0</v>
      </c>
      <c r="O215" s="3">
        <f>IF(G215&lt;&gt;"LIBSETS_SETTYPE_BATTLEGROUND",IF(G215&lt;&gt;"LIBSETS_SETTYPE_SPECIAL",IF(P215&lt;&gt;"",VLOOKUP(P215,'ESO zone constants'!$D$2:$H$4950,5,FALSE),""),""),"")</f>
        <v>843</v>
      </c>
      <c r="P215" t="s">
        <v>53</v>
      </c>
      <c r="Q215" s="19" t="str">
        <f>IF(O215&lt;&gt;"",IF(NOT(ISERROR(VLOOKUP(O215,'ESO Dungeon constants'!$D$3:$H$9999,5,FALSE))),VLOOKUP(O215,'ESO Dungeon constants'!$D$3:$I$9999,6,FALSE),VLOOKUP(O215,'ESO zone constants'!$H$2:$K$9984,4,FALSE)),"")</f>
        <v>DLC_SHADOWS_OF_THE_HIST</v>
      </c>
      <c r="R215" s="3" t="str">
        <f>VLOOKUP(Q215,'LibSets constants'!$B$4:$C$1000,2,FALSE)</f>
        <v>Shadows of the Hist</v>
      </c>
      <c r="T215" s="41" t="str">
        <f>IF(S215&lt;&gt;"",IF(S215&lt;&gt;"LIBSETS_DROP_MECHANIC_MONSTER_NAME",VLOOKUP(S215,'LibSets constants'!$I$4:$L$1000,3,FALSE),""),"")</f>
        <v/>
      </c>
      <c r="U215" s="40" t="str">
        <f>IF(S215&lt;&gt;"",IF(S215&lt;&gt;"LIBSETS_DROP_MECHANIC_MONSTER_NAME",VLOOKUP(S215,'LibSets constants'!$I$4:$L$1000,4,FALSE),""),"")</f>
        <v/>
      </c>
      <c r="V215" s="3" t="str">
        <f>IF(G215&lt;&gt;"LIBSETS_SETTYPE_BATTLEGROUND",IF(G215&lt;&gt;"LIBSETS_SETTYPE_SPECIAL",IF(W215&lt;&gt;"",VLOOKUP(W215,'ESO zone constants'!$D$2:$H$4950,5,FALSE),""),""),"")</f>
        <v/>
      </c>
      <c r="X215" s="42"/>
      <c r="Y215" s="41" t="str">
        <f>IF(X215&lt;&gt;"",IF(X215&lt;&gt;"LIBSETS_DROP_MECHANIC_MONSTER_NAME",VLOOKUP(X215,'LibSets constants'!$I$4:$L$1000,3,FALSE),""),"")</f>
        <v/>
      </c>
      <c r="Z215" s="41" t="str">
        <f>IF(X215&lt;&gt;"",IF(X215&lt;&gt;"LIBSETS_DROP_MECHANIC_MONSTER_NAME",VLOOKUP(X215,'LibSets constants'!$I$4:$L$1000,4,FALSE),""),"")</f>
        <v/>
      </c>
      <c r="AA215" s="3" t="str">
        <f>IF(G215&lt;&gt;"LIBSETS_SETTYPE_BATTLEGROUND",IF(G215&lt;&gt;"LIBSETS_SETTYPE_SPECIAL",IF(AB215&lt;&gt;"",VLOOKUP(AB215,'ESO zone constants'!$D$2:$H$4950,5,FALSE),""),""),"")</f>
        <v/>
      </c>
      <c r="AC215" s="42"/>
      <c r="AD215" s="41" t="str">
        <f>IF(AC215&lt;&gt;"",IF(AC215&lt;&gt;"LIBSETS_DROP_MECHANIC_MONSTER_NAME",VLOOKUP(AC215,'LibSets constants'!$I$4:$L$1000,3,FALSE),""),"")</f>
        <v/>
      </c>
      <c r="AE215" s="41" t="str">
        <f>IF(AC215&lt;&gt;"",IF(AC215&lt;&gt;"LIBSETS_DROP_MECHANIC_MONSTER_NAME",VLOOKUP(AC215,'LibSets constants'!$I$4:$L$1000,4,FALSE),""),"")</f>
        <v/>
      </c>
      <c r="AF215" s="3" t="str">
        <f>IF(G215&lt;&gt;"LIBSETS_SETTYPE_BATTLEGROUND",IF(G215&lt;&gt;"LIBSETS_SETTYPE_SPECIAL",IF(AG215&lt;&gt;"",VLOOKUP(AG215,'ESO zone constants'!$D$2:$H$4950,5,FALSE),""),""),"")</f>
        <v/>
      </c>
      <c r="AH215" s="42"/>
      <c r="AI215" s="41" t="str">
        <f>IF(AH215&lt;&gt;"",IF(AH215&lt;&gt;"LIBSETS_DROP_MECHANIC_MONSTER_NAME",VLOOKUP(AH215,'LibSets constants'!$I$4:$L$1000,3,FALSE),""),"")</f>
        <v/>
      </c>
      <c r="AJ215" s="41" t="str">
        <f>IF(AH215&lt;&gt;"",IF(AH215&lt;&gt;"LIBSETS_DROP_MECHANIC_MONSTER_NAME",VLOOKUP(AH215,'LibSets constants'!$I$4:$L$1000,4,FALSE),""),"")</f>
        <v/>
      </c>
      <c r="AK215" s="3" t="str">
        <f>IF(G215&lt;&gt;"LIBSETS_SETTYPE_BATTLEGROUND",IF(G215&lt;&gt;"LIBSETS_SETTYPE_SPECIAL",IF(AL215&lt;&gt;"",VLOOKUP(AL215,'ESO zone constants'!$D$2:$H$4950,5,FALSE),""),""),"")</f>
        <v/>
      </c>
      <c r="AM215" s="42"/>
      <c r="AN215" s="41" t="str">
        <f>IF(AM215&lt;&gt;"",IF(AM215&lt;&gt;"LIBSETS_DROP_MECHANIC_MONSTER_NAME",VLOOKUP(AM215,'LibSets constants'!$I$4:$L$1000,3,FALSE),""),"")</f>
        <v/>
      </c>
      <c r="AO215" s="41" t="str">
        <f>IF(AM215&lt;&gt;"",IF(AM215&lt;&gt;"LIBSETS_DROP_MECHANIC_MONSTER_NAME",VLOOKUP(AM215,'LibSets constants'!$I$4:$L$1000,4,FALSE),""),"")</f>
        <v/>
      </c>
      <c r="AP215" s="3" t="str">
        <f>IF(G215&lt;&gt;"LIBSETS_SETTYPE_BATTLEGROUND",IF(G215&lt;&gt;"LIBSETS_SETTYPE_SPECIAL",IF(AQ215&lt;&gt;"",VLOOKUP(AQ215,'ESO zone constants'!$D$2:$H$4950,5,FALSE),""),""),"")</f>
        <v/>
      </c>
      <c r="AR215" s="42"/>
      <c r="AS215" s="41" t="str">
        <f>IF(AR215&lt;&gt;"",IF(AR215&lt;&gt;"LIBSETS_DROP_MECHANIC_MONSTER_NAME",VLOOKUP(AR215,'LibSets constants'!$I$4:$L$1000,3,FALSE),""),"")</f>
        <v/>
      </c>
      <c r="AT215" s="41" t="str">
        <f>IF(AR215&lt;&gt;"",IF(AR215&lt;&gt;"LIBSETS_DROP_MECHANIC_MONSTER_NAME",VLOOKUP(AR215,'LibSets constants'!$I$4:$L$1000,4,FALSE),""),"")</f>
        <v/>
      </c>
      <c r="AU215" s="21" t="str">
        <f>IF(A215="???","--","")&amp;IF(F215&lt;&gt;"Not in the game (anymore)",IF(A215&lt;&gt;"",CONCATENATE("[",A215,"] = {wayshrines={")&amp;IF(K215&lt;&gt;"",CONCATENATE(K215,","),"")&amp;IF(L215&lt;&gt;"",CONCATENATE(L215,","),"")&amp;IF(M215&lt;&gt;"",CONCATENATE(M215,","),"")&amp;CONCATENATE("}")&amp;IF(VALUE(N215)&gt;0,CONCATENATE(", traitsNeeded=",N215),"")&amp;CONCATENATE(", dlcId=",IF(Q215&lt;&gt;"",Q215,"DLC_BASE_GAME")),""),"")</f>
        <v>[259] = {wayshrines={-1,-1,-1,}, dlcId=DLC_SHADOWS_OF_THE_HIST</v>
      </c>
      <c r="AV215" s="21" t="str">
        <f>IF(F215&lt;&gt;"Not in the game (anymore)",IF(A215&lt;&gt;"",IF(O215&lt;&gt;"",CONCATENATE(", zoneIds={",O215),"")&amp;IF(V215&lt;&gt;"",CONCATENATE(",",V215),"")&amp;IF(AA215&lt;&gt;"",CONCATENATE(",",AA215),"")&amp;IF(AF215&lt;&gt;"",CONCATENATE(",",AF215),"")&amp;IF(AK215&lt;&gt;"",CONCATENATE(",",AK215),"")&amp;IF(AP215&lt;&gt;"",CONCATENATE(",",AP215),"")&amp;IF(O215&lt;&gt;"",CONCATENATE("}",""),"")&amp;IF(OR(I215="true",I215="false",I215&lt;&gt;""), CONCATENATE(", veteran=", I215), ""),""),"")</f>
        <v>, zoneIds={843}, veteran=false</v>
      </c>
      <c r="AW215" s="21" t="str">
        <f>IF(F215&lt;&gt;"Not in the game (anymore)",IF(A215&lt;&gt;"",", setType="&amp;G215,"")&amp;IF(J215="true",", multiTrialSet=true",""),"")</f>
        <v>, setType=LIBSETS_SETTYPE_DUNGEON</v>
      </c>
      <c r="AX215" s="21" t="str">
        <f>IF(F215&lt;&gt;"Not in the game (anymore)",IF(S215&lt;&gt;"",", dropMechanic={"&amp;S215&amp;IF(X215&lt;&gt;"",","&amp;X215,"")&amp;IF(AC215&lt;&gt;"",","&amp;AC215,"")&amp;IF(AH215&lt;&gt;"",","&amp;AH215,"")&amp;IF(AM215&lt;&gt;"",","&amp;AM215,"")&amp;IF(AR215&lt;&gt;"",","&amp;AR215,"")&amp;"}"&amp;IF(S215="LIBSETS_DROP_MECHANIC_MONSTER_NAME",", dropMechanicNames={" &amp; IF(T215&lt;&gt;"","['en']='"&amp;T215&amp;"'","") &amp; IF(U215&lt;&gt;"",", ['de']='" &amp; U215&amp;"'","") &amp; "}",""),"")&amp;"},","")</f>
        <v>},</v>
      </c>
      <c r="AY215" s="21" t="str">
        <f>IF(F215&lt;&gt;"Not in the game (anymore)",IF(C215&lt;&gt;"",CONCATENATE(" --",C215," / ",B215,"   [",IF(P215&lt;&gt;"",P215,""),IF(W215&lt;&gt;"",", "&amp;W215,""),IF(AB215&lt;&gt;"",", "&amp;AB215,""),IF(AG215&lt;&gt;"",", "&amp;AG215,""),IF(AL215&lt;&gt;"",", "&amp;AL215,""),IF(AQ215&lt;&gt;"",", "&amp;AQ215,""),"]")),"")</f>
        <v xml:space="preserve"> --Heem-Jas' Retribution / Heem-Jas' Vergeltung   [Ruins of Mazzatun]</v>
      </c>
    </row>
    <row r="216" spans="1:51" x14ac:dyDescent="0.25">
      <c r="A216" s="12">
        <v>260</v>
      </c>
      <c r="B216" t="s">
        <v>1137</v>
      </c>
      <c r="C216" t="s">
        <v>1138</v>
      </c>
      <c r="D216" s="3">
        <f>A216</f>
        <v>260</v>
      </c>
      <c r="G216" s="8" t="s">
        <v>1653</v>
      </c>
      <c r="I216" t="s">
        <v>97</v>
      </c>
      <c r="J216" t="s">
        <v>97</v>
      </c>
      <c r="K216">
        <v>-1</v>
      </c>
      <c r="L216">
        <v>-1</v>
      </c>
      <c r="M216">
        <v>-1</v>
      </c>
      <c r="N216">
        <v>0</v>
      </c>
      <c r="O216" s="3">
        <f>IF(G216&lt;&gt;"LIBSETS_SETTYPE_BATTLEGROUND",IF(G216&lt;&gt;"LIBSETS_SETTYPE_SPECIAL",IF(P216&lt;&gt;"",VLOOKUP(P216,'ESO zone constants'!$D$2:$H$4950,5,FALSE),""),""),"")</f>
        <v>843</v>
      </c>
      <c r="P216" t="s">
        <v>53</v>
      </c>
      <c r="Q216" s="19" t="str">
        <f>IF(O216&lt;&gt;"",IF(NOT(ISERROR(VLOOKUP(O216,'ESO Dungeon constants'!$D$3:$H$9999,5,FALSE))),VLOOKUP(O216,'ESO Dungeon constants'!$D$3:$I$9999,6,FALSE),VLOOKUP(O216,'ESO zone constants'!$H$2:$K$9984,4,FALSE)),"")</f>
        <v>DLC_SHADOWS_OF_THE_HIST</v>
      </c>
      <c r="R216" s="3" t="str">
        <f>VLOOKUP(Q216,'LibSets constants'!$B$4:$C$1000,2,FALSE)</f>
        <v>Shadows of the Hist</v>
      </c>
      <c r="T216" s="41" t="str">
        <f>IF(S216&lt;&gt;"",IF(S216&lt;&gt;"LIBSETS_DROP_MECHANIC_MONSTER_NAME",VLOOKUP(S216,'LibSets constants'!$I$4:$L$1000,3,FALSE),""),"")</f>
        <v/>
      </c>
      <c r="U216" s="40" t="str">
        <f>IF(S216&lt;&gt;"",IF(S216&lt;&gt;"LIBSETS_DROP_MECHANIC_MONSTER_NAME",VLOOKUP(S216,'LibSets constants'!$I$4:$L$1000,4,FALSE),""),"")</f>
        <v/>
      </c>
      <c r="V216" s="3" t="str">
        <f>IF(G216&lt;&gt;"LIBSETS_SETTYPE_BATTLEGROUND",IF(G216&lt;&gt;"LIBSETS_SETTYPE_SPECIAL",IF(W216&lt;&gt;"",VLOOKUP(W216,'ESO zone constants'!$D$2:$H$4950,5,FALSE),""),""),"")</f>
        <v/>
      </c>
      <c r="X216" s="42"/>
      <c r="Y216" s="41" t="str">
        <f>IF(X216&lt;&gt;"",IF(X216&lt;&gt;"LIBSETS_DROP_MECHANIC_MONSTER_NAME",VLOOKUP(X216,'LibSets constants'!$I$4:$L$1000,3,FALSE),""),"")</f>
        <v/>
      </c>
      <c r="Z216" s="41" t="str">
        <f>IF(X216&lt;&gt;"",IF(X216&lt;&gt;"LIBSETS_DROP_MECHANIC_MONSTER_NAME",VLOOKUP(X216,'LibSets constants'!$I$4:$L$1000,4,FALSE),""),"")</f>
        <v/>
      </c>
      <c r="AA216" s="3" t="str">
        <f>IF(G216&lt;&gt;"LIBSETS_SETTYPE_BATTLEGROUND",IF(G216&lt;&gt;"LIBSETS_SETTYPE_SPECIAL",IF(AB216&lt;&gt;"",VLOOKUP(AB216,'ESO zone constants'!$D$2:$H$4950,5,FALSE),""),""),"")</f>
        <v/>
      </c>
      <c r="AC216" s="42"/>
      <c r="AD216" s="41" t="str">
        <f>IF(AC216&lt;&gt;"",IF(AC216&lt;&gt;"LIBSETS_DROP_MECHANIC_MONSTER_NAME",VLOOKUP(AC216,'LibSets constants'!$I$4:$L$1000,3,FALSE),""),"")</f>
        <v/>
      </c>
      <c r="AE216" s="41" t="str">
        <f>IF(AC216&lt;&gt;"",IF(AC216&lt;&gt;"LIBSETS_DROP_MECHANIC_MONSTER_NAME",VLOOKUP(AC216,'LibSets constants'!$I$4:$L$1000,4,FALSE),""),"")</f>
        <v/>
      </c>
      <c r="AF216" s="3" t="str">
        <f>IF(G216&lt;&gt;"LIBSETS_SETTYPE_BATTLEGROUND",IF(G216&lt;&gt;"LIBSETS_SETTYPE_SPECIAL",IF(AG216&lt;&gt;"",VLOOKUP(AG216,'ESO zone constants'!$D$2:$H$4950,5,FALSE),""),""),"")</f>
        <v/>
      </c>
      <c r="AH216" s="42"/>
      <c r="AI216" s="41" t="str">
        <f>IF(AH216&lt;&gt;"",IF(AH216&lt;&gt;"LIBSETS_DROP_MECHANIC_MONSTER_NAME",VLOOKUP(AH216,'LibSets constants'!$I$4:$L$1000,3,FALSE),""),"")</f>
        <v/>
      </c>
      <c r="AJ216" s="41" t="str">
        <f>IF(AH216&lt;&gt;"",IF(AH216&lt;&gt;"LIBSETS_DROP_MECHANIC_MONSTER_NAME",VLOOKUP(AH216,'LibSets constants'!$I$4:$L$1000,4,FALSE),""),"")</f>
        <v/>
      </c>
      <c r="AK216" s="3" t="str">
        <f>IF(G216&lt;&gt;"LIBSETS_SETTYPE_BATTLEGROUND",IF(G216&lt;&gt;"LIBSETS_SETTYPE_SPECIAL",IF(AL216&lt;&gt;"",VLOOKUP(AL216,'ESO zone constants'!$D$2:$H$4950,5,FALSE),""),""),"")</f>
        <v/>
      </c>
      <c r="AM216" s="42"/>
      <c r="AN216" s="41" t="str">
        <f>IF(AM216&lt;&gt;"",IF(AM216&lt;&gt;"LIBSETS_DROP_MECHANIC_MONSTER_NAME",VLOOKUP(AM216,'LibSets constants'!$I$4:$L$1000,3,FALSE),""),"")</f>
        <v/>
      </c>
      <c r="AO216" s="41" t="str">
        <f>IF(AM216&lt;&gt;"",IF(AM216&lt;&gt;"LIBSETS_DROP_MECHANIC_MONSTER_NAME",VLOOKUP(AM216,'LibSets constants'!$I$4:$L$1000,4,FALSE),""),"")</f>
        <v/>
      </c>
      <c r="AP216" s="3" t="str">
        <f>IF(G216&lt;&gt;"LIBSETS_SETTYPE_BATTLEGROUND",IF(G216&lt;&gt;"LIBSETS_SETTYPE_SPECIAL",IF(AQ216&lt;&gt;"",VLOOKUP(AQ216,'ESO zone constants'!$D$2:$H$4950,5,FALSE),""),""),"")</f>
        <v/>
      </c>
      <c r="AR216" s="42"/>
      <c r="AS216" s="41" t="str">
        <f>IF(AR216&lt;&gt;"",IF(AR216&lt;&gt;"LIBSETS_DROP_MECHANIC_MONSTER_NAME",VLOOKUP(AR216,'LibSets constants'!$I$4:$L$1000,3,FALSE),""),"")</f>
        <v/>
      </c>
      <c r="AT216" s="41" t="str">
        <f>IF(AR216&lt;&gt;"",IF(AR216&lt;&gt;"LIBSETS_DROP_MECHANIC_MONSTER_NAME",VLOOKUP(AR216,'LibSets constants'!$I$4:$L$1000,4,FALSE),""),"")</f>
        <v/>
      </c>
      <c r="AU216" s="21" t="str">
        <f>IF(A216="???","--","")&amp;IF(F216&lt;&gt;"Not in the game (anymore)",IF(A216&lt;&gt;"",CONCATENATE("[",A216,"] = {wayshrines={")&amp;IF(K216&lt;&gt;"",CONCATENATE(K216,","),"")&amp;IF(L216&lt;&gt;"",CONCATENATE(L216,","),"")&amp;IF(M216&lt;&gt;"",CONCATENATE(M216,","),"")&amp;CONCATENATE("}")&amp;IF(VALUE(N216)&gt;0,CONCATENATE(", traitsNeeded=",N216),"")&amp;CONCATENATE(", dlcId=",IF(Q216&lt;&gt;"",Q216,"DLC_BASE_GAME")),""),"")</f>
        <v>[260] = {wayshrines={-1,-1,-1,}, dlcId=DLC_SHADOWS_OF_THE_HIST</v>
      </c>
      <c r="AV216" s="21" t="str">
        <f>IF(F216&lt;&gt;"Not in the game (anymore)",IF(A216&lt;&gt;"",IF(O216&lt;&gt;"",CONCATENATE(", zoneIds={",O216),"")&amp;IF(V216&lt;&gt;"",CONCATENATE(",",V216),"")&amp;IF(AA216&lt;&gt;"",CONCATENATE(",",AA216),"")&amp;IF(AF216&lt;&gt;"",CONCATENATE(",",AF216),"")&amp;IF(AK216&lt;&gt;"",CONCATENATE(",",AK216),"")&amp;IF(AP216&lt;&gt;"",CONCATENATE(",",AP216),"")&amp;IF(O216&lt;&gt;"",CONCATENATE("}",""),"")&amp;IF(OR(I216="true",I216="false",I216&lt;&gt;""), CONCATENATE(", veteran=", I216), ""),""),"")</f>
        <v>, zoneIds={843}, veteran=false</v>
      </c>
      <c r="AW216" s="21" t="str">
        <f>IF(F216&lt;&gt;"Not in the game (anymore)",IF(A216&lt;&gt;"",", setType="&amp;G216,"")&amp;IF(J216="true",", multiTrialSet=true",""),"")</f>
        <v>, setType=LIBSETS_SETTYPE_DUNGEON</v>
      </c>
      <c r="AX216" s="21" t="str">
        <f>IF(F216&lt;&gt;"Not in the game (anymore)",IF(S216&lt;&gt;"",", dropMechanic={"&amp;S216&amp;IF(X216&lt;&gt;"",","&amp;X216,"")&amp;IF(AC216&lt;&gt;"",","&amp;AC216,"")&amp;IF(AH216&lt;&gt;"",","&amp;AH216,"")&amp;IF(AM216&lt;&gt;"",","&amp;AM216,"")&amp;IF(AR216&lt;&gt;"",","&amp;AR216,"")&amp;"}"&amp;IF(S216="LIBSETS_DROP_MECHANIC_MONSTER_NAME",", dropMechanicNames={" &amp; IF(T216&lt;&gt;"","['en']='"&amp;T216&amp;"'","") &amp; IF(U216&lt;&gt;"",", ['de']='" &amp; U216&amp;"'","") &amp; "}",""),"")&amp;"},","")</f>
        <v>},</v>
      </c>
      <c r="AY216" s="21" t="str">
        <f>IF(F216&lt;&gt;"Not in the game (anymore)",IF(C216&lt;&gt;"",CONCATENATE(" --",C216," / ",B216,"   [",IF(P216&lt;&gt;"",P216,""),IF(W216&lt;&gt;"",", "&amp;W216,""),IF(AB216&lt;&gt;"",", "&amp;AB216,""),IF(AG216&lt;&gt;"",", "&amp;AG216,""),IF(AL216&lt;&gt;"",", "&amp;AL216,""),IF(AQ216&lt;&gt;"",", "&amp;AQ216,""),"]")),"")</f>
        <v xml:space="preserve"> --Aspect of Mazzatun / Aspekt von Mazzatun   [Ruins of Mazzatun]</v>
      </c>
    </row>
    <row r="217" spans="1:51" x14ac:dyDescent="0.25">
      <c r="A217" s="12">
        <v>261</v>
      </c>
      <c r="B217" t="s">
        <v>1139</v>
      </c>
      <c r="C217" t="s">
        <v>1140</v>
      </c>
      <c r="D217" s="3">
        <f>A217</f>
        <v>261</v>
      </c>
      <c r="G217" s="8" t="s">
        <v>1653</v>
      </c>
      <c r="I217" t="s">
        <v>97</v>
      </c>
      <c r="J217" t="s">
        <v>97</v>
      </c>
      <c r="K217">
        <v>-1</v>
      </c>
      <c r="L217">
        <v>-1</v>
      </c>
      <c r="M217">
        <v>-1</v>
      </c>
      <c r="N217">
        <v>0</v>
      </c>
      <c r="O217" s="3">
        <f>IF(G217&lt;&gt;"LIBSETS_SETTYPE_BATTLEGROUND",IF(G217&lt;&gt;"LIBSETS_SETTYPE_SPECIAL",IF(P217&lt;&gt;"",VLOOKUP(P217,'ESO zone constants'!$D$2:$H$4950,5,FALSE),""),""),"")</f>
        <v>848</v>
      </c>
      <c r="P217" t="s">
        <v>72</v>
      </c>
      <c r="Q217" s="19" t="str">
        <f>IF(O217&lt;&gt;"",IF(NOT(ISERROR(VLOOKUP(O217,'ESO Dungeon constants'!$D$3:$H$9999,5,FALSE))),VLOOKUP(O217,'ESO Dungeon constants'!$D$3:$I$9999,6,FALSE),VLOOKUP(O217,'ESO zone constants'!$H$2:$K$9984,4,FALSE)),"")</f>
        <v>DLC_SHADOWS_OF_THE_HIST</v>
      </c>
      <c r="R217" s="3" t="str">
        <f>VLOOKUP(Q217,'LibSets constants'!$B$4:$C$1000,2,FALSE)</f>
        <v>Shadows of the Hist</v>
      </c>
      <c r="T217" s="41" t="str">
        <f>IF(S217&lt;&gt;"",IF(S217&lt;&gt;"LIBSETS_DROP_MECHANIC_MONSTER_NAME",VLOOKUP(S217,'LibSets constants'!$I$4:$L$1000,3,FALSE),""),"")</f>
        <v/>
      </c>
      <c r="U217" s="40" t="str">
        <f>IF(S217&lt;&gt;"",IF(S217&lt;&gt;"LIBSETS_DROP_MECHANIC_MONSTER_NAME",VLOOKUP(S217,'LibSets constants'!$I$4:$L$1000,4,FALSE),""),"")</f>
        <v/>
      </c>
      <c r="V217" s="3" t="str">
        <f>IF(G217&lt;&gt;"LIBSETS_SETTYPE_BATTLEGROUND",IF(G217&lt;&gt;"LIBSETS_SETTYPE_SPECIAL",IF(W217&lt;&gt;"",VLOOKUP(W217,'ESO zone constants'!$D$2:$H$4950,5,FALSE),""),""),"")</f>
        <v/>
      </c>
      <c r="X217" s="42"/>
      <c r="Y217" s="41" t="str">
        <f>IF(X217&lt;&gt;"",IF(X217&lt;&gt;"LIBSETS_DROP_MECHANIC_MONSTER_NAME",VLOOKUP(X217,'LibSets constants'!$I$4:$L$1000,3,FALSE),""),"")</f>
        <v/>
      </c>
      <c r="Z217" s="41" t="str">
        <f>IF(X217&lt;&gt;"",IF(X217&lt;&gt;"LIBSETS_DROP_MECHANIC_MONSTER_NAME",VLOOKUP(X217,'LibSets constants'!$I$4:$L$1000,4,FALSE),""),"")</f>
        <v/>
      </c>
      <c r="AA217" s="3" t="str">
        <f>IF(G217&lt;&gt;"LIBSETS_SETTYPE_BATTLEGROUND",IF(G217&lt;&gt;"LIBSETS_SETTYPE_SPECIAL",IF(AB217&lt;&gt;"",VLOOKUP(AB217,'ESO zone constants'!$D$2:$H$4950,5,FALSE),""),""),"")</f>
        <v/>
      </c>
      <c r="AC217" s="42"/>
      <c r="AD217" s="41" t="str">
        <f>IF(AC217&lt;&gt;"",IF(AC217&lt;&gt;"LIBSETS_DROP_MECHANIC_MONSTER_NAME",VLOOKUP(AC217,'LibSets constants'!$I$4:$L$1000,3,FALSE),""),"")</f>
        <v/>
      </c>
      <c r="AE217" s="41" t="str">
        <f>IF(AC217&lt;&gt;"",IF(AC217&lt;&gt;"LIBSETS_DROP_MECHANIC_MONSTER_NAME",VLOOKUP(AC217,'LibSets constants'!$I$4:$L$1000,4,FALSE),""),"")</f>
        <v/>
      </c>
      <c r="AF217" s="3" t="str">
        <f>IF(G217&lt;&gt;"LIBSETS_SETTYPE_BATTLEGROUND",IF(G217&lt;&gt;"LIBSETS_SETTYPE_SPECIAL",IF(AG217&lt;&gt;"",VLOOKUP(AG217,'ESO zone constants'!$D$2:$H$4950,5,FALSE),""),""),"")</f>
        <v/>
      </c>
      <c r="AH217" s="42"/>
      <c r="AI217" s="41" t="str">
        <f>IF(AH217&lt;&gt;"",IF(AH217&lt;&gt;"LIBSETS_DROP_MECHANIC_MONSTER_NAME",VLOOKUP(AH217,'LibSets constants'!$I$4:$L$1000,3,FALSE),""),"")</f>
        <v/>
      </c>
      <c r="AJ217" s="41" t="str">
        <f>IF(AH217&lt;&gt;"",IF(AH217&lt;&gt;"LIBSETS_DROP_MECHANIC_MONSTER_NAME",VLOOKUP(AH217,'LibSets constants'!$I$4:$L$1000,4,FALSE),""),"")</f>
        <v/>
      </c>
      <c r="AK217" s="3" t="str">
        <f>IF(G217&lt;&gt;"LIBSETS_SETTYPE_BATTLEGROUND",IF(G217&lt;&gt;"LIBSETS_SETTYPE_SPECIAL",IF(AL217&lt;&gt;"",VLOOKUP(AL217,'ESO zone constants'!$D$2:$H$4950,5,FALSE),""),""),"")</f>
        <v/>
      </c>
      <c r="AM217" s="42"/>
      <c r="AN217" s="41" t="str">
        <f>IF(AM217&lt;&gt;"",IF(AM217&lt;&gt;"LIBSETS_DROP_MECHANIC_MONSTER_NAME",VLOOKUP(AM217,'LibSets constants'!$I$4:$L$1000,3,FALSE),""),"")</f>
        <v/>
      </c>
      <c r="AO217" s="41" t="str">
        <f>IF(AM217&lt;&gt;"",IF(AM217&lt;&gt;"LIBSETS_DROP_MECHANIC_MONSTER_NAME",VLOOKUP(AM217,'LibSets constants'!$I$4:$L$1000,4,FALSE),""),"")</f>
        <v/>
      </c>
      <c r="AP217" s="3" t="str">
        <f>IF(G217&lt;&gt;"LIBSETS_SETTYPE_BATTLEGROUND",IF(G217&lt;&gt;"LIBSETS_SETTYPE_SPECIAL",IF(AQ217&lt;&gt;"",VLOOKUP(AQ217,'ESO zone constants'!$D$2:$H$4950,5,FALSE),""),""),"")</f>
        <v/>
      </c>
      <c r="AR217" s="42"/>
      <c r="AS217" s="41" t="str">
        <f>IF(AR217&lt;&gt;"",IF(AR217&lt;&gt;"LIBSETS_DROP_MECHANIC_MONSTER_NAME",VLOOKUP(AR217,'LibSets constants'!$I$4:$L$1000,3,FALSE),""),"")</f>
        <v/>
      </c>
      <c r="AT217" s="41" t="str">
        <f>IF(AR217&lt;&gt;"",IF(AR217&lt;&gt;"LIBSETS_DROP_MECHANIC_MONSTER_NAME",VLOOKUP(AR217,'LibSets constants'!$I$4:$L$1000,4,FALSE),""),"")</f>
        <v/>
      </c>
      <c r="AU217" s="21" t="str">
        <f>IF(A217="???","--","")&amp;IF(F217&lt;&gt;"Not in the game (anymore)",IF(A217&lt;&gt;"",CONCATENATE("[",A217,"] = {wayshrines={")&amp;IF(K217&lt;&gt;"",CONCATENATE(K217,","),"")&amp;IF(L217&lt;&gt;"",CONCATENATE(L217,","),"")&amp;IF(M217&lt;&gt;"",CONCATENATE(M217,","),"")&amp;CONCATENATE("}")&amp;IF(VALUE(N217)&gt;0,CONCATENATE(", traitsNeeded=",N217),"")&amp;CONCATENATE(", dlcId=",IF(Q217&lt;&gt;"",Q217,"DLC_BASE_GAME")),""),"")</f>
        <v>[261] = {wayshrines={-1,-1,-1,}, dlcId=DLC_SHADOWS_OF_THE_HIST</v>
      </c>
      <c r="AV217" s="21" t="str">
        <f>IF(F217&lt;&gt;"Not in the game (anymore)",IF(A217&lt;&gt;"",IF(O217&lt;&gt;"",CONCATENATE(", zoneIds={",O217),"")&amp;IF(V217&lt;&gt;"",CONCATENATE(",",V217),"")&amp;IF(AA217&lt;&gt;"",CONCATENATE(",",AA217),"")&amp;IF(AF217&lt;&gt;"",CONCATENATE(",",AF217),"")&amp;IF(AK217&lt;&gt;"",CONCATENATE(",",AK217),"")&amp;IF(AP217&lt;&gt;"",CONCATENATE(",",AP217),"")&amp;IF(O217&lt;&gt;"",CONCATENATE("}",""),"")&amp;IF(OR(I217="true",I217="false",I217&lt;&gt;""), CONCATENATE(", veteran=", I217), ""),""),"")</f>
        <v>, zoneIds={848}, veteran=false</v>
      </c>
      <c r="AW217" s="21" t="str">
        <f>IF(F217&lt;&gt;"Not in the game (anymore)",IF(A217&lt;&gt;"",", setType="&amp;G217,"")&amp;IF(J217="true",", multiTrialSet=true",""),"")</f>
        <v>, setType=LIBSETS_SETTYPE_DUNGEON</v>
      </c>
      <c r="AX217" s="21" t="str">
        <f>IF(F217&lt;&gt;"Not in the game (anymore)",IF(S217&lt;&gt;"",", dropMechanic={"&amp;S217&amp;IF(X217&lt;&gt;"",","&amp;X217,"")&amp;IF(AC217&lt;&gt;"",","&amp;AC217,"")&amp;IF(AH217&lt;&gt;"",","&amp;AH217,"")&amp;IF(AM217&lt;&gt;"",","&amp;AM217,"")&amp;IF(AR217&lt;&gt;"",","&amp;AR217,"")&amp;"}"&amp;IF(S217="LIBSETS_DROP_MECHANIC_MONSTER_NAME",", dropMechanicNames={" &amp; IF(T217&lt;&gt;"","['en']='"&amp;T217&amp;"'","") &amp; IF(U217&lt;&gt;"",", ['de']='" &amp; U217&amp;"'","") &amp; "}",""),"")&amp;"},","")</f>
        <v>},</v>
      </c>
      <c r="AY217" s="21" t="str">
        <f>IF(F217&lt;&gt;"Not in the game (anymore)",IF(C217&lt;&gt;"",CONCATENATE(" --",C217," / ",B217,"   [",IF(P217&lt;&gt;"",P217,""),IF(W217&lt;&gt;"",", "&amp;W217,""),IF(AB217&lt;&gt;"",", "&amp;AB217,""),IF(AG217&lt;&gt;"",", "&amp;AG217,""),IF(AL217&lt;&gt;"",", "&amp;AL217,""),IF(AQ217&lt;&gt;"",", "&amp;AQ217,""),"]")),"")</f>
        <v xml:space="preserve"> --Gossamer / Gespinst   [Cradle of Shadows]</v>
      </c>
    </row>
    <row r="218" spans="1:51" x14ac:dyDescent="0.25">
      <c r="A218" s="12">
        <v>262</v>
      </c>
      <c r="B218" t="s">
        <v>1141</v>
      </c>
      <c r="C218" t="s">
        <v>1142</v>
      </c>
      <c r="D218" s="3">
        <f>A218</f>
        <v>262</v>
      </c>
      <c r="G218" s="8" t="s">
        <v>1653</v>
      </c>
      <c r="I218" t="s">
        <v>97</v>
      </c>
      <c r="J218" t="s">
        <v>97</v>
      </c>
      <c r="K218">
        <v>-1</v>
      </c>
      <c r="L218">
        <v>-1</v>
      </c>
      <c r="M218">
        <v>-1</v>
      </c>
      <c r="N218">
        <v>0</v>
      </c>
      <c r="O218" s="3">
        <f>IF(G218&lt;&gt;"LIBSETS_SETTYPE_BATTLEGROUND",IF(G218&lt;&gt;"LIBSETS_SETTYPE_SPECIAL",IF(P218&lt;&gt;"",VLOOKUP(P218,'ESO zone constants'!$D$2:$H$4950,5,FALSE),""),""),"")</f>
        <v>848</v>
      </c>
      <c r="P218" t="s">
        <v>72</v>
      </c>
      <c r="Q218" s="19" t="str">
        <f>IF(O218&lt;&gt;"",IF(NOT(ISERROR(VLOOKUP(O218,'ESO Dungeon constants'!$D$3:$H$9999,5,FALSE))),VLOOKUP(O218,'ESO Dungeon constants'!$D$3:$I$9999,6,FALSE),VLOOKUP(O218,'ESO zone constants'!$H$2:$K$9984,4,FALSE)),"")</f>
        <v>DLC_SHADOWS_OF_THE_HIST</v>
      </c>
      <c r="R218" s="3" t="str">
        <f>VLOOKUP(Q218,'LibSets constants'!$B$4:$C$1000,2,FALSE)</f>
        <v>Shadows of the Hist</v>
      </c>
      <c r="T218" s="41" t="str">
        <f>IF(S218&lt;&gt;"",IF(S218&lt;&gt;"LIBSETS_DROP_MECHANIC_MONSTER_NAME",VLOOKUP(S218,'LibSets constants'!$I$4:$L$1000,3,FALSE),""),"")</f>
        <v/>
      </c>
      <c r="U218" s="40" t="str">
        <f>IF(S218&lt;&gt;"",IF(S218&lt;&gt;"LIBSETS_DROP_MECHANIC_MONSTER_NAME",VLOOKUP(S218,'LibSets constants'!$I$4:$L$1000,4,FALSE),""),"")</f>
        <v/>
      </c>
      <c r="V218" s="3" t="str">
        <f>IF(G218&lt;&gt;"LIBSETS_SETTYPE_BATTLEGROUND",IF(G218&lt;&gt;"LIBSETS_SETTYPE_SPECIAL",IF(W218&lt;&gt;"",VLOOKUP(W218,'ESO zone constants'!$D$2:$H$4950,5,FALSE),""),""),"")</f>
        <v/>
      </c>
      <c r="X218" s="42"/>
      <c r="Y218" s="41" t="str">
        <f>IF(X218&lt;&gt;"",IF(X218&lt;&gt;"LIBSETS_DROP_MECHANIC_MONSTER_NAME",VLOOKUP(X218,'LibSets constants'!$I$4:$L$1000,3,FALSE),""),"")</f>
        <v/>
      </c>
      <c r="Z218" s="41" t="str">
        <f>IF(X218&lt;&gt;"",IF(X218&lt;&gt;"LIBSETS_DROP_MECHANIC_MONSTER_NAME",VLOOKUP(X218,'LibSets constants'!$I$4:$L$1000,4,FALSE),""),"")</f>
        <v/>
      </c>
      <c r="AA218" s="3" t="str">
        <f>IF(G218&lt;&gt;"LIBSETS_SETTYPE_BATTLEGROUND",IF(G218&lt;&gt;"LIBSETS_SETTYPE_SPECIAL",IF(AB218&lt;&gt;"",VLOOKUP(AB218,'ESO zone constants'!$D$2:$H$4950,5,FALSE),""),""),"")</f>
        <v/>
      </c>
      <c r="AC218" s="42"/>
      <c r="AD218" s="41" t="str">
        <f>IF(AC218&lt;&gt;"",IF(AC218&lt;&gt;"LIBSETS_DROP_MECHANIC_MONSTER_NAME",VLOOKUP(AC218,'LibSets constants'!$I$4:$L$1000,3,FALSE),""),"")</f>
        <v/>
      </c>
      <c r="AE218" s="41" t="str">
        <f>IF(AC218&lt;&gt;"",IF(AC218&lt;&gt;"LIBSETS_DROP_MECHANIC_MONSTER_NAME",VLOOKUP(AC218,'LibSets constants'!$I$4:$L$1000,4,FALSE),""),"")</f>
        <v/>
      </c>
      <c r="AF218" s="3" t="str">
        <f>IF(G218&lt;&gt;"LIBSETS_SETTYPE_BATTLEGROUND",IF(G218&lt;&gt;"LIBSETS_SETTYPE_SPECIAL",IF(AG218&lt;&gt;"",VLOOKUP(AG218,'ESO zone constants'!$D$2:$H$4950,5,FALSE),""),""),"")</f>
        <v/>
      </c>
      <c r="AH218" s="42"/>
      <c r="AI218" s="41" t="str">
        <f>IF(AH218&lt;&gt;"",IF(AH218&lt;&gt;"LIBSETS_DROP_MECHANIC_MONSTER_NAME",VLOOKUP(AH218,'LibSets constants'!$I$4:$L$1000,3,FALSE),""),"")</f>
        <v/>
      </c>
      <c r="AJ218" s="41" t="str">
        <f>IF(AH218&lt;&gt;"",IF(AH218&lt;&gt;"LIBSETS_DROP_MECHANIC_MONSTER_NAME",VLOOKUP(AH218,'LibSets constants'!$I$4:$L$1000,4,FALSE),""),"")</f>
        <v/>
      </c>
      <c r="AK218" s="3" t="str">
        <f>IF(G218&lt;&gt;"LIBSETS_SETTYPE_BATTLEGROUND",IF(G218&lt;&gt;"LIBSETS_SETTYPE_SPECIAL",IF(AL218&lt;&gt;"",VLOOKUP(AL218,'ESO zone constants'!$D$2:$H$4950,5,FALSE),""),""),"")</f>
        <v/>
      </c>
      <c r="AM218" s="42"/>
      <c r="AN218" s="41" t="str">
        <f>IF(AM218&lt;&gt;"",IF(AM218&lt;&gt;"LIBSETS_DROP_MECHANIC_MONSTER_NAME",VLOOKUP(AM218,'LibSets constants'!$I$4:$L$1000,3,FALSE),""),"")</f>
        <v/>
      </c>
      <c r="AO218" s="41" t="str">
        <f>IF(AM218&lt;&gt;"",IF(AM218&lt;&gt;"LIBSETS_DROP_MECHANIC_MONSTER_NAME",VLOOKUP(AM218,'LibSets constants'!$I$4:$L$1000,4,FALSE),""),"")</f>
        <v/>
      </c>
      <c r="AP218" s="3" t="str">
        <f>IF(G218&lt;&gt;"LIBSETS_SETTYPE_BATTLEGROUND",IF(G218&lt;&gt;"LIBSETS_SETTYPE_SPECIAL",IF(AQ218&lt;&gt;"",VLOOKUP(AQ218,'ESO zone constants'!$D$2:$H$4950,5,FALSE),""),""),"")</f>
        <v/>
      </c>
      <c r="AR218" s="42"/>
      <c r="AS218" s="41" t="str">
        <f>IF(AR218&lt;&gt;"",IF(AR218&lt;&gt;"LIBSETS_DROP_MECHANIC_MONSTER_NAME",VLOOKUP(AR218,'LibSets constants'!$I$4:$L$1000,3,FALSE),""),"")</f>
        <v/>
      </c>
      <c r="AT218" s="41" t="str">
        <f>IF(AR218&lt;&gt;"",IF(AR218&lt;&gt;"LIBSETS_DROP_MECHANIC_MONSTER_NAME",VLOOKUP(AR218,'LibSets constants'!$I$4:$L$1000,4,FALSE),""),"")</f>
        <v/>
      </c>
      <c r="AU218" s="21" t="str">
        <f>IF(A218="???","--","")&amp;IF(F218&lt;&gt;"Not in the game (anymore)",IF(A218&lt;&gt;"",CONCATENATE("[",A218,"] = {wayshrines={")&amp;IF(K218&lt;&gt;"",CONCATENATE(K218,","),"")&amp;IF(L218&lt;&gt;"",CONCATENATE(L218,","),"")&amp;IF(M218&lt;&gt;"",CONCATENATE(M218,","),"")&amp;CONCATENATE("}")&amp;IF(VALUE(N218)&gt;0,CONCATENATE(", traitsNeeded=",N218),"")&amp;CONCATENATE(", dlcId=",IF(Q218&lt;&gt;"",Q218,"DLC_BASE_GAME")),""),"")</f>
        <v>[262] = {wayshrines={-1,-1,-1,}, dlcId=DLC_SHADOWS_OF_THE_HIST</v>
      </c>
      <c r="AV218" s="21" t="str">
        <f>IF(F218&lt;&gt;"Not in the game (anymore)",IF(A218&lt;&gt;"",IF(O218&lt;&gt;"",CONCATENATE(", zoneIds={",O218),"")&amp;IF(V218&lt;&gt;"",CONCATENATE(",",V218),"")&amp;IF(AA218&lt;&gt;"",CONCATENATE(",",AA218),"")&amp;IF(AF218&lt;&gt;"",CONCATENATE(",",AF218),"")&amp;IF(AK218&lt;&gt;"",CONCATENATE(",",AK218),"")&amp;IF(AP218&lt;&gt;"",CONCATENATE(",",AP218),"")&amp;IF(O218&lt;&gt;"",CONCATENATE("}",""),"")&amp;IF(OR(I218="true",I218="false",I218&lt;&gt;""), CONCATENATE(", veteran=", I218), ""),""),"")</f>
        <v>, zoneIds={848}, veteran=false</v>
      </c>
      <c r="AW218" s="21" t="str">
        <f>IF(F218&lt;&gt;"Not in the game (anymore)",IF(A218&lt;&gt;"",", setType="&amp;G218,"")&amp;IF(J218="true",", multiTrialSet=true",""),"")</f>
        <v>, setType=LIBSETS_SETTYPE_DUNGEON</v>
      </c>
      <c r="AX218" s="21" t="str">
        <f>IF(F218&lt;&gt;"Not in the game (anymore)",IF(S218&lt;&gt;"",", dropMechanic={"&amp;S218&amp;IF(X218&lt;&gt;"",","&amp;X218,"")&amp;IF(AC218&lt;&gt;"",","&amp;AC218,"")&amp;IF(AH218&lt;&gt;"",","&amp;AH218,"")&amp;IF(AM218&lt;&gt;"",","&amp;AM218,"")&amp;IF(AR218&lt;&gt;"",","&amp;AR218,"")&amp;"}"&amp;IF(S218="LIBSETS_DROP_MECHANIC_MONSTER_NAME",", dropMechanicNames={" &amp; IF(T218&lt;&gt;"","['en']='"&amp;T218&amp;"'","") &amp; IF(U218&lt;&gt;"",", ['de']='" &amp; U218&amp;"'","") &amp; "}",""),"")&amp;"},","")</f>
        <v>},</v>
      </c>
      <c r="AY218" s="21" t="str">
        <f>IF(F218&lt;&gt;"Not in the game (anymore)",IF(C218&lt;&gt;"",CONCATENATE(" --",C218," / ",B218,"   [",IF(P218&lt;&gt;"",P218,""),IF(W218&lt;&gt;"",", "&amp;W218,""),IF(AB218&lt;&gt;"",", "&amp;AB218,""),IF(AG218&lt;&gt;"",", "&amp;AG218,""),IF(AL218&lt;&gt;"",", "&amp;AL218,""),IF(AQ218&lt;&gt;"",", "&amp;AQ218,""),"]")),"")</f>
        <v xml:space="preserve"> --Widowmaker / Witwenmacher   [Cradle of Shadows]</v>
      </c>
    </row>
    <row r="219" spans="1:51" s="28" customFormat="1" x14ac:dyDescent="0.25">
      <c r="A219" s="12">
        <v>263</v>
      </c>
      <c r="B219" t="s">
        <v>1143</v>
      </c>
      <c r="C219" t="s">
        <v>1144</v>
      </c>
      <c r="D219" s="3">
        <f>A219</f>
        <v>263</v>
      </c>
      <c r="E219"/>
      <c r="F219"/>
      <c r="G219" s="8" t="s">
        <v>1653</v>
      </c>
      <c r="H219"/>
      <c r="I219" t="s">
        <v>97</v>
      </c>
      <c r="J219" t="s">
        <v>97</v>
      </c>
      <c r="K219">
        <v>-1</v>
      </c>
      <c r="L219">
        <v>-1</v>
      </c>
      <c r="M219">
        <v>-1</v>
      </c>
      <c r="N219">
        <v>0</v>
      </c>
      <c r="O219" s="3">
        <f>IF(G219&lt;&gt;"LIBSETS_SETTYPE_BATTLEGROUND",IF(G219&lt;&gt;"LIBSETS_SETTYPE_SPECIAL",IF(P219&lt;&gt;"",VLOOKUP(P219,'ESO zone constants'!$D$2:$H$4950,5,FALSE),""),""),"")</f>
        <v>848</v>
      </c>
      <c r="P219" t="s">
        <v>72</v>
      </c>
      <c r="Q219" s="19" t="str">
        <f>IF(O219&lt;&gt;"",IF(NOT(ISERROR(VLOOKUP(O219,'ESO Dungeon constants'!$D$3:$H$9999,5,FALSE))),VLOOKUP(O219,'ESO Dungeon constants'!$D$3:$I$9999,6,FALSE),VLOOKUP(O219,'ESO zone constants'!$H$2:$K$9984,4,FALSE)),"")</f>
        <v>DLC_SHADOWS_OF_THE_HIST</v>
      </c>
      <c r="R219" s="3" t="str">
        <f>VLOOKUP(Q219,'LibSets constants'!$B$4:$C$1000,2,FALSE)</f>
        <v>Shadows of the Hist</v>
      </c>
      <c r="S219" s="33"/>
      <c r="T219" s="45" t="str">
        <f>IF(S219&lt;&gt;"",IF(S219&lt;&gt;"LIBSETS_DROP_MECHANIC_MONSTER_NAME",VLOOKUP(S219,'LibSets constants'!$I$4:$L$1000,3,FALSE),""),"")</f>
        <v/>
      </c>
      <c r="U219" s="40" t="str">
        <f>IF(S219&lt;&gt;"",IF(S219&lt;&gt;"LIBSETS_DROP_MECHANIC_MONSTER_NAME",VLOOKUP(S219,'LibSets constants'!$I$4:$L$1000,4,FALSE),""),"")</f>
        <v/>
      </c>
      <c r="V219" s="3" t="str">
        <f>IF(G219&lt;&gt;"LIBSETS_SETTYPE_BATTLEGROUND",IF(G219&lt;&gt;"LIBSETS_SETTYPE_SPECIAL",IF(W219&lt;&gt;"",VLOOKUP(W219,'ESO zone constants'!$D$2:$H$4950,5,FALSE),""),""),"")</f>
        <v/>
      </c>
      <c r="W219"/>
      <c r="X219" s="46"/>
      <c r="Y219" s="45" t="str">
        <f>IF(X219&lt;&gt;"",IF(X219&lt;&gt;"LIBSETS_DROP_MECHANIC_MONSTER_NAME",VLOOKUP(X219,'LibSets constants'!$I$4:$L$1000,3,FALSE),""),"")</f>
        <v/>
      </c>
      <c r="Z219" s="45" t="str">
        <f>IF(X219&lt;&gt;"",IF(X219&lt;&gt;"LIBSETS_DROP_MECHANIC_MONSTER_NAME",VLOOKUP(X219,'LibSets constants'!$I$4:$L$1000,4,FALSE),""),"")</f>
        <v/>
      </c>
      <c r="AA219" s="3" t="str">
        <f>IF(G219&lt;&gt;"LIBSETS_SETTYPE_BATTLEGROUND",IF(G219&lt;&gt;"LIBSETS_SETTYPE_SPECIAL",IF(AB219&lt;&gt;"",VLOOKUP(AB219,'ESO zone constants'!$D$2:$H$4950,5,FALSE),""),""),"")</f>
        <v/>
      </c>
      <c r="AB219"/>
      <c r="AC219" s="46"/>
      <c r="AD219" s="45" t="str">
        <f>IF(AC219&lt;&gt;"",IF(AC219&lt;&gt;"LIBSETS_DROP_MECHANIC_MONSTER_NAME",VLOOKUP(AC219,'LibSets constants'!$I$4:$L$1000,3,FALSE),""),"")</f>
        <v/>
      </c>
      <c r="AE219" s="45" t="str">
        <f>IF(AC219&lt;&gt;"",IF(AC219&lt;&gt;"LIBSETS_DROP_MECHANIC_MONSTER_NAME",VLOOKUP(AC219,'LibSets constants'!$I$4:$L$1000,4,FALSE),""),"")</f>
        <v/>
      </c>
      <c r="AF219" s="3" t="str">
        <f>IF(G219&lt;&gt;"LIBSETS_SETTYPE_BATTLEGROUND",IF(G219&lt;&gt;"LIBSETS_SETTYPE_SPECIAL",IF(AG219&lt;&gt;"",VLOOKUP(AG219,'ESO zone constants'!$D$2:$H$4950,5,FALSE),""),""),"")</f>
        <v/>
      </c>
      <c r="AG219"/>
      <c r="AH219" s="46"/>
      <c r="AI219" s="45" t="str">
        <f>IF(AH219&lt;&gt;"",IF(AH219&lt;&gt;"LIBSETS_DROP_MECHANIC_MONSTER_NAME",VLOOKUP(AH219,'LibSets constants'!$I$4:$L$1000,3,FALSE),""),"")</f>
        <v/>
      </c>
      <c r="AJ219" s="45" t="str">
        <f>IF(AH219&lt;&gt;"",IF(AH219&lt;&gt;"LIBSETS_DROP_MECHANIC_MONSTER_NAME",VLOOKUP(AH219,'LibSets constants'!$I$4:$L$1000,4,FALSE),""),"")</f>
        <v/>
      </c>
      <c r="AK219" s="3" t="str">
        <f>IF(G219&lt;&gt;"LIBSETS_SETTYPE_BATTLEGROUND",IF(G219&lt;&gt;"LIBSETS_SETTYPE_SPECIAL",IF(AL219&lt;&gt;"",VLOOKUP(AL219,'ESO zone constants'!$D$2:$H$4950,5,FALSE),""),""),"")</f>
        <v/>
      </c>
      <c r="AL219"/>
      <c r="AM219" s="46"/>
      <c r="AN219" s="45" t="str">
        <f>IF(AM219&lt;&gt;"",IF(AM219&lt;&gt;"LIBSETS_DROP_MECHANIC_MONSTER_NAME",VLOOKUP(AM219,'LibSets constants'!$I$4:$L$1000,3,FALSE),""),"")</f>
        <v/>
      </c>
      <c r="AO219" s="45" t="str">
        <f>IF(AM219&lt;&gt;"",IF(AM219&lt;&gt;"LIBSETS_DROP_MECHANIC_MONSTER_NAME",VLOOKUP(AM219,'LibSets constants'!$I$4:$L$1000,4,FALSE),""),"")</f>
        <v/>
      </c>
      <c r="AP219" s="3" t="str">
        <f>IF(G219&lt;&gt;"LIBSETS_SETTYPE_BATTLEGROUND",IF(G219&lt;&gt;"LIBSETS_SETTYPE_SPECIAL",IF(AQ219&lt;&gt;"",VLOOKUP(AQ219,'ESO zone constants'!$D$2:$H$4950,5,FALSE),""),""),"")</f>
        <v/>
      </c>
      <c r="AQ219"/>
      <c r="AR219" s="46"/>
      <c r="AS219" s="45" t="str">
        <f>IF(AR219&lt;&gt;"",IF(AR219&lt;&gt;"LIBSETS_DROP_MECHANIC_MONSTER_NAME",VLOOKUP(AR219,'LibSets constants'!$I$4:$L$1000,3,FALSE),""),"")</f>
        <v/>
      </c>
      <c r="AT219" s="45" t="str">
        <f>IF(AR219&lt;&gt;"",IF(AR219&lt;&gt;"LIBSETS_DROP_MECHANIC_MONSTER_NAME",VLOOKUP(AR219,'LibSets constants'!$I$4:$L$1000,4,FALSE),""),"")</f>
        <v/>
      </c>
      <c r="AU219" s="21" t="str">
        <f>IF(A219="???","--","")&amp;IF(F219&lt;&gt;"Not in the game (anymore)",IF(A219&lt;&gt;"",CONCATENATE("[",A219,"] = {wayshrines={")&amp;IF(K219&lt;&gt;"",CONCATENATE(K219,","),"")&amp;IF(L219&lt;&gt;"",CONCATENATE(L219,","),"")&amp;IF(M219&lt;&gt;"",CONCATENATE(M219,","),"")&amp;CONCATENATE("}")&amp;IF(VALUE(N219)&gt;0,CONCATENATE(", traitsNeeded=",N219),"")&amp;CONCATENATE(", dlcId=",IF(Q219&lt;&gt;"",Q219,"DLC_BASE_GAME")),""),"")</f>
        <v>[263] = {wayshrines={-1,-1,-1,}, dlcId=DLC_SHADOWS_OF_THE_HIST</v>
      </c>
      <c r="AV219" s="21" t="str">
        <f>IF(F219&lt;&gt;"Not in the game (anymore)",IF(A219&lt;&gt;"",IF(O219&lt;&gt;"",CONCATENATE(", zoneIds={",O219),"")&amp;IF(V219&lt;&gt;"",CONCATENATE(",",V219),"")&amp;IF(AA219&lt;&gt;"",CONCATENATE(",",AA219),"")&amp;IF(AF219&lt;&gt;"",CONCATENATE(",",AF219),"")&amp;IF(AK219&lt;&gt;"",CONCATENATE(",",AK219),"")&amp;IF(AP219&lt;&gt;"",CONCATENATE(",",AP219),"")&amp;IF(O219&lt;&gt;"",CONCATENATE("}",""),"")&amp;IF(OR(I219="true",I219="false",I219&lt;&gt;""), CONCATENATE(", veteran=", I219), ""),""),"")</f>
        <v>, zoneIds={848}, veteran=false</v>
      </c>
      <c r="AW219" s="21" t="str">
        <f>IF(F219&lt;&gt;"Not in the game (anymore)",IF(A219&lt;&gt;"",", setType="&amp;G219,"")&amp;IF(J219="true",", multiTrialSet=true",""),"")</f>
        <v>, setType=LIBSETS_SETTYPE_DUNGEON</v>
      </c>
      <c r="AX219" s="21" t="str">
        <f>IF(F219&lt;&gt;"Not in the game (anymore)",IF(S219&lt;&gt;"",", dropMechanic={"&amp;S219&amp;IF(X219&lt;&gt;"",","&amp;X219,"")&amp;IF(AC219&lt;&gt;"",","&amp;AC219,"")&amp;IF(AH219&lt;&gt;"",","&amp;AH219,"")&amp;IF(AM219&lt;&gt;"",","&amp;AM219,"")&amp;IF(AR219&lt;&gt;"",","&amp;AR219,"")&amp;"}"&amp;IF(S219="LIBSETS_DROP_MECHANIC_MONSTER_NAME",", dropMechanicNames={" &amp; IF(T219&lt;&gt;"","['en']='"&amp;T219&amp;"'","") &amp; IF(U219&lt;&gt;"",", ['de']='" &amp; U219&amp;"'","") &amp; "}",""),"")&amp;"},","")</f>
        <v>},</v>
      </c>
      <c r="AY219" s="21" t="str">
        <f>IF(F219&lt;&gt;"Not in the game (anymore)",IF(C219&lt;&gt;"",CONCATENATE(" --",C219," / ",B219,"   [",IF(P219&lt;&gt;"",P219,""),IF(W219&lt;&gt;"",", "&amp;W219,""),IF(AB219&lt;&gt;"",", "&amp;AB219,""),IF(AG219&lt;&gt;"",", "&amp;AG219,""),IF(AL219&lt;&gt;"",", "&amp;AL219,""),IF(AQ219&lt;&gt;"",", "&amp;AQ219,""),"]")),"")</f>
        <v xml:space="preserve"> --Hand of Mephala / Hand von Mephala   [Cradle of Shadows]</v>
      </c>
    </row>
    <row r="220" spans="1:51" s="14" customFormat="1" x14ac:dyDescent="0.25">
      <c r="A220" s="16">
        <v>264</v>
      </c>
      <c r="B220" s="14" t="s">
        <v>1145</v>
      </c>
      <c r="C220" s="14" t="s">
        <v>1146</v>
      </c>
      <c r="D220" s="25">
        <f>A220</f>
        <v>264</v>
      </c>
      <c r="E220" s="14" t="s">
        <v>1643</v>
      </c>
      <c r="F220" s="14" t="s">
        <v>1640</v>
      </c>
      <c r="G220" s="27" t="s">
        <v>1655</v>
      </c>
      <c r="I220" s="14" t="s">
        <v>1642</v>
      </c>
      <c r="J220" s="14" t="s">
        <v>97</v>
      </c>
      <c r="K220" s="14">
        <v>-1</v>
      </c>
      <c r="L220" s="14">
        <v>-1</v>
      </c>
      <c r="M220" s="14">
        <v>-1</v>
      </c>
      <c r="N220" s="14">
        <v>0</v>
      </c>
      <c r="O220" s="3" t="str">
        <f>IF(G220&lt;&gt;"LIBSETS_SETTYPE_BATTLEGROUND",IF(G220&lt;&gt;"LIBSETS_SETTYPE_SPECIAL",IF(P220&lt;&gt;"",VLOOKUP(P220,'ESO zone constants'!$D$2:$H$4950,5,FALSE),""),""),"")</f>
        <v/>
      </c>
      <c r="Q220" s="19" t="str">
        <f>IF(O220&lt;&gt;"",IF(NOT(ISERROR(VLOOKUP(O220,'ESO Dungeon constants'!$D$3:$H$9999,5,FALSE))),VLOOKUP(O220,'ESO Dungeon constants'!$D$3:$I$9999,6,FALSE),VLOOKUP(O220,'ESO zone constants'!$H$2:$K$9984,4,FALSE)),"")</f>
        <v/>
      </c>
      <c r="R220" s="3"/>
      <c r="S220" s="33"/>
      <c r="T220" s="41" t="str">
        <f>IF(S220&lt;&gt;"",IF(S220&lt;&gt;"LIBSETS_DROP_MECHANIC_MONSTER_NAME",VLOOKUP(S220,'LibSets constants'!$I$4:$L$1000,3,FALSE),""),"")</f>
        <v/>
      </c>
      <c r="U220" s="40" t="str">
        <f>IF(S220&lt;&gt;"",IF(S220&lt;&gt;"LIBSETS_DROP_MECHANIC_MONSTER_NAME",VLOOKUP(S220,'LibSets constants'!$I$4:$L$1000,4,FALSE),""),"")</f>
        <v/>
      </c>
      <c r="V220" s="3" t="str">
        <f>IF(G220&lt;&gt;"LIBSETS_SETTYPE_BATTLEGROUND",IF(G220&lt;&gt;"LIBSETS_SETTYPE_SPECIAL",IF(W220&lt;&gt;"",VLOOKUP(W220,'ESO zone constants'!$D$2:$H$4950,5,FALSE),""),""),"")</f>
        <v/>
      </c>
      <c r="X220" s="42"/>
      <c r="Y220" s="41" t="str">
        <f>IF(X220&lt;&gt;"",IF(X220&lt;&gt;"LIBSETS_DROP_MECHANIC_MONSTER_NAME",VLOOKUP(X220,'LibSets constants'!$I$4:$L$1000,3,FALSE),""),"")</f>
        <v/>
      </c>
      <c r="Z220" s="41" t="str">
        <f>IF(X220&lt;&gt;"",IF(X220&lt;&gt;"LIBSETS_DROP_MECHANIC_MONSTER_NAME",VLOOKUP(X220,'LibSets constants'!$I$4:$L$1000,4,FALSE),""),"")</f>
        <v/>
      </c>
      <c r="AA220" s="3" t="str">
        <f>IF(G220&lt;&gt;"LIBSETS_SETTYPE_BATTLEGROUND",IF(G220&lt;&gt;"LIBSETS_SETTYPE_SPECIAL",IF(AB220&lt;&gt;"",VLOOKUP(AB220,'ESO zone constants'!$D$2:$H$4950,5,FALSE),""),""),"")</f>
        <v/>
      </c>
      <c r="AC220" s="42"/>
      <c r="AD220" s="41" t="str">
        <f>IF(AC220&lt;&gt;"",IF(AC220&lt;&gt;"LIBSETS_DROP_MECHANIC_MONSTER_NAME",VLOOKUP(AC220,'LibSets constants'!$I$4:$L$1000,3,FALSE),""),"")</f>
        <v/>
      </c>
      <c r="AE220" s="41" t="str">
        <f>IF(AC220&lt;&gt;"",IF(AC220&lt;&gt;"LIBSETS_DROP_MECHANIC_MONSTER_NAME",VLOOKUP(AC220,'LibSets constants'!$I$4:$L$1000,4,FALSE),""),"")</f>
        <v/>
      </c>
      <c r="AF220" s="3" t="str">
        <f>IF(G220&lt;&gt;"LIBSETS_SETTYPE_BATTLEGROUND",IF(G220&lt;&gt;"LIBSETS_SETTYPE_SPECIAL",IF(AG220&lt;&gt;"",VLOOKUP(AG220,'ESO zone constants'!$D$2:$H$4950,5,FALSE),""),""),"")</f>
        <v/>
      </c>
      <c r="AH220" s="42"/>
      <c r="AI220" s="41" t="str">
        <f>IF(AH220&lt;&gt;"",IF(AH220&lt;&gt;"LIBSETS_DROP_MECHANIC_MONSTER_NAME",VLOOKUP(AH220,'LibSets constants'!$I$4:$L$1000,3,FALSE),""),"")</f>
        <v/>
      </c>
      <c r="AJ220" s="41" t="str">
        <f>IF(AH220&lt;&gt;"",IF(AH220&lt;&gt;"LIBSETS_DROP_MECHANIC_MONSTER_NAME",VLOOKUP(AH220,'LibSets constants'!$I$4:$L$1000,4,FALSE),""),"")</f>
        <v/>
      </c>
      <c r="AK220" s="3" t="str">
        <f>IF(G220&lt;&gt;"LIBSETS_SETTYPE_BATTLEGROUND",IF(G220&lt;&gt;"LIBSETS_SETTYPE_SPECIAL",IF(AL220&lt;&gt;"",VLOOKUP(AL220,'ESO zone constants'!$D$2:$H$4950,5,FALSE),""),""),"")</f>
        <v/>
      </c>
      <c r="AM220" s="42"/>
      <c r="AN220" s="41" t="str">
        <f>IF(AM220&lt;&gt;"",IF(AM220&lt;&gt;"LIBSETS_DROP_MECHANIC_MONSTER_NAME",VLOOKUP(AM220,'LibSets constants'!$I$4:$L$1000,3,FALSE),""),"")</f>
        <v/>
      </c>
      <c r="AO220" s="41" t="str">
        <f>IF(AM220&lt;&gt;"",IF(AM220&lt;&gt;"LIBSETS_DROP_MECHANIC_MONSTER_NAME",VLOOKUP(AM220,'LibSets constants'!$I$4:$L$1000,4,FALSE),""),"")</f>
        <v/>
      </c>
      <c r="AP220" s="3" t="str">
        <f>IF(G220&lt;&gt;"LIBSETS_SETTYPE_BATTLEGROUND",IF(G220&lt;&gt;"LIBSETS_SETTYPE_SPECIAL",IF(AQ220&lt;&gt;"",VLOOKUP(AQ220,'ESO zone constants'!$D$2:$H$4950,5,FALSE),""),""),"")</f>
        <v/>
      </c>
      <c r="AR220" s="42"/>
      <c r="AS220" s="41" t="str">
        <f>IF(AR220&lt;&gt;"",IF(AR220&lt;&gt;"LIBSETS_DROP_MECHANIC_MONSTER_NAME",VLOOKUP(AR220,'LibSets constants'!$I$4:$L$1000,3,FALSE),""),"")</f>
        <v/>
      </c>
      <c r="AT220" s="41" t="str">
        <f>IF(AR220&lt;&gt;"",IF(AR220&lt;&gt;"LIBSETS_DROP_MECHANIC_MONSTER_NAME",VLOOKUP(AR220,'LibSets constants'!$I$4:$L$1000,4,FALSE),""),"")</f>
        <v/>
      </c>
      <c r="AU220" s="21" t="str">
        <f>IF(A220="???","--","")&amp;IF(F220&lt;&gt;"Not in the game (anymore)",IF(A220&lt;&gt;"",CONCATENATE("[",A220,"] = {wayshrines={")&amp;IF(K220&lt;&gt;"",CONCATENATE(K220,","),"")&amp;IF(L220&lt;&gt;"",CONCATENATE(L220,","),"")&amp;IF(M220&lt;&gt;"",CONCATENATE(M220,","),"")&amp;CONCATENATE("}")&amp;IF(VALUE(N220)&gt;0,CONCATENATE(", traitsNeeded=",N220),"")&amp;CONCATENATE(", dlcId=",IF(Q220&lt;&gt;"",Q220,"DLC_BASE_GAME")),""),"")</f>
        <v/>
      </c>
      <c r="AV220" s="21" t="str">
        <f>IF(F220&lt;&gt;"Not in the game (anymore)",IF(A220&lt;&gt;"",IF(O220&lt;&gt;"",CONCATENATE(", zoneIds={",O220),"")&amp;IF(V220&lt;&gt;"",CONCATENATE(",",V220),"")&amp;IF(AA220&lt;&gt;"",CONCATENATE(",",AA220),"")&amp;IF(AF220&lt;&gt;"",CONCATENATE(",",AF220),"")&amp;IF(AK220&lt;&gt;"",CONCATENATE(",",AK220),"")&amp;IF(AP220&lt;&gt;"",CONCATENATE(",",AP220),"")&amp;IF(O220&lt;&gt;"",CONCATENATE("}",""),"")&amp;IF(OR(I220="true",I220="false",I220&lt;&gt;""), CONCATENATE(", veteran=", I220), ""),""),"")</f>
        <v/>
      </c>
      <c r="AW220" s="21" t="str">
        <f>IF(F220&lt;&gt;"Not in the game (anymore)",IF(A220&lt;&gt;"",", setType="&amp;G220,"")&amp;IF(J220="true",", multiTrialSet=true",""),"")</f>
        <v/>
      </c>
      <c r="AX220" s="21" t="str">
        <f>IF(F220&lt;&gt;"Not in the game (anymore)",IF(S220&lt;&gt;"",", dropMechanic={"&amp;S220&amp;IF(X220&lt;&gt;"",","&amp;X220,"")&amp;IF(AC220&lt;&gt;"",","&amp;AC220,"")&amp;IF(AH220&lt;&gt;"",","&amp;AH220,"")&amp;IF(AM220&lt;&gt;"",","&amp;AM220,"")&amp;IF(AR220&lt;&gt;"",","&amp;AR220,"")&amp;"}"&amp;IF(S220="LIBSETS_DROP_MECHANIC_MONSTER_NAME",", dropMechanicNames={" &amp; IF(T220&lt;&gt;"","['en']='"&amp;T220&amp;"'","") &amp; IF(U220&lt;&gt;"",", ['de']='" &amp; U220&amp;"'","") &amp; "}",""),"")&amp;"},","")</f>
        <v/>
      </c>
      <c r="AY220" s="21" t="str">
        <f>IF(F220&lt;&gt;"Not in the game (anymore)",IF(C220&lt;&gt;"",CONCATENATE(" --",C220," / ",B220,"   [",IF(P220&lt;&gt;"",P220,""),IF(W220&lt;&gt;"",", "&amp;W220,""),IF(AB220&lt;&gt;"",", "&amp;AB220,""),IF(AG220&lt;&gt;"",", "&amp;AG220,""),IF(AL220&lt;&gt;"",", "&amp;AL220,""),IF(AQ220&lt;&gt;"",", "&amp;AQ220,""),"]")),"")</f>
        <v/>
      </c>
    </row>
    <row r="221" spans="1:51" x14ac:dyDescent="0.25">
      <c r="A221" s="5">
        <v>265</v>
      </c>
      <c r="B221" t="s">
        <v>1147</v>
      </c>
      <c r="C221" t="s">
        <v>22</v>
      </c>
      <c r="D221" s="3">
        <f>A221</f>
        <v>265</v>
      </c>
      <c r="G221" s="8" t="s">
        <v>1655</v>
      </c>
      <c r="H221">
        <v>2</v>
      </c>
      <c r="I221" t="s">
        <v>1642</v>
      </c>
      <c r="J221" t="s">
        <v>97</v>
      </c>
      <c r="K221">
        <v>-1</v>
      </c>
      <c r="L221">
        <v>-1</v>
      </c>
      <c r="M221">
        <v>-1</v>
      </c>
      <c r="N221">
        <v>0</v>
      </c>
      <c r="O221" s="3">
        <f>IF(G221&lt;&gt;"LIBSETS_SETTYPE_BATTLEGROUND",IF(G221&lt;&gt;"LIBSETS_SETTYPE_SPECIAL",IF(P221&lt;&gt;"",VLOOKUP(P221,'ESO zone constants'!$D$2:$H$4950,5,FALSE),""),""),"")</f>
        <v>380</v>
      </c>
      <c r="P221" t="s">
        <v>102</v>
      </c>
      <c r="Q221" s="19" t="str">
        <f>IF(O221&lt;&gt;"",IF(NOT(ISERROR(VLOOKUP(O221,'ESO Dungeon constants'!$D$3:$H$9999,5,FALSE))),VLOOKUP(O221,'ESO Dungeon constants'!$D$3:$I$9999,6,FALSE),VLOOKUP(O221,'ESO zone constants'!$H$2:$K$9984,4,FALSE)),"")</f>
        <v>DLC_BASE_GAME</v>
      </c>
      <c r="R221" s="3" t="str">
        <f>VLOOKUP(Q221,'LibSets constants'!$B$4:$C$1000,2,FALSE)</f>
        <v>Included in base game</v>
      </c>
      <c r="S221" s="33" t="s">
        <v>1727</v>
      </c>
      <c r="T221" s="44" t="s">
        <v>1532</v>
      </c>
      <c r="U221" s="40" t="s">
        <v>1827</v>
      </c>
      <c r="V221" s="3" t="str">
        <f>IF(G221&lt;&gt;"LIBSETS_SETTYPE_BATTLEGROUND",IF(G221&lt;&gt;"LIBSETS_SETTYPE_SPECIAL",IF(W221&lt;&gt;"",VLOOKUP(W221,'ESO zone constants'!$D$2:$H$4950,5,FALSE),""),""),"")</f>
        <v/>
      </c>
      <c r="X221" s="44"/>
      <c r="Y221" s="44"/>
      <c r="Z221" s="44"/>
      <c r="AA221" s="3" t="str">
        <f>IF(G221&lt;&gt;"LIBSETS_SETTYPE_BATTLEGROUND",IF(G221&lt;&gt;"LIBSETS_SETTYPE_SPECIAL",IF(AB221&lt;&gt;"",VLOOKUP(AB221,'ESO zone constants'!$D$2:$H$4950,5,FALSE),""),""),"")</f>
        <v/>
      </c>
      <c r="AC221" s="44"/>
      <c r="AD221" s="44"/>
      <c r="AE221" s="44"/>
      <c r="AF221" s="3" t="str">
        <f>IF(G221&lt;&gt;"LIBSETS_SETTYPE_BATTLEGROUND",IF(G221&lt;&gt;"LIBSETS_SETTYPE_SPECIAL",IF(AG221&lt;&gt;"",VLOOKUP(AG221,'ESO zone constants'!$D$2:$H$4950,5,FALSE),""),""),"")</f>
        <v/>
      </c>
      <c r="AH221" s="44"/>
      <c r="AI221" s="44"/>
      <c r="AJ221" s="44"/>
      <c r="AK221" s="3" t="str">
        <f>IF(G221&lt;&gt;"LIBSETS_SETTYPE_BATTLEGROUND",IF(G221&lt;&gt;"LIBSETS_SETTYPE_SPECIAL",IF(AL221&lt;&gt;"",VLOOKUP(AL221,'ESO zone constants'!$D$2:$H$4950,5,FALSE),""),""),"")</f>
        <v/>
      </c>
      <c r="AM221" s="44"/>
      <c r="AN221" s="44"/>
      <c r="AO221" s="44"/>
      <c r="AP221" s="3" t="str">
        <f>IF(G221&lt;&gt;"LIBSETS_SETTYPE_BATTLEGROUND",IF(G221&lt;&gt;"LIBSETS_SETTYPE_SPECIAL",IF(AQ221&lt;&gt;"",VLOOKUP(AQ221,'ESO zone constants'!$D$2:$H$4950,5,FALSE),""),""),"")</f>
        <v/>
      </c>
      <c r="AR221" s="44"/>
      <c r="AS221" s="44"/>
      <c r="AT221" s="44"/>
      <c r="AU221" s="21" t="str">
        <f>IF(A221="???","--","")&amp;IF(F221&lt;&gt;"Not in the game (anymore)",IF(A221&lt;&gt;"",CONCATENATE("[",A221,"] = {wayshrines={")&amp;IF(K221&lt;&gt;"",CONCATENATE(K221,","),"")&amp;IF(L221&lt;&gt;"",CONCATENATE(L221,","),"")&amp;IF(M221&lt;&gt;"",CONCATENATE(M221,","),"")&amp;CONCATENATE("}")&amp;IF(VALUE(N221)&gt;0,CONCATENATE(", traitsNeeded=",N221),"")&amp;CONCATENATE(", dlcId=",IF(Q221&lt;&gt;"",Q221,"DLC_BASE_GAME")),""),"")</f>
        <v>[265] = {wayshrines={-1,-1,-1,}, dlcId=DLC_BASE_GAME</v>
      </c>
      <c r="AV221" s="21" t="str">
        <f>IF(F221&lt;&gt;"Not in the game (anymore)",IF(A221&lt;&gt;"",IF(O221&lt;&gt;"",CONCATENATE(", zoneIds={",O221),"")&amp;IF(V221&lt;&gt;"",CONCATENATE(",",V221),"")&amp;IF(AA221&lt;&gt;"",CONCATENATE(",",AA221),"")&amp;IF(AF221&lt;&gt;"",CONCATENATE(",",AF221),"")&amp;IF(AK221&lt;&gt;"",CONCATENATE(",",AK221),"")&amp;IF(AP221&lt;&gt;"",CONCATENATE(",",AP221),"")&amp;IF(O221&lt;&gt;"",CONCATENATE("}",""),"")&amp;IF(OR(I221="true",I221="false",I221&lt;&gt;""), CONCATENATE(", veteran=", I221), ""),""),"")</f>
        <v>, zoneIds={380}, veteran={[EQUIP_TYPE_HEAD]=true, [EQUIP_TYPE_SHOULDERS]=false}</v>
      </c>
      <c r="AW221" s="21" t="str">
        <f>IF(F221&lt;&gt;"Not in the game (anymore)",IF(A221&lt;&gt;"",", setType="&amp;G221,"")&amp;IF(J221="true",", multiTrialSet=true",""),"")</f>
        <v>, setType=LIBSETS_SETTYPE_MONSTER</v>
      </c>
      <c r="AX221" s="21" t="str">
        <f>IF(F221&lt;&gt;"Not in the game (anymore)",IF(S221&lt;&gt;"",", dropMechanic={"&amp;S221&amp;IF(X221&lt;&gt;"",","&amp;X221,"")&amp;IF(AC221&lt;&gt;"",","&amp;AC221,"")&amp;IF(AH221&lt;&gt;"",","&amp;AH221,"")&amp;IF(AM221&lt;&gt;"",","&amp;AM221,"")&amp;IF(AR221&lt;&gt;"",","&amp;AR221,"")&amp;"}"&amp;IF(S221="LIBSETS_DROP_MECHANIC_MONSTER_NAME",", dropMechanicNames={" &amp; IF(T221&lt;&gt;"","['en']='"&amp;T221&amp;"'","") &amp; IF(U221&lt;&gt;"",", ['de']='" &amp; U221&amp;"'","") &amp; "}",""),"")&amp;"},","")</f>
        <v>, dropMechanic={LIBSETS_DROP_MECHANIC_MONSTER_NAME}, dropMechanicNames={['en']='High Kinlord Rilis', ['de']='Sippenhochfürst Rilis'}},</v>
      </c>
      <c r="AY221" s="21" t="str">
        <f>IF(F221&lt;&gt;"Not in the game (anymore)",IF(C221&lt;&gt;"",CONCATENATE(" --",C221," / ",B221,"   [",IF(P221&lt;&gt;"",P221,""),IF(W221&lt;&gt;"",", "&amp;W221,""),IF(AB221&lt;&gt;"",", "&amp;AB221,""),IF(AG221&lt;&gt;"",", "&amp;AG221,""),IF(AL221&lt;&gt;"",", "&amp;AL221,""),IF(AQ221&lt;&gt;"",", "&amp;AQ221,""),"]")),"")</f>
        <v xml:space="preserve"> --Shadowrend / Schattenriss   [The Banished Cells I]</v>
      </c>
    </row>
    <row r="222" spans="1:51" x14ac:dyDescent="0.25">
      <c r="A222" s="5">
        <v>266</v>
      </c>
      <c r="B222" t="s">
        <v>10</v>
      </c>
      <c r="C222" t="s">
        <v>10</v>
      </c>
      <c r="D222" s="3">
        <f>A222</f>
        <v>266</v>
      </c>
      <c r="G222" s="8" t="s">
        <v>1655</v>
      </c>
      <c r="H222">
        <v>2</v>
      </c>
      <c r="I222" t="s">
        <v>1642</v>
      </c>
      <c r="J222" t="s">
        <v>97</v>
      </c>
      <c r="K222">
        <v>-1</v>
      </c>
      <c r="L222">
        <v>-1</v>
      </c>
      <c r="M222">
        <v>-1</v>
      </c>
      <c r="N222">
        <v>0</v>
      </c>
      <c r="O222" s="3">
        <f>IF(G222&lt;&gt;"LIBSETS_SETTYPE_BATTLEGROUND",IF(G222&lt;&gt;"LIBSETS_SETTYPE_SPECIAL",IF(P222&lt;&gt;"",VLOOKUP(P222,'ESO zone constants'!$D$2:$H$4950,5,FALSE),""),""),"")</f>
        <v>283</v>
      </c>
      <c r="P222" t="s">
        <v>51</v>
      </c>
      <c r="Q222" s="19" t="str">
        <f>IF(O222&lt;&gt;"",IF(NOT(ISERROR(VLOOKUP(O222,'ESO Dungeon constants'!$D$3:$H$9999,5,FALSE))),VLOOKUP(O222,'ESO Dungeon constants'!$D$3:$I$9999,6,FALSE),VLOOKUP(O222,'ESO zone constants'!$H$2:$K$9984,4,FALSE)),"")</f>
        <v>DLC_BASE_GAME</v>
      </c>
      <c r="R222" s="3" t="str">
        <f>VLOOKUP(Q222,'LibSets constants'!$B$4:$C$1000,2,FALSE)</f>
        <v>Included in base game</v>
      </c>
      <c r="S222" s="33" t="s">
        <v>1727</v>
      </c>
      <c r="T222" s="44" t="s">
        <v>1741</v>
      </c>
      <c r="U222" s="40" t="s">
        <v>1820</v>
      </c>
      <c r="V222" s="3" t="str">
        <f>IF(G222&lt;&gt;"LIBSETS_SETTYPE_BATTLEGROUND",IF(G222&lt;&gt;"LIBSETS_SETTYPE_SPECIAL",IF(W222&lt;&gt;"",VLOOKUP(W222,'ESO zone constants'!$D$2:$H$4950,5,FALSE),""),""),"")</f>
        <v/>
      </c>
      <c r="X222" s="44"/>
      <c r="Y222" s="44"/>
      <c r="Z222" s="44"/>
      <c r="AA222" s="3" t="str">
        <f>IF(G222&lt;&gt;"LIBSETS_SETTYPE_BATTLEGROUND",IF(G222&lt;&gt;"LIBSETS_SETTYPE_SPECIAL",IF(AB222&lt;&gt;"",VLOOKUP(AB222,'ESO zone constants'!$D$2:$H$4950,5,FALSE),""),""),"")</f>
        <v/>
      </c>
      <c r="AC222" s="44"/>
      <c r="AD222" s="44"/>
      <c r="AE222" s="44"/>
      <c r="AF222" s="3" t="str">
        <f>IF(G222&lt;&gt;"LIBSETS_SETTYPE_BATTLEGROUND",IF(G222&lt;&gt;"LIBSETS_SETTYPE_SPECIAL",IF(AG222&lt;&gt;"",VLOOKUP(AG222,'ESO zone constants'!$D$2:$H$4950,5,FALSE),""),""),"")</f>
        <v/>
      </c>
      <c r="AH222" s="44"/>
      <c r="AI222" s="44"/>
      <c r="AJ222" s="44"/>
      <c r="AK222" s="3" t="str">
        <f>IF(G222&lt;&gt;"LIBSETS_SETTYPE_BATTLEGROUND",IF(G222&lt;&gt;"LIBSETS_SETTYPE_SPECIAL",IF(AL222&lt;&gt;"",VLOOKUP(AL222,'ESO zone constants'!$D$2:$H$4950,5,FALSE),""),""),"")</f>
        <v/>
      </c>
      <c r="AM222" s="44"/>
      <c r="AN222" s="44"/>
      <c r="AO222" s="44"/>
      <c r="AP222" s="3" t="str">
        <f>IF(G222&lt;&gt;"LIBSETS_SETTYPE_BATTLEGROUND",IF(G222&lt;&gt;"LIBSETS_SETTYPE_SPECIAL",IF(AQ222&lt;&gt;"",VLOOKUP(AQ222,'ESO zone constants'!$D$2:$H$4950,5,FALSE),""),""),"")</f>
        <v/>
      </c>
      <c r="AR222" s="44"/>
      <c r="AS222" s="44"/>
      <c r="AT222" s="44"/>
      <c r="AU222" s="21" t="str">
        <f>IF(A222="???","--","")&amp;IF(F222&lt;&gt;"Not in the game (anymore)",IF(A222&lt;&gt;"",CONCATENATE("[",A222,"] = {wayshrines={")&amp;IF(K222&lt;&gt;"",CONCATENATE(K222,","),"")&amp;IF(L222&lt;&gt;"",CONCATENATE(L222,","),"")&amp;IF(M222&lt;&gt;"",CONCATENATE(M222,","),"")&amp;CONCATENATE("}")&amp;IF(VALUE(N222)&gt;0,CONCATENATE(", traitsNeeded=",N222),"")&amp;CONCATENATE(", dlcId=",IF(Q222&lt;&gt;"",Q222,"DLC_BASE_GAME")),""),"")</f>
        <v>[266] = {wayshrines={-1,-1,-1,}, dlcId=DLC_BASE_GAME</v>
      </c>
      <c r="AV222" s="21" t="str">
        <f>IF(F222&lt;&gt;"Not in the game (anymore)",IF(A222&lt;&gt;"",IF(O222&lt;&gt;"",CONCATENATE(", zoneIds={",O222),"")&amp;IF(V222&lt;&gt;"",CONCATENATE(",",V222),"")&amp;IF(AA222&lt;&gt;"",CONCATENATE(",",AA222),"")&amp;IF(AF222&lt;&gt;"",CONCATENATE(",",AF222),"")&amp;IF(AK222&lt;&gt;"",CONCATENATE(",",AK222),"")&amp;IF(AP222&lt;&gt;"",CONCATENATE(",",AP222),"")&amp;IF(O222&lt;&gt;"",CONCATENATE("}",""),"")&amp;IF(OR(I222="true",I222="false",I222&lt;&gt;""), CONCATENATE(", veteran=", I222), ""),""),"")</f>
        <v>, zoneIds={283}, veteran={[EQUIP_TYPE_HEAD]=true, [EQUIP_TYPE_SHOULDERS]=false}</v>
      </c>
      <c r="AW222" s="21" t="str">
        <f>IF(F222&lt;&gt;"Not in the game (anymore)",IF(A222&lt;&gt;"",", setType="&amp;G222,"")&amp;IF(J222="true",", multiTrialSet=true",""),"")</f>
        <v>, setType=LIBSETS_SETTYPE_MONSTER</v>
      </c>
      <c r="AX222" s="21" t="str">
        <f>IF(F222&lt;&gt;"Not in the game (anymore)",IF(S222&lt;&gt;"",", dropMechanic={"&amp;S222&amp;IF(X222&lt;&gt;"",","&amp;X222,"")&amp;IF(AC222&lt;&gt;"",","&amp;AC222,"")&amp;IF(AH222&lt;&gt;"",","&amp;AH222,"")&amp;IF(AM222&lt;&gt;"",","&amp;AM222,"")&amp;IF(AR222&lt;&gt;"",","&amp;AR222,"")&amp;"}"&amp;IF(S222="LIBSETS_DROP_MECHANIC_MONSTER_NAME",", dropMechanicNames={" &amp; IF(T222&lt;&gt;"","['en']='"&amp;T222&amp;"'","") &amp; IF(U222&lt;&gt;"",", ['de']='" &amp; U222&amp;"'","") &amp; "}",""),"")&amp;"},","")</f>
        <v>, dropMechanic={LIBSETS_DROP_MECHANIC_MONSTER_NAME}, dropMechanicNames={['en']='Kra\'gh the Dreugh King', ['de']='Kra\'gh der Dreughkönig'}},</v>
      </c>
      <c r="AY222" s="21" t="str">
        <f>IF(F222&lt;&gt;"Not in the game (anymore)",IF(C222&lt;&gt;"",CONCATENATE(" --",C222," / ",B222,"   [",IF(P222&lt;&gt;"",P222,""),IF(W222&lt;&gt;"",", "&amp;W222,""),IF(AB222&lt;&gt;"",", "&amp;AB222,""),IF(AG222&lt;&gt;"",", "&amp;AG222,""),IF(AL222&lt;&gt;"",", "&amp;AL222,""),IF(AQ222&lt;&gt;"",", "&amp;AQ222,""),"]")),"")</f>
        <v xml:space="preserve"> --Kra'gh / Kra'gh   [Fungal Grotto I]</v>
      </c>
    </row>
    <row r="223" spans="1:51" x14ac:dyDescent="0.25">
      <c r="A223" s="5">
        <v>267</v>
      </c>
      <c r="B223" t="s">
        <v>1148</v>
      </c>
      <c r="C223" t="s">
        <v>27</v>
      </c>
      <c r="D223" s="3">
        <f>A223</f>
        <v>267</v>
      </c>
      <c r="G223" s="8" t="s">
        <v>1655</v>
      </c>
      <c r="H223">
        <v>2</v>
      </c>
      <c r="I223" t="s">
        <v>1642</v>
      </c>
      <c r="J223" t="s">
        <v>97</v>
      </c>
      <c r="K223">
        <v>-1</v>
      </c>
      <c r="L223">
        <v>-1</v>
      </c>
      <c r="M223">
        <v>-1</v>
      </c>
      <c r="N223">
        <v>0</v>
      </c>
      <c r="O223" s="3">
        <f>IF(G223&lt;&gt;"LIBSETS_SETTYPE_BATTLEGROUND",IF(G223&lt;&gt;"LIBSETS_SETTYPE_SPECIAL",IF(P223&lt;&gt;"",VLOOKUP(P223,'ESO zone constants'!$D$2:$H$4950,5,FALSE),""),""),"")</f>
        <v>144</v>
      </c>
      <c r="P223" t="s">
        <v>66</v>
      </c>
      <c r="Q223" s="19" t="str">
        <f>IF(O223&lt;&gt;"",IF(NOT(ISERROR(VLOOKUP(O223,'ESO Dungeon constants'!$D$3:$H$9999,5,FALSE))),VLOOKUP(O223,'ESO Dungeon constants'!$D$3:$I$9999,6,FALSE),VLOOKUP(O223,'ESO zone constants'!$H$2:$K$9984,4,FALSE)),"")</f>
        <v>DLC_BASE_GAME</v>
      </c>
      <c r="R223" s="3" t="str">
        <f>VLOOKUP(Q223,'LibSets constants'!$B$4:$C$1000,2,FALSE)</f>
        <v>Included in base game</v>
      </c>
      <c r="S223" s="33" t="s">
        <v>1727</v>
      </c>
      <c r="T223" s="44" t="s">
        <v>1730</v>
      </c>
      <c r="U223" s="40" t="s">
        <v>1824</v>
      </c>
      <c r="V223" s="3" t="str">
        <f>IF(G223&lt;&gt;"LIBSETS_SETTYPE_BATTLEGROUND",IF(G223&lt;&gt;"LIBSETS_SETTYPE_SPECIAL",IF(W223&lt;&gt;"",VLOOKUP(W223,'ESO zone constants'!$D$2:$H$4950,5,FALSE),""),""),"")</f>
        <v/>
      </c>
      <c r="X223" s="44"/>
      <c r="Y223" s="44"/>
      <c r="Z223" s="44"/>
      <c r="AA223" s="3" t="str">
        <f>IF(G223&lt;&gt;"LIBSETS_SETTYPE_BATTLEGROUND",IF(G223&lt;&gt;"LIBSETS_SETTYPE_SPECIAL",IF(AB223&lt;&gt;"",VLOOKUP(AB223,'ESO zone constants'!$D$2:$H$4950,5,FALSE),""),""),"")</f>
        <v/>
      </c>
      <c r="AC223" s="44"/>
      <c r="AD223" s="44"/>
      <c r="AE223" s="44"/>
      <c r="AF223" s="3" t="str">
        <f>IF(G223&lt;&gt;"LIBSETS_SETTYPE_BATTLEGROUND",IF(G223&lt;&gt;"LIBSETS_SETTYPE_SPECIAL",IF(AG223&lt;&gt;"",VLOOKUP(AG223,'ESO zone constants'!$D$2:$H$4950,5,FALSE),""),""),"")</f>
        <v/>
      </c>
      <c r="AH223" s="44"/>
      <c r="AI223" s="44"/>
      <c r="AJ223" s="44"/>
      <c r="AK223" s="3" t="str">
        <f>IF(G223&lt;&gt;"LIBSETS_SETTYPE_BATTLEGROUND",IF(G223&lt;&gt;"LIBSETS_SETTYPE_SPECIAL",IF(AL223&lt;&gt;"",VLOOKUP(AL223,'ESO zone constants'!$D$2:$H$4950,5,FALSE),""),""),"")</f>
        <v/>
      </c>
      <c r="AM223" s="44"/>
      <c r="AN223" s="44"/>
      <c r="AO223" s="44"/>
      <c r="AP223" s="3" t="str">
        <f>IF(G223&lt;&gt;"LIBSETS_SETTYPE_BATTLEGROUND",IF(G223&lt;&gt;"LIBSETS_SETTYPE_SPECIAL",IF(AQ223&lt;&gt;"",VLOOKUP(AQ223,'ESO zone constants'!$D$2:$H$4950,5,FALSE),""),""),"")</f>
        <v/>
      </c>
      <c r="AR223" s="44"/>
      <c r="AS223" s="44"/>
      <c r="AT223" s="44"/>
      <c r="AU223" s="21" t="str">
        <f>IF(A223="???","--","")&amp;IF(F223&lt;&gt;"Not in the game (anymore)",IF(A223&lt;&gt;"",CONCATENATE("[",A223,"] = {wayshrines={")&amp;IF(K223&lt;&gt;"",CONCATENATE(K223,","),"")&amp;IF(L223&lt;&gt;"",CONCATENATE(L223,","),"")&amp;IF(M223&lt;&gt;"",CONCATENATE(M223,","),"")&amp;CONCATENATE("}")&amp;IF(VALUE(N223)&gt;0,CONCATENATE(", traitsNeeded=",N223),"")&amp;CONCATENATE(", dlcId=",IF(Q223&lt;&gt;"",Q223,"DLC_BASE_GAME")),""),"")</f>
        <v>[267] = {wayshrines={-1,-1,-1,}, dlcId=DLC_BASE_GAME</v>
      </c>
      <c r="AV223" s="21" t="str">
        <f>IF(F223&lt;&gt;"Not in the game (anymore)",IF(A223&lt;&gt;"",IF(O223&lt;&gt;"",CONCATENATE(", zoneIds={",O223),"")&amp;IF(V223&lt;&gt;"",CONCATENATE(",",V223),"")&amp;IF(AA223&lt;&gt;"",CONCATENATE(",",AA223),"")&amp;IF(AF223&lt;&gt;"",CONCATENATE(",",AF223),"")&amp;IF(AK223&lt;&gt;"",CONCATENATE(",",AK223),"")&amp;IF(AP223&lt;&gt;"",CONCATENATE(",",AP223),"")&amp;IF(O223&lt;&gt;"",CONCATENATE("}",""),"")&amp;IF(OR(I223="true",I223="false",I223&lt;&gt;""), CONCATENATE(", veteran=", I223), ""),""),"")</f>
        <v>, zoneIds={144}, veteran={[EQUIP_TYPE_HEAD]=true, [EQUIP_TYPE_SHOULDERS]=false}</v>
      </c>
      <c r="AW223" s="21" t="str">
        <f>IF(F223&lt;&gt;"Not in the game (anymore)",IF(A223&lt;&gt;"",", setType="&amp;G223,"")&amp;IF(J223="true",", multiTrialSet=true",""),"")</f>
        <v>, setType=LIBSETS_SETTYPE_MONSTER</v>
      </c>
      <c r="AX223" s="21" t="str">
        <f>IF(F223&lt;&gt;"Not in the game (anymore)",IF(S223&lt;&gt;"",", dropMechanic={"&amp;S223&amp;IF(X223&lt;&gt;"",","&amp;X223,"")&amp;IF(AC223&lt;&gt;"",","&amp;AC223,"")&amp;IF(AH223&lt;&gt;"",","&amp;AH223,"")&amp;IF(AM223&lt;&gt;"",","&amp;AM223,"")&amp;IF(AR223&lt;&gt;"",","&amp;AR223,"")&amp;"}"&amp;IF(S223="LIBSETS_DROP_MECHANIC_MONSTER_NAME",", dropMechanicNames={" &amp; IF(T223&lt;&gt;"","['en']='"&amp;T223&amp;"'","") &amp; IF(U223&lt;&gt;"",", ['de']='" &amp; U223&amp;"'","") &amp; "}",""),"")&amp;"},","")</f>
        <v>, dropMechanic={LIBSETS_DROP_MECHANIC_MONSTER_NAME}, dropMechanicNames={['en']='The Whisperer', ['de']='Die Flüsterin'}},</v>
      </c>
      <c r="AY223" s="21" t="str">
        <f>IF(F223&lt;&gt;"Not in the game (anymore)",IF(C223&lt;&gt;"",CONCATENATE(" --",C223," / ",B223,"   [",IF(P223&lt;&gt;"",P223,""),IF(W223&lt;&gt;"",", "&amp;W223,""),IF(AB223&lt;&gt;"",", "&amp;AB223,""),IF(AG223&lt;&gt;"",", "&amp;AG223,""),IF(AL223&lt;&gt;"",", "&amp;AL223,""),IF(AQ223&lt;&gt;"",", "&amp;AQ223,""),"]")),"")</f>
        <v xml:space="preserve"> --Swarm Mother / Schwarmmutter   [Spindleclutch I]</v>
      </c>
    </row>
    <row r="224" spans="1:51" x14ac:dyDescent="0.25">
      <c r="A224" s="5">
        <v>268</v>
      </c>
      <c r="B224" t="s">
        <v>1149</v>
      </c>
      <c r="C224" t="s">
        <v>21</v>
      </c>
      <c r="D224" s="3">
        <f>A224</f>
        <v>268</v>
      </c>
      <c r="G224" s="8" t="s">
        <v>1655</v>
      </c>
      <c r="H224">
        <v>2</v>
      </c>
      <c r="I224" t="s">
        <v>1642</v>
      </c>
      <c r="J224" t="s">
        <v>97</v>
      </c>
      <c r="K224">
        <v>-1</v>
      </c>
      <c r="L224">
        <v>-1</v>
      </c>
      <c r="M224">
        <v>-1</v>
      </c>
      <c r="N224">
        <v>0</v>
      </c>
      <c r="O224" s="3">
        <f>IF(G224&lt;&gt;"LIBSETS_SETTYPE_BATTLEGROUND",IF(G224&lt;&gt;"LIBSETS_SETTYPE_SPECIAL",IF(P224&lt;&gt;"",VLOOKUP(P224,'ESO zone constants'!$D$2:$H$4950,5,FALSE),""),""),"")</f>
        <v>63</v>
      </c>
      <c r="P224" t="s">
        <v>61</v>
      </c>
      <c r="Q224" s="19" t="str">
        <f>IF(O224&lt;&gt;"",IF(NOT(ISERROR(VLOOKUP(O224,'ESO Dungeon constants'!$D$3:$H$9999,5,FALSE))),VLOOKUP(O224,'ESO Dungeon constants'!$D$3:$I$9999,6,FALSE),VLOOKUP(O224,'ESO zone constants'!$H$2:$K$9984,4,FALSE)),"")</f>
        <v>DLC_BASE_GAME</v>
      </c>
      <c r="R224" s="3" t="str">
        <f>VLOOKUP(Q224,'LibSets constants'!$B$4:$C$1000,2,FALSE)</f>
        <v>Included in base game</v>
      </c>
      <c r="S224" s="33" t="s">
        <v>1727</v>
      </c>
      <c r="T224" s="44" t="s">
        <v>21</v>
      </c>
      <c r="U224" s="40" t="s">
        <v>1149</v>
      </c>
      <c r="V224" s="3" t="str">
        <f>IF(G224&lt;&gt;"LIBSETS_SETTYPE_BATTLEGROUND",IF(G224&lt;&gt;"LIBSETS_SETTYPE_SPECIAL",IF(W224&lt;&gt;"",VLOOKUP(W224,'ESO zone constants'!$D$2:$H$4950,5,FALSE),""),""),"")</f>
        <v/>
      </c>
      <c r="X224" s="44"/>
      <c r="Y224" s="44"/>
      <c r="Z224" s="44"/>
      <c r="AA224" s="3" t="str">
        <f>IF(G224&lt;&gt;"LIBSETS_SETTYPE_BATTLEGROUND",IF(G224&lt;&gt;"LIBSETS_SETTYPE_SPECIAL",IF(AB224&lt;&gt;"",VLOOKUP(AB224,'ESO zone constants'!$D$2:$H$4950,5,FALSE),""),""),"")</f>
        <v/>
      </c>
      <c r="AC224" s="44"/>
      <c r="AD224" s="44"/>
      <c r="AE224" s="44"/>
      <c r="AF224" s="3" t="str">
        <f>IF(G224&lt;&gt;"LIBSETS_SETTYPE_BATTLEGROUND",IF(G224&lt;&gt;"LIBSETS_SETTYPE_SPECIAL",IF(AG224&lt;&gt;"",VLOOKUP(AG224,'ESO zone constants'!$D$2:$H$4950,5,FALSE),""),""),"")</f>
        <v/>
      </c>
      <c r="AH224" s="44"/>
      <c r="AI224" s="44"/>
      <c r="AJ224" s="44"/>
      <c r="AK224" s="3" t="str">
        <f>IF(G224&lt;&gt;"LIBSETS_SETTYPE_BATTLEGROUND",IF(G224&lt;&gt;"LIBSETS_SETTYPE_SPECIAL",IF(AL224&lt;&gt;"",VLOOKUP(AL224,'ESO zone constants'!$D$2:$H$4950,5,FALSE),""),""),"")</f>
        <v/>
      </c>
      <c r="AM224" s="44"/>
      <c r="AN224" s="44"/>
      <c r="AO224" s="44"/>
      <c r="AP224" s="3" t="str">
        <f>IF(G224&lt;&gt;"LIBSETS_SETTYPE_BATTLEGROUND",IF(G224&lt;&gt;"LIBSETS_SETTYPE_SPECIAL",IF(AQ224&lt;&gt;"",VLOOKUP(AQ224,'ESO zone constants'!$D$2:$H$4950,5,FALSE),""),""),"")</f>
        <v/>
      </c>
      <c r="AR224" s="44"/>
      <c r="AS224" s="44"/>
      <c r="AT224" s="44"/>
      <c r="AU224" s="21" t="str">
        <f>IF(A224="???","--","")&amp;IF(F224&lt;&gt;"Not in the game (anymore)",IF(A224&lt;&gt;"",CONCATENATE("[",A224,"] = {wayshrines={")&amp;IF(K224&lt;&gt;"",CONCATENATE(K224,","),"")&amp;IF(L224&lt;&gt;"",CONCATENATE(L224,","),"")&amp;IF(M224&lt;&gt;"",CONCATENATE(M224,","),"")&amp;CONCATENATE("}")&amp;IF(VALUE(N224)&gt;0,CONCATENATE(", traitsNeeded=",N224),"")&amp;CONCATENATE(", dlcId=",IF(Q224&lt;&gt;"",Q224,"DLC_BASE_GAME")),""),"")</f>
        <v>[268] = {wayshrines={-1,-1,-1,}, dlcId=DLC_BASE_GAME</v>
      </c>
      <c r="AV224" s="21" t="str">
        <f>IF(F224&lt;&gt;"Not in the game (anymore)",IF(A224&lt;&gt;"",IF(O224&lt;&gt;"",CONCATENATE(", zoneIds={",O224),"")&amp;IF(V224&lt;&gt;"",CONCATENATE(",",V224),"")&amp;IF(AA224&lt;&gt;"",CONCATENATE(",",AA224),"")&amp;IF(AF224&lt;&gt;"",CONCATENATE(",",AF224),"")&amp;IF(AK224&lt;&gt;"",CONCATENATE(",",AK224),"")&amp;IF(AP224&lt;&gt;"",CONCATENATE(",",AP224),"")&amp;IF(O224&lt;&gt;"",CONCATENATE("}",""),"")&amp;IF(OR(I224="true",I224="false",I224&lt;&gt;""), CONCATENATE(", veteran=", I224), ""),""),"")</f>
        <v>, zoneIds={63}, veteran={[EQUIP_TYPE_HEAD]=true, [EQUIP_TYPE_SHOULDERS]=false}</v>
      </c>
      <c r="AW224" s="21" t="str">
        <f>IF(F224&lt;&gt;"Not in the game (anymore)",IF(A224&lt;&gt;"",", setType="&amp;G224,"")&amp;IF(J224="true",", multiTrialSet=true",""),"")</f>
        <v>, setType=LIBSETS_SETTYPE_MONSTER</v>
      </c>
      <c r="AX224" s="21" t="str">
        <f>IF(F224&lt;&gt;"Not in the game (anymore)",IF(S224&lt;&gt;"",", dropMechanic={"&amp;S224&amp;IF(X224&lt;&gt;"",","&amp;X224,"")&amp;IF(AC224&lt;&gt;"",","&amp;AC224,"")&amp;IF(AH224&lt;&gt;"",","&amp;AH224,"")&amp;IF(AM224&lt;&gt;"",","&amp;AM224,"")&amp;IF(AR224&lt;&gt;"",","&amp;AR224,"")&amp;"}"&amp;IF(S224="LIBSETS_DROP_MECHANIC_MONSTER_NAME",", dropMechanicNames={" &amp; IF(T224&lt;&gt;"","['en']='"&amp;T224&amp;"'","") &amp; IF(U224&lt;&gt;"",", ['de']='" &amp; U224&amp;"'","") &amp; "}",""),"")&amp;"},","")</f>
        <v>, dropMechanic={LIBSETS_DROP_MECHANIC_MONSTER_NAME}, dropMechanicNames={['en']='Sentinel of Rkugamz', ['de']='Wachposten von Rkugamz'}},</v>
      </c>
      <c r="AY224" s="21" t="str">
        <f>IF(F224&lt;&gt;"Not in the game (anymore)",IF(C224&lt;&gt;"",CONCATENATE(" --",C224," / ",B224,"   [",IF(P224&lt;&gt;"",P224,""),IF(W224&lt;&gt;"",", "&amp;W224,""),IF(AB224&lt;&gt;"",", "&amp;AB224,""),IF(AG224&lt;&gt;"",", "&amp;AG224,""),IF(AL224&lt;&gt;"",", "&amp;AL224,""),IF(AQ224&lt;&gt;"",", "&amp;AQ224,""),"]")),"")</f>
        <v xml:space="preserve"> --Sentinel of Rkugamz / Wachposten von Rkugamz   [Darkshade Caverns I]</v>
      </c>
    </row>
    <row r="225" spans="1:51" x14ac:dyDescent="0.25">
      <c r="A225" s="5">
        <v>269</v>
      </c>
      <c r="B225" t="s">
        <v>1150</v>
      </c>
      <c r="C225" t="s">
        <v>2</v>
      </c>
      <c r="D225" s="3">
        <f>A225</f>
        <v>269</v>
      </c>
      <c r="G225" s="8" t="s">
        <v>1655</v>
      </c>
      <c r="H225">
        <v>2</v>
      </c>
      <c r="I225" t="s">
        <v>1642</v>
      </c>
      <c r="J225" t="s">
        <v>97</v>
      </c>
      <c r="K225">
        <v>-1</v>
      </c>
      <c r="L225">
        <v>-1</v>
      </c>
      <c r="M225">
        <v>-1</v>
      </c>
      <c r="N225">
        <v>0</v>
      </c>
      <c r="O225" s="3">
        <f>IF(G225&lt;&gt;"LIBSETS_SETTYPE_BATTLEGROUND",IF(G225&lt;&gt;"LIBSETS_SETTYPE_SPECIAL",IF(P225&lt;&gt;"",VLOOKUP(P225,'ESO zone constants'!$D$2:$H$4950,5,FALSE),""),""),"")</f>
        <v>126</v>
      </c>
      <c r="P225" t="s">
        <v>43</v>
      </c>
      <c r="Q225" s="19" t="str">
        <f>IF(O225&lt;&gt;"",IF(NOT(ISERROR(VLOOKUP(O225,'ESO Dungeon constants'!$D$3:$H$9999,5,FALSE))),VLOOKUP(O225,'ESO Dungeon constants'!$D$3:$I$9999,6,FALSE),VLOOKUP(O225,'ESO zone constants'!$H$2:$K$9984,4,FALSE)),"")</f>
        <v>DLC_BASE_GAME</v>
      </c>
      <c r="R225" s="3" t="str">
        <f>VLOOKUP(Q225,'LibSets constants'!$B$4:$C$1000,2,FALSE)</f>
        <v>Included in base game</v>
      </c>
      <c r="S225" s="33" t="s">
        <v>1727</v>
      </c>
      <c r="T225" s="44" t="s">
        <v>1731</v>
      </c>
      <c r="U225" s="40" t="s">
        <v>1830</v>
      </c>
      <c r="V225" s="3" t="str">
        <f>IF(G225&lt;&gt;"LIBSETS_SETTYPE_BATTLEGROUND",IF(G225&lt;&gt;"LIBSETS_SETTYPE_SPECIAL",IF(W225&lt;&gt;"",VLOOKUP(W225,'ESO zone constants'!$D$2:$H$4950,5,FALSE),""),""),"")</f>
        <v/>
      </c>
      <c r="X225" s="44"/>
      <c r="Y225" s="44"/>
      <c r="Z225" s="44"/>
      <c r="AA225" s="3" t="str">
        <f>IF(G225&lt;&gt;"LIBSETS_SETTYPE_BATTLEGROUND",IF(G225&lt;&gt;"LIBSETS_SETTYPE_SPECIAL",IF(AB225&lt;&gt;"",VLOOKUP(AB225,'ESO zone constants'!$D$2:$H$4950,5,FALSE),""),""),"")</f>
        <v/>
      </c>
      <c r="AC225" s="44"/>
      <c r="AD225" s="44"/>
      <c r="AE225" s="44"/>
      <c r="AF225" s="3" t="str">
        <f>IF(G225&lt;&gt;"LIBSETS_SETTYPE_BATTLEGROUND",IF(G225&lt;&gt;"LIBSETS_SETTYPE_SPECIAL",IF(AG225&lt;&gt;"",VLOOKUP(AG225,'ESO zone constants'!$D$2:$H$4950,5,FALSE),""),""),"")</f>
        <v/>
      </c>
      <c r="AH225" s="44"/>
      <c r="AI225" s="44"/>
      <c r="AJ225" s="44"/>
      <c r="AK225" s="3" t="str">
        <f>IF(G225&lt;&gt;"LIBSETS_SETTYPE_BATTLEGROUND",IF(G225&lt;&gt;"LIBSETS_SETTYPE_SPECIAL",IF(AL225&lt;&gt;"",VLOOKUP(AL225,'ESO zone constants'!$D$2:$H$4950,5,FALSE),""),""),"")</f>
        <v/>
      </c>
      <c r="AM225" s="44"/>
      <c r="AN225" s="44"/>
      <c r="AO225" s="44"/>
      <c r="AP225" s="3" t="str">
        <f>IF(G225&lt;&gt;"LIBSETS_SETTYPE_BATTLEGROUND",IF(G225&lt;&gt;"LIBSETS_SETTYPE_SPECIAL",IF(AQ225&lt;&gt;"",VLOOKUP(AQ225,'ESO zone constants'!$D$2:$H$4950,5,FALSE),""),""),"")</f>
        <v/>
      </c>
      <c r="AR225" s="44"/>
      <c r="AS225" s="44"/>
      <c r="AT225" s="44"/>
      <c r="AU225" s="21" t="str">
        <f>IF(A225="???","--","")&amp;IF(F225&lt;&gt;"Not in the game (anymore)",IF(A225&lt;&gt;"",CONCATENATE("[",A225,"] = {wayshrines={")&amp;IF(K225&lt;&gt;"",CONCATENATE(K225,","),"")&amp;IF(L225&lt;&gt;"",CONCATENATE(L225,","),"")&amp;IF(M225&lt;&gt;"",CONCATENATE(M225,","),"")&amp;CONCATENATE("}")&amp;IF(VALUE(N225)&gt;0,CONCATENATE(", traitsNeeded=",N225),"")&amp;CONCATENATE(", dlcId=",IF(Q225&lt;&gt;"",Q225,"DLC_BASE_GAME")),""),"")</f>
        <v>[269] = {wayshrines={-1,-1,-1,}, dlcId=DLC_BASE_GAME</v>
      </c>
      <c r="AV225" s="21" t="str">
        <f>IF(F225&lt;&gt;"Not in the game (anymore)",IF(A225&lt;&gt;"",IF(O225&lt;&gt;"",CONCATENATE(", zoneIds={",O225),"")&amp;IF(V225&lt;&gt;"",CONCATENATE(",",V225),"")&amp;IF(AA225&lt;&gt;"",CONCATENATE(",",AA225),"")&amp;IF(AF225&lt;&gt;"",CONCATENATE(",",AF225),"")&amp;IF(AK225&lt;&gt;"",CONCATENATE(",",AK225),"")&amp;IF(AP225&lt;&gt;"",CONCATENATE(",",AP225),"")&amp;IF(O225&lt;&gt;"",CONCATENATE("}",""),"")&amp;IF(OR(I225="true",I225="false",I225&lt;&gt;""), CONCATENATE(", veteran=", I225), ""),""),"")</f>
        <v>, zoneIds={126}, veteran={[EQUIP_TYPE_HEAD]=true, [EQUIP_TYPE_SHOULDERS]=false}</v>
      </c>
      <c r="AW225" s="21" t="str">
        <f>IF(F225&lt;&gt;"Not in the game (anymore)",IF(A225&lt;&gt;"",", setType="&amp;G225,"")&amp;IF(J225="true",", multiTrialSet=true",""),"")</f>
        <v>, setType=LIBSETS_SETTYPE_MONSTER</v>
      </c>
      <c r="AX225" s="21" t="str">
        <f>IF(F225&lt;&gt;"Not in the game (anymore)",IF(S225&lt;&gt;"",", dropMechanic={"&amp;S225&amp;IF(X225&lt;&gt;"",","&amp;X225,"")&amp;IF(AC225&lt;&gt;"",","&amp;AC225,"")&amp;IF(AH225&lt;&gt;"",","&amp;AH225,"")&amp;IF(AM225&lt;&gt;"",","&amp;AM225,"")&amp;IF(AR225&lt;&gt;"",","&amp;AR225,"")&amp;"}"&amp;IF(S225="LIBSETS_DROP_MECHANIC_MONSTER_NAME",", dropMechanicNames={" &amp; IF(T225&lt;&gt;"","['en']='"&amp;T225&amp;"'","") &amp; IF(U225&lt;&gt;"",", ['de']='" &amp; U225&amp;"'","") &amp; "}",""),"")&amp;"},","")</f>
        <v>, dropMechanic={LIBSETS_DROP_MECHANIC_MONSTER_NAME}, dropMechanicNames={['en']='Canonreeve Oraneth', ['de']='Stiftsvogt Oraneth'}},</v>
      </c>
      <c r="AY225" s="21" t="str">
        <f>IF(F225&lt;&gt;"Not in the game (anymore)",IF(C225&lt;&gt;"",CONCATENATE(" --",C225," / ",B225,"   [",IF(P225&lt;&gt;"",P225,""),IF(W225&lt;&gt;"",", "&amp;W225,""),IF(AB225&lt;&gt;"",", "&amp;AB225,""),IF(AG225&lt;&gt;"",", "&amp;AG225,""),IF(AL225&lt;&gt;"",", "&amp;AL225,""),IF(AQ225&lt;&gt;"",", "&amp;AQ225,""),"]")),"")</f>
        <v xml:space="preserve"> --Chokethorn / Würgedorn   [Elden Hollow I]</v>
      </c>
    </row>
    <row r="226" spans="1:51" x14ac:dyDescent="0.25">
      <c r="A226" s="5">
        <v>270</v>
      </c>
      <c r="B226" t="s">
        <v>1151</v>
      </c>
      <c r="C226" t="s">
        <v>23</v>
      </c>
      <c r="D226" s="3">
        <f>A226</f>
        <v>270</v>
      </c>
      <c r="G226" s="8" t="s">
        <v>1655</v>
      </c>
      <c r="H226">
        <v>2</v>
      </c>
      <c r="I226" t="s">
        <v>1642</v>
      </c>
      <c r="J226" t="s">
        <v>97</v>
      </c>
      <c r="K226">
        <v>-1</v>
      </c>
      <c r="L226">
        <v>-1</v>
      </c>
      <c r="M226">
        <v>-1</v>
      </c>
      <c r="N226">
        <v>0</v>
      </c>
      <c r="O226" s="3">
        <f>IF(G226&lt;&gt;"LIBSETS_SETTYPE_BATTLEGROUND",IF(G226&lt;&gt;"LIBSETS_SETTYPE_SPECIAL",IF(P226&lt;&gt;"",VLOOKUP(P226,'ESO zone constants'!$D$2:$H$4950,5,FALSE),""),""),"")</f>
        <v>146</v>
      </c>
      <c r="P226" t="s">
        <v>62</v>
      </c>
      <c r="Q226" s="19" t="str">
        <f>IF(O226&lt;&gt;"",IF(NOT(ISERROR(VLOOKUP(O226,'ESO Dungeon constants'!$D$3:$H$9999,5,FALSE))),VLOOKUP(O226,'ESO Dungeon constants'!$D$3:$I$9999,6,FALSE),VLOOKUP(O226,'ESO zone constants'!$H$2:$K$9984,4,FALSE)),"")</f>
        <v>DLC_BASE_GAME</v>
      </c>
      <c r="R226" s="3" t="str">
        <f>VLOOKUP(Q226,'LibSets constants'!$B$4:$C$1000,2,FALSE)</f>
        <v>Included in base game</v>
      </c>
      <c r="S226" s="33" t="s">
        <v>1727</v>
      </c>
      <c r="T226" s="44" t="s">
        <v>1833</v>
      </c>
      <c r="U226" s="40" t="s">
        <v>1834</v>
      </c>
      <c r="V226" s="3" t="str">
        <f>IF(G226&lt;&gt;"LIBSETS_SETTYPE_BATTLEGROUND",IF(G226&lt;&gt;"LIBSETS_SETTYPE_SPECIAL",IF(W226&lt;&gt;"",VLOOKUP(W226,'ESO zone constants'!$D$2:$H$4950,5,FALSE),""),""),"")</f>
        <v/>
      </c>
      <c r="X226" s="44"/>
      <c r="Y226" s="44"/>
      <c r="Z226" s="44"/>
      <c r="AA226" s="3" t="str">
        <f>IF(G226&lt;&gt;"LIBSETS_SETTYPE_BATTLEGROUND",IF(G226&lt;&gt;"LIBSETS_SETTYPE_SPECIAL",IF(AB226&lt;&gt;"",VLOOKUP(AB226,'ESO zone constants'!$D$2:$H$4950,5,FALSE),""),""),"")</f>
        <v/>
      </c>
      <c r="AC226" s="44"/>
      <c r="AD226" s="44"/>
      <c r="AE226" s="44"/>
      <c r="AF226" s="3" t="str">
        <f>IF(G226&lt;&gt;"LIBSETS_SETTYPE_BATTLEGROUND",IF(G226&lt;&gt;"LIBSETS_SETTYPE_SPECIAL",IF(AG226&lt;&gt;"",VLOOKUP(AG226,'ESO zone constants'!$D$2:$H$4950,5,FALSE),""),""),"")</f>
        <v/>
      </c>
      <c r="AH226" s="44"/>
      <c r="AI226" s="44"/>
      <c r="AJ226" s="44"/>
      <c r="AK226" s="3" t="str">
        <f>IF(G226&lt;&gt;"LIBSETS_SETTYPE_BATTLEGROUND",IF(G226&lt;&gt;"LIBSETS_SETTYPE_SPECIAL",IF(AL226&lt;&gt;"",VLOOKUP(AL226,'ESO zone constants'!$D$2:$H$4950,5,FALSE),""),""),"")</f>
        <v/>
      </c>
      <c r="AM226" s="44"/>
      <c r="AN226" s="44"/>
      <c r="AO226" s="44"/>
      <c r="AP226" s="3" t="str">
        <f>IF(G226&lt;&gt;"LIBSETS_SETTYPE_BATTLEGROUND",IF(G226&lt;&gt;"LIBSETS_SETTYPE_SPECIAL",IF(AQ226&lt;&gt;"",VLOOKUP(AQ226,'ESO zone constants'!$D$2:$H$4950,5,FALSE),""),""),"")</f>
        <v/>
      </c>
      <c r="AR226" s="44"/>
      <c r="AS226" s="44"/>
      <c r="AT226" s="44"/>
      <c r="AU226" s="21" t="str">
        <f>IF(A226="???","--","")&amp;IF(F226&lt;&gt;"Not in the game (anymore)",IF(A226&lt;&gt;"",CONCATENATE("[",A226,"] = {wayshrines={")&amp;IF(K226&lt;&gt;"",CONCATENATE(K226,","),"")&amp;IF(L226&lt;&gt;"",CONCATENATE(L226,","),"")&amp;IF(M226&lt;&gt;"",CONCATENATE(M226,","),"")&amp;CONCATENATE("}")&amp;IF(VALUE(N226)&gt;0,CONCATENATE(", traitsNeeded=",N226),"")&amp;CONCATENATE(", dlcId=",IF(Q226&lt;&gt;"",Q226,"DLC_BASE_GAME")),""),"")</f>
        <v>[270] = {wayshrines={-1,-1,-1,}, dlcId=DLC_BASE_GAME</v>
      </c>
      <c r="AV226" s="21" t="str">
        <f>IF(F226&lt;&gt;"Not in the game (anymore)",IF(A226&lt;&gt;"",IF(O226&lt;&gt;"",CONCATENATE(", zoneIds={",O226),"")&amp;IF(V226&lt;&gt;"",CONCATENATE(",",V226),"")&amp;IF(AA226&lt;&gt;"",CONCATENATE(",",AA226),"")&amp;IF(AF226&lt;&gt;"",CONCATENATE(",",AF226),"")&amp;IF(AK226&lt;&gt;"",CONCATENATE(",",AK226),"")&amp;IF(AP226&lt;&gt;"",CONCATENATE(",",AP226),"")&amp;IF(O226&lt;&gt;"",CONCATENATE("}",""),"")&amp;IF(OR(I226="true",I226="false",I226&lt;&gt;""), CONCATENATE(", veteran=", I226), ""),""),"")</f>
        <v>, zoneIds={146}, veteran={[EQUIP_TYPE_HEAD]=true, [EQUIP_TYPE_SHOULDERS]=false}</v>
      </c>
      <c r="AW226" s="21" t="str">
        <f>IF(F226&lt;&gt;"Not in the game (anymore)",IF(A226&lt;&gt;"",", setType="&amp;G226,"")&amp;IF(J226="true",", multiTrialSet=true",""),"")</f>
        <v>, setType=LIBSETS_SETTYPE_MONSTER</v>
      </c>
      <c r="AX226" s="21" t="str">
        <f>IF(F226&lt;&gt;"Not in the game (anymore)",IF(S226&lt;&gt;"",", dropMechanic={"&amp;S226&amp;IF(X226&lt;&gt;"",","&amp;X226,"")&amp;IF(AC226&lt;&gt;"",","&amp;AC226,"")&amp;IF(AH226&lt;&gt;"",","&amp;AH226,"")&amp;IF(AM226&lt;&gt;"",","&amp;AM226,"")&amp;IF(AR226&lt;&gt;"",","&amp;AR226,"")&amp;"}"&amp;IF(S226="LIBSETS_DROP_MECHANIC_MONSTER_NAME",", dropMechanicNames={" &amp; IF(T226&lt;&gt;"","['en']='"&amp;T226&amp;"'","") &amp; IF(U226&lt;&gt;"",", ['de']='" &amp; U226&amp;"'","") &amp; "}",""),"")&amp;"},","")</f>
        <v>, dropMechanic={LIBSETS_DROP_MECHANIC_MONSTER_NAME}, dropMechanicNames={['en']='Varaine and Allene Pellingare', ['de']='Varaine und Allene Pellingare'}},</v>
      </c>
      <c r="AY226" s="21" t="str">
        <f>IF(F226&lt;&gt;"Not in the game (anymore)",IF(C226&lt;&gt;"",CONCATENATE(" --",C226," / ",B226,"   [",IF(P226&lt;&gt;"",P226,""),IF(W226&lt;&gt;"",", "&amp;W226,""),IF(AB226&lt;&gt;"",", "&amp;AB226,""),IF(AG226&lt;&gt;"",", "&amp;AG226,""),IF(AL226&lt;&gt;"",", "&amp;AL226,""),IF(AQ226&lt;&gt;"",", "&amp;AQ226,""),"]")),"")</f>
        <v xml:space="preserve"> --Slimecraw / Schleimkropf   [Wayrest Sewers I]</v>
      </c>
    </row>
    <row r="227" spans="1:51" x14ac:dyDescent="0.25">
      <c r="A227" s="5">
        <v>271</v>
      </c>
      <c r="B227" t="s">
        <v>20</v>
      </c>
      <c r="C227" t="s">
        <v>20</v>
      </c>
      <c r="D227" s="3">
        <f>A227</f>
        <v>271</v>
      </c>
      <c r="G227" s="8" t="s">
        <v>1655</v>
      </c>
      <c r="H227">
        <v>1</v>
      </c>
      <c r="I227" t="s">
        <v>1642</v>
      </c>
      <c r="J227" t="s">
        <v>97</v>
      </c>
      <c r="K227">
        <v>-1</v>
      </c>
      <c r="L227">
        <v>-1</v>
      </c>
      <c r="M227">
        <v>-1</v>
      </c>
      <c r="N227">
        <v>0</v>
      </c>
      <c r="O227" s="3">
        <f>IF(G227&lt;&gt;"LIBSETS_SETTYPE_BATTLEGROUND",IF(G227&lt;&gt;"LIBSETS_SETTYPE_SPECIAL",IF(P227&lt;&gt;"",VLOOKUP(P227,'ESO zone constants'!$D$2:$H$4950,5,FALSE),""),""),"")</f>
        <v>148</v>
      </c>
      <c r="P227" t="s">
        <v>60</v>
      </c>
      <c r="Q227" s="19" t="str">
        <f>IF(O227&lt;&gt;"",IF(NOT(ISERROR(VLOOKUP(O227,'ESO Dungeon constants'!$D$3:$H$9999,5,FALSE))),VLOOKUP(O227,'ESO Dungeon constants'!$D$3:$I$9999,6,FALSE),VLOOKUP(O227,'ESO zone constants'!$H$2:$K$9984,4,FALSE)),"")</f>
        <v>DLC_BASE_GAME</v>
      </c>
      <c r="R227" s="3" t="str">
        <f>VLOOKUP(Q227,'LibSets constants'!$B$4:$C$1000,2,FALSE)</f>
        <v>Included in base game</v>
      </c>
      <c r="S227" s="33" t="s">
        <v>1727</v>
      </c>
      <c r="T227" s="44" t="s">
        <v>1732</v>
      </c>
      <c r="U227" s="40" t="s">
        <v>1812</v>
      </c>
      <c r="V227" s="3" t="str">
        <f>IF(G227&lt;&gt;"LIBSETS_SETTYPE_BATTLEGROUND",IF(G227&lt;&gt;"LIBSETS_SETTYPE_SPECIAL",IF(W227&lt;&gt;"",VLOOKUP(W227,'ESO zone constants'!$D$2:$H$4950,5,FALSE),""),""),"")</f>
        <v/>
      </c>
      <c r="X227" s="44"/>
      <c r="Y227" s="44"/>
      <c r="Z227" s="44"/>
      <c r="AA227" s="3" t="str">
        <f>IF(G227&lt;&gt;"LIBSETS_SETTYPE_BATTLEGROUND",IF(G227&lt;&gt;"LIBSETS_SETTYPE_SPECIAL",IF(AB227&lt;&gt;"",VLOOKUP(AB227,'ESO zone constants'!$D$2:$H$4950,5,FALSE),""),""),"")</f>
        <v/>
      </c>
      <c r="AC227" s="44"/>
      <c r="AD227" s="44"/>
      <c r="AE227" s="44"/>
      <c r="AF227" s="3" t="str">
        <f>IF(G227&lt;&gt;"LIBSETS_SETTYPE_BATTLEGROUND",IF(G227&lt;&gt;"LIBSETS_SETTYPE_SPECIAL",IF(AG227&lt;&gt;"",VLOOKUP(AG227,'ESO zone constants'!$D$2:$H$4950,5,FALSE),""),""),"")</f>
        <v/>
      </c>
      <c r="AH227" s="44"/>
      <c r="AI227" s="44"/>
      <c r="AJ227" s="44"/>
      <c r="AK227" s="3" t="str">
        <f>IF(G227&lt;&gt;"LIBSETS_SETTYPE_BATTLEGROUND",IF(G227&lt;&gt;"LIBSETS_SETTYPE_SPECIAL",IF(AL227&lt;&gt;"",VLOOKUP(AL227,'ESO zone constants'!$D$2:$H$4950,5,FALSE),""),""),"")</f>
        <v/>
      </c>
      <c r="AM227" s="44"/>
      <c r="AN227" s="44"/>
      <c r="AO227" s="44"/>
      <c r="AP227" s="3" t="str">
        <f>IF(G227&lt;&gt;"LIBSETS_SETTYPE_BATTLEGROUND",IF(G227&lt;&gt;"LIBSETS_SETTYPE_SPECIAL",IF(AQ227&lt;&gt;"",VLOOKUP(AQ227,'ESO zone constants'!$D$2:$H$4950,5,FALSE),""),""),"")</f>
        <v/>
      </c>
      <c r="AR227" s="44"/>
      <c r="AS227" s="44"/>
      <c r="AT227" s="44"/>
      <c r="AU227" s="21" t="str">
        <f>IF(A227="???","--","")&amp;IF(F227&lt;&gt;"Not in the game (anymore)",IF(A227&lt;&gt;"",CONCATENATE("[",A227,"] = {wayshrines={")&amp;IF(K227&lt;&gt;"",CONCATENATE(K227,","),"")&amp;IF(L227&lt;&gt;"",CONCATENATE(L227,","),"")&amp;IF(M227&lt;&gt;"",CONCATENATE(M227,","),"")&amp;CONCATENATE("}")&amp;IF(VALUE(N227)&gt;0,CONCATENATE(", traitsNeeded=",N227),"")&amp;CONCATENATE(", dlcId=",IF(Q227&lt;&gt;"",Q227,"DLC_BASE_GAME")),""),"")</f>
        <v>[271] = {wayshrines={-1,-1,-1,}, dlcId=DLC_BASE_GAME</v>
      </c>
      <c r="AV227" s="21" t="str">
        <f>IF(F227&lt;&gt;"Not in the game (anymore)",IF(A227&lt;&gt;"",IF(O227&lt;&gt;"",CONCATENATE(", zoneIds={",O227),"")&amp;IF(V227&lt;&gt;"",CONCATENATE(",",V227),"")&amp;IF(AA227&lt;&gt;"",CONCATENATE(",",AA227),"")&amp;IF(AF227&lt;&gt;"",CONCATENATE(",",AF227),"")&amp;IF(AK227&lt;&gt;"",CONCATENATE(",",AK227),"")&amp;IF(AP227&lt;&gt;"",CONCATENATE(",",AP227),"")&amp;IF(O227&lt;&gt;"",CONCATENATE("}",""),"")&amp;IF(OR(I227="true",I227="false",I227&lt;&gt;""), CONCATENATE(", veteran=", I227), ""),""),"")</f>
        <v>, zoneIds={148}, veteran={[EQUIP_TYPE_HEAD]=true, [EQUIP_TYPE_SHOULDERS]=false}</v>
      </c>
      <c r="AW227" s="21" t="str">
        <f>IF(F227&lt;&gt;"Not in the game (anymore)",IF(A227&lt;&gt;"",", setType="&amp;G227,"")&amp;IF(J227="true",", multiTrialSet=true",""),"")</f>
        <v>, setType=LIBSETS_SETTYPE_MONSTER</v>
      </c>
      <c r="AX227" s="21" t="str">
        <f>IF(F227&lt;&gt;"Not in the game (anymore)",IF(S227&lt;&gt;"",", dropMechanic={"&amp;S227&amp;IF(X227&lt;&gt;"",","&amp;X227,"")&amp;IF(AC227&lt;&gt;"",","&amp;AC227,"")&amp;IF(AH227&lt;&gt;"",","&amp;AH227,"")&amp;IF(AM227&lt;&gt;"",","&amp;AM227,"")&amp;IF(AR227&lt;&gt;"",","&amp;AR227,"")&amp;"}"&amp;IF(S227="LIBSETS_DROP_MECHANIC_MONSTER_NAME",", dropMechanicNames={" &amp; IF(T227&lt;&gt;"","['en']='"&amp;T227&amp;"'","") &amp; IF(U227&lt;&gt;"",", ['de']='" &amp; U227&amp;"'","") &amp; "}",""),"")&amp;"},","")</f>
        <v>, dropMechanic={LIBSETS_DROP_MECHANIC_MONSTER_NAME}, dropMechanicNames={['en']='Sellistrix the Lamia Queen', ['de']='Sellistrix die Lamienkönigin'}},</v>
      </c>
      <c r="AY227" s="21" t="str">
        <f>IF(F227&lt;&gt;"Not in the game (anymore)",IF(C227&lt;&gt;"",CONCATENATE(" --",C227," / ",B227,"   [",IF(P227&lt;&gt;"",P227,""),IF(W227&lt;&gt;"",", "&amp;W227,""),IF(AB227&lt;&gt;"",", "&amp;AB227,""),IF(AG227&lt;&gt;"",", "&amp;AG227,""),IF(AL227&lt;&gt;"",", "&amp;AL227,""),IF(AQ227&lt;&gt;"",", "&amp;AQ227,""),"]")),"")</f>
        <v xml:space="preserve"> --Sellistrix / Sellistrix   [Arx Corinium]</v>
      </c>
    </row>
    <row r="228" spans="1:51" x14ac:dyDescent="0.25">
      <c r="A228" s="5">
        <v>272</v>
      </c>
      <c r="B228" t="s">
        <v>1152</v>
      </c>
      <c r="C228" t="s">
        <v>9</v>
      </c>
      <c r="D228" s="3">
        <f>A228</f>
        <v>272</v>
      </c>
      <c r="G228" s="8" t="s">
        <v>1655</v>
      </c>
      <c r="H228">
        <v>1</v>
      </c>
      <c r="I228" t="s">
        <v>1642</v>
      </c>
      <c r="J228" t="s">
        <v>97</v>
      </c>
      <c r="K228">
        <v>-1</v>
      </c>
      <c r="L228">
        <v>-1</v>
      </c>
      <c r="M228">
        <v>-1</v>
      </c>
      <c r="N228">
        <v>0</v>
      </c>
      <c r="O228" s="3">
        <f>IF(G228&lt;&gt;"LIBSETS_SETTYPE_BATTLEGROUND",IF(G228&lt;&gt;"LIBSETS_SETTYPE_SPECIAL",IF(P228&lt;&gt;"",VLOOKUP(P228,'ESO zone constants'!$D$2:$H$4950,5,FALSE),""),""),"")</f>
        <v>176</v>
      </c>
      <c r="P228" t="s">
        <v>50</v>
      </c>
      <c r="Q228" s="19" t="str">
        <f>IF(O228&lt;&gt;"",IF(NOT(ISERROR(VLOOKUP(O228,'ESO Dungeon constants'!$D$3:$H$9999,5,FALSE))),VLOOKUP(O228,'ESO Dungeon constants'!$D$3:$I$9999,6,FALSE),VLOOKUP(O228,'ESO zone constants'!$H$2:$K$9984,4,FALSE)),"")</f>
        <v>DLC_BASE_GAME</v>
      </c>
      <c r="R228" s="3" t="str">
        <f>VLOOKUP(Q228,'LibSets constants'!$B$4:$C$1000,2,FALSE)</f>
        <v>Included in base game</v>
      </c>
      <c r="S228" s="33" t="s">
        <v>1727</v>
      </c>
      <c r="T228" s="44" t="s">
        <v>1733</v>
      </c>
      <c r="U228" s="40" t="s">
        <v>1826</v>
      </c>
      <c r="V228" s="3" t="str">
        <f>IF(G228&lt;&gt;"LIBSETS_SETTYPE_BATTLEGROUND",IF(G228&lt;&gt;"LIBSETS_SETTYPE_SPECIAL",IF(W228&lt;&gt;"",VLOOKUP(W228,'ESO zone constants'!$D$2:$H$4950,5,FALSE),""),""),"")</f>
        <v/>
      </c>
      <c r="X228" s="44"/>
      <c r="Y228" s="44"/>
      <c r="Z228" s="44"/>
      <c r="AA228" s="3" t="str">
        <f>IF(G228&lt;&gt;"LIBSETS_SETTYPE_BATTLEGROUND",IF(G228&lt;&gt;"LIBSETS_SETTYPE_SPECIAL",IF(AB228&lt;&gt;"",VLOOKUP(AB228,'ESO zone constants'!$D$2:$H$4950,5,FALSE),""),""),"")</f>
        <v/>
      </c>
      <c r="AC228" s="44"/>
      <c r="AD228" s="44"/>
      <c r="AE228" s="44"/>
      <c r="AF228" s="3" t="str">
        <f>IF(G228&lt;&gt;"LIBSETS_SETTYPE_BATTLEGROUND",IF(G228&lt;&gt;"LIBSETS_SETTYPE_SPECIAL",IF(AG228&lt;&gt;"",VLOOKUP(AG228,'ESO zone constants'!$D$2:$H$4950,5,FALSE),""),""),"")</f>
        <v/>
      </c>
      <c r="AH228" s="44"/>
      <c r="AI228" s="44"/>
      <c r="AJ228" s="44"/>
      <c r="AK228" s="3" t="str">
        <f>IF(G228&lt;&gt;"LIBSETS_SETTYPE_BATTLEGROUND",IF(G228&lt;&gt;"LIBSETS_SETTYPE_SPECIAL",IF(AL228&lt;&gt;"",VLOOKUP(AL228,'ESO zone constants'!$D$2:$H$4950,5,FALSE),""),""),"")</f>
        <v/>
      </c>
      <c r="AM228" s="44"/>
      <c r="AN228" s="44"/>
      <c r="AO228" s="44"/>
      <c r="AP228" s="3" t="str">
        <f>IF(G228&lt;&gt;"LIBSETS_SETTYPE_BATTLEGROUND",IF(G228&lt;&gt;"LIBSETS_SETTYPE_SPECIAL",IF(AQ228&lt;&gt;"",VLOOKUP(AQ228,'ESO zone constants'!$D$2:$H$4950,5,FALSE),""),""),"")</f>
        <v/>
      </c>
      <c r="AR228" s="44"/>
      <c r="AS228" s="44"/>
      <c r="AT228" s="44"/>
      <c r="AU228" s="21" t="str">
        <f>IF(A228="???","--","")&amp;IF(F228&lt;&gt;"Not in the game (anymore)",IF(A228&lt;&gt;"",CONCATENATE("[",A228,"] = {wayshrines={")&amp;IF(K228&lt;&gt;"",CONCATENATE(K228,","),"")&amp;IF(L228&lt;&gt;"",CONCATENATE(L228,","),"")&amp;IF(M228&lt;&gt;"",CONCATENATE(M228,","),"")&amp;CONCATENATE("}")&amp;IF(VALUE(N228)&gt;0,CONCATENATE(", traitsNeeded=",N228),"")&amp;CONCATENATE(", dlcId=",IF(Q228&lt;&gt;"",Q228,"DLC_BASE_GAME")),""),"")</f>
        <v>[272] = {wayshrines={-1,-1,-1,}, dlcId=DLC_BASE_GAME</v>
      </c>
      <c r="AV228" s="21" t="str">
        <f>IF(F228&lt;&gt;"Not in the game (anymore)",IF(A228&lt;&gt;"",IF(O228&lt;&gt;"",CONCATENATE(", zoneIds={",O228),"")&amp;IF(V228&lt;&gt;"",CONCATENATE(",",V228),"")&amp;IF(AA228&lt;&gt;"",CONCATENATE(",",AA228),"")&amp;IF(AF228&lt;&gt;"",CONCATENATE(",",AF228),"")&amp;IF(AK228&lt;&gt;"",CONCATENATE(",",AK228),"")&amp;IF(AP228&lt;&gt;"",CONCATENATE(",",AP228),"")&amp;IF(O228&lt;&gt;"",CONCATENATE("}",""),"")&amp;IF(OR(I228="true",I228="false",I228&lt;&gt;""), CONCATENATE(", veteran=", I228), ""),""),"")</f>
        <v>, zoneIds={176}, veteran={[EQUIP_TYPE_HEAD]=true, [EQUIP_TYPE_SHOULDERS]=false}</v>
      </c>
      <c r="AW228" s="21" t="str">
        <f>IF(F228&lt;&gt;"Not in the game (anymore)",IF(A228&lt;&gt;"",", setType="&amp;G228,"")&amp;IF(J228="true",", multiTrialSet=true",""),"")</f>
        <v>, setType=LIBSETS_SETTYPE_MONSTER</v>
      </c>
      <c r="AX228" s="21" t="str">
        <f>IF(F228&lt;&gt;"Not in the game (anymore)",IF(S228&lt;&gt;"",", dropMechanic={"&amp;S228&amp;IF(X228&lt;&gt;"",","&amp;X228,"")&amp;IF(AC228&lt;&gt;"",","&amp;AC228,"")&amp;IF(AH228&lt;&gt;"",","&amp;AH228,"")&amp;IF(AM228&lt;&gt;"",","&amp;AM228,"")&amp;IF(AR228&lt;&gt;"",","&amp;AR228,"")&amp;"}"&amp;IF(S228="LIBSETS_DROP_MECHANIC_MONSTER_NAME",", dropMechanicNames={" &amp; IF(T228&lt;&gt;"","['en']='"&amp;T228&amp;"'","") &amp; IF(U228&lt;&gt;"",", ['de']='" &amp; U228&amp;"'","") &amp; "}",""),"")&amp;"},","")</f>
        <v>, dropMechanic={LIBSETS_DROP_MECHANIC_MONSTER_NAME}, dropMechanicNames={['en']='Razor Master Erthas', ['de']='Klingenmeister Erthas'}},</v>
      </c>
      <c r="AY228" s="21" t="str">
        <f>IF(F228&lt;&gt;"Not in the game (anymore)",IF(C228&lt;&gt;"",CONCATENATE(" --",C228," / ",B228,"   [",IF(P228&lt;&gt;"",P228,""),IF(W228&lt;&gt;"",", "&amp;W228,""),IF(AB228&lt;&gt;"",", "&amp;AB228,""),IF(AG228&lt;&gt;"",", "&amp;AG228,""),IF(AL228&lt;&gt;"",", "&amp;AL228,""),IF(AQ228&lt;&gt;"",", "&amp;AQ228,""),"]")),"")</f>
        <v xml:space="preserve"> --Infernal Guardian / Infernaler Wächter   [City of Ash I]</v>
      </c>
    </row>
    <row r="229" spans="1:51" x14ac:dyDescent="0.25">
      <c r="A229" s="5">
        <v>273</v>
      </c>
      <c r="B229" t="s">
        <v>8</v>
      </c>
      <c r="C229" t="s">
        <v>8</v>
      </c>
      <c r="D229" s="3">
        <f>A229</f>
        <v>273</v>
      </c>
      <c r="G229" s="8" t="s">
        <v>1655</v>
      </c>
      <c r="H229">
        <v>1</v>
      </c>
      <c r="I229" t="s">
        <v>1642</v>
      </c>
      <c r="J229" t="s">
        <v>97</v>
      </c>
      <c r="K229">
        <v>-1</v>
      </c>
      <c r="L229">
        <v>-1</v>
      </c>
      <c r="M229">
        <v>-1</v>
      </c>
      <c r="N229">
        <v>0</v>
      </c>
      <c r="O229" s="3">
        <f>IF(G229&lt;&gt;"LIBSETS_SETTYPE_BATTLEGROUND",IF(G229&lt;&gt;"LIBSETS_SETTYPE_SPECIAL",IF(P229&lt;&gt;"",VLOOKUP(P229,'ESO zone constants'!$D$2:$H$4950,5,FALSE),""),""),"")</f>
        <v>130</v>
      </c>
      <c r="P229" t="s">
        <v>49</v>
      </c>
      <c r="Q229" s="19" t="str">
        <f>IF(O229&lt;&gt;"",IF(NOT(ISERROR(VLOOKUP(O229,'ESO Dungeon constants'!$D$3:$H$9999,5,FALSE))),VLOOKUP(O229,'ESO Dungeon constants'!$D$3:$I$9999,6,FALSE),VLOOKUP(O229,'ESO zone constants'!$H$2:$K$9984,4,FALSE)),"")</f>
        <v>DLC_BASE_GAME</v>
      </c>
      <c r="R229" s="3" t="str">
        <f>VLOOKUP(Q229,'LibSets constants'!$B$4:$C$1000,2,FALSE)</f>
        <v>Included in base game</v>
      </c>
      <c r="S229" s="33" t="s">
        <v>1727</v>
      </c>
      <c r="T229" s="44" t="s">
        <v>1531</v>
      </c>
      <c r="U229" s="40" t="s">
        <v>1818</v>
      </c>
      <c r="V229" s="3" t="str">
        <f>IF(G229&lt;&gt;"LIBSETS_SETTYPE_BATTLEGROUND",IF(G229&lt;&gt;"LIBSETS_SETTYPE_SPECIAL",IF(W229&lt;&gt;"",VLOOKUP(W229,'ESO zone constants'!$D$2:$H$4950,5,FALSE),""),""),"")</f>
        <v/>
      </c>
      <c r="X229" s="44"/>
      <c r="Y229" s="44"/>
      <c r="Z229" s="44"/>
      <c r="AA229" s="3" t="str">
        <f>IF(G229&lt;&gt;"LIBSETS_SETTYPE_BATTLEGROUND",IF(G229&lt;&gt;"LIBSETS_SETTYPE_SPECIAL",IF(AB229&lt;&gt;"",VLOOKUP(AB229,'ESO zone constants'!$D$2:$H$4950,5,FALSE),""),""),"")</f>
        <v/>
      </c>
      <c r="AC229" s="44"/>
      <c r="AD229" s="44"/>
      <c r="AE229" s="44"/>
      <c r="AF229" s="3" t="str">
        <f>IF(G229&lt;&gt;"LIBSETS_SETTYPE_BATTLEGROUND",IF(G229&lt;&gt;"LIBSETS_SETTYPE_SPECIAL",IF(AG229&lt;&gt;"",VLOOKUP(AG229,'ESO zone constants'!$D$2:$H$4950,5,FALSE),""),""),"")</f>
        <v/>
      </c>
      <c r="AH229" s="44"/>
      <c r="AI229" s="44"/>
      <c r="AJ229" s="44"/>
      <c r="AK229" s="3" t="str">
        <f>IF(G229&lt;&gt;"LIBSETS_SETTYPE_BATTLEGROUND",IF(G229&lt;&gt;"LIBSETS_SETTYPE_SPECIAL",IF(AL229&lt;&gt;"",VLOOKUP(AL229,'ESO zone constants'!$D$2:$H$4950,5,FALSE),""),""),"")</f>
        <v/>
      </c>
      <c r="AM229" s="44"/>
      <c r="AN229" s="44"/>
      <c r="AO229" s="44"/>
      <c r="AP229" s="3" t="str">
        <f>IF(G229&lt;&gt;"LIBSETS_SETTYPE_BATTLEGROUND",IF(G229&lt;&gt;"LIBSETS_SETTYPE_SPECIAL",IF(AQ229&lt;&gt;"",VLOOKUP(AQ229,'ESO zone constants'!$D$2:$H$4950,5,FALSE),""),""),"")</f>
        <v/>
      </c>
      <c r="AR229" s="44"/>
      <c r="AS229" s="44"/>
      <c r="AT229" s="44"/>
      <c r="AU229" s="21" t="str">
        <f>IF(A229="???","--","")&amp;IF(F229&lt;&gt;"Not in the game (anymore)",IF(A229&lt;&gt;"",CONCATENATE("[",A229,"] = {wayshrines={")&amp;IF(K229&lt;&gt;"",CONCATENATE(K229,","),"")&amp;IF(L229&lt;&gt;"",CONCATENATE(L229,","),"")&amp;IF(M229&lt;&gt;"",CONCATENATE(M229,","),"")&amp;CONCATENATE("}")&amp;IF(VALUE(N229)&gt;0,CONCATENATE(", traitsNeeded=",N229),"")&amp;CONCATENATE(", dlcId=",IF(Q229&lt;&gt;"",Q229,"DLC_BASE_GAME")),""),"")</f>
        <v>[273] = {wayshrines={-1,-1,-1,}, dlcId=DLC_BASE_GAME</v>
      </c>
      <c r="AV229" s="21" t="str">
        <f>IF(F229&lt;&gt;"Not in the game (anymore)",IF(A229&lt;&gt;"",IF(O229&lt;&gt;"",CONCATENATE(", zoneIds={",O229),"")&amp;IF(V229&lt;&gt;"",CONCATENATE(",",V229),"")&amp;IF(AA229&lt;&gt;"",CONCATENATE(",",AA229),"")&amp;IF(AF229&lt;&gt;"",CONCATENATE(",",AF229),"")&amp;IF(AK229&lt;&gt;"",CONCATENATE(",",AK229),"")&amp;IF(AP229&lt;&gt;"",CONCATENATE(",",AP229),"")&amp;IF(O229&lt;&gt;"",CONCATENATE("}",""),"")&amp;IF(OR(I229="true",I229="false",I229&lt;&gt;""), CONCATENATE(", veteran=", I229), ""),""),"")</f>
        <v>, zoneIds={130}, veteran={[EQUIP_TYPE_HEAD]=true, [EQUIP_TYPE_SHOULDERS]=false}</v>
      </c>
      <c r="AW229" s="21" t="str">
        <f>IF(F229&lt;&gt;"Not in the game (anymore)",IF(A229&lt;&gt;"",", setType="&amp;G229,"")&amp;IF(J229="true",", multiTrialSet=true",""),"")</f>
        <v>, setType=LIBSETS_SETTYPE_MONSTER</v>
      </c>
      <c r="AX229" s="21" t="str">
        <f>IF(F229&lt;&gt;"Not in the game (anymore)",IF(S229&lt;&gt;"",", dropMechanic={"&amp;S229&amp;IF(X229&lt;&gt;"",","&amp;X229,"")&amp;IF(AC229&lt;&gt;"",","&amp;AC229,"")&amp;IF(AH229&lt;&gt;"",","&amp;AH229,"")&amp;IF(AM229&lt;&gt;"",","&amp;AM229,"")&amp;IF(AR229&lt;&gt;"",","&amp;AR229,"")&amp;"}"&amp;IF(S229="LIBSETS_DROP_MECHANIC_MONSTER_NAME",", dropMechanicNames={" &amp; IF(T229&lt;&gt;"","['en']='"&amp;T229&amp;"'","") &amp; IF(U229&lt;&gt;"",", ['de']='" &amp; U229&amp;"'","") &amp; "}",""),"")&amp;"},","")</f>
        <v>, dropMechanic={LIBSETS_DROP_MECHANIC_MONSTER_NAME}, dropMechanicNames={['en']='Ilambris-Athor or Ilambris-Zaven', ['de']='Ilambris Zwillinge'}},</v>
      </c>
      <c r="AY229" s="21" t="str">
        <f>IF(F229&lt;&gt;"Not in the game (anymore)",IF(C229&lt;&gt;"",CONCATENATE(" --",C229," / ",B229,"   [",IF(P229&lt;&gt;"",P229,""),IF(W229&lt;&gt;"",", "&amp;W229,""),IF(AB229&lt;&gt;"",", "&amp;AB229,""),IF(AG229&lt;&gt;"",", "&amp;AG229,""),IF(AL229&lt;&gt;"",", "&amp;AL229,""),IF(AQ229&lt;&gt;"",", "&amp;AQ229,""),"]")),"")</f>
        <v xml:space="preserve"> --Ilambris / Ilambris   [Crypt of Hearts I]</v>
      </c>
    </row>
    <row r="230" spans="1:51" x14ac:dyDescent="0.25">
      <c r="A230" s="5">
        <v>274</v>
      </c>
      <c r="B230" t="s">
        <v>1153</v>
      </c>
      <c r="C230" t="s">
        <v>7</v>
      </c>
      <c r="D230" s="3">
        <f>A230</f>
        <v>274</v>
      </c>
      <c r="G230" s="8" t="s">
        <v>1655</v>
      </c>
      <c r="H230">
        <v>1</v>
      </c>
      <c r="I230" t="s">
        <v>1642</v>
      </c>
      <c r="J230" t="s">
        <v>97</v>
      </c>
      <c r="K230">
        <v>-1</v>
      </c>
      <c r="L230">
        <v>-1</v>
      </c>
      <c r="M230">
        <v>-1</v>
      </c>
      <c r="N230">
        <v>0</v>
      </c>
      <c r="O230" s="3">
        <f>IF(G230&lt;&gt;"LIBSETS_SETTYPE_BATTLEGROUND",IF(G230&lt;&gt;"LIBSETS_SETTYPE_SPECIAL",IF(P230&lt;&gt;"",VLOOKUP(P230,'ESO zone constants'!$D$2:$H$4950,5,FALSE),""),""),"")</f>
        <v>449</v>
      </c>
      <c r="P230" t="s">
        <v>48</v>
      </c>
      <c r="Q230" s="19" t="str">
        <f>IF(O230&lt;&gt;"",IF(NOT(ISERROR(VLOOKUP(O230,'ESO Dungeon constants'!$D$3:$H$9999,5,FALSE))),VLOOKUP(O230,'ESO Dungeon constants'!$D$3:$I$9999,6,FALSE),VLOOKUP(O230,'ESO zone constants'!$H$2:$K$9984,4,FALSE)),"")</f>
        <v>DLC_BASE_GAME</v>
      </c>
      <c r="R230" s="3" t="str">
        <f>VLOOKUP(Q230,'LibSets constants'!$B$4:$C$1000,2,FALSE)</f>
        <v>Included in base game</v>
      </c>
      <c r="S230" s="33" t="s">
        <v>1727</v>
      </c>
      <c r="T230" s="44" t="s">
        <v>1734</v>
      </c>
      <c r="U230" s="40" t="s">
        <v>1813</v>
      </c>
      <c r="V230" s="3" t="str">
        <f>IF(G230&lt;&gt;"LIBSETS_SETTYPE_BATTLEGROUND",IF(G230&lt;&gt;"LIBSETS_SETTYPE_SPECIAL",IF(W230&lt;&gt;"",VLOOKUP(W230,'ESO zone constants'!$D$2:$H$4950,5,FALSE),""),""),"")</f>
        <v/>
      </c>
      <c r="X230" s="44"/>
      <c r="Y230" s="44"/>
      <c r="Z230" s="44"/>
      <c r="AA230" s="3" t="str">
        <f>IF(G230&lt;&gt;"LIBSETS_SETTYPE_BATTLEGROUND",IF(G230&lt;&gt;"LIBSETS_SETTYPE_SPECIAL",IF(AB230&lt;&gt;"",VLOOKUP(AB230,'ESO zone constants'!$D$2:$H$4950,5,FALSE),""),""),"")</f>
        <v/>
      </c>
      <c r="AC230" s="44"/>
      <c r="AD230" s="44"/>
      <c r="AE230" s="44"/>
      <c r="AF230" s="3" t="str">
        <f>IF(G230&lt;&gt;"LIBSETS_SETTYPE_BATTLEGROUND",IF(G230&lt;&gt;"LIBSETS_SETTYPE_SPECIAL",IF(AG230&lt;&gt;"",VLOOKUP(AG230,'ESO zone constants'!$D$2:$H$4950,5,FALSE),""),""),"")</f>
        <v/>
      </c>
      <c r="AH230" s="44"/>
      <c r="AI230" s="44"/>
      <c r="AJ230" s="44"/>
      <c r="AK230" s="3" t="str">
        <f>IF(G230&lt;&gt;"LIBSETS_SETTYPE_BATTLEGROUND",IF(G230&lt;&gt;"LIBSETS_SETTYPE_SPECIAL",IF(AL230&lt;&gt;"",VLOOKUP(AL230,'ESO zone constants'!$D$2:$H$4950,5,FALSE),""),""),"")</f>
        <v/>
      </c>
      <c r="AM230" s="44"/>
      <c r="AN230" s="44"/>
      <c r="AO230" s="44"/>
      <c r="AP230" s="3" t="str">
        <f>IF(G230&lt;&gt;"LIBSETS_SETTYPE_BATTLEGROUND",IF(G230&lt;&gt;"LIBSETS_SETTYPE_SPECIAL",IF(AQ230&lt;&gt;"",VLOOKUP(AQ230,'ESO zone constants'!$D$2:$H$4950,5,FALSE),""),""),"")</f>
        <v/>
      </c>
      <c r="AR230" s="44"/>
      <c r="AS230" s="44"/>
      <c r="AT230" s="44"/>
      <c r="AU230" s="21" t="str">
        <f>IF(A230="???","--","")&amp;IF(F230&lt;&gt;"Not in the game (anymore)",IF(A230&lt;&gt;"",CONCATENATE("[",A230,"] = {wayshrines={")&amp;IF(K230&lt;&gt;"",CONCATENATE(K230,","),"")&amp;IF(L230&lt;&gt;"",CONCATENATE(L230,","),"")&amp;IF(M230&lt;&gt;"",CONCATENATE(M230,","),"")&amp;CONCATENATE("}")&amp;IF(VALUE(N230)&gt;0,CONCATENATE(", traitsNeeded=",N230),"")&amp;CONCATENATE(", dlcId=",IF(Q230&lt;&gt;"",Q230,"DLC_BASE_GAME")),""),"")</f>
        <v>[274] = {wayshrines={-1,-1,-1,}, dlcId=DLC_BASE_GAME</v>
      </c>
      <c r="AV230" s="21" t="str">
        <f>IF(F230&lt;&gt;"Not in the game (anymore)",IF(A230&lt;&gt;"",IF(O230&lt;&gt;"",CONCATENATE(", zoneIds={",O230),"")&amp;IF(V230&lt;&gt;"",CONCATENATE(",",V230),"")&amp;IF(AA230&lt;&gt;"",CONCATENATE(",",AA230),"")&amp;IF(AF230&lt;&gt;"",CONCATENATE(",",AF230),"")&amp;IF(AK230&lt;&gt;"",CONCATENATE(",",AK230),"")&amp;IF(AP230&lt;&gt;"",CONCATENATE(",",AP230),"")&amp;IF(O230&lt;&gt;"",CONCATENATE("}",""),"")&amp;IF(OR(I230="true",I230="false",I230&lt;&gt;""), CONCATENATE(", veteran=", I230), ""),""),"")</f>
        <v>, zoneIds={449}, veteran={[EQUIP_TYPE_HEAD]=true, [EQUIP_TYPE_SHOULDERS]=false}</v>
      </c>
      <c r="AW230" s="21" t="str">
        <f>IF(F230&lt;&gt;"Not in the game (anymore)",IF(A230&lt;&gt;"",", setType="&amp;G230,"")&amp;IF(J230="true",", multiTrialSet=true",""),"")</f>
        <v>, setType=LIBSETS_SETTYPE_MONSTER</v>
      </c>
      <c r="AX230" s="21" t="str">
        <f>IF(F230&lt;&gt;"Not in the game (anymore)",IF(S230&lt;&gt;"",", dropMechanic={"&amp;S230&amp;IF(X230&lt;&gt;"",","&amp;X230,"")&amp;IF(AC230&lt;&gt;"",","&amp;AC230,"")&amp;IF(AH230&lt;&gt;"",","&amp;AH230,"")&amp;IF(AM230&lt;&gt;"",","&amp;AM230,"")&amp;IF(AR230&lt;&gt;"",","&amp;AR230,"")&amp;"}"&amp;IF(S230="LIBSETS_DROP_MECHANIC_MONSTER_NAME",", dropMechanicNames={" &amp; IF(T230&lt;&gt;"","['en']='"&amp;T230&amp;"'","") &amp; IF(U230&lt;&gt;"",", ['de']='" &amp; U230&amp;"'","") &amp; "}",""),"")&amp;"},","")</f>
        <v>, dropMechanic={LIBSETS_DROP_MECHANIC_MONSTER_NAME}, dropMechanicNames={['en']='Drodda of Icereach', ['de']='Drodda von Eiskap'}},</v>
      </c>
      <c r="AY230" s="21" t="str">
        <f>IF(F230&lt;&gt;"Not in the game (anymore)",IF(C230&lt;&gt;"",CONCATENATE(" --",C230," / ",B230,"   [",IF(P230&lt;&gt;"",P230,""),IF(W230&lt;&gt;"",", "&amp;W230,""),IF(AB230&lt;&gt;"",", "&amp;AB230,""),IF(AG230&lt;&gt;"",", "&amp;AG230,""),IF(AL230&lt;&gt;"",", "&amp;AL230,""),IF(AQ230&lt;&gt;"",", "&amp;AQ230,""),"]")),"")</f>
        <v xml:space="preserve"> --Iceheart / Eisherz   [Direfrost Keep]</v>
      </c>
    </row>
    <row r="231" spans="1:51" x14ac:dyDescent="0.25">
      <c r="A231" s="5">
        <v>275</v>
      </c>
      <c r="B231" t="s">
        <v>1154</v>
      </c>
      <c r="C231" t="s">
        <v>26</v>
      </c>
      <c r="D231" s="3">
        <f>A231</f>
        <v>275</v>
      </c>
      <c r="G231" s="8" t="s">
        <v>1655</v>
      </c>
      <c r="H231">
        <v>1</v>
      </c>
      <c r="I231" t="s">
        <v>1642</v>
      </c>
      <c r="J231" t="s">
        <v>97</v>
      </c>
      <c r="K231">
        <v>-1</v>
      </c>
      <c r="L231">
        <v>-1</v>
      </c>
      <c r="M231">
        <v>-1</v>
      </c>
      <c r="N231">
        <v>0</v>
      </c>
      <c r="O231" s="3">
        <f>IF(G231&lt;&gt;"LIBSETS_SETTYPE_BATTLEGROUND",IF(G231&lt;&gt;"LIBSETS_SETTYPE_SPECIAL",IF(P231&lt;&gt;"",VLOOKUP(P231,'ESO zone constants'!$D$2:$H$4950,5,FALSE),""),""),"")</f>
        <v>131</v>
      </c>
      <c r="P231" t="s">
        <v>65</v>
      </c>
      <c r="Q231" s="19" t="str">
        <f>IF(O231&lt;&gt;"",IF(NOT(ISERROR(VLOOKUP(O231,'ESO Dungeon constants'!$D$3:$H$9999,5,FALSE))),VLOOKUP(O231,'ESO Dungeon constants'!$D$3:$I$9999,6,FALSE),VLOOKUP(O231,'ESO zone constants'!$H$2:$K$9984,4,FALSE)),"")</f>
        <v>DLC_BASE_GAME</v>
      </c>
      <c r="R231" s="3" t="str">
        <f>VLOOKUP(Q231,'LibSets constants'!$B$4:$C$1000,2,FALSE)</f>
        <v>Included in base game</v>
      </c>
      <c r="S231" s="33" t="s">
        <v>1727</v>
      </c>
      <c r="T231" s="44" t="s">
        <v>1735</v>
      </c>
      <c r="U231" s="40" t="s">
        <v>1832</v>
      </c>
      <c r="V231" s="3" t="str">
        <f>IF(G231&lt;&gt;"LIBSETS_SETTYPE_BATTLEGROUND",IF(G231&lt;&gt;"LIBSETS_SETTYPE_SPECIAL",IF(W231&lt;&gt;"",VLOOKUP(W231,'ESO zone constants'!$D$2:$H$4950,5,FALSE),""),""),"")</f>
        <v/>
      </c>
      <c r="X231" s="44"/>
      <c r="Y231" s="44"/>
      <c r="Z231" s="44"/>
      <c r="AA231" s="3" t="str">
        <f>IF(G231&lt;&gt;"LIBSETS_SETTYPE_BATTLEGROUND",IF(G231&lt;&gt;"LIBSETS_SETTYPE_SPECIAL",IF(AB231&lt;&gt;"",VLOOKUP(AB231,'ESO zone constants'!$D$2:$H$4950,5,FALSE),""),""),"")</f>
        <v/>
      </c>
      <c r="AC231" s="44"/>
      <c r="AD231" s="44"/>
      <c r="AE231" s="44"/>
      <c r="AF231" s="3" t="str">
        <f>IF(G231&lt;&gt;"LIBSETS_SETTYPE_BATTLEGROUND",IF(G231&lt;&gt;"LIBSETS_SETTYPE_SPECIAL",IF(AG231&lt;&gt;"",VLOOKUP(AG231,'ESO zone constants'!$D$2:$H$4950,5,FALSE),""),""),"")</f>
        <v/>
      </c>
      <c r="AH231" s="44"/>
      <c r="AI231" s="44"/>
      <c r="AJ231" s="44"/>
      <c r="AK231" s="3" t="str">
        <f>IF(G231&lt;&gt;"LIBSETS_SETTYPE_BATTLEGROUND",IF(G231&lt;&gt;"LIBSETS_SETTYPE_SPECIAL",IF(AL231&lt;&gt;"",VLOOKUP(AL231,'ESO zone constants'!$D$2:$H$4950,5,FALSE),""),""),"")</f>
        <v/>
      </c>
      <c r="AM231" s="44"/>
      <c r="AN231" s="44"/>
      <c r="AO231" s="44"/>
      <c r="AP231" s="3" t="str">
        <f>IF(G231&lt;&gt;"LIBSETS_SETTYPE_BATTLEGROUND",IF(G231&lt;&gt;"LIBSETS_SETTYPE_SPECIAL",IF(AQ231&lt;&gt;"",VLOOKUP(AQ231,'ESO zone constants'!$D$2:$H$4950,5,FALSE),""),""),"")</f>
        <v/>
      </c>
      <c r="AR231" s="44"/>
      <c r="AS231" s="44"/>
      <c r="AT231" s="44"/>
      <c r="AU231" s="21" t="str">
        <f>IF(A231="???","--","")&amp;IF(F231&lt;&gt;"Not in the game (anymore)",IF(A231&lt;&gt;"",CONCATENATE("[",A231,"] = {wayshrines={")&amp;IF(K231&lt;&gt;"",CONCATENATE(K231,","),"")&amp;IF(L231&lt;&gt;"",CONCATENATE(L231,","),"")&amp;IF(M231&lt;&gt;"",CONCATENATE(M231,","),"")&amp;CONCATENATE("}")&amp;IF(VALUE(N231)&gt;0,CONCATENATE(", traitsNeeded=",N231),"")&amp;CONCATENATE(", dlcId=",IF(Q231&lt;&gt;"",Q231,"DLC_BASE_GAME")),""),"")</f>
        <v>[275] = {wayshrines={-1,-1,-1,}, dlcId=DLC_BASE_GAME</v>
      </c>
      <c r="AV231" s="21" t="str">
        <f>IF(F231&lt;&gt;"Not in the game (anymore)",IF(A231&lt;&gt;"",IF(O231&lt;&gt;"",CONCATENATE(", zoneIds={",O231),"")&amp;IF(V231&lt;&gt;"",CONCATENATE(",",V231),"")&amp;IF(AA231&lt;&gt;"",CONCATENATE(",",AA231),"")&amp;IF(AF231&lt;&gt;"",CONCATENATE(",",AF231),"")&amp;IF(AK231&lt;&gt;"",CONCATENATE(",",AK231),"")&amp;IF(AP231&lt;&gt;"",CONCATENATE(",",AP231),"")&amp;IF(O231&lt;&gt;"",CONCATENATE("}",""),"")&amp;IF(OR(I231="true",I231="false",I231&lt;&gt;""), CONCATENATE(", veteran=", I231), ""),""),"")</f>
        <v>, zoneIds={131}, veteran={[EQUIP_TYPE_HEAD]=true, [EQUIP_TYPE_SHOULDERS]=false}</v>
      </c>
      <c r="AW231" s="21" t="str">
        <f>IF(F231&lt;&gt;"Not in the game (anymore)",IF(A231&lt;&gt;"",", setType="&amp;G231,"")&amp;IF(J231="true",", multiTrialSet=true",""),"")</f>
        <v>, setType=LIBSETS_SETTYPE_MONSTER</v>
      </c>
      <c r="AX231" s="21" t="str">
        <f>IF(F231&lt;&gt;"Not in the game (anymore)",IF(S231&lt;&gt;"",", dropMechanic={"&amp;S231&amp;IF(X231&lt;&gt;"",","&amp;X231,"")&amp;IF(AC231&lt;&gt;"",","&amp;AC231,"")&amp;IF(AH231&lt;&gt;"",","&amp;AH231,"")&amp;IF(AM231&lt;&gt;"",","&amp;AM231,"")&amp;IF(AR231&lt;&gt;"",","&amp;AR231,"")&amp;"}"&amp;IF(S231="LIBSETS_DROP_MECHANIC_MONSTER_NAME",", dropMechanicNames={" &amp; IF(T231&lt;&gt;"","['en']='"&amp;T231&amp;"'","") &amp; IF(U231&lt;&gt;"",", ['de']='" &amp; U231&amp;"'","") &amp; "}",""),"")&amp;"},","")</f>
        <v>, dropMechanic={LIBSETS_DROP_MECHANIC_MONSTER_NAME}, dropMechanicNames={['en']='Stormreeve Neidir', ['de']='Sturmvogt Neidir'}},</v>
      </c>
      <c r="AY231" s="21" t="str">
        <f>IF(F231&lt;&gt;"Not in the game (anymore)",IF(C231&lt;&gt;"",CONCATENATE(" --",C231," / ",B231,"   [",IF(P231&lt;&gt;"",P231,""),IF(W231&lt;&gt;"",", "&amp;W231,""),IF(AB231&lt;&gt;"",", "&amp;AB231,""),IF(AG231&lt;&gt;"",", "&amp;AG231,""),IF(AL231&lt;&gt;"",", "&amp;AL231,""),IF(AQ231&lt;&gt;"",", "&amp;AQ231,""),"]")),"")</f>
        <v xml:space="preserve"> --Stormfist / Sturmfaust   [Tempest Island]</v>
      </c>
    </row>
    <row r="232" spans="1:51" x14ac:dyDescent="0.25">
      <c r="A232" s="5">
        <v>276</v>
      </c>
      <c r="B232" t="s">
        <v>1155</v>
      </c>
      <c r="C232" t="s">
        <v>29</v>
      </c>
      <c r="D232" s="3">
        <f>A232</f>
        <v>276</v>
      </c>
      <c r="G232" s="8" t="s">
        <v>1655</v>
      </c>
      <c r="H232">
        <v>1</v>
      </c>
      <c r="I232" t="s">
        <v>1642</v>
      </c>
      <c r="J232" t="s">
        <v>97</v>
      </c>
      <c r="K232">
        <v>-1</v>
      </c>
      <c r="L232">
        <v>-1</v>
      </c>
      <c r="M232">
        <v>-1</v>
      </c>
      <c r="N232">
        <v>0</v>
      </c>
      <c r="O232" s="3">
        <f>IF(G232&lt;&gt;"LIBSETS_SETTYPE_BATTLEGROUND",IF(G232&lt;&gt;"LIBSETS_SETTYPE_SPECIAL",IF(P232&lt;&gt;"",VLOOKUP(P232,'ESO zone constants'!$D$2:$H$4950,5,FALSE),""),""),"")</f>
        <v>22</v>
      </c>
      <c r="P232" t="s">
        <v>68</v>
      </c>
      <c r="Q232" s="19" t="str">
        <f>IF(O232&lt;&gt;"",IF(NOT(ISERROR(VLOOKUP(O232,'ESO Dungeon constants'!$D$3:$H$9999,5,FALSE))),VLOOKUP(O232,'ESO Dungeon constants'!$D$3:$I$9999,6,FALSE),VLOOKUP(O232,'ESO zone constants'!$H$2:$K$9984,4,FALSE)),"")</f>
        <v>DLC_BASE_GAME</v>
      </c>
      <c r="R232" s="3" t="str">
        <f>VLOOKUP(Q232,'LibSets constants'!$B$4:$C$1000,2,FALSE)</f>
        <v>Included in base game</v>
      </c>
      <c r="S232" s="33" t="s">
        <v>1727</v>
      </c>
      <c r="T232" s="44" t="s">
        <v>1535</v>
      </c>
      <c r="U232" s="40" t="s">
        <v>1808</v>
      </c>
      <c r="V232" s="3" t="str">
        <f>IF(G232&lt;&gt;"LIBSETS_SETTYPE_BATTLEGROUND",IF(G232&lt;&gt;"LIBSETS_SETTYPE_SPECIAL",IF(W232&lt;&gt;"",VLOOKUP(W232,'ESO zone constants'!$D$2:$H$4950,5,FALSE),""),""),"")</f>
        <v/>
      </c>
      <c r="X232" s="44"/>
      <c r="Y232" s="44"/>
      <c r="Z232" s="44"/>
      <c r="AA232" s="3" t="str">
        <f>IF(G232&lt;&gt;"LIBSETS_SETTYPE_BATTLEGROUND",IF(G232&lt;&gt;"LIBSETS_SETTYPE_SPECIAL",IF(AB232&lt;&gt;"",VLOOKUP(AB232,'ESO zone constants'!$D$2:$H$4950,5,FALSE),""),""),"")</f>
        <v/>
      </c>
      <c r="AC232" s="44"/>
      <c r="AD232" s="44"/>
      <c r="AE232" s="44"/>
      <c r="AF232" s="3" t="str">
        <f>IF(G232&lt;&gt;"LIBSETS_SETTYPE_BATTLEGROUND",IF(G232&lt;&gt;"LIBSETS_SETTYPE_SPECIAL",IF(AG232&lt;&gt;"",VLOOKUP(AG232,'ESO zone constants'!$D$2:$H$4950,5,FALSE),""),""),"")</f>
        <v/>
      </c>
      <c r="AH232" s="44"/>
      <c r="AI232" s="44"/>
      <c r="AJ232" s="44"/>
      <c r="AK232" s="3" t="str">
        <f>IF(G232&lt;&gt;"LIBSETS_SETTYPE_BATTLEGROUND",IF(G232&lt;&gt;"LIBSETS_SETTYPE_SPECIAL",IF(AL232&lt;&gt;"",VLOOKUP(AL232,'ESO zone constants'!$D$2:$H$4950,5,FALSE),""),""),"")</f>
        <v/>
      </c>
      <c r="AM232" s="44"/>
      <c r="AN232" s="44"/>
      <c r="AO232" s="44"/>
      <c r="AP232" s="3" t="str">
        <f>IF(G232&lt;&gt;"LIBSETS_SETTYPE_BATTLEGROUND",IF(G232&lt;&gt;"LIBSETS_SETTYPE_SPECIAL",IF(AQ232&lt;&gt;"",VLOOKUP(AQ232,'ESO zone constants'!$D$2:$H$4950,5,FALSE),""),""),"")</f>
        <v/>
      </c>
      <c r="AR232" s="44"/>
      <c r="AS232" s="44"/>
      <c r="AT232" s="44"/>
      <c r="AU232" s="21" t="str">
        <f>IF(A232="???","--","")&amp;IF(F232&lt;&gt;"Not in the game (anymore)",IF(A232&lt;&gt;"",CONCATENATE("[",A232,"] = {wayshrines={")&amp;IF(K232&lt;&gt;"",CONCATENATE(K232,","),"")&amp;IF(L232&lt;&gt;"",CONCATENATE(L232,","),"")&amp;IF(M232&lt;&gt;"",CONCATENATE(M232,","),"")&amp;CONCATENATE("}")&amp;IF(VALUE(N232)&gt;0,CONCATENATE(", traitsNeeded=",N232),"")&amp;CONCATENATE(", dlcId=",IF(Q232&lt;&gt;"",Q232,"DLC_BASE_GAME")),""),"")</f>
        <v>[276] = {wayshrines={-1,-1,-1,}, dlcId=DLC_BASE_GAME</v>
      </c>
      <c r="AV232" s="21" t="str">
        <f>IF(F232&lt;&gt;"Not in the game (anymore)",IF(A232&lt;&gt;"",IF(O232&lt;&gt;"",CONCATENATE(", zoneIds={",O232),"")&amp;IF(V232&lt;&gt;"",CONCATENATE(",",V232),"")&amp;IF(AA232&lt;&gt;"",CONCATENATE(",",AA232),"")&amp;IF(AF232&lt;&gt;"",CONCATENATE(",",AF232),"")&amp;IF(AK232&lt;&gt;"",CONCATENATE(",",AK232),"")&amp;IF(AP232&lt;&gt;"",CONCATENATE(",",AP232),"")&amp;IF(O232&lt;&gt;"",CONCATENATE("}",""),"")&amp;IF(OR(I232="true",I232="false",I232&lt;&gt;""), CONCATENATE(", veteran=", I232), ""),""),"")</f>
        <v>, zoneIds={22}, veteran={[EQUIP_TYPE_HEAD]=true, [EQUIP_TYPE_SHOULDERS]=false}</v>
      </c>
      <c r="AW232" s="21" t="str">
        <f>IF(F232&lt;&gt;"Not in the game (anymore)",IF(A232&lt;&gt;"",", setType="&amp;G232,"")&amp;IF(J232="true",", multiTrialSet=true",""),"")</f>
        <v>, setType=LIBSETS_SETTYPE_MONSTER</v>
      </c>
      <c r="AX232" s="21" t="str">
        <f>IF(F232&lt;&gt;"Not in the game (anymore)",IF(S232&lt;&gt;"",", dropMechanic={"&amp;S232&amp;IF(X232&lt;&gt;"",","&amp;X232,"")&amp;IF(AC232&lt;&gt;"",","&amp;AC232,"")&amp;IF(AH232&lt;&gt;"",","&amp;AH232,"")&amp;IF(AM232&lt;&gt;"",","&amp;AM232,"")&amp;IF(AR232&lt;&gt;"",","&amp;AR232,"")&amp;"}"&amp;IF(S232="LIBSETS_DROP_MECHANIC_MONSTER_NAME",", dropMechanicNames={" &amp; IF(T232&lt;&gt;"","['en']='"&amp;T232&amp;"'","") &amp; IF(U232&lt;&gt;"",", ['de']='" &amp; U232&amp;"'","") &amp; "}",""),"")&amp;"},","")</f>
        <v>, dropMechanic={LIBSETS_DROP_MECHANIC_MONSTER_NAME}, dropMechanicNames={['en']='The Guardian Council', ['de']='Die Wächter'}},</v>
      </c>
      <c r="AY232" s="21" t="str">
        <f>IF(F232&lt;&gt;"Not in the game (anymore)",IF(C232&lt;&gt;"",CONCATENATE(" --",C232," / ",B232,"   [",IF(P232&lt;&gt;"",P232,""),IF(W232&lt;&gt;"",", "&amp;W232,""),IF(AB232&lt;&gt;"",", "&amp;AB232,""),IF(AG232&lt;&gt;"",", "&amp;AG232,""),IF(AL232&lt;&gt;"",", "&amp;AL232,""),IF(AQ232&lt;&gt;"",", "&amp;AQ232,""),"]")),"")</f>
        <v xml:space="preserve"> --Tremorscale / Bebenschuppe   [Volenfell]</v>
      </c>
    </row>
    <row r="233" spans="1:51" x14ac:dyDescent="0.25">
      <c r="A233" s="5">
        <v>277</v>
      </c>
      <c r="B233" t="s">
        <v>1156</v>
      </c>
      <c r="C233" t="s">
        <v>17</v>
      </c>
      <c r="D233" s="3">
        <f>A233</f>
        <v>277</v>
      </c>
      <c r="G233" s="8" t="s">
        <v>1655</v>
      </c>
      <c r="H233">
        <v>1</v>
      </c>
      <c r="I233" t="s">
        <v>1642</v>
      </c>
      <c r="J233" t="s">
        <v>97</v>
      </c>
      <c r="K233">
        <v>-1</v>
      </c>
      <c r="L233">
        <v>-1</v>
      </c>
      <c r="M233">
        <v>-1</v>
      </c>
      <c r="N233">
        <v>0</v>
      </c>
      <c r="O233" s="3">
        <f>IF(G233&lt;&gt;"LIBSETS_SETTYPE_BATTLEGROUND",IF(G233&lt;&gt;"LIBSETS_SETTYPE_SPECIAL",IF(P233&lt;&gt;"",VLOOKUP(P233,'ESO zone constants'!$D$2:$H$4950,5,FALSE),""),""),"")</f>
        <v>38</v>
      </c>
      <c r="P233" t="s">
        <v>57</v>
      </c>
      <c r="Q233" s="19" t="str">
        <f>IF(O233&lt;&gt;"",IF(NOT(ISERROR(VLOOKUP(O233,'ESO Dungeon constants'!$D$3:$H$9999,5,FALSE))),VLOOKUP(O233,'ESO Dungeon constants'!$D$3:$I$9999,6,FALSE),VLOOKUP(O233,'ESO zone constants'!$H$2:$K$9984,4,FALSE)),"")</f>
        <v>DLC_BASE_GAME</v>
      </c>
      <c r="R233" s="3" t="str">
        <f>VLOOKUP(Q233,'LibSets constants'!$B$4:$C$1000,2,FALSE)</f>
        <v>Included in base game</v>
      </c>
      <c r="S233" s="33" t="s">
        <v>1727</v>
      </c>
      <c r="T233" s="44" t="s">
        <v>1534</v>
      </c>
      <c r="U233" s="40" t="s">
        <v>1823</v>
      </c>
      <c r="V233" s="3" t="str">
        <f>IF(G233&lt;&gt;"LIBSETS_SETTYPE_BATTLEGROUND",IF(G233&lt;&gt;"LIBSETS_SETTYPE_SPECIAL",IF(W233&lt;&gt;"",VLOOKUP(W233,'ESO zone constants'!$D$2:$H$4950,5,FALSE),""),""),"")</f>
        <v/>
      </c>
      <c r="X233" s="44"/>
      <c r="Y233" s="44"/>
      <c r="Z233" s="44"/>
      <c r="AA233" s="3" t="str">
        <f>IF(G233&lt;&gt;"LIBSETS_SETTYPE_BATTLEGROUND",IF(G233&lt;&gt;"LIBSETS_SETTYPE_SPECIAL",IF(AB233&lt;&gt;"",VLOOKUP(AB233,'ESO zone constants'!$D$2:$H$4950,5,FALSE),""),""),"")</f>
        <v/>
      </c>
      <c r="AC233" s="44"/>
      <c r="AD233" s="44"/>
      <c r="AE233" s="44"/>
      <c r="AF233" s="3" t="str">
        <f>IF(G233&lt;&gt;"LIBSETS_SETTYPE_BATTLEGROUND",IF(G233&lt;&gt;"LIBSETS_SETTYPE_SPECIAL",IF(AG233&lt;&gt;"",VLOOKUP(AG233,'ESO zone constants'!$D$2:$H$4950,5,FALSE),""),""),"")</f>
        <v/>
      </c>
      <c r="AH233" s="44"/>
      <c r="AI233" s="44"/>
      <c r="AJ233" s="44"/>
      <c r="AK233" s="3" t="str">
        <f>IF(G233&lt;&gt;"LIBSETS_SETTYPE_BATTLEGROUND",IF(G233&lt;&gt;"LIBSETS_SETTYPE_SPECIAL",IF(AL233&lt;&gt;"",VLOOKUP(AL233,'ESO zone constants'!$D$2:$H$4950,5,FALSE),""),""),"")</f>
        <v/>
      </c>
      <c r="AM233" s="44"/>
      <c r="AN233" s="44"/>
      <c r="AO233" s="44"/>
      <c r="AP233" s="3" t="str">
        <f>IF(G233&lt;&gt;"LIBSETS_SETTYPE_BATTLEGROUND",IF(G233&lt;&gt;"LIBSETS_SETTYPE_SPECIAL",IF(AQ233&lt;&gt;"",VLOOKUP(AQ233,'ESO zone constants'!$D$2:$H$4950,5,FALSE),""),""),"")</f>
        <v/>
      </c>
      <c r="AR233" s="44"/>
      <c r="AS233" s="44"/>
      <c r="AT233" s="44"/>
      <c r="AU233" s="21" t="str">
        <f>IF(A233="???","--","")&amp;IF(F233&lt;&gt;"Not in the game (anymore)",IF(A233&lt;&gt;"",CONCATENATE("[",A233,"] = {wayshrines={")&amp;IF(K233&lt;&gt;"",CONCATENATE(K233,","),"")&amp;IF(L233&lt;&gt;"",CONCATENATE(L233,","),"")&amp;IF(M233&lt;&gt;"",CONCATENATE(M233,","),"")&amp;CONCATENATE("}")&amp;IF(VALUE(N233)&gt;0,CONCATENATE(", traitsNeeded=",N233),"")&amp;CONCATENATE(", dlcId=",IF(Q233&lt;&gt;"",Q233,"DLC_BASE_GAME")),""),"")</f>
        <v>[277] = {wayshrines={-1,-1,-1,}, dlcId=DLC_BASE_GAME</v>
      </c>
      <c r="AV233" s="21" t="str">
        <f>IF(F233&lt;&gt;"Not in the game (anymore)",IF(A233&lt;&gt;"",IF(O233&lt;&gt;"",CONCATENATE(", zoneIds={",O233),"")&amp;IF(V233&lt;&gt;"",CONCATENATE(",",V233),"")&amp;IF(AA233&lt;&gt;"",CONCATENATE(",",AA233),"")&amp;IF(AF233&lt;&gt;"",CONCATENATE(",",AF233),"")&amp;IF(AK233&lt;&gt;"",CONCATENATE(",",AK233),"")&amp;IF(AP233&lt;&gt;"",CONCATENATE(",",AP233),"")&amp;IF(O233&lt;&gt;"",CONCATENATE("}",""),"")&amp;IF(OR(I233="true",I233="false",I233&lt;&gt;""), CONCATENATE(", veteran=", I233), ""),""),"")</f>
        <v>, zoneIds={38}, veteran={[EQUIP_TYPE_HEAD]=true, [EQUIP_TYPE_SHOULDERS]=false}</v>
      </c>
      <c r="AW233" s="21" t="str">
        <f>IF(F233&lt;&gt;"Not in the game (anymore)",IF(A233&lt;&gt;"",", setType="&amp;G233,"")&amp;IF(J233="true",", multiTrialSet=true",""),"")</f>
        <v>, setType=LIBSETS_SETTYPE_MONSTER</v>
      </c>
      <c r="AX233" s="21" t="str">
        <f>IF(F233&lt;&gt;"Not in the game (anymore)",IF(S233&lt;&gt;"",", dropMechanic={"&amp;S233&amp;IF(X233&lt;&gt;"",","&amp;X233,"")&amp;IF(AC233&lt;&gt;"",","&amp;AC233,"")&amp;IF(AH233&lt;&gt;"",","&amp;AH233,"")&amp;IF(AM233&lt;&gt;"",","&amp;AM233,"")&amp;IF(AR233&lt;&gt;"",","&amp;AR233,"")&amp;"}"&amp;IF(S233="LIBSETS_DROP_MECHANIC_MONSTER_NAME",", dropMechanicNames={" &amp; IF(T233&lt;&gt;"","['en']='"&amp;T233&amp;"'","") &amp; IF(U233&lt;&gt;"",", ['de']='" &amp; U233&amp;"'","") &amp; "}",""),"")&amp;"},","")</f>
        <v>, dropMechanic={LIBSETS_DROP_MECHANIC_MONSTER_NAME}, dropMechanicNames={['en']='Captain Blackheart', ['de']='Kapitän Schwarzherz'}},</v>
      </c>
      <c r="AY233" s="21" t="str">
        <f>IF(F233&lt;&gt;"Not in the game (anymore)",IF(C233&lt;&gt;"",CONCATENATE(" --",C233," / ",B233,"   [",IF(P233&lt;&gt;"",P233,""),IF(W233&lt;&gt;"",", "&amp;W233,""),IF(AB233&lt;&gt;"",", "&amp;AB233,""),IF(AG233&lt;&gt;"",", "&amp;AG233,""),IF(AL233&lt;&gt;"",", "&amp;AL233,""),IF(AQ233&lt;&gt;"",", "&amp;AQ233,""),"]")),"")</f>
        <v xml:space="preserve"> --Pirate Skeleton / Piratenskelett   [Blackheart Haven]</v>
      </c>
    </row>
    <row r="234" spans="1:51" x14ac:dyDescent="0.25">
      <c r="A234" s="5">
        <v>278</v>
      </c>
      <c r="B234" t="s">
        <v>1157</v>
      </c>
      <c r="C234" t="s">
        <v>1158</v>
      </c>
      <c r="D234" s="3">
        <f>A234</f>
        <v>278</v>
      </c>
      <c r="G234" s="8" t="s">
        <v>1655</v>
      </c>
      <c r="H234">
        <v>1</v>
      </c>
      <c r="I234" t="s">
        <v>1642</v>
      </c>
      <c r="J234" t="s">
        <v>97</v>
      </c>
      <c r="K234">
        <v>-1</v>
      </c>
      <c r="L234">
        <v>-1</v>
      </c>
      <c r="M234">
        <v>-1</v>
      </c>
      <c r="N234">
        <v>0</v>
      </c>
      <c r="O234" s="3">
        <f>IF(G234&lt;&gt;"LIBSETS_SETTYPE_BATTLEGROUND",IF(G234&lt;&gt;"LIBSETS_SETTYPE_SPECIAL",IF(P234&lt;&gt;"",VLOOKUP(P234,'ESO zone constants'!$D$2:$H$4950,5,FALSE),""),""),"")</f>
        <v>64</v>
      </c>
      <c r="P234" t="s">
        <v>70</v>
      </c>
      <c r="Q234" s="19" t="str">
        <f>IF(O234&lt;&gt;"",IF(NOT(ISERROR(VLOOKUP(O234,'ESO Dungeon constants'!$D$3:$H$9999,5,FALSE))),VLOOKUP(O234,'ESO Dungeon constants'!$D$3:$I$9999,6,FALSE),VLOOKUP(O234,'ESO zone constants'!$H$2:$K$9984,4,FALSE)),"")</f>
        <v>DLC_BASE_GAME</v>
      </c>
      <c r="R234" s="3" t="str">
        <f>VLOOKUP(Q234,'LibSets constants'!$B$4:$C$1000,2,FALSE)</f>
        <v>Included in base game</v>
      </c>
      <c r="S234" s="33" t="s">
        <v>1727</v>
      </c>
      <c r="T234" s="44" t="s">
        <v>1810</v>
      </c>
      <c r="U234" s="40" t="s">
        <v>1811</v>
      </c>
      <c r="V234" s="3" t="str">
        <f>IF(G234&lt;&gt;"LIBSETS_SETTYPE_BATTLEGROUND",IF(G234&lt;&gt;"LIBSETS_SETTYPE_SPECIAL",IF(W234&lt;&gt;"",VLOOKUP(W234,'ESO zone constants'!$D$2:$H$4950,5,FALSE),""),""),"")</f>
        <v/>
      </c>
      <c r="X234" s="44"/>
      <c r="Y234" s="44"/>
      <c r="Z234" s="44"/>
      <c r="AA234" s="3" t="str">
        <f>IF(G234&lt;&gt;"LIBSETS_SETTYPE_BATTLEGROUND",IF(G234&lt;&gt;"LIBSETS_SETTYPE_SPECIAL",IF(AB234&lt;&gt;"",VLOOKUP(AB234,'ESO zone constants'!$D$2:$H$4950,5,FALSE),""),""),"")</f>
        <v/>
      </c>
      <c r="AC234" s="44"/>
      <c r="AD234" s="44"/>
      <c r="AE234" s="44"/>
      <c r="AF234" s="3" t="str">
        <f>IF(G234&lt;&gt;"LIBSETS_SETTYPE_BATTLEGROUND",IF(G234&lt;&gt;"LIBSETS_SETTYPE_SPECIAL",IF(AG234&lt;&gt;"",VLOOKUP(AG234,'ESO zone constants'!$D$2:$H$4950,5,FALSE),""),""),"")</f>
        <v/>
      </c>
      <c r="AH234" s="44"/>
      <c r="AI234" s="44"/>
      <c r="AJ234" s="44"/>
      <c r="AK234" s="3" t="str">
        <f>IF(G234&lt;&gt;"LIBSETS_SETTYPE_BATTLEGROUND",IF(G234&lt;&gt;"LIBSETS_SETTYPE_SPECIAL",IF(AL234&lt;&gt;"",VLOOKUP(AL234,'ESO zone constants'!$D$2:$H$4950,5,FALSE),""),""),"")</f>
        <v/>
      </c>
      <c r="AM234" s="44"/>
      <c r="AN234" s="44"/>
      <c r="AO234" s="44"/>
      <c r="AP234" s="3" t="str">
        <f>IF(G234&lt;&gt;"LIBSETS_SETTYPE_BATTLEGROUND",IF(G234&lt;&gt;"LIBSETS_SETTYPE_SPECIAL",IF(AQ234&lt;&gt;"",VLOOKUP(AQ234,'ESO zone constants'!$D$2:$H$4950,5,FALSE),""),""),"")</f>
        <v/>
      </c>
      <c r="AR234" s="44"/>
      <c r="AS234" s="44"/>
      <c r="AT234" s="44"/>
      <c r="AU234" s="21" t="str">
        <f>IF(A234="???","--","")&amp;IF(F234&lt;&gt;"Not in the game (anymore)",IF(A234&lt;&gt;"",CONCATENATE("[",A234,"] = {wayshrines={")&amp;IF(K234&lt;&gt;"",CONCATENATE(K234,","),"")&amp;IF(L234&lt;&gt;"",CONCATENATE(L234,","),"")&amp;IF(M234&lt;&gt;"",CONCATENATE(M234,","),"")&amp;CONCATENATE("}")&amp;IF(VALUE(N234)&gt;0,CONCATENATE(", traitsNeeded=",N234),"")&amp;CONCATENATE(", dlcId=",IF(Q234&lt;&gt;"",Q234,"DLC_BASE_GAME")),""),"")</f>
        <v>[278] = {wayshrines={-1,-1,-1,}, dlcId=DLC_BASE_GAME</v>
      </c>
      <c r="AV234" s="21" t="str">
        <f>IF(F234&lt;&gt;"Not in the game (anymore)",IF(A234&lt;&gt;"",IF(O234&lt;&gt;"",CONCATENATE(", zoneIds={",O234),"")&amp;IF(V234&lt;&gt;"",CONCATENATE(",",V234),"")&amp;IF(AA234&lt;&gt;"",CONCATENATE(",",AA234),"")&amp;IF(AF234&lt;&gt;"",CONCATENATE(",",AF234),"")&amp;IF(AK234&lt;&gt;"",CONCATENATE(",",AK234),"")&amp;IF(AP234&lt;&gt;"",CONCATENATE(",",AP234),"")&amp;IF(O234&lt;&gt;"",CONCATENATE("}",""),"")&amp;IF(OR(I234="true",I234="false",I234&lt;&gt;""), CONCATENATE(", veteran=", I234), ""),""),"")</f>
        <v>, zoneIds={64}, veteran={[EQUIP_TYPE_HEAD]=true, [EQUIP_TYPE_SHOULDERS]=false}</v>
      </c>
      <c r="AW234" s="21" t="str">
        <f>IF(F234&lt;&gt;"Not in the game (anymore)",IF(A234&lt;&gt;"",", setType="&amp;G234,"")&amp;IF(J234="true",", multiTrialSet=true",""),"")</f>
        <v>, setType=LIBSETS_SETTYPE_MONSTER</v>
      </c>
      <c r="AX234" s="21" t="str">
        <f>IF(F234&lt;&gt;"Not in the game (anymore)",IF(S234&lt;&gt;"",", dropMechanic={"&amp;S234&amp;IF(X234&lt;&gt;"",","&amp;X234,"")&amp;IF(AC234&lt;&gt;"",","&amp;AC234,"")&amp;IF(AH234&lt;&gt;"",","&amp;AH234,"")&amp;IF(AM234&lt;&gt;"",","&amp;AM234,"")&amp;IF(AR234&lt;&gt;"",","&amp;AR234,"")&amp;"}"&amp;IF(S234="LIBSETS_DROP_MECHANIC_MONSTER_NAME",", dropMechanicNames={" &amp; IF(T234&lt;&gt;"","['en']='"&amp;T234&amp;"'","") &amp; IF(U234&lt;&gt;"",", ['de']='" &amp; U234&amp;"'","") &amp; "}",""),"")&amp;"},","")</f>
        <v>, dropMechanic={LIBSETS_DROP_MECHANIC_MONSTER_NAME}, dropMechanicNames={['en']='The Lava Queen', ['de']='Die Lavakönigin'}},</v>
      </c>
      <c r="AY234" s="21" t="str">
        <f>IF(F234&lt;&gt;"Not in the game (anymore)",IF(C234&lt;&gt;"",CONCATENATE(" --",C234," / ",B234,"   [",IF(P234&lt;&gt;"",P234,""),IF(W234&lt;&gt;"",", "&amp;W234,""),IF(AB234&lt;&gt;"",", "&amp;AB234,""),IF(AG234&lt;&gt;"",", "&amp;AG234,""),IF(AL234&lt;&gt;"",", "&amp;AL234,""),IF(AQ234&lt;&gt;"",", "&amp;AQ234,""),"]")),"")</f>
        <v xml:space="preserve"> --The Troll King / Trollkönig   [Blessed Crucible]</v>
      </c>
    </row>
    <row r="235" spans="1:51" x14ac:dyDescent="0.25">
      <c r="A235" s="5">
        <v>279</v>
      </c>
      <c r="B235" t="s">
        <v>19</v>
      </c>
      <c r="C235" t="s">
        <v>19</v>
      </c>
      <c r="D235" s="3">
        <f>A235</f>
        <v>279</v>
      </c>
      <c r="G235" s="8" t="s">
        <v>1655</v>
      </c>
      <c r="H235">
        <v>1</v>
      </c>
      <c r="I235" t="s">
        <v>1642</v>
      </c>
      <c r="J235" t="s">
        <v>97</v>
      </c>
      <c r="K235">
        <v>-1</v>
      </c>
      <c r="L235">
        <v>-1</v>
      </c>
      <c r="M235">
        <v>-1</v>
      </c>
      <c r="N235">
        <v>0</v>
      </c>
      <c r="O235" s="3">
        <f>IF(G235&lt;&gt;"LIBSETS_SETTYPE_BATTLEGROUND",IF(G235&lt;&gt;"LIBSETS_SETTYPE_SPECIAL",IF(P235&lt;&gt;"",VLOOKUP(P235,'ESO zone constants'!$D$2:$H$4950,5,FALSE),""),""),"")</f>
        <v>31</v>
      </c>
      <c r="P235" t="s">
        <v>59</v>
      </c>
      <c r="Q235" s="19" t="str">
        <f>IF(O235&lt;&gt;"",IF(NOT(ISERROR(VLOOKUP(O235,'ESO Dungeon constants'!$D$3:$H$9999,5,FALSE))),VLOOKUP(O235,'ESO Dungeon constants'!$D$3:$I$9999,6,FALSE),VLOOKUP(O235,'ESO zone constants'!$H$2:$K$9984,4,FALSE)),"")</f>
        <v>DLC_BASE_GAME</v>
      </c>
      <c r="R235" s="3" t="str">
        <f>VLOOKUP(Q235,'LibSets constants'!$B$4:$C$1000,2,FALSE)</f>
        <v>Included in base game</v>
      </c>
      <c r="S235" s="33" t="s">
        <v>1727</v>
      </c>
      <c r="T235" s="40" t="s">
        <v>19</v>
      </c>
      <c r="U235" s="40" t="s">
        <v>19</v>
      </c>
      <c r="V235" s="3" t="str">
        <f>IF(G235&lt;&gt;"LIBSETS_SETTYPE_BATTLEGROUND",IF(G235&lt;&gt;"LIBSETS_SETTYPE_SPECIAL",IF(W235&lt;&gt;"",VLOOKUP(W235,'ESO zone constants'!$D$2:$H$4950,5,FALSE),""),""),"")</f>
        <v/>
      </c>
      <c r="X235" s="44"/>
      <c r="Y235" s="44"/>
      <c r="Z235" s="44"/>
      <c r="AA235" s="3" t="str">
        <f>IF(G235&lt;&gt;"LIBSETS_SETTYPE_BATTLEGROUND",IF(G235&lt;&gt;"LIBSETS_SETTYPE_SPECIAL",IF(AB235&lt;&gt;"",VLOOKUP(AB235,'ESO zone constants'!$D$2:$H$4950,5,FALSE),""),""),"")</f>
        <v/>
      </c>
      <c r="AC235" s="44"/>
      <c r="AD235" s="44"/>
      <c r="AE235" s="44"/>
      <c r="AF235" s="3" t="str">
        <f>IF(G235&lt;&gt;"LIBSETS_SETTYPE_BATTLEGROUND",IF(G235&lt;&gt;"LIBSETS_SETTYPE_SPECIAL",IF(AG235&lt;&gt;"",VLOOKUP(AG235,'ESO zone constants'!$D$2:$H$4950,5,FALSE),""),""),"")</f>
        <v/>
      </c>
      <c r="AH235" s="44"/>
      <c r="AI235" s="44"/>
      <c r="AJ235" s="44"/>
      <c r="AK235" s="3" t="str">
        <f>IF(G235&lt;&gt;"LIBSETS_SETTYPE_BATTLEGROUND",IF(G235&lt;&gt;"LIBSETS_SETTYPE_SPECIAL",IF(AL235&lt;&gt;"",VLOOKUP(AL235,'ESO zone constants'!$D$2:$H$4950,5,FALSE),""),""),"")</f>
        <v/>
      </c>
      <c r="AM235" s="44"/>
      <c r="AN235" s="44"/>
      <c r="AO235" s="44"/>
      <c r="AP235" s="3" t="str">
        <f>IF(G235&lt;&gt;"LIBSETS_SETTYPE_BATTLEGROUND",IF(G235&lt;&gt;"LIBSETS_SETTYPE_SPECIAL",IF(AQ235&lt;&gt;"",VLOOKUP(AQ235,'ESO zone constants'!$D$2:$H$4950,5,FALSE),""),""),"")</f>
        <v/>
      </c>
      <c r="AR235" s="44"/>
      <c r="AS235" s="44"/>
      <c r="AT235" s="44"/>
      <c r="AU235" s="21" t="str">
        <f>IF(A235="???","--","")&amp;IF(F235&lt;&gt;"Not in the game (anymore)",IF(A235&lt;&gt;"",CONCATENATE("[",A235,"] = {wayshrines={")&amp;IF(K235&lt;&gt;"",CONCATENATE(K235,","),"")&amp;IF(L235&lt;&gt;"",CONCATENATE(L235,","),"")&amp;IF(M235&lt;&gt;"",CONCATENATE(M235,","),"")&amp;CONCATENATE("}")&amp;IF(VALUE(N235)&gt;0,CONCATENATE(", traitsNeeded=",N235),"")&amp;CONCATENATE(", dlcId=",IF(Q235&lt;&gt;"",Q235,"DLC_BASE_GAME")),""),"")</f>
        <v>[279] = {wayshrines={-1,-1,-1,}, dlcId=DLC_BASE_GAME</v>
      </c>
      <c r="AV235" s="21" t="str">
        <f>IF(F235&lt;&gt;"Not in the game (anymore)",IF(A235&lt;&gt;"",IF(O235&lt;&gt;"",CONCATENATE(", zoneIds={",O235),"")&amp;IF(V235&lt;&gt;"",CONCATENATE(",",V235),"")&amp;IF(AA235&lt;&gt;"",CONCATENATE(",",AA235),"")&amp;IF(AF235&lt;&gt;"",CONCATENATE(",",AF235),"")&amp;IF(AK235&lt;&gt;"",CONCATENATE(",",AK235),"")&amp;IF(AP235&lt;&gt;"",CONCATENATE(",",AP235),"")&amp;IF(O235&lt;&gt;"",CONCATENATE("}",""),"")&amp;IF(OR(I235="true",I235="false",I235&lt;&gt;""), CONCATENATE(", veteran=", I235), ""),""),"")</f>
        <v>, zoneIds={31}, veteran={[EQUIP_TYPE_HEAD]=true, [EQUIP_TYPE_SHOULDERS]=false}</v>
      </c>
      <c r="AW235" s="21" t="str">
        <f>IF(F235&lt;&gt;"Not in the game (anymore)",IF(A235&lt;&gt;"",", setType="&amp;G235,"")&amp;IF(J235="true",", multiTrialSet=true",""),"")</f>
        <v>, setType=LIBSETS_SETTYPE_MONSTER</v>
      </c>
      <c r="AX235" s="21" t="str">
        <f>IF(F235&lt;&gt;"Not in the game (anymore)",IF(S235&lt;&gt;"",", dropMechanic={"&amp;S235&amp;IF(X235&lt;&gt;"",","&amp;X235,"")&amp;IF(AC235&lt;&gt;"",","&amp;AC235,"")&amp;IF(AH235&lt;&gt;"",","&amp;AH235,"")&amp;IF(AM235&lt;&gt;"",","&amp;AM235,"")&amp;IF(AR235&lt;&gt;"",","&amp;AR235,"")&amp;"}"&amp;IF(S235="LIBSETS_DROP_MECHANIC_MONSTER_NAME",", dropMechanicNames={" &amp; IF(T235&lt;&gt;"","['en']='"&amp;T235&amp;"'","") &amp; IF(U235&lt;&gt;"",", ['de']='" &amp; U235&amp;"'","") &amp; "}",""),"")&amp;"},","")</f>
        <v>, dropMechanic={LIBSETS_DROP_MECHANIC_MONSTER_NAME}, dropMechanicNames={['en']='Selene', ['de']='Selene'}},</v>
      </c>
      <c r="AY235" s="21" t="str">
        <f>IF(F235&lt;&gt;"Not in the game (anymore)",IF(C235&lt;&gt;"",CONCATENATE(" --",C235," / ",B235,"   [",IF(P235&lt;&gt;"",P235,""),IF(W235&lt;&gt;"",", "&amp;W235,""),IF(AB235&lt;&gt;"",", "&amp;AB235,""),IF(AG235&lt;&gt;"",", "&amp;AG235,""),IF(AL235&lt;&gt;"",", "&amp;AL235,""),IF(AQ235&lt;&gt;"",", "&amp;AQ235,""),"]")),"")</f>
        <v xml:space="preserve"> --Selene / Selene   [Selene's Web]</v>
      </c>
    </row>
    <row r="236" spans="1:51" x14ac:dyDescent="0.25">
      <c r="A236" s="5">
        <v>280</v>
      </c>
      <c r="B236" t="s">
        <v>6</v>
      </c>
      <c r="C236" t="s">
        <v>6</v>
      </c>
      <c r="D236" s="3">
        <f>A236</f>
        <v>280</v>
      </c>
      <c r="G236" s="8" t="s">
        <v>1655</v>
      </c>
      <c r="H236">
        <v>1</v>
      </c>
      <c r="I236" t="s">
        <v>1642</v>
      </c>
      <c r="J236" t="s">
        <v>97</v>
      </c>
      <c r="K236">
        <v>-1</v>
      </c>
      <c r="L236">
        <v>-1</v>
      </c>
      <c r="M236">
        <v>-1</v>
      </c>
      <c r="N236">
        <v>0</v>
      </c>
      <c r="O236" s="3">
        <f>IF(G236&lt;&gt;"LIBSETS_SETTYPE_BATTLEGROUND",IF(G236&lt;&gt;"LIBSETS_SETTYPE_SPECIAL",IF(P236&lt;&gt;"",VLOOKUP(P236,'ESO zone constants'!$D$2:$H$4950,5,FALSE),""),""),"")</f>
        <v>11</v>
      </c>
      <c r="P236" t="s">
        <v>47</v>
      </c>
      <c r="Q236" s="19" t="str">
        <f>IF(O236&lt;&gt;"",IF(NOT(ISERROR(VLOOKUP(O236,'ESO Dungeon constants'!$D$3:$H$9999,5,FALSE))),VLOOKUP(O236,'ESO Dungeon constants'!$D$3:$I$9999,6,FALSE),VLOOKUP(O236,'ESO zone constants'!$H$2:$K$9984,4,FALSE)),"")</f>
        <v>DLC_BASE_GAME</v>
      </c>
      <c r="R236" s="3" t="str">
        <f>VLOOKUP(Q236,'LibSets constants'!$B$4:$C$1000,2,FALSE)</f>
        <v>Included in base game</v>
      </c>
      <c r="S236" s="33" t="s">
        <v>1727</v>
      </c>
      <c r="T236" s="44" t="s">
        <v>1736</v>
      </c>
      <c r="U236" s="44" t="s">
        <v>1817</v>
      </c>
      <c r="V236" s="3" t="str">
        <f>IF(G236&lt;&gt;"LIBSETS_SETTYPE_BATTLEGROUND",IF(G236&lt;&gt;"LIBSETS_SETTYPE_SPECIAL",IF(W236&lt;&gt;"",VLOOKUP(W236,'ESO zone constants'!$D$2:$H$4950,5,FALSE),""),""),"")</f>
        <v/>
      </c>
      <c r="X236" s="44"/>
      <c r="Y236" s="44"/>
      <c r="Z236" s="44"/>
      <c r="AA236" s="3" t="str">
        <f>IF(G236&lt;&gt;"LIBSETS_SETTYPE_BATTLEGROUND",IF(G236&lt;&gt;"LIBSETS_SETTYPE_SPECIAL",IF(AB236&lt;&gt;"",VLOOKUP(AB236,'ESO zone constants'!$D$2:$H$4950,5,FALSE),""),""),"")</f>
        <v/>
      </c>
      <c r="AC236" s="44"/>
      <c r="AD236" s="44"/>
      <c r="AE236" s="44"/>
      <c r="AF236" s="3" t="str">
        <f>IF(G236&lt;&gt;"LIBSETS_SETTYPE_BATTLEGROUND",IF(G236&lt;&gt;"LIBSETS_SETTYPE_SPECIAL",IF(AG236&lt;&gt;"",VLOOKUP(AG236,'ESO zone constants'!$D$2:$H$4950,5,FALSE),""),""),"")</f>
        <v/>
      </c>
      <c r="AH236" s="44"/>
      <c r="AI236" s="44"/>
      <c r="AJ236" s="44"/>
      <c r="AK236" s="3" t="str">
        <f>IF(G236&lt;&gt;"LIBSETS_SETTYPE_BATTLEGROUND",IF(G236&lt;&gt;"LIBSETS_SETTYPE_SPECIAL",IF(AL236&lt;&gt;"",VLOOKUP(AL236,'ESO zone constants'!$D$2:$H$4950,5,FALSE),""),""),"")</f>
        <v/>
      </c>
      <c r="AM236" s="44"/>
      <c r="AN236" s="44"/>
      <c r="AO236" s="44"/>
      <c r="AP236" s="3" t="str">
        <f>IF(G236&lt;&gt;"LIBSETS_SETTYPE_BATTLEGROUND",IF(G236&lt;&gt;"LIBSETS_SETTYPE_SPECIAL",IF(AQ236&lt;&gt;"",VLOOKUP(AQ236,'ESO zone constants'!$D$2:$H$4950,5,FALSE),""),""),"")</f>
        <v/>
      </c>
      <c r="AR236" s="44"/>
      <c r="AS236" s="44"/>
      <c r="AT236" s="44"/>
      <c r="AU236" s="21" t="str">
        <f>IF(A236="???","--","")&amp;IF(F236&lt;&gt;"Not in the game (anymore)",IF(A236&lt;&gt;"",CONCATENATE("[",A236,"] = {wayshrines={")&amp;IF(K236&lt;&gt;"",CONCATENATE(K236,","),"")&amp;IF(L236&lt;&gt;"",CONCATENATE(L236,","),"")&amp;IF(M236&lt;&gt;"",CONCATENATE(M236,","),"")&amp;CONCATENATE("}")&amp;IF(VALUE(N236)&gt;0,CONCATENATE(", traitsNeeded=",N236),"")&amp;CONCATENATE(", dlcId=",IF(Q236&lt;&gt;"",Q236,"DLC_BASE_GAME")),""),"")</f>
        <v>[280] = {wayshrines={-1,-1,-1,}, dlcId=DLC_BASE_GAME</v>
      </c>
      <c r="AV236" s="21" t="str">
        <f>IF(F236&lt;&gt;"Not in the game (anymore)",IF(A236&lt;&gt;"",IF(O236&lt;&gt;"",CONCATENATE(", zoneIds={",O236),"")&amp;IF(V236&lt;&gt;"",CONCATENATE(",",V236),"")&amp;IF(AA236&lt;&gt;"",CONCATENATE(",",AA236),"")&amp;IF(AF236&lt;&gt;"",CONCATENATE(",",AF236),"")&amp;IF(AK236&lt;&gt;"",CONCATENATE(",",AK236),"")&amp;IF(AP236&lt;&gt;"",CONCATENATE(",",AP236),"")&amp;IF(O236&lt;&gt;"",CONCATENATE("}",""),"")&amp;IF(OR(I236="true",I236="false",I236&lt;&gt;""), CONCATENATE(", veteran=", I236), ""),""),"")</f>
        <v>, zoneIds={11}, veteran={[EQUIP_TYPE_HEAD]=true, [EQUIP_TYPE_SHOULDERS]=false}</v>
      </c>
      <c r="AW236" s="21" t="str">
        <f>IF(F236&lt;&gt;"Not in the game (anymore)",IF(A236&lt;&gt;"",", setType="&amp;G236,"")&amp;IF(J236="true",", multiTrialSet=true",""),"")</f>
        <v>, setType=LIBSETS_SETTYPE_MONSTER</v>
      </c>
      <c r="AX236" s="21" t="str">
        <f>IF(F236&lt;&gt;"Not in the game (anymore)",IF(S236&lt;&gt;"",", dropMechanic={"&amp;S236&amp;IF(X236&lt;&gt;"",","&amp;X236,"")&amp;IF(AC236&lt;&gt;"",","&amp;AC236,"")&amp;IF(AH236&lt;&gt;"",","&amp;AH236,"")&amp;IF(AM236&lt;&gt;"",","&amp;AM236,"")&amp;IF(AR236&lt;&gt;"",","&amp;AR236,"")&amp;"}"&amp;IF(S236="LIBSETS_DROP_MECHANIC_MONSTER_NAME",", dropMechanicNames={" &amp; IF(T236&lt;&gt;"","['en']='"&amp;T236&amp;"'","") &amp; IF(U236&lt;&gt;"",", ['de']='" &amp; U236&amp;"'","") &amp; "}",""),"")&amp;"},","")</f>
        <v>, dropMechanic={LIBSETS_DROP_MECHANIC_MONSTER_NAME}, dropMechanicNames={['en']='Mad Architect', ['de']='Der Verrückte Architekt'}},</v>
      </c>
      <c r="AY236" s="21" t="str">
        <f>IF(F236&lt;&gt;"Not in the game (anymore)",IF(C236&lt;&gt;"",CONCATENATE(" --",C236," / ",B236,"   [",IF(P236&lt;&gt;"",P236,""),IF(W236&lt;&gt;"",", "&amp;W236,""),IF(AB236&lt;&gt;"",", "&amp;AB236,""),IF(AG236&lt;&gt;"",", "&amp;AG236,""),IF(AL236&lt;&gt;"",", "&amp;AL236,""),IF(AQ236&lt;&gt;"",", "&amp;AQ236,""),"]")),"")</f>
        <v xml:space="preserve"> --Grothdarr / Grothdarr   [Vaults of Madness]</v>
      </c>
    </row>
    <row r="237" spans="1:51" x14ac:dyDescent="0.25">
      <c r="A237" s="12">
        <v>281</v>
      </c>
      <c r="B237" t="s">
        <v>1159</v>
      </c>
      <c r="C237" t="s">
        <v>1160</v>
      </c>
      <c r="D237" s="3">
        <f>A237</f>
        <v>281</v>
      </c>
      <c r="G237" s="8" t="s">
        <v>1656</v>
      </c>
      <c r="I237" t="s">
        <v>97</v>
      </c>
      <c r="J237" t="s">
        <v>97</v>
      </c>
      <c r="K237">
        <v>-1</v>
      </c>
      <c r="L237">
        <v>-1</v>
      </c>
      <c r="M237">
        <v>-1</v>
      </c>
      <c r="N237">
        <v>0</v>
      </c>
      <c r="O237" s="3">
        <f>IF(G237&lt;&gt;"LIBSETS_SETTYPE_BATTLEGROUND",IF(G237&lt;&gt;"LIBSETS_SETTYPE_SPECIAL",IF(P237&lt;&gt;"",VLOOKUP(P237,'ESO zone constants'!$D$2:$H$4950,5,FALSE),""),""),"")</f>
        <v>534</v>
      </c>
      <c r="P237" t="s">
        <v>391</v>
      </c>
      <c r="Q237" s="19" t="str">
        <f>IF(O237&lt;&gt;"",IF(NOT(ISERROR(VLOOKUP(O237,'ESO Dungeon constants'!$D$3:$H$9999,5,FALSE))),VLOOKUP(O237,'ESO Dungeon constants'!$D$3:$I$9999,6,FALSE),VLOOKUP(O237,'ESO zone constants'!$H$2:$K$9984,4,FALSE)),"")</f>
        <v>DLC_BASE_GAME</v>
      </c>
      <c r="R237" s="3" t="str">
        <f>VLOOKUP(Q237,'LibSets constants'!$B$4:$C$1000,2,FALSE)</f>
        <v>Included in base game</v>
      </c>
      <c r="S237" s="33" t="s">
        <v>1743</v>
      </c>
      <c r="T237" s="41" t="str">
        <f>IF(S237&lt;&gt;"",IF(S237&lt;&gt;"LIBSETS_DROP_MECHANIC_MONSTER_NAME",VLOOKUP(S237,'LibSets constants'!$I$4:$L$1000,3,FALSE),""),"")</f>
        <v>Delve bosses have a chance to drop a waist or feet.</v>
      </c>
      <c r="U237" s="41" t="str">
        <f>IF(S237&lt;&gt;"",IF(S237&lt;&gt;"LIBSETS_DROP_MECHANIC_MONSTER_NAME",VLOOKUP(S237,'LibSets constants'!$I$4:$L$1000,4,FALSE),""),"")</f>
        <v>Bosse in Gewölben haben die Chance, eine Taille oder Füße fallen zu lassen.</v>
      </c>
      <c r="V237" s="3">
        <f>IF(G237&lt;&gt;"LIBSETS_SETTYPE_BATTLEGROUND",IF(G237&lt;&gt;"LIBSETS_SETTYPE_SPECIAL",IF(W237&lt;&gt;"",VLOOKUP(W237,'ESO zone constants'!$D$2:$H$4950,5,FALSE),""),""),"")</f>
        <v>537</v>
      </c>
      <c r="W237" s="4" t="s">
        <v>393</v>
      </c>
      <c r="X237" s="42" t="s">
        <v>1744</v>
      </c>
      <c r="Y237" s="41" t="str">
        <f>IF(X237&lt;&gt;"",IF(X237&lt;&gt;"LIBSETS_DROP_MECHANIC_MONSTER_NAME",VLOOKUP(X237,'LibSets constants'!$I$4:$L$1000,3,FALSE),""),"")</f>
        <v>Overland group bosses have a 100% chance to drop head, chest, legs, or weapon.</v>
      </c>
      <c r="Z237" s="41" t="str">
        <f>IF(X237&lt;&gt;"",IF(X237&lt;&gt;"LIBSETS_DROP_MECHANIC_MONSTER_NAME",VLOOKUP(X237,'LibSets constants'!$I$4:$L$1000,4,FALSE),""),"")</f>
        <v>Überland Gruppenbosse haben eine Chance von 100%, Kopf, Brust, Beine oder Waffen fallen zu lassen.</v>
      </c>
      <c r="AA237" s="3" t="str">
        <f>IF(G237&lt;&gt;"LIBSETS_SETTYPE_BATTLEGROUND",IF(G237&lt;&gt;"LIBSETS_SETTYPE_SPECIAL",IF(AB237&lt;&gt;"",VLOOKUP(AB237,'ESO zone constants'!$D$2:$H$4950,5,FALSE),""),""),"")</f>
        <v/>
      </c>
      <c r="AC237" s="42" t="s">
        <v>1745</v>
      </c>
      <c r="AD237" s="41" t="str">
        <f>IF(AC237&lt;&gt;"",IF(AC237&lt;&gt;"LIBSETS_DROP_MECHANIC_MONSTER_NAME",VLOOKUP(AC237,'LibSets constants'!$I$4:$L$1000,3,FALSE),""),"")</f>
        <v>Public dungeon bosses have a chance to drop a shoulder, hand, or weapon.</v>
      </c>
      <c r="AE237" s="41" t="str">
        <f>IF(AC237&lt;&gt;"",IF(AC237&lt;&gt;"LIBSETS_DROP_MECHANIC_MONSTER_NAME",VLOOKUP(AC237,'LibSets constants'!$I$4:$L$1000,4,FALSE),""),"")</f>
        <v>Öffentliche Dungeon-Bosse haben die Möglichkeit, eine Schulter, Handschuhe oder eine Waffe fallen zu lassen.</v>
      </c>
      <c r="AF237" s="3" t="str">
        <f>IF(G237&lt;&gt;"LIBSETS_SETTYPE_BATTLEGROUND",IF(G237&lt;&gt;"LIBSETS_SETTYPE_SPECIAL",IF(AG237&lt;&gt;"",VLOOKUP(AG237,'ESO zone constants'!$D$2:$H$4950,5,FALSE),""),""),"")</f>
        <v/>
      </c>
      <c r="AH237" s="42" t="s">
        <v>1746</v>
      </c>
      <c r="AI237" s="41" t="str">
        <f>IF(AH237&lt;&gt;"",IF(AH237&lt;&gt;"LIBSETS_DROP_MECHANIC_MONSTER_NAME",VLOOKUP(AH237,'LibSets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37" s="41" t="str">
        <f>IF(AH237&lt;&gt;"",IF(AH237&lt;&gt;"LIBSETS_DROP_MECHANIC_MONSTER_NAME",VLOOKUP(AH237,'LibSets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37" s="3">
        <f>IF(G237&lt;&gt;"LIBSETS_SETTYPE_BATTLEGROUND",IF(G237&lt;&gt;"LIBSETS_SETTYPE_SPECIAL",IF(AL237&lt;&gt;"",VLOOKUP(AL237,'ESO zone constants'!$D$2:$H$4950,5,FALSE),""),""),"")</f>
        <v>280</v>
      </c>
      <c r="AL237" s="4" t="s">
        <v>203</v>
      </c>
      <c r="AM237" s="75"/>
      <c r="AN237" s="41" t="str">
        <f>IF(AM237&lt;&gt;"",IF(AM237&lt;&gt;"LIBSETS_DROP_MECHANIC_MONSTER_NAME",VLOOKUP(AM237,'LibSets constants'!$I$4:$L$1000,3,FALSE),""),"")</f>
        <v/>
      </c>
      <c r="AO237" s="41" t="str">
        <f>IF(AM237&lt;&gt;"",IF(AM237&lt;&gt;"LIBSETS_DROP_MECHANIC_MONSTER_NAME",VLOOKUP(AM237,'LibSets constants'!$I$4:$L$1000,4,FALSE),""),"")</f>
        <v/>
      </c>
      <c r="AP237" s="3">
        <f>IF(G237&lt;&gt;"LIBSETS_SETTYPE_BATTLEGROUND",IF(G237&lt;&gt;"LIBSETS_SETTYPE_SPECIAL",IF(AQ237&lt;&gt;"",VLOOKUP(AQ237,'ESO zone constants'!$D$2:$H$4950,5,FALSE),""),""),"")</f>
        <v>280</v>
      </c>
      <c r="AQ237" s="4" t="s">
        <v>203</v>
      </c>
      <c r="AR237" s="75"/>
      <c r="AS237" s="41" t="str">
        <f>IF(AR237&lt;&gt;"",IF(AR237&lt;&gt;"LIBSETS_DROP_MECHANIC_MONSTER_NAME",VLOOKUP(AR237,'LibSets constants'!$I$4:$L$1000,3,FALSE),""),"")</f>
        <v/>
      </c>
      <c r="AT237" s="41" t="str">
        <f>IF(AR237&lt;&gt;"",IF(AR237&lt;&gt;"LIBSETS_DROP_MECHANIC_MONSTER_NAME",VLOOKUP(AR237,'LibSets constants'!$I$4:$L$1000,4,FALSE),""),"")</f>
        <v/>
      </c>
      <c r="AU237" s="21" t="str">
        <f>IF(A237="???","--","")&amp;IF(F237&lt;&gt;"Not in the game (anymore)",IF(A237&lt;&gt;"",CONCATENATE("[",A237,"] = {wayshrines={")&amp;IF(K237&lt;&gt;"",CONCATENATE(K237,","),"")&amp;IF(L237&lt;&gt;"",CONCATENATE(L237,","),"")&amp;IF(M237&lt;&gt;"",CONCATENATE(M237,","),"")&amp;CONCATENATE("}")&amp;IF(VALUE(N237)&gt;0,CONCATENATE(", traitsNeeded=",N237),"")&amp;CONCATENATE(", dlcId=",IF(Q237&lt;&gt;"",Q237,"DLC_BASE_GAME")),""),"")</f>
        <v>[281] = {wayshrines={-1,-1,-1,}, dlcId=DLC_BASE_GAME</v>
      </c>
      <c r="AV237" s="21" t="str">
        <f>IF(F237&lt;&gt;"Not in the game (anymore)",IF(A237&lt;&gt;"",IF(O237&lt;&gt;"",CONCATENATE(", zoneIds={",O237),"")&amp;IF(V237&lt;&gt;"",CONCATENATE(",",V237),"")&amp;IF(AA237&lt;&gt;"",CONCATENATE(",",AA237),"")&amp;IF(AF237&lt;&gt;"",CONCATENATE(",",AF237),"")&amp;IF(AK237&lt;&gt;"",CONCATENATE(",",AK237),"")&amp;IF(AP237&lt;&gt;"",CONCATENATE(",",AP237),"")&amp;IF(O237&lt;&gt;"",CONCATENATE("}",""),"")&amp;IF(OR(I237="true",I237="false",I237&lt;&gt;""), CONCATENATE(", veteran=", I237), ""),""),"")</f>
        <v>, zoneIds={534,537,280,280}, veteran=false</v>
      </c>
      <c r="AW237" s="21" t="str">
        <f>IF(F237&lt;&gt;"Not in the game (anymore)",IF(A237&lt;&gt;"",", setType="&amp;G237,"")&amp;IF(J237="true",", multiTrialSet=true",""),"")</f>
        <v>, setType=LIBSETS_SETTYPE_OVERLAND</v>
      </c>
      <c r="AX237" s="21" t="str">
        <f>IF(F237&lt;&gt;"Not in the game (anymore)",IF(S237&lt;&gt;"",", dropMechanic={"&amp;S237&amp;IF(X237&lt;&gt;"",","&amp;X237,"")&amp;IF(AC237&lt;&gt;"",","&amp;AC237,"")&amp;IF(AH237&lt;&gt;"",","&amp;AH237,"")&amp;IF(AM237&lt;&gt;"",","&amp;AM237,"")&amp;IF(AR237&lt;&gt;"",","&amp;AR237,"")&amp;"}"&amp;IF(S237="LIBSETS_DROP_MECHANIC_MONSTER_NAME",", dropMechanicNames={" &amp; IF(T237&lt;&gt;"","['en']='"&amp;T237&amp;"'","") &amp; IF(U237&lt;&gt;"",", ['de']='" &amp; U237&amp;"'","") &amp; "}",""),"")&amp;"},","")</f>
        <v>, dropMechanic={LIBSETS_DROP_MECHANIC_OVERLAND_BOSS_DELVE,LIBSETS_DROP_MECHANIC_OVERLAND_WORLDBOSS,LIBSETS_DROP_MECHANIC_OVERLAND_BOSS_PUBLIC_DUNGEON,LIBSETS_DROP_MECHANIC_OVERLAND_CHEST}},</v>
      </c>
      <c r="AY237" s="21" t="str">
        <f>IF(F237&lt;&gt;"Not in the game (anymore)",IF(C237&lt;&gt;"",CONCATENATE(" --",C237," / ",B237,"   [",IF(P237&lt;&gt;"",P237,""),IF(W237&lt;&gt;"",", "&amp;W237,""),IF(AB237&lt;&gt;"",", "&amp;AB237,""),IF(AG237&lt;&gt;"",", "&amp;AG237,""),IF(AL237&lt;&gt;"",", "&amp;AL237,""),IF(AQ237&lt;&gt;"",", "&amp;AQ237,""),"]")),"")</f>
        <v xml:space="preserve"> --Armor of the Trainee / Rüstung des Auszubildenden   [Stros M'Kai, Khenarthi's Roost, Bleakrock Isle, Bleakrock Isle]</v>
      </c>
    </row>
    <row r="238" spans="1:51" x14ac:dyDescent="0.25">
      <c r="A238" s="12">
        <v>282</v>
      </c>
      <c r="B238" t="s">
        <v>1161</v>
      </c>
      <c r="C238" t="s">
        <v>1162</v>
      </c>
      <c r="D238" s="3">
        <f>A238</f>
        <v>282</v>
      </c>
      <c r="G238" s="8" t="s">
        <v>1656</v>
      </c>
      <c r="I238" t="s">
        <v>97</v>
      </c>
      <c r="J238" t="s">
        <v>97</v>
      </c>
      <c r="K238">
        <v>-1</v>
      </c>
      <c r="L238">
        <v>-1</v>
      </c>
      <c r="M238">
        <v>-1</v>
      </c>
      <c r="N238">
        <v>0</v>
      </c>
      <c r="O238" s="3">
        <f>IF(G238&lt;&gt;"LIBSETS_SETTYPE_BATTLEGROUND",IF(G238&lt;&gt;"LIBSETS_SETTYPE_SPECIAL",IF(P238&lt;&gt;"",VLOOKUP(P238,'ESO zone constants'!$D$2:$H$4950,5,FALSE),""),""),"")</f>
        <v>20</v>
      </c>
      <c r="P238" t="s">
        <v>111</v>
      </c>
      <c r="Q238" s="19" t="str">
        <f>IF(O238&lt;&gt;"",IF(NOT(ISERROR(VLOOKUP(O238,'ESO Dungeon constants'!$D$3:$H$9999,5,FALSE))),VLOOKUP(O238,'ESO Dungeon constants'!$D$3:$I$9999,6,FALSE),VLOOKUP(O238,'ESO zone constants'!$H$2:$K$9984,4,FALSE)),"")</f>
        <v>DLC_BASE_GAME</v>
      </c>
      <c r="R238" s="3" t="str">
        <f>VLOOKUP(Q238,'LibSets constants'!$B$4:$C$1000,2,FALSE)</f>
        <v>Included in base game</v>
      </c>
      <c r="S238" s="33" t="s">
        <v>1743</v>
      </c>
      <c r="T238" s="41" t="str">
        <f>IF(S238&lt;&gt;"",IF(S238&lt;&gt;"LIBSETS_DROP_MECHANIC_MONSTER_NAME",VLOOKUP(S238,'LibSets constants'!$I$4:$L$1000,3,FALSE),""),"")</f>
        <v>Delve bosses have a chance to drop a waist or feet.</v>
      </c>
      <c r="U238" s="41" t="str">
        <f>IF(S238&lt;&gt;"",IF(S238&lt;&gt;"LIBSETS_DROP_MECHANIC_MONSTER_NAME",VLOOKUP(S238,'LibSets constants'!$I$4:$L$1000,4,FALSE),""),"")</f>
        <v>Bosse in Gewölben haben die Chance, eine Taille oder Füße fallen zu lassen.</v>
      </c>
      <c r="V238" s="3" t="str">
        <f>IF(G238&lt;&gt;"LIBSETS_SETTYPE_BATTLEGROUND",IF(G238&lt;&gt;"LIBSETS_SETTYPE_SPECIAL",IF(W238&lt;&gt;"",VLOOKUP(W238,'ESO zone constants'!$D$2:$H$4950,5,FALSE),""),""),"")</f>
        <v/>
      </c>
      <c r="X238" s="42" t="s">
        <v>1744</v>
      </c>
      <c r="Y238" s="41" t="str">
        <f>IF(X238&lt;&gt;"",IF(X238&lt;&gt;"LIBSETS_DROP_MECHANIC_MONSTER_NAME",VLOOKUP(X238,'LibSets constants'!$I$4:$L$1000,3,FALSE),""),"")</f>
        <v>Overland group bosses have a 100% chance to drop head, chest, legs, or weapon.</v>
      </c>
      <c r="Z238" s="41" t="str">
        <f>IF(X238&lt;&gt;"",IF(X238&lt;&gt;"LIBSETS_DROP_MECHANIC_MONSTER_NAME",VLOOKUP(X238,'LibSets constants'!$I$4:$L$1000,4,FALSE),""),"")</f>
        <v>Überland Gruppenbosse haben eine Chance von 100%, Kopf, Brust, Beine oder Waffen fallen zu lassen.</v>
      </c>
      <c r="AA238" s="3" t="str">
        <f>IF(G238&lt;&gt;"LIBSETS_SETTYPE_BATTLEGROUND",IF(G238&lt;&gt;"LIBSETS_SETTYPE_SPECIAL",IF(AB238&lt;&gt;"",VLOOKUP(AB238,'ESO zone constants'!$D$2:$H$4950,5,FALSE),""),""),"")</f>
        <v/>
      </c>
      <c r="AC238" s="42" t="s">
        <v>1745</v>
      </c>
      <c r="AD238" s="41" t="str">
        <f>IF(AC238&lt;&gt;"",IF(AC238&lt;&gt;"LIBSETS_DROP_MECHANIC_MONSTER_NAME",VLOOKUP(AC238,'LibSets constants'!$I$4:$L$1000,3,FALSE),""),"")</f>
        <v>Public dungeon bosses have a chance to drop a shoulder, hand, or weapon.</v>
      </c>
      <c r="AE238" s="41" t="str">
        <f>IF(AC238&lt;&gt;"",IF(AC238&lt;&gt;"LIBSETS_DROP_MECHANIC_MONSTER_NAME",VLOOKUP(AC238,'LibSets constants'!$I$4:$L$1000,4,FALSE),""),"")</f>
        <v>Öffentliche Dungeon-Bosse haben die Möglichkeit, eine Schulter, Handschuhe oder eine Waffe fallen zu lassen.</v>
      </c>
      <c r="AF238" s="3" t="str">
        <f>IF(G238&lt;&gt;"LIBSETS_SETTYPE_BATTLEGROUND",IF(G238&lt;&gt;"LIBSETS_SETTYPE_SPECIAL",IF(AG238&lt;&gt;"",VLOOKUP(AG238,'ESO zone constants'!$D$2:$H$4950,5,FALSE),""),""),"")</f>
        <v/>
      </c>
      <c r="AH238" s="42" t="s">
        <v>1746</v>
      </c>
      <c r="AI238" s="41" t="str">
        <f>IF(AH238&lt;&gt;"",IF(AH238&lt;&gt;"LIBSETS_DROP_MECHANIC_MONSTER_NAME",VLOOKUP(AH238,'LibSets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38" s="41" t="str">
        <f>IF(AH238&lt;&gt;"",IF(AH238&lt;&gt;"LIBSETS_DROP_MECHANIC_MONSTER_NAME",VLOOKUP(AH238,'LibSets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38" s="3" t="str">
        <f>IF(G238&lt;&gt;"LIBSETS_SETTYPE_BATTLEGROUND",IF(G238&lt;&gt;"LIBSETS_SETTYPE_SPECIAL",IF(AL238&lt;&gt;"",VLOOKUP(AL238,'ESO zone constants'!$D$2:$H$4950,5,FALSE),""),""),"")</f>
        <v/>
      </c>
      <c r="AM238" s="42"/>
      <c r="AN238" s="41" t="str">
        <f>IF(AM238&lt;&gt;"",IF(AM238&lt;&gt;"LIBSETS_DROP_MECHANIC_MONSTER_NAME",VLOOKUP(AM238,'LibSets constants'!$I$4:$L$1000,3,FALSE),""),"")</f>
        <v/>
      </c>
      <c r="AO238" s="41" t="str">
        <f>IF(AM238&lt;&gt;"",IF(AM238&lt;&gt;"LIBSETS_DROP_MECHANIC_MONSTER_NAME",VLOOKUP(AM238,'LibSets constants'!$I$4:$L$1000,4,FALSE),""),"")</f>
        <v/>
      </c>
      <c r="AP238" s="3" t="str">
        <f>IF(G238&lt;&gt;"LIBSETS_SETTYPE_BATTLEGROUND",IF(G238&lt;&gt;"LIBSETS_SETTYPE_SPECIAL",IF(AQ238&lt;&gt;"",VLOOKUP(AQ238,'ESO zone constants'!$D$2:$H$4950,5,FALSE),""),""),"")</f>
        <v/>
      </c>
      <c r="AR238" s="42"/>
      <c r="AS238" s="41" t="str">
        <f>IF(AR238&lt;&gt;"",IF(AR238&lt;&gt;"LIBSETS_DROP_MECHANIC_MONSTER_NAME",VLOOKUP(AR238,'LibSets constants'!$I$4:$L$1000,3,FALSE),""),"")</f>
        <v/>
      </c>
      <c r="AT238" s="41" t="str">
        <f>IF(AR238&lt;&gt;"",IF(AR238&lt;&gt;"LIBSETS_DROP_MECHANIC_MONSTER_NAME",VLOOKUP(AR238,'LibSets constants'!$I$4:$L$1000,4,FALSE),""),"")</f>
        <v/>
      </c>
      <c r="AU238" s="21" t="str">
        <f>IF(A238="???","--","")&amp;IF(F238&lt;&gt;"Not in the game (anymore)",IF(A238&lt;&gt;"",CONCATENATE("[",A238,"] = {wayshrines={")&amp;IF(K238&lt;&gt;"",CONCATENATE(K238,","),"")&amp;IF(L238&lt;&gt;"",CONCATENATE(L238,","),"")&amp;IF(M238&lt;&gt;"",CONCATENATE(M238,","),"")&amp;CONCATENATE("}")&amp;IF(VALUE(N238)&gt;0,CONCATENATE(", traitsNeeded=",N238),"")&amp;CONCATENATE(", dlcId=",IF(Q238&lt;&gt;"",Q238,"DLC_BASE_GAME")),""),"")</f>
        <v>[282] = {wayshrines={-1,-1,-1,}, dlcId=DLC_BASE_GAME</v>
      </c>
      <c r="AV238" s="21" t="str">
        <f>IF(F238&lt;&gt;"Not in the game (anymore)",IF(A238&lt;&gt;"",IF(O238&lt;&gt;"",CONCATENATE(", zoneIds={",O238),"")&amp;IF(V238&lt;&gt;"",CONCATENATE(",",V238),"")&amp;IF(AA238&lt;&gt;"",CONCATENATE(",",AA238),"")&amp;IF(AF238&lt;&gt;"",CONCATENATE(",",AF238),"")&amp;IF(AK238&lt;&gt;"",CONCATENATE(",",AK238),"")&amp;IF(AP238&lt;&gt;"",CONCATENATE(",",AP238),"")&amp;IF(O238&lt;&gt;"",CONCATENATE("}",""),"")&amp;IF(OR(I238="true",I238="false",I238&lt;&gt;""), CONCATENATE(", veteran=", I238), ""),""),"")</f>
        <v>, zoneIds={20}, veteran=false</v>
      </c>
      <c r="AW238" s="21" t="str">
        <f>IF(F238&lt;&gt;"Not in the game (anymore)",IF(A238&lt;&gt;"",", setType="&amp;G238,"")&amp;IF(J238="true",", multiTrialSet=true",""),"")</f>
        <v>, setType=LIBSETS_SETTYPE_OVERLAND</v>
      </c>
      <c r="AX238" s="21" t="str">
        <f>IF(F238&lt;&gt;"Not in the game (anymore)",IF(S238&lt;&gt;"",", dropMechanic={"&amp;S238&amp;IF(X238&lt;&gt;"",","&amp;X238,"")&amp;IF(AC238&lt;&gt;"",","&amp;AC238,"")&amp;IF(AH238&lt;&gt;"",","&amp;AH238,"")&amp;IF(AM238&lt;&gt;"",","&amp;AM238,"")&amp;IF(AR238&lt;&gt;"",","&amp;AR238,"")&amp;"}"&amp;IF(S238="LIBSETS_DROP_MECHANIC_MONSTER_NAME",", dropMechanicNames={" &amp; IF(T238&lt;&gt;"","['en']='"&amp;T238&amp;"'","") &amp; IF(U238&lt;&gt;"",", ['de']='" &amp; U238&amp;"'","") &amp; "}",""),"")&amp;"},","")</f>
        <v>, dropMechanic={LIBSETS_DROP_MECHANIC_OVERLAND_BOSS_DELVE,LIBSETS_DROP_MECHANIC_OVERLAND_WORLDBOSS,LIBSETS_DROP_MECHANIC_OVERLAND_BOSS_PUBLIC_DUNGEON,LIBSETS_DROP_MECHANIC_OVERLAND_CHEST}},</v>
      </c>
      <c r="AY238" s="21" t="str">
        <f>IF(F238&lt;&gt;"Not in the game (anymore)",IF(C238&lt;&gt;"",CONCATENATE(" --",C238," / ",B238,"   [",IF(P238&lt;&gt;"",P238,""),IF(W238&lt;&gt;"",", "&amp;W238,""),IF(AB238&lt;&gt;"",", "&amp;AB238,""),IF(AG238&lt;&gt;"",", "&amp;AG238,""),IF(AL238&lt;&gt;"",", "&amp;AL238,""),IF(AQ238&lt;&gt;"",", "&amp;AQ238,""),"]")),"")</f>
        <v xml:space="preserve"> --Vampire Cloak / Vampirumhang   [Rivenspire]</v>
      </c>
    </row>
    <row r="239" spans="1:51" x14ac:dyDescent="0.25">
      <c r="A239" s="12">
        <v>283</v>
      </c>
      <c r="B239" t="s">
        <v>1163</v>
      </c>
      <c r="C239" t="s">
        <v>1164</v>
      </c>
      <c r="D239" s="3">
        <f>A239</f>
        <v>283</v>
      </c>
      <c r="G239" s="8" t="s">
        <v>1656</v>
      </c>
      <c r="I239" t="s">
        <v>97</v>
      </c>
      <c r="J239" t="s">
        <v>97</v>
      </c>
      <c r="K239">
        <v>-1</v>
      </c>
      <c r="L239">
        <v>-1</v>
      </c>
      <c r="M239">
        <v>-1</v>
      </c>
      <c r="N239">
        <v>0</v>
      </c>
      <c r="O239" s="3">
        <f>IF(G239&lt;&gt;"LIBSETS_SETTYPE_BATTLEGROUND",IF(G239&lt;&gt;"LIBSETS_SETTYPE_SPECIAL",IF(P239&lt;&gt;"",VLOOKUP(P239,'ESO zone constants'!$D$2:$H$4950,5,FALSE),""),""),"")</f>
        <v>104</v>
      </c>
      <c r="P239" t="s">
        <v>118</v>
      </c>
      <c r="Q239" s="19" t="str">
        <f>IF(O239&lt;&gt;"",IF(NOT(ISERROR(VLOOKUP(O239,'ESO Dungeon constants'!$D$3:$H$9999,5,FALSE))),VLOOKUP(O239,'ESO Dungeon constants'!$D$3:$I$9999,6,FALSE),VLOOKUP(O239,'ESO zone constants'!$H$2:$K$9984,4,FALSE)),"")</f>
        <v>DLC_BASE_GAME</v>
      </c>
      <c r="R239" s="3" t="str">
        <f>VLOOKUP(Q239,'LibSets constants'!$B$4:$C$1000,2,FALSE)</f>
        <v>Included in base game</v>
      </c>
      <c r="S239" s="33" t="s">
        <v>1743</v>
      </c>
      <c r="T239" s="41" t="str">
        <f>IF(S239&lt;&gt;"",IF(S239&lt;&gt;"LIBSETS_DROP_MECHANIC_MONSTER_NAME",VLOOKUP(S239,'LibSets constants'!$I$4:$L$1000,3,FALSE),""),"")</f>
        <v>Delve bosses have a chance to drop a waist or feet.</v>
      </c>
      <c r="U239" s="41" t="str">
        <f>IF(S239&lt;&gt;"",IF(S239&lt;&gt;"LIBSETS_DROP_MECHANIC_MONSTER_NAME",VLOOKUP(S239,'LibSets constants'!$I$4:$L$1000,4,FALSE),""),"")</f>
        <v>Bosse in Gewölben haben die Chance, eine Taille oder Füße fallen zu lassen.</v>
      </c>
      <c r="V239" s="3" t="str">
        <f>IF(G239&lt;&gt;"LIBSETS_SETTYPE_BATTLEGROUND",IF(G239&lt;&gt;"LIBSETS_SETTYPE_SPECIAL",IF(W239&lt;&gt;"",VLOOKUP(W239,'ESO zone constants'!$D$2:$H$4950,5,FALSE),""),""),"")</f>
        <v/>
      </c>
      <c r="X239" s="42" t="s">
        <v>1744</v>
      </c>
      <c r="Y239" s="41" t="str">
        <f>IF(X239&lt;&gt;"",IF(X239&lt;&gt;"LIBSETS_DROP_MECHANIC_MONSTER_NAME",VLOOKUP(X239,'LibSets constants'!$I$4:$L$1000,3,FALSE),""),"")</f>
        <v>Overland group bosses have a 100% chance to drop head, chest, legs, or weapon.</v>
      </c>
      <c r="Z239" s="41" t="str">
        <f>IF(X239&lt;&gt;"",IF(X239&lt;&gt;"LIBSETS_DROP_MECHANIC_MONSTER_NAME",VLOOKUP(X239,'LibSets constants'!$I$4:$L$1000,4,FALSE),""),"")</f>
        <v>Überland Gruppenbosse haben eine Chance von 100%, Kopf, Brust, Beine oder Waffen fallen zu lassen.</v>
      </c>
      <c r="AA239" s="3" t="str">
        <f>IF(G239&lt;&gt;"LIBSETS_SETTYPE_BATTLEGROUND",IF(G239&lt;&gt;"LIBSETS_SETTYPE_SPECIAL",IF(AB239&lt;&gt;"",VLOOKUP(AB239,'ESO zone constants'!$D$2:$H$4950,5,FALSE),""),""),"")</f>
        <v/>
      </c>
      <c r="AC239" s="42" t="s">
        <v>1745</v>
      </c>
      <c r="AD239" s="41" t="str">
        <f>IF(AC239&lt;&gt;"",IF(AC239&lt;&gt;"LIBSETS_DROP_MECHANIC_MONSTER_NAME",VLOOKUP(AC239,'LibSets constants'!$I$4:$L$1000,3,FALSE),""),"")</f>
        <v>Public dungeon bosses have a chance to drop a shoulder, hand, or weapon.</v>
      </c>
      <c r="AE239" s="41" t="str">
        <f>IF(AC239&lt;&gt;"",IF(AC239&lt;&gt;"LIBSETS_DROP_MECHANIC_MONSTER_NAME",VLOOKUP(AC239,'LibSets constants'!$I$4:$L$1000,4,FALSE),""),"")</f>
        <v>Öffentliche Dungeon-Bosse haben die Möglichkeit, eine Schulter, Handschuhe oder eine Waffe fallen zu lassen.</v>
      </c>
      <c r="AF239" s="3" t="str">
        <f>IF(G239&lt;&gt;"LIBSETS_SETTYPE_BATTLEGROUND",IF(G239&lt;&gt;"LIBSETS_SETTYPE_SPECIAL",IF(AG239&lt;&gt;"",VLOOKUP(AG239,'ESO zone constants'!$D$2:$H$4950,5,FALSE),""),""),"")</f>
        <v/>
      </c>
      <c r="AH239" s="42" t="s">
        <v>1746</v>
      </c>
      <c r="AI239" s="41" t="str">
        <f>IF(AH239&lt;&gt;"",IF(AH239&lt;&gt;"LIBSETS_DROP_MECHANIC_MONSTER_NAME",VLOOKUP(AH239,'LibSets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39" s="41" t="str">
        <f>IF(AH239&lt;&gt;"",IF(AH239&lt;&gt;"LIBSETS_DROP_MECHANIC_MONSTER_NAME",VLOOKUP(AH239,'LibSets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39" s="3" t="str">
        <f>IF(G239&lt;&gt;"LIBSETS_SETTYPE_BATTLEGROUND",IF(G239&lt;&gt;"LIBSETS_SETTYPE_SPECIAL",IF(AL239&lt;&gt;"",VLOOKUP(AL239,'ESO zone constants'!$D$2:$H$4950,5,FALSE),""),""),"")</f>
        <v/>
      </c>
      <c r="AM239" s="42"/>
      <c r="AN239" s="41" t="str">
        <f>IF(AM239&lt;&gt;"",IF(AM239&lt;&gt;"LIBSETS_DROP_MECHANIC_MONSTER_NAME",VLOOKUP(AM239,'LibSets constants'!$I$4:$L$1000,3,FALSE),""),"")</f>
        <v/>
      </c>
      <c r="AO239" s="41" t="str">
        <f>IF(AM239&lt;&gt;"",IF(AM239&lt;&gt;"LIBSETS_DROP_MECHANIC_MONSTER_NAME",VLOOKUP(AM239,'LibSets constants'!$I$4:$L$1000,4,FALSE),""),"")</f>
        <v/>
      </c>
      <c r="AP239" s="3" t="str">
        <f>IF(G239&lt;&gt;"LIBSETS_SETTYPE_BATTLEGROUND",IF(G239&lt;&gt;"LIBSETS_SETTYPE_SPECIAL",IF(AQ239&lt;&gt;"",VLOOKUP(AQ239,'ESO zone constants'!$D$2:$H$4950,5,FALSE),""),""),"")</f>
        <v/>
      </c>
      <c r="AR239" s="42"/>
      <c r="AS239" s="41" t="str">
        <f>IF(AR239&lt;&gt;"",IF(AR239&lt;&gt;"LIBSETS_DROP_MECHANIC_MONSTER_NAME",VLOOKUP(AR239,'LibSets constants'!$I$4:$L$1000,3,FALSE),""),"")</f>
        <v/>
      </c>
      <c r="AT239" s="41" t="str">
        <f>IF(AR239&lt;&gt;"",IF(AR239&lt;&gt;"LIBSETS_DROP_MECHANIC_MONSTER_NAME",VLOOKUP(AR239,'LibSets constants'!$I$4:$L$1000,4,FALSE),""),"")</f>
        <v/>
      </c>
      <c r="AU239" s="21" t="str">
        <f>IF(A239="???","--","")&amp;IF(F239&lt;&gt;"Not in the game (anymore)",IF(A239&lt;&gt;"",CONCATENATE("[",A239,"] = {wayshrines={")&amp;IF(K239&lt;&gt;"",CONCATENATE(K239,","),"")&amp;IF(L239&lt;&gt;"",CONCATENATE(L239,","),"")&amp;IF(M239&lt;&gt;"",CONCATENATE(M239,","),"")&amp;CONCATENATE("}")&amp;IF(VALUE(N239)&gt;0,CONCATENATE(", traitsNeeded=",N239),"")&amp;CONCATENATE(", dlcId=",IF(Q239&lt;&gt;"",Q239,"DLC_BASE_GAME")),""),"")</f>
        <v>[283] = {wayshrines={-1,-1,-1,}, dlcId=DLC_BASE_GAME</v>
      </c>
      <c r="AV239" s="21" t="str">
        <f>IF(F239&lt;&gt;"Not in the game (anymore)",IF(A239&lt;&gt;"",IF(O239&lt;&gt;"",CONCATENATE(", zoneIds={",O239),"")&amp;IF(V239&lt;&gt;"",CONCATENATE(",",V239),"")&amp;IF(AA239&lt;&gt;"",CONCATENATE(",",AA239),"")&amp;IF(AF239&lt;&gt;"",CONCATENATE(",",AF239),"")&amp;IF(AK239&lt;&gt;"",CONCATENATE(",",AK239),"")&amp;IF(AP239&lt;&gt;"",CONCATENATE(",",AP239),"")&amp;IF(O239&lt;&gt;"",CONCATENATE("}",""),"")&amp;IF(OR(I239="true",I239="false",I239&lt;&gt;""), CONCATENATE(", veteran=", I239), ""),""),"")</f>
        <v>, zoneIds={104}, veteran=false</v>
      </c>
      <c r="AW239" s="21" t="str">
        <f>IF(F239&lt;&gt;"Not in the game (anymore)",IF(A239&lt;&gt;"",", setType="&amp;G239,"")&amp;IF(J239="true",", multiTrialSet=true",""),"")</f>
        <v>, setType=LIBSETS_SETTYPE_OVERLAND</v>
      </c>
      <c r="AX239" s="21" t="str">
        <f>IF(F239&lt;&gt;"Not in the game (anymore)",IF(S239&lt;&gt;"",", dropMechanic={"&amp;S239&amp;IF(X239&lt;&gt;"",","&amp;X239,"")&amp;IF(AC239&lt;&gt;"",","&amp;AC239,"")&amp;IF(AH239&lt;&gt;"",","&amp;AH239,"")&amp;IF(AM239&lt;&gt;"",","&amp;AM239,"")&amp;IF(AR239&lt;&gt;"",","&amp;AR239,"")&amp;"}"&amp;IF(S239="LIBSETS_DROP_MECHANIC_MONSTER_NAME",", dropMechanicNames={" &amp; IF(T239&lt;&gt;"","['en']='"&amp;T239&amp;"'","") &amp; IF(U239&lt;&gt;"",", ['de']='" &amp; U239&amp;"'","") &amp; "}",""),"")&amp;"},","")</f>
        <v>, dropMechanic={LIBSETS_DROP_MECHANIC_OVERLAND_BOSS_DELVE,LIBSETS_DROP_MECHANIC_OVERLAND_WORLDBOSS,LIBSETS_DROP_MECHANIC_OVERLAND_BOSS_PUBLIC_DUNGEON,LIBSETS_DROP_MECHANIC_OVERLAND_CHEST}},</v>
      </c>
      <c r="AY239" s="21" t="str">
        <f>IF(F239&lt;&gt;"Not in the game (anymore)",IF(C239&lt;&gt;"",CONCATENATE(" --",C239," / ",B239,"   [",IF(P239&lt;&gt;"",P239,""),IF(W239&lt;&gt;"",", "&amp;W239,""),IF(AB239&lt;&gt;"",", "&amp;AB239,""),IF(AG239&lt;&gt;"",", "&amp;AG239,""),IF(AL239&lt;&gt;"",", "&amp;AL239,""),IF(AQ239&lt;&gt;"",", "&amp;AQ239,""),"]")),"")</f>
        <v xml:space="preserve"> --Sword-Singer / Schwertsänger   [Alik'r Desert]</v>
      </c>
    </row>
    <row r="240" spans="1:51" x14ac:dyDescent="0.25">
      <c r="A240" s="12">
        <v>284</v>
      </c>
      <c r="B240" t="s">
        <v>1165</v>
      </c>
      <c r="C240" t="s">
        <v>1166</v>
      </c>
      <c r="D240" s="3">
        <f>A240</f>
        <v>284</v>
      </c>
      <c r="G240" s="8" t="s">
        <v>1656</v>
      </c>
      <c r="I240" t="s">
        <v>97</v>
      </c>
      <c r="J240" t="s">
        <v>97</v>
      </c>
      <c r="K240">
        <v>-1</v>
      </c>
      <c r="L240">
        <v>-1</v>
      </c>
      <c r="M240">
        <v>-1</v>
      </c>
      <c r="N240">
        <v>0</v>
      </c>
      <c r="O240" s="3">
        <f>IF(G240&lt;&gt;"LIBSETS_SETTYPE_BATTLEGROUND",IF(G240&lt;&gt;"LIBSETS_SETTYPE_SPECIAL",IF(P240&lt;&gt;"",VLOOKUP(P240,'ESO zone constants'!$D$2:$H$4950,5,FALSE),""),""),"")</f>
        <v>104</v>
      </c>
      <c r="P240" t="s">
        <v>118</v>
      </c>
      <c r="Q240" s="19" t="str">
        <f>IF(O240&lt;&gt;"",IF(NOT(ISERROR(VLOOKUP(O240,'ESO Dungeon constants'!$D$3:$H$9999,5,FALSE))),VLOOKUP(O240,'ESO Dungeon constants'!$D$3:$I$9999,6,FALSE),VLOOKUP(O240,'ESO zone constants'!$H$2:$K$9984,4,FALSE)),"")</f>
        <v>DLC_BASE_GAME</v>
      </c>
      <c r="R240" s="3" t="str">
        <f>VLOOKUP(Q240,'LibSets constants'!$B$4:$C$1000,2,FALSE)</f>
        <v>Included in base game</v>
      </c>
      <c r="S240" s="33" t="s">
        <v>1743</v>
      </c>
      <c r="T240" s="41" t="str">
        <f>IF(S240&lt;&gt;"",IF(S240&lt;&gt;"LIBSETS_DROP_MECHANIC_MONSTER_NAME",VLOOKUP(S240,'LibSets constants'!$I$4:$L$1000,3,FALSE),""),"")</f>
        <v>Delve bosses have a chance to drop a waist or feet.</v>
      </c>
      <c r="U240" s="41" t="str">
        <f>IF(S240&lt;&gt;"",IF(S240&lt;&gt;"LIBSETS_DROP_MECHANIC_MONSTER_NAME",VLOOKUP(S240,'LibSets constants'!$I$4:$L$1000,4,FALSE),""),"")</f>
        <v>Bosse in Gewölben haben die Chance, eine Taille oder Füße fallen zu lassen.</v>
      </c>
      <c r="V240" s="3" t="str">
        <f>IF(G240&lt;&gt;"LIBSETS_SETTYPE_BATTLEGROUND",IF(G240&lt;&gt;"LIBSETS_SETTYPE_SPECIAL",IF(W240&lt;&gt;"",VLOOKUP(W240,'ESO zone constants'!$D$2:$H$4950,5,FALSE),""),""),"")</f>
        <v/>
      </c>
      <c r="X240" s="42" t="s">
        <v>1744</v>
      </c>
      <c r="Y240" s="41" t="str">
        <f>IF(X240&lt;&gt;"",IF(X240&lt;&gt;"LIBSETS_DROP_MECHANIC_MONSTER_NAME",VLOOKUP(X240,'LibSets constants'!$I$4:$L$1000,3,FALSE),""),"")</f>
        <v>Overland group bosses have a 100% chance to drop head, chest, legs, or weapon.</v>
      </c>
      <c r="Z240" s="41" t="str">
        <f>IF(X240&lt;&gt;"",IF(X240&lt;&gt;"LIBSETS_DROP_MECHANIC_MONSTER_NAME",VLOOKUP(X240,'LibSets constants'!$I$4:$L$1000,4,FALSE),""),"")</f>
        <v>Überland Gruppenbosse haben eine Chance von 100%, Kopf, Brust, Beine oder Waffen fallen zu lassen.</v>
      </c>
      <c r="AA240" s="3" t="str">
        <f>IF(G240&lt;&gt;"LIBSETS_SETTYPE_BATTLEGROUND",IF(G240&lt;&gt;"LIBSETS_SETTYPE_SPECIAL",IF(AB240&lt;&gt;"",VLOOKUP(AB240,'ESO zone constants'!$D$2:$H$4950,5,FALSE),""),""),"")</f>
        <v/>
      </c>
      <c r="AC240" s="42" t="s">
        <v>1745</v>
      </c>
      <c r="AD240" s="41" t="str">
        <f>IF(AC240&lt;&gt;"",IF(AC240&lt;&gt;"LIBSETS_DROP_MECHANIC_MONSTER_NAME",VLOOKUP(AC240,'LibSets constants'!$I$4:$L$1000,3,FALSE),""),"")</f>
        <v>Public dungeon bosses have a chance to drop a shoulder, hand, or weapon.</v>
      </c>
      <c r="AE240" s="41" t="str">
        <f>IF(AC240&lt;&gt;"",IF(AC240&lt;&gt;"LIBSETS_DROP_MECHANIC_MONSTER_NAME",VLOOKUP(AC240,'LibSets constants'!$I$4:$L$1000,4,FALSE),""),"")</f>
        <v>Öffentliche Dungeon-Bosse haben die Möglichkeit, eine Schulter, Handschuhe oder eine Waffe fallen zu lassen.</v>
      </c>
      <c r="AF240" s="3" t="str">
        <f>IF(G240&lt;&gt;"LIBSETS_SETTYPE_BATTLEGROUND",IF(G240&lt;&gt;"LIBSETS_SETTYPE_SPECIAL",IF(AG240&lt;&gt;"",VLOOKUP(AG240,'ESO zone constants'!$D$2:$H$4950,5,FALSE),""),""),"")</f>
        <v/>
      </c>
      <c r="AH240" s="42" t="s">
        <v>1746</v>
      </c>
      <c r="AI240" s="41" t="str">
        <f>IF(AH240&lt;&gt;"",IF(AH240&lt;&gt;"LIBSETS_DROP_MECHANIC_MONSTER_NAME",VLOOKUP(AH240,'LibSets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0" s="41" t="str">
        <f>IF(AH240&lt;&gt;"",IF(AH240&lt;&gt;"LIBSETS_DROP_MECHANIC_MONSTER_NAME",VLOOKUP(AH240,'LibSets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0" s="3" t="str">
        <f>IF(G240&lt;&gt;"LIBSETS_SETTYPE_BATTLEGROUND",IF(G240&lt;&gt;"LIBSETS_SETTYPE_SPECIAL",IF(AL240&lt;&gt;"",VLOOKUP(AL240,'ESO zone constants'!$D$2:$H$4950,5,FALSE),""),""),"")</f>
        <v/>
      </c>
      <c r="AM240" s="42"/>
      <c r="AN240" s="41" t="str">
        <f>IF(AM240&lt;&gt;"",IF(AM240&lt;&gt;"LIBSETS_DROP_MECHANIC_MONSTER_NAME",VLOOKUP(AM240,'LibSets constants'!$I$4:$L$1000,3,FALSE),""),"")</f>
        <v/>
      </c>
      <c r="AO240" s="41" t="str">
        <f>IF(AM240&lt;&gt;"",IF(AM240&lt;&gt;"LIBSETS_DROP_MECHANIC_MONSTER_NAME",VLOOKUP(AM240,'LibSets constants'!$I$4:$L$1000,4,FALSE),""),"")</f>
        <v/>
      </c>
      <c r="AP240" s="3" t="str">
        <f>IF(G240&lt;&gt;"LIBSETS_SETTYPE_BATTLEGROUND",IF(G240&lt;&gt;"LIBSETS_SETTYPE_SPECIAL",IF(AQ240&lt;&gt;"",VLOOKUP(AQ240,'ESO zone constants'!$D$2:$H$4950,5,FALSE),""),""),"")</f>
        <v/>
      </c>
      <c r="AR240" s="42"/>
      <c r="AS240" s="41" t="str">
        <f>IF(AR240&lt;&gt;"",IF(AR240&lt;&gt;"LIBSETS_DROP_MECHANIC_MONSTER_NAME",VLOOKUP(AR240,'LibSets constants'!$I$4:$L$1000,3,FALSE),""),"")</f>
        <v/>
      </c>
      <c r="AT240" s="41" t="str">
        <f>IF(AR240&lt;&gt;"",IF(AR240&lt;&gt;"LIBSETS_DROP_MECHANIC_MONSTER_NAME",VLOOKUP(AR240,'LibSets constants'!$I$4:$L$1000,4,FALSE),""),"")</f>
        <v/>
      </c>
      <c r="AU240" s="21" t="str">
        <f>IF(A240="???","--","")&amp;IF(F240&lt;&gt;"Not in the game (anymore)",IF(A240&lt;&gt;"",CONCATENATE("[",A240,"] = {wayshrines={")&amp;IF(K240&lt;&gt;"",CONCATENATE(K240,","),"")&amp;IF(L240&lt;&gt;"",CONCATENATE(L240,","),"")&amp;IF(M240&lt;&gt;"",CONCATENATE(M240,","),"")&amp;CONCATENATE("}")&amp;IF(VALUE(N240)&gt;0,CONCATENATE(", traitsNeeded=",N240),"")&amp;CONCATENATE(", dlcId=",IF(Q240&lt;&gt;"",Q240,"DLC_BASE_GAME")),""),"")</f>
        <v>[284] = {wayshrines={-1,-1,-1,}, dlcId=DLC_BASE_GAME</v>
      </c>
      <c r="AV240" s="21" t="str">
        <f>IF(F240&lt;&gt;"Not in the game (anymore)",IF(A240&lt;&gt;"",IF(O240&lt;&gt;"",CONCATENATE(", zoneIds={",O240),"")&amp;IF(V240&lt;&gt;"",CONCATENATE(",",V240),"")&amp;IF(AA240&lt;&gt;"",CONCATENATE(",",AA240),"")&amp;IF(AF240&lt;&gt;"",CONCATENATE(",",AF240),"")&amp;IF(AK240&lt;&gt;"",CONCATENATE(",",AK240),"")&amp;IF(AP240&lt;&gt;"",CONCATENATE(",",AP240),"")&amp;IF(O240&lt;&gt;"",CONCATENATE("}",""),"")&amp;IF(OR(I240="true",I240="false",I240&lt;&gt;""), CONCATENATE(", veteran=", I240), ""),""),"")</f>
        <v>, zoneIds={104}, veteran=false</v>
      </c>
      <c r="AW240" s="21" t="str">
        <f>IF(F240&lt;&gt;"Not in the game (anymore)",IF(A240&lt;&gt;"",", setType="&amp;G240,"")&amp;IF(J240="true",", multiTrialSet=true",""),"")</f>
        <v>, setType=LIBSETS_SETTYPE_OVERLAND</v>
      </c>
      <c r="AX240" s="21" t="str">
        <f>IF(F240&lt;&gt;"Not in the game (anymore)",IF(S240&lt;&gt;"",", dropMechanic={"&amp;S240&amp;IF(X240&lt;&gt;"",","&amp;X240,"")&amp;IF(AC240&lt;&gt;"",","&amp;AC240,"")&amp;IF(AH240&lt;&gt;"",","&amp;AH240,"")&amp;IF(AM240&lt;&gt;"",","&amp;AM240,"")&amp;IF(AR240&lt;&gt;"",","&amp;AR240,"")&amp;"}"&amp;IF(S240="LIBSETS_DROP_MECHANIC_MONSTER_NAME",", dropMechanicNames={" &amp; IF(T240&lt;&gt;"","['en']='"&amp;T240&amp;"'","") &amp; IF(U240&lt;&gt;"",", ['de']='" &amp; U240&amp;"'","") &amp; "}",""),"")&amp;"},","")</f>
        <v>, dropMechanic={LIBSETS_DROP_MECHANIC_OVERLAND_BOSS_DELVE,LIBSETS_DROP_MECHANIC_OVERLAND_WORLDBOSS,LIBSETS_DROP_MECHANIC_OVERLAND_BOSS_PUBLIC_DUNGEON,LIBSETS_DROP_MECHANIC_OVERLAND_CHEST}},</v>
      </c>
      <c r="AY240" s="21" t="str">
        <f>IF(F240&lt;&gt;"Not in the game (anymore)",IF(C240&lt;&gt;"",CONCATENATE(" --",C240," / ",B240,"   [",IF(P240&lt;&gt;"",P240,""),IF(W240&lt;&gt;"",", "&amp;W240,""),IF(AB240&lt;&gt;"",", "&amp;AB240,""),IF(AG240&lt;&gt;"",", "&amp;AG240,""),IF(AL240&lt;&gt;"",", "&amp;AL240,""),IF(AQ240&lt;&gt;"",", "&amp;AQ240,""),"]")),"")</f>
        <v xml:space="preserve"> --Order of Diagna / Orden von Diagna   [Alik'r Desert]</v>
      </c>
    </row>
    <row r="241" spans="1:51" x14ac:dyDescent="0.25">
      <c r="A241" s="12">
        <v>285</v>
      </c>
      <c r="B241" t="s">
        <v>1167</v>
      </c>
      <c r="C241" t="s">
        <v>1168</v>
      </c>
      <c r="D241" s="3">
        <f>A241</f>
        <v>285</v>
      </c>
      <c r="G241" s="8" t="s">
        <v>1656</v>
      </c>
      <c r="I241" t="s">
        <v>97</v>
      </c>
      <c r="J241" t="s">
        <v>97</v>
      </c>
      <c r="K241">
        <v>-1</v>
      </c>
      <c r="L241">
        <v>-1</v>
      </c>
      <c r="M241">
        <v>-1</v>
      </c>
      <c r="N241">
        <v>0</v>
      </c>
      <c r="O241" s="3">
        <f>IF(G241&lt;&gt;"LIBSETS_SETTYPE_BATTLEGROUND",IF(G241&lt;&gt;"LIBSETS_SETTYPE_SPECIAL",IF(P241&lt;&gt;"",VLOOKUP(P241,'ESO zone constants'!$D$2:$H$4950,5,FALSE),""),""),"")</f>
        <v>92</v>
      </c>
      <c r="P241" t="s">
        <v>115</v>
      </c>
      <c r="Q241" s="19" t="str">
        <f>IF(O241&lt;&gt;"",IF(NOT(ISERROR(VLOOKUP(O241,'ESO Dungeon constants'!$D$3:$H$9999,5,FALSE))),VLOOKUP(O241,'ESO Dungeon constants'!$D$3:$I$9999,6,FALSE),VLOOKUP(O241,'ESO zone constants'!$H$2:$K$9984,4,FALSE)),"")</f>
        <v>DLC_BASE_GAME</v>
      </c>
      <c r="R241" s="3" t="str">
        <f>VLOOKUP(Q241,'LibSets constants'!$B$4:$C$1000,2,FALSE)</f>
        <v>Included in base game</v>
      </c>
      <c r="S241" s="33" t="s">
        <v>1743</v>
      </c>
      <c r="T241" s="41" t="str">
        <f>IF(S241&lt;&gt;"",IF(S241&lt;&gt;"LIBSETS_DROP_MECHANIC_MONSTER_NAME",VLOOKUP(S241,'LibSets constants'!$I$4:$L$1000,3,FALSE),""),"")</f>
        <v>Delve bosses have a chance to drop a waist or feet.</v>
      </c>
      <c r="U241" s="41" t="str">
        <f>IF(S241&lt;&gt;"",IF(S241&lt;&gt;"LIBSETS_DROP_MECHANIC_MONSTER_NAME",VLOOKUP(S241,'LibSets constants'!$I$4:$L$1000,4,FALSE),""),"")</f>
        <v>Bosse in Gewölben haben die Chance, eine Taille oder Füße fallen zu lassen.</v>
      </c>
      <c r="V241" s="3" t="str">
        <f>IF(G241&lt;&gt;"LIBSETS_SETTYPE_BATTLEGROUND",IF(G241&lt;&gt;"LIBSETS_SETTYPE_SPECIAL",IF(W241&lt;&gt;"",VLOOKUP(W241,'ESO zone constants'!$D$2:$H$4950,5,FALSE),""),""),"")</f>
        <v/>
      </c>
      <c r="X241" s="42" t="s">
        <v>1744</v>
      </c>
      <c r="Y241" s="41" t="str">
        <f>IF(X241&lt;&gt;"",IF(X241&lt;&gt;"LIBSETS_DROP_MECHANIC_MONSTER_NAME",VLOOKUP(X241,'LibSets constants'!$I$4:$L$1000,3,FALSE),""),"")</f>
        <v>Overland group bosses have a 100% chance to drop head, chest, legs, or weapon.</v>
      </c>
      <c r="Z241" s="41" t="str">
        <f>IF(X241&lt;&gt;"",IF(X241&lt;&gt;"LIBSETS_DROP_MECHANIC_MONSTER_NAME",VLOOKUP(X241,'LibSets constants'!$I$4:$L$1000,4,FALSE),""),"")</f>
        <v>Überland Gruppenbosse haben eine Chance von 100%, Kopf, Brust, Beine oder Waffen fallen zu lassen.</v>
      </c>
      <c r="AA241" s="3" t="str">
        <f>IF(G241&lt;&gt;"LIBSETS_SETTYPE_BATTLEGROUND",IF(G241&lt;&gt;"LIBSETS_SETTYPE_SPECIAL",IF(AB241&lt;&gt;"",VLOOKUP(AB241,'ESO zone constants'!$D$2:$H$4950,5,FALSE),""),""),"")</f>
        <v/>
      </c>
      <c r="AC241" s="42" t="s">
        <v>1745</v>
      </c>
      <c r="AD241" s="41" t="str">
        <f>IF(AC241&lt;&gt;"",IF(AC241&lt;&gt;"LIBSETS_DROP_MECHANIC_MONSTER_NAME",VLOOKUP(AC241,'LibSets constants'!$I$4:$L$1000,3,FALSE),""),"")</f>
        <v>Public dungeon bosses have a chance to drop a shoulder, hand, or weapon.</v>
      </c>
      <c r="AE241" s="41" t="str">
        <f>IF(AC241&lt;&gt;"",IF(AC241&lt;&gt;"LIBSETS_DROP_MECHANIC_MONSTER_NAME",VLOOKUP(AC241,'LibSets constants'!$I$4:$L$1000,4,FALSE),""),"")</f>
        <v>Öffentliche Dungeon-Bosse haben die Möglichkeit, eine Schulter, Handschuhe oder eine Waffe fallen zu lassen.</v>
      </c>
      <c r="AF241" s="3" t="str">
        <f>IF(G241&lt;&gt;"LIBSETS_SETTYPE_BATTLEGROUND",IF(G241&lt;&gt;"LIBSETS_SETTYPE_SPECIAL",IF(AG241&lt;&gt;"",VLOOKUP(AG241,'ESO zone constants'!$D$2:$H$4950,5,FALSE),""),""),"")</f>
        <v/>
      </c>
      <c r="AH241" s="42" t="s">
        <v>1746</v>
      </c>
      <c r="AI241" s="41" t="str">
        <f>IF(AH241&lt;&gt;"",IF(AH241&lt;&gt;"LIBSETS_DROP_MECHANIC_MONSTER_NAME",VLOOKUP(AH241,'LibSets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1" s="41" t="str">
        <f>IF(AH241&lt;&gt;"",IF(AH241&lt;&gt;"LIBSETS_DROP_MECHANIC_MONSTER_NAME",VLOOKUP(AH241,'LibSets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1" s="3" t="str">
        <f>IF(G241&lt;&gt;"LIBSETS_SETTYPE_BATTLEGROUND",IF(G241&lt;&gt;"LIBSETS_SETTYPE_SPECIAL",IF(AL241&lt;&gt;"",VLOOKUP(AL241,'ESO zone constants'!$D$2:$H$4950,5,FALSE),""),""),"")</f>
        <v/>
      </c>
      <c r="AM241" s="42"/>
      <c r="AN241" s="41" t="str">
        <f>IF(AM241&lt;&gt;"",IF(AM241&lt;&gt;"LIBSETS_DROP_MECHANIC_MONSTER_NAME",VLOOKUP(AM241,'LibSets constants'!$I$4:$L$1000,3,FALSE),""),"")</f>
        <v/>
      </c>
      <c r="AO241" s="41" t="str">
        <f>IF(AM241&lt;&gt;"",IF(AM241&lt;&gt;"LIBSETS_DROP_MECHANIC_MONSTER_NAME",VLOOKUP(AM241,'LibSets constants'!$I$4:$L$1000,4,FALSE),""),"")</f>
        <v/>
      </c>
      <c r="AP241" s="3" t="str">
        <f>IF(G241&lt;&gt;"LIBSETS_SETTYPE_BATTLEGROUND",IF(G241&lt;&gt;"LIBSETS_SETTYPE_SPECIAL",IF(AQ241&lt;&gt;"",VLOOKUP(AQ241,'ESO zone constants'!$D$2:$H$4950,5,FALSE),""),""),"")</f>
        <v/>
      </c>
      <c r="AR241" s="42"/>
      <c r="AS241" s="41" t="str">
        <f>IF(AR241&lt;&gt;"",IF(AR241&lt;&gt;"LIBSETS_DROP_MECHANIC_MONSTER_NAME",VLOOKUP(AR241,'LibSets constants'!$I$4:$L$1000,3,FALSE),""),"")</f>
        <v/>
      </c>
      <c r="AT241" s="41" t="str">
        <f>IF(AR241&lt;&gt;"",IF(AR241&lt;&gt;"LIBSETS_DROP_MECHANIC_MONSTER_NAME",VLOOKUP(AR241,'LibSets constants'!$I$4:$L$1000,4,FALSE),""),"")</f>
        <v/>
      </c>
      <c r="AU241" s="21" t="str">
        <f>IF(A241="???","--","")&amp;IF(F241&lt;&gt;"Not in the game (anymore)",IF(A241&lt;&gt;"",CONCATENATE("[",A241,"] = {wayshrines={")&amp;IF(K241&lt;&gt;"",CONCATENATE(K241,","),"")&amp;IF(L241&lt;&gt;"",CONCATENATE(L241,","),"")&amp;IF(M241&lt;&gt;"",CONCATENATE(M241,","),"")&amp;CONCATENATE("}")&amp;IF(VALUE(N241)&gt;0,CONCATENATE(", traitsNeeded=",N241),"")&amp;CONCATENATE(", dlcId=",IF(Q241&lt;&gt;"",Q241,"DLC_BASE_GAME")),""),"")</f>
        <v>[285] = {wayshrines={-1,-1,-1,}, dlcId=DLC_BASE_GAME</v>
      </c>
      <c r="AV241" s="21" t="str">
        <f>IF(F241&lt;&gt;"Not in the game (anymore)",IF(A241&lt;&gt;"",IF(O241&lt;&gt;"",CONCATENATE(", zoneIds={",O241),"")&amp;IF(V241&lt;&gt;"",CONCATENATE(",",V241),"")&amp;IF(AA241&lt;&gt;"",CONCATENATE(",",AA241),"")&amp;IF(AF241&lt;&gt;"",CONCATENATE(",",AF241),"")&amp;IF(AK241&lt;&gt;"",CONCATENATE(",",AK241),"")&amp;IF(AP241&lt;&gt;"",CONCATENATE(",",AP241),"")&amp;IF(O241&lt;&gt;"",CONCATENATE("}",""),"")&amp;IF(OR(I241="true",I241="false",I241&lt;&gt;""), CONCATENATE(", veteran=", I241), ""),""),"")</f>
        <v>, zoneIds={92}, veteran=false</v>
      </c>
      <c r="AW241" s="21" t="str">
        <f>IF(F241&lt;&gt;"Not in the game (anymore)",IF(A241&lt;&gt;"",", setType="&amp;G241,"")&amp;IF(J241="true",", multiTrialSet=true",""),"")</f>
        <v>, setType=LIBSETS_SETTYPE_OVERLAND</v>
      </c>
      <c r="AX241" s="21" t="str">
        <f>IF(F241&lt;&gt;"Not in the game (anymore)",IF(S241&lt;&gt;"",", dropMechanic={"&amp;S241&amp;IF(X241&lt;&gt;"",","&amp;X241,"")&amp;IF(AC241&lt;&gt;"",","&amp;AC241,"")&amp;IF(AH241&lt;&gt;"",","&amp;AH241,"")&amp;IF(AM241&lt;&gt;"",","&amp;AM241,"")&amp;IF(AR241&lt;&gt;"",","&amp;AR241,"")&amp;"}"&amp;IF(S241="LIBSETS_DROP_MECHANIC_MONSTER_NAME",", dropMechanicNames={" &amp; IF(T241&lt;&gt;"","['en']='"&amp;T241&amp;"'","") &amp; IF(U241&lt;&gt;"",", ['de']='" &amp; U241&amp;"'","") &amp; "}",""),"")&amp;"},","")</f>
        <v>, dropMechanic={LIBSETS_DROP_MECHANIC_OVERLAND_BOSS_DELVE,LIBSETS_DROP_MECHANIC_OVERLAND_WORLDBOSS,LIBSETS_DROP_MECHANIC_OVERLAND_BOSS_PUBLIC_DUNGEON,LIBSETS_DROP_MECHANIC_OVERLAND_CHEST}},</v>
      </c>
      <c r="AY241" s="21" t="str">
        <f>IF(F241&lt;&gt;"Not in the game (anymore)",IF(C241&lt;&gt;"",CONCATENATE(" --",C241," / ",B241,"   [",IF(P241&lt;&gt;"",P241,""),IF(W241&lt;&gt;"",", "&amp;W241,""),IF(AB241&lt;&gt;"",", "&amp;AB241,""),IF(AG241&lt;&gt;"",", "&amp;AG241,""),IF(AL241&lt;&gt;"",", "&amp;AL241,""),IF(AQ241&lt;&gt;"",", "&amp;AQ241,""),"]")),"")</f>
        <v xml:space="preserve"> --Vampire Lord / Vampirfürst   [Bangkorai]</v>
      </c>
    </row>
    <row r="242" spans="1:51" x14ac:dyDescent="0.25">
      <c r="A242" s="12">
        <v>286</v>
      </c>
      <c r="B242" t="s">
        <v>1169</v>
      </c>
      <c r="C242" t="s">
        <v>1170</v>
      </c>
      <c r="D242" s="3">
        <f>A242</f>
        <v>286</v>
      </c>
      <c r="G242" s="8" t="s">
        <v>1656</v>
      </c>
      <c r="I242" t="s">
        <v>97</v>
      </c>
      <c r="J242" t="s">
        <v>97</v>
      </c>
      <c r="K242">
        <v>-1</v>
      </c>
      <c r="L242">
        <v>-1</v>
      </c>
      <c r="M242">
        <v>-1</v>
      </c>
      <c r="N242">
        <v>0</v>
      </c>
      <c r="O242" s="3">
        <f>IF(G242&lt;&gt;"LIBSETS_SETTYPE_BATTLEGROUND",IF(G242&lt;&gt;"LIBSETS_SETTYPE_SPECIAL",IF(P242&lt;&gt;"",VLOOKUP(P242,'ESO zone constants'!$D$2:$H$4950,5,FALSE),""),""),"")</f>
        <v>92</v>
      </c>
      <c r="P242" t="s">
        <v>115</v>
      </c>
      <c r="Q242" s="19" t="str">
        <f>IF(O242&lt;&gt;"",IF(NOT(ISERROR(VLOOKUP(O242,'ESO Dungeon constants'!$D$3:$H$9999,5,FALSE))),VLOOKUP(O242,'ESO Dungeon constants'!$D$3:$I$9999,6,FALSE),VLOOKUP(O242,'ESO zone constants'!$H$2:$K$9984,4,FALSE)),"")</f>
        <v>DLC_BASE_GAME</v>
      </c>
      <c r="R242" s="3" t="str">
        <f>VLOOKUP(Q242,'LibSets constants'!$B$4:$C$1000,2,FALSE)</f>
        <v>Included in base game</v>
      </c>
      <c r="S242" s="33" t="s">
        <v>1743</v>
      </c>
      <c r="T242" s="41" t="str">
        <f>IF(S242&lt;&gt;"",IF(S242&lt;&gt;"LIBSETS_DROP_MECHANIC_MONSTER_NAME",VLOOKUP(S242,'LibSets constants'!$I$4:$L$1000,3,FALSE),""),"")</f>
        <v>Delve bosses have a chance to drop a waist or feet.</v>
      </c>
      <c r="U242" s="41" t="str">
        <f>IF(S242&lt;&gt;"",IF(S242&lt;&gt;"LIBSETS_DROP_MECHANIC_MONSTER_NAME",VLOOKUP(S242,'LibSets constants'!$I$4:$L$1000,4,FALSE),""),"")</f>
        <v>Bosse in Gewölben haben die Chance, eine Taille oder Füße fallen zu lassen.</v>
      </c>
      <c r="V242" s="3" t="str">
        <f>IF(G242&lt;&gt;"LIBSETS_SETTYPE_BATTLEGROUND",IF(G242&lt;&gt;"LIBSETS_SETTYPE_SPECIAL",IF(W242&lt;&gt;"",VLOOKUP(W242,'ESO zone constants'!$D$2:$H$4950,5,FALSE),""),""),"")</f>
        <v/>
      </c>
      <c r="X242" s="42" t="s">
        <v>1744</v>
      </c>
      <c r="Y242" s="41" t="str">
        <f>IF(X242&lt;&gt;"",IF(X242&lt;&gt;"LIBSETS_DROP_MECHANIC_MONSTER_NAME",VLOOKUP(X242,'LibSets constants'!$I$4:$L$1000,3,FALSE),""),"")</f>
        <v>Overland group bosses have a 100% chance to drop head, chest, legs, or weapon.</v>
      </c>
      <c r="Z242" s="41" t="str">
        <f>IF(X242&lt;&gt;"",IF(X242&lt;&gt;"LIBSETS_DROP_MECHANIC_MONSTER_NAME",VLOOKUP(X242,'LibSets constants'!$I$4:$L$1000,4,FALSE),""),"")</f>
        <v>Überland Gruppenbosse haben eine Chance von 100%, Kopf, Brust, Beine oder Waffen fallen zu lassen.</v>
      </c>
      <c r="AA242" s="3" t="str">
        <f>IF(G242&lt;&gt;"LIBSETS_SETTYPE_BATTLEGROUND",IF(G242&lt;&gt;"LIBSETS_SETTYPE_SPECIAL",IF(AB242&lt;&gt;"",VLOOKUP(AB242,'ESO zone constants'!$D$2:$H$4950,5,FALSE),""),""),"")</f>
        <v/>
      </c>
      <c r="AC242" s="42" t="s">
        <v>1745</v>
      </c>
      <c r="AD242" s="41" t="str">
        <f>IF(AC242&lt;&gt;"",IF(AC242&lt;&gt;"LIBSETS_DROP_MECHANIC_MONSTER_NAME",VLOOKUP(AC242,'LibSets constants'!$I$4:$L$1000,3,FALSE),""),"")</f>
        <v>Public dungeon bosses have a chance to drop a shoulder, hand, or weapon.</v>
      </c>
      <c r="AE242" s="41" t="str">
        <f>IF(AC242&lt;&gt;"",IF(AC242&lt;&gt;"LIBSETS_DROP_MECHANIC_MONSTER_NAME",VLOOKUP(AC242,'LibSets constants'!$I$4:$L$1000,4,FALSE),""),"")</f>
        <v>Öffentliche Dungeon-Bosse haben die Möglichkeit, eine Schulter, Handschuhe oder eine Waffe fallen zu lassen.</v>
      </c>
      <c r="AF242" s="3" t="str">
        <f>IF(G242&lt;&gt;"LIBSETS_SETTYPE_BATTLEGROUND",IF(G242&lt;&gt;"LIBSETS_SETTYPE_SPECIAL",IF(AG242&lt;&gt;"",VLOOKUP(AG242,'ESO zone constants'!$D$2:$H$4950,5,FALSE),""),""),"")</f>
        <v/>
      </c>
      <c r="AH242" s="42" t="s">
        <v>1746</v>
      </c>
      <c r="AI242" s="41" t="str">
        <f>IF(AH242&lt;&gt;"",IF(AH242&lt;&gt;"LIBSETS_DROP_MECHANIC_MONSTER_NAME",VLOOKUP(AH242,'LibSets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2" s="41" t="str">
        <f>IF(AH242&lt;&gt;"",IF(AH242&lt;&gt;"LIBSETS_DROP_MECHANIC_MONSTER_NAME",VLOOKUP(AH242,'LibSets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2" s="3" t="str">
        <f>IF(G242&lt;&gt;"LIBSETS_SETTYPE_BATTLEGROUND",IF(G242&lt;&gt;"LIBSETS_SETTYPE_SPECIAL",IF(AL242&lt;&gt;"",VLOOKUP(AL242,'ESO zone constants'!$D$2:$H$4950,5,FALSE),""),""),"")</f>
        <v/>
      </c>
      <c r="AM242" s="42"/>
      <c r="AN242" s="41" t="str">
        <f>IF(AM242&lt;&gt;"",IF(AM242&lt;&gt;"LIBSETS_DROP_MECHANIC_MONSTER_NAME",VLOOKUP(AM242,'LibSets constants'!$I$4:$L$1000,3,FALSE),""),"")</f>
        <v/>
      </c>
      <c r="AO242" s="41" t="str">
        <f>IF(AM242&lt;&gt;"",IF(AM242&lt;&gt;"LIBSETS_DROP_MECHANIC_MONSTER_NAME",VLOOKUP(AM242,'LibSets constants'!$I$4:$L$1000,4,FALSE),""),"")</f>
        <v/>
      </c>
      <c r="AP242" s="3" t="str">
        <f>IF(G242&lt;&gt;"LIBSETS_SETTYPE_BATTLEGROUND",IF(G242&lt;&gt;"LIBSETS_SETTYPE_SPECIAL",IF(AQ242&lt;&gt;"",VLOOKUP(AQ242,'ESO zone constants'!$D$2:$H$4950,5,FALSE),""),""),"")</f>
        <v/>
      </c>
      <c r="AR242" s="42"/>
      <c r="AS242" s="41" t="str">
        <f>IF(AR242&lt;&gt;"",IF(AR242&lt;&gt;"LIBSETS_DROP_MECHANIC_MONSTER_NAME",VLOOKUP(AR242,'LibSets constants'!$I$4:$L$1000,3,FALSE),""),"")</f>
        <v/>
      </c>
      <c r="AT242" s="41" t="str">
        <f>IF(AR242&lt;&gt;"",IF(AR242&lt;&gt;"LIBSETS_DROP_MECHANIC_MONSTER_NAME",VLOOKUP(AR242,'LibSets constants'!$I$4:$L$1000,4,FALSE),""),"")</f>
        <v/>
      </c>
      <c r="AU242" s="21" t="str">
        <f>IF(A242="???","--","")&amp;IF(F242&lt;&gt;"Not in the game (anymore)",IF(A242&lt;&gt;"",CONCATENATE("[",A242,"] = {wayshrines={")&amp;IF(K242&lt;&gt;"",CONCATENATE(K242,","),"")&amp;IF(L242&lt;&gt;"",CONCATENATE(L242,","),"")&amp;IF(M242&lt;&gt;"",CONCATENATE(M242,","),"")&amp;CONCATENATE("}")&amp;IF(VALUE(N242)&gt;0,CONCATENATE(", traitsNeeded=",N242),"")&amp;CONCATENATE(", dlcId=",IF(Q242&lt;&gt;"",Q242,"DLC_BASE_GAME")),""),"")</f>
        <v>[286] = {wayshrines={-1,-1,-1,}, dlcId=DLC_BASE_GAME</v>
      </c>
      <c r="AV242" s="21" t="str">
        <f>IF(F242&lt;&gt;"Not in the game (anymore)",IF(A242&lt;&gt;"",IF(O242&lt;&gt;"",CONCATENATE(", zoneIds={",O242),"")&amp;IF(V242&lt;&gt;"",CONCATENATE(",",V242),"")&amp;IF(AA242&lt;&gt;"",CONCATENATE(",",AA242),"")&amp;IF(AF242&lt;&gt;"",CONCATENATE(",",AF242),"")&amp;IF(AK242&lt;&gt;"",CONCATENATE(",",AK242),"")&amp;IF(AP242&lt;&gt;"",CONCATENATE(",",AP242),"")&amp;IF(O242&lt;&gt;"",CONCATENATE("}",""),"")&amp;IF(OR(I242="true",I242="false",I242&lt;&gt;""), CONCATENATE(", veteran=", I242), ""),""),"")</f>
        <v>, zoneIds={92}, veteran=false</v>
      </c>
      <c r="AW242" s="21" t="str">
        <f>IF(F242&lt;&gt;"Not in the game (anymore)",IF(A242&lt;&gt;"",", setType="&amp;G242,"")&amp;IF(J242="true",", multiTrialSet=true",""),"")</f>
        <v>, setType=LIBSETS_SETTYPE_OVERLAND</v>
      </c>
      <c r="AX242" s="21" t="str">
        <f>IF(F242&lt;&gt;"Not in the game (anymore)",IF(S242&lt;&gt;"",", dropMechanic={"&amp;S242&amp;IF(X242&lt;&gt;"",","&amp;X242,"")&amp;IF(AC242&lt;&gt;"",","&amp;AC242,"")&amp;IF(AH242&lt;&gt;"",","&amp;AH242,"")&amp;IF(AM242&lt;&gt;"",","&amp;AM242,"")&amp;IF(AR242&lt;&gt;"",","&amp;AR242,"")&amp;"}"&amp;IF(S242="LIBSETS_DROP_MECHANIC_MONSTER_NAME",", dropMechanicNames={" &amp; IF(T242&lt;&gt;"","['en']='"&amp;T242&amp;"'","") &amp; IF(U242&lt;&gt;"",", ['de']='" &amp; U242&amp;"'","") &amp; "}",""),"")&amp;"},","")</f>
        <v>, dropMechanic={LIBSETS_DROP_MECHANIC_OVERLAND_BOSS_DELVE,LIBSETS_DROP_MECHANIC_OVERLAND_WORLDBOSS,LIBSETS_DROP_MECHANIC_OVERLAND_BOSS_PUBLIC_DUNGEON,LIBSETS_DROP_MECHANIC_OVERLAND_CHEST}},</v>
      </c>
      <c r="AY242" s="21" t="str">
        <f>IF(F242&lt;&gt;"Not in the game (anymore)",IF(C242&lt;&gt;"",CONCATENATE(" --",C242," / ",B242,"   [",IF(P242&lt;&gt;"",P242,""),IF(W242&lt;&gt;"",", "&amp;W242,""),IF(AB242&lt;&gt;"",", "&amp;AB242,""),IF(AG242&lt;&gt;"",", "&amp;AG242,""),IF(AL242&lt;&gt;"",", "&amp;AL242,""),IF(AQ242&lt;&gt;"",", "&amp;AQ242,""),"]")),"")</f>
        <v xml:space="preserve"> --Spriggan's Thorns / Dornen des Zweiglings   [Bangkorai]</v>
      </c>
    </row>
    <row r="243" spans="1:51" x14ac:dyDescent="0.25">
      <c r="A243" s="12">
        <v>287</v>
      </c>
      <c r="B243" t="s">
        <v>1171</v>
      </c>
      <c r="C243" t="s">
        <v>1172</v>
      </c>
      <c r="D243" s="3">
        <f>A243</f>
        <v>287</v>
      </c>
      <c r="G243" s="8" t="s">
        <v>1656</v>
      </c>
      <c r="I243" t="s">
        <v>97</v>
      </c>
      <c r="J243" t="s">
        <v>97</v>
      </c>
      <c r="K243">
        <v>-1</v>
      </c>
      <c r="L243">
        <v>-1</v>
      </c>
      <c r="M243">
        <v>-1</v>
      </c>
      <c r="N243">
        <v>0</v>
      </c>
      <c r="O243" s="3">
        <f>IF(G243&lt;&gt;"LIBSETS_SETTYPE_BATTLEGROUND",IF(G243&lt;&gt;"LIBSETS_SETTYPE_SPECIAL",IF(P243&lt;&gt;"",VLOOKUP(P243,'ESO zone constants'!$D$2:$H$4950,5,FALSE),""),""),"")</f>
        <v>383</v>
      </c>
      <c r="P243" t="s">
        <v>272</v>
      </c>
      <c r="Q243" s="19" t="str">
        <f>IF(O243&lt;&gt;"",IF(NOT(ISERROR(VLOOKUP(O243,'ESO Dungeon constants'!$D$3:$H$9999,5,FALSE))),VLOOKUP(O243,'ESO Dungeon constants'!$D$3:$I$9999,6,FALSE),VLOOKUP(O243,'ESO zone constants'!$H$2:$K$9984,4,FALSE)),"")</f>
        <v>DLC_BASE_GAME</v>
      </c>
      <c r="R243" s="3" t="str">
        <f>VLOOKUP(Q243,'LibSets constants'!$B$4:$C$1000,2,FALSE)</f>
        <v>Included in base game</v>
      </c>
      <c r="S243" s="33" t="s">
        <v>1743</v>
      </c>
      <c r="T243" s="41" t="str">
        <f>IF(S243&lt;&gt;"",IF(S243&lt;&gt;"LIBSETS_DROP_MECHANIC_MONSTER_NAME",VLOOKUP(S243,'LibSets constants'!$I$4:$L$1000,3,FALSE),""),"")</f>
        <v>Delve bosses have a chance to drop a waist or feet.</v>
      </c>
      <c r="U243" s="41" t="str">
        <f>IF(S243&lt;&gt;"",IF(S243&lt;&gt;"LIBSETS_DROP_MECHANIC_MONSTER_NAME",VLOOKUP(S243,'LibSets constants'!$I$4:$L$1000,4,FALSE),""),"")</f>
        <v>Bosse in Gewölben haben die Chance, eine Taille oder Füße fallen zu lassen.</v>
      </c>
      <c r="V243" s="3" t="str">
        <f>IF(G243&lt;&gt;"LIBSETS_SETTYPE_BATTLEGROUND",IF(G243&lt;&gt;"LIBSETS_SETTYPE_SPECIAL",IF(W243&lt;&gt;"",VLOOKUP(W243,'ESO zone constants'!$D$2:$H$4950,5,FALSE),""),""),"")</f>
        <v/>
      </c>
      <c r="X243" s="42" t="s">
        <v>1744</v>
      </c>
      <c r="Y243" s="41" t="str">
        <f>IF(X243&lt;&gt;"",IF(X243&lt;&gt;"LIBSETS_DROP_MECHANIC_MONSTER_NAME",VLOOKUP(X243,'LibSets constants'!$I$4:$L$1000,3,FALSE),""),"")</f>
        <v>Overland group bosses have a 100% chance to drop head, chest, legs, or weapon.</v>
      </c>
      <c r="Z243" s="41" t="str">
        <f>IF(X243&lt;&gt;"",IF(X243&lt;&gt;"LIBSETS_DROP_MECHANIC_MONSTER_NAME",VLOOKUP(X243,'LibSets constants'!$I$4:$L$1000,4,FALSE),""),"")</f>
        <v>Überland Gruppenbosse haben eine Chance von 100%, Kopf, Brust, Beine oder Waffen fallen zu lassen.</v>
      </c>
      <c r="AA243" s="3" t="str">
        <f>IF(G243&lt;&gt;"LIBSETS_SETTYPE_BATTLEGROUND",IF(G243&lt;&gt;"LIBSETS_SETTYPE_SPECIAL",IF(AB243&lt;&gt;"",VLOOKUP(AB243,'ESO zone constants'!$D$2:$H$4950,5,FALSE),""),""),"")</f>
        <v/>
      </c>
      <c r="AC243" s="42" t="s">
        <v>1745</v>
      </c>
      <c r="AD243" s="41" t="str">
        <f>IF(AC243&lt;&gt;"",IF(AC243&lt;&gt;"LIBSETS_DROP_MECHANIC_MONSTER_NAME",VLOOKUP(AC243,'LibSets constants'!$I$4:$L$1000,3,FALSE),""),"")</f>
        <v>Public dungeon bosses have a chance to drop a shoulder, hand, or weapon.</v>
      </c>
      <c r="AE243" s="41" t="str">
        <f>IF(AC243&lt;&gt;"",IF(AC243&lt;&gt;"LIBSETS_DROP_MECHANIC_MONSTER_NAME",VLOOKUP(AC243,'LibSets constants'!$I$4:$L$1000,4,FALSE),""),"")</f>
        <v>Öffentliche Dungeon-Bosse haben die Möglichkeit, eine Schulter, Handschuhe oder eine Waffe fallen zu lassen.</v>
      </c>
      <c r="AF243" s="3" t="str">
        <f>IF(G243&lt;&gt;"LIBSETS_SETTYPE_BATTLEGROUND",IF(G243&lt;&gt;"LIBSETS_SETTYPE_SPECIAL",IF(AG243&lt;&gt;"",VLOOKUP(AG243,'ESO zone constants'!$D$2:$H$4950,5,FALSE),""),""),"")</f>
        <v/>
      </c>
      <c r="AH243" s="42" t="s">
        <v>1746</v>
      </c>
      <c r="AI243" s="41" t="str">
        <f>IF(AH243&lt;&gt;"",IF(AH243&lt;&gt;"LIBSETS_DROP_MECHANIC_MONSTER_NAME",VLOOKUP(AH243,'LibSets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3" s="41" t="str">
        <f>IF(AH243&lt;&gt;"",IF(AH243&lt;&gt;"LIBSETS_DROP_MECHANIC_MONSTER_NAME",VLOOKUP(AH243,'LibSets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3" s="3" t="str">
        <f>IF(G243&lt;&gt;"LIBSETS_SETTYPE_BATTLEGROUND",IF(G243&lt;&gt;"LIBSETS_SETTYPE_SPECIAL",IF(AL243&lt;&gt;"",VLOOKUP(AL243,'ESO zone constants'!$D$2:$H$4950,5,FALSE),""),""),"")</f>
        <v/>
      </c>
      <c r="AM243" s="42"/>
      <c r="AN243" s="41" t="str">
        <f>IF(AM243&lt;&gt;"",IF(AM243&lt;&gt;"LIBSETS_DROP_MECHANIC_MONSTER_NAME",VLOOKUP(AM243,'LibSets constants'!$I$4:$L$1000,3,FALSE),""),"")</f>
        <v/>
      </c>
      <c r="AO243" s="41" t="str">
        <f>IF(AM243&lt;&gt;"",IF(AM243&lt;&gt;"LIBSETS_DROP_MECHANIC_MONSTER_NAME",VLOOKUP(AM243,'LibSets constants'!$I$4:$L$1000,4,FALSE),""),"")</f>
        <v/>
      </c>
      <c r="AP243" s="3" t="str">
        <f>IF(G243&lt;&gt;"LIBSETS_SETTYPE_BATTLEGROUND",IF(G243&lt;&gt;"LIBSETS_SETTYPE_SPECIAL",IF(AQ243&lt;&gt;"",VLOOKUP(AQ243,'ESO zone constants'!$D$2:$H$4950,5,FALSE),""),""),"")</f>
        <v/>
      </c>
      <c r="AR243" s="42"/>
      <c r="AS243" s="41" t="str">
        <f>IF(AR243&lt;&gt;"",IF(AR243&lt;&gt;"LIBSETS_DROP_MECHANIC_MONSTER_NAME",VLOOKUP(AR243,'LibSets constants'!$I$4:$L$1000,3,FALSE),""),"")</f>
        <v/>
      </c>
      <c r="AT243" s="41" t="str">
        <f>IF(AR243&lt;&gt;"",IF(AR243&lt;&gt;"LIBSETS_DROP_MECHANIC_MONSTER_NAME",VLOOKUP(AR243,'LibSets constants'!$I$4:$L$1000,4,FALSE),""),"")</f>
        <v/>
      </c>
      <c r="AU243" s="21" t="str">
        <f>IF(A243="???","--","")&amp;IF(F243&lt;&gt;"Not in the game (anymore)",IF(A243&lt;&gt;"",CONCATENATE("[",A243,"] = {wayshrines={")&amp;IF(K243&lt;&gt;"",CONCATENATE(K243,","),"")&amp;IF(L243&lt;&gt;"",CONCATENATE(L243,","),"")&amp;IF(M243&lt;&gt;"",CONCATENATE(M243,","),"")&amp;CONCATENATE("}")&amp;IF(VALUE(N243)&gt;0,CONCATENATE(", traitsNeeded=",N243),"")&amp;CONCATENATE(", dlcId=",IF(Q243&lt;&gt;"",Q243,"DLC_BASE_GAME")),""),"")</f>
        <v>[287] = {wayshrines={-1,-1,-1,}, dlcId=DLC_BASE_GAME</v>
      </c>
      <c r="AV243" s="21" t="str">
        <f>IF(F243&lt;&gt;"Not in the game (anymore)",IF(A243&lt;&gt;"",IF(O243&lt;&gt;"",CONCATENATE(", zoneIds={",O243),"")&amp;IF(V243&lt;&gt;"",CONCATENATE(",",V243),"")&amp;IF(AA243&lt;&gt;"",CONCATENATE(",",AA243),"")&amp;IF(AF243&lt;&gt;"",CONCATENATE(",",AF243),"")&amp;IF(AK243&lt;&gt;"",CONCATENATE(",",AK243),"")&amp;IF(AP243&lt;&gt;"",CONCATENATE(",",AP243),"")&amp;IF(O243&lt;&gt;"",CONCATENATE("}",""),"")&amp;IF(OR(I243="true",I243="false",I243&lt;&gt;""), CONCATENATE(", veteran=", I243), ""),""),"")</f>
        <v>, zoneIds={383}, veteran=false</v>
      </c>
      <c r="AW243" s="21" t="str">
        <f>IF(F243&lt;&gt;"Not in the game (anymore)",IF(A243&lt;&gt;"",", setType="&amp;G243,"")&amp;IF(J243="true",", multiTrialSet=true",""),"")</f>
        <v>, setType=LIBSETS_SETTYPE_OVERLAND</v>
      </c>
      <c r="AX243" s="21" t="str">
        <f>IF(F243&lt;&gt;"Not in the game (anymore)",IF(S243&lt;&gt;"",", dropMechanic={"&amp;S243&amp;IF(X243&lt;&gt;"",","&amp;X243,"")&amp;IF(AC243&lt;&gt;"",","&amp;AC243,"")&amp;IF(AH243&lt;&gt;"",","&amp;AH243,"")&amp;IF(AM243&lt;&gt;"",","&amp;AM243,"")&amp;IF(AR243&lt;&gt;"",","&amp;AR243,"")&amp;"}"&amp;IF(S243="LIBSETS_DROP_MECHANIC_MONSTER_NAME",", dropMechanicNames={" &amp; IF(T243&lt;&gt;"","['en']='"&amp;T243&amp;"'","") &amp; IF(U243&lt;&gt;"",", ['de']='" &amp; U243&amp;"'","") &amp; "}",""),"")&amp;"},","")</f>
        <v>, dropMechanic={LIBSETS_DROP_MECHANIC_OVERLAND_BOSS_DELVE,LIBSETS_DROP_MECHANIC_OVERLAND_WORLDBOSS,LIBSETS_DROP_MECHANIC_OVERLAND_BOSS_PUBLIC_DUNGEON,LIBSETS_DROP_MECHANIC_OVERLAND_CHEST}},</v>
      </c>
      <c r="AY243" s="21" t="str">
        <f>IF(F243&lt;&gt;"Not in the game (anymore)",IF(C243&lt;&gt;"",CONCATENATE(" --",C243," / ",B243,"   [",IF(P243&lt;&gt;"",P243,""),IF(W243&lt;&gt;"",", "&amp;W243,""),IF(AB243&lt;&gt;"",", "&amp;AB243,""),IF(AG243&lt;&gt;"",", "&amp;AG243,""),IF(AL243&lt;&gt;"",", "&amp;AL243,""),IF(AQ243&lt;&gt;"",", "&amp;AQ243,""),"]")),"")</f>
        <v xml:space="preserve"> --Green Pact / Der Grüne Pakt   [Grahtwood]</v>
      </c>
    </row>
    <row r="244" spans="1:51" s="14" customFormat="1" x14ac:dyDescent="0.25">
      <c r="A244" s="12">
        <v>288</v>
      </c>
      <c r="B244" t="s">
        <v>1173</v>
      </c>
      <c r="C244" t="s">
        <v>1174</v>
      </c>
      <c r="D244" s="3">
        <f>A244</f>
        <v>288</v>
      </c>
      <c r="E244"/>
      <c r="F244"/>
      <c r="G244" s="8" t="s">
        <v>1656</v>
      </c>
      <c r="H244"/>
      <c r="I244" t="s">
        <v>97</v>
      </c>
      <c r="J244" t="s">
        <v>97</v>
      </c>
      <c r="K244">
        <v>-1</v>
      </c>
      <c r="L244">
        <v>-1</v>
      </c>
      <c r="M244">
        <v>-1</v>
      </c>
      <c r="N244">
        <v>0</v>
      </c>
      <c r="O244" s="3">
        <f>IF(G244&lt;&gt;"LIBSETS_SETTYPE_BATTLEGROUND",IF(G244&lt;&gt;"LIBSETS_SETTYPE_SPECIAL",IF(P244&lt;&gt;"",VLOOKUP(P244,'ESO zone constants'!$D$2:$H$4950,5,FALSE),""),""),"")</f>
        <v>108</v>
      </c>
      <c r="P244" t="s">
        <v>119</v>
      </c>
      <c r="Q244" s="19" t="str">
        <f>IF(O244&lt;&gt;"",IF(NOT(ISERROR(VLOOKUP(O244,'ESO Dungeon constants'!$D$3:$H$9999,5,FALSE))),VLOOKUP(O244,'ESO Dungeon constants'!$D$3:$I$9999,6,FALSE),VLOOKUP(O244,'ESO zone constants'!$H$2:$K$9984,4,FALSE)),"")</f>
        <v>DLC_BASE_GAME</v>
      </c>
      <c r="R244" s="3" t="str">
        <f>VLOOKUP(Q244,'LibSets constants'!$B$4:$C$1000,2,FALSE)</f>
        <v>Included in base game</v>
      </c>
      <c r="S244" s="33" t="s">
        <v>1743</v>
      </c>
      <c r="T244" s="3" t="str">
        <f>IF(S244&lt;&gt;"",IF(S244&lt;&gt;"LIBSETS_DROP_MECHANIC_MONSTER_NAME",VLOOKUP(S244,'LibSets constants'!$I$4:$L$1000,3,FALSE),""),"")</f>
        <v>Delve bosses have a chance to drop a waist or feet.</v>
      </c>
      <c r="U244" s="3" t="str">
        <f>IF(S244&lt;&gt;"",IF(S244&lt;&gt;"LIBSETS_DROP_MECHANIC_MONSTER_NAME",VLOOKUP(S244,'LibSets constants'!$I$4:$L$1000,4,FALSE),""),"")</f>
        <v>Bosse in Gewölben haben die Chance, eine Taille oder Füße fallen zu lassen.</v>
      </c>
      <c r="V244" s="3" t="str">
        <f>IF(G244&lt;&gt;"LIBSETS_SETTYPE_BATTLEGROUND",IF(G244&lt;&gt;"LIBSETS_SETTYPE_SPECIAL",IF(W244&lt;&gt;"",VLOOKUP(W244,'ESO zone constants'!$D$2:$H$4950,5,FALSE),""),""),"")</f>
        <v/>
      </c>
      <c r="W244"/>
      <c r="X244" s="33" t="s">
        <v>1744</v>
      </c>
      <c r="Y244" s="3" t="str">
        <f>IF(X244&lt;&gt;"",IF(X244&lt;&gt;"LIBSETS_DROP_MECHANIC_MONSTER_NAME",VLOOKUP(X244,'LibSets constants'!$I$4:$L$1000,3,FALSE),""),"")</f>
        <v>Overland group bosses have a 100% chance to drop head, chest, legs, or weapon.</v>
      </c>
      <c r="Z244" s="3" t="str">
        <f>IF(X244&lt;&gt;"",IF(X244&lt;&gt;"LIBSETS_DROP_MECHANIC_MONSTER_NAME",VLOOKUP(X244,'LibSets constants'!$I$4:$L$1000,4,FALSE),""),"")</f>
        <v>Überland Gruppenbosse haben eine Chance von 100%, Kopf, Brust, Beine oder Waffen fallen zu lassen.</v>
      </c>
      <c r="AA244" s="3" t="str">
        <f>IF(G244&lt;&gt;"LIBSETS_SETTYPE_BATTLEGROUND",IF(G244&lt;&gt;"LIBSETS_SETTYPE_SPECIAL",IF(AB244&lt;&gt;"",VLOOKUP(AB244,'ESO zone constants'!$D$2:$H$4950,5,FALSE),""),""),"")</f>
        <v/>
      </c>
      <c r="AB244"/>
      <c r="AC244" s="33" t="s">
        <v>1745</v>
      </c>
      <c r="AD244" s="3" t="str">
        <f>IF(AC244&lt;&gt;"",IF(AC244&lt;&gt;"LIBSETS_DROP_MECHANIC_MONSTER_NAME",VLOOKUP(AC244,'LibSets constants'!$I$4:$L$1000,3,FALSE),""),"")</f>
        <v>Public dungeon bosses have a chance to drop a shoulder, hand, or weapon.</v>
      </c>
      <c r="AE244" s="3" t="str">
        <f>IF(AC244&lt;&gt;"",IF(AC244&lt;&gt;"LIBSETS_DROP_MECHANIC_MONSTER_NAME",VLOOKUP(AC244,'LibSets constants'!$I$4:$L$1000,4,FALSE),""),"")</f>
        <v>Öffentliche Dungeon-Bosse haben die Möglichkeit, eine Schulter, Handschuhe oder eine Waffe fallen zu lassen.</v>
      </c>
      <c r="AF244" s="3" t="str">
        <f>IF(G244&lt;&gt;"LIBSETS_SETTYPE_BATTLEGROUND",IF(G244&lt;&gt;"LIBSETS_SETTYPE_SPECIAL",IF(AG244&lt;&gt;"",VLOOKUP(AG244,'ESO zone constants'!$D$2:$H$4950,5,FALSE),""),""),"")</f>
        <v/>
      </c>
      <c r="AG244"/>
      <c r="AH244" s="33" t="s">
        <v>1746</v>
      </c>
      <c r="AI244" s="3" t="str">
        <f>IF(AH244&lt;&gt;"",IF(AH244&lt;&gt;"LIBSETS_DROP_MECHANIC_MONSTER_NAME",VLOOKUP(AH244,'LibSets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4" s="3" t="str">
        <f>IF(AH244&lt;&gt;"",IF(AH244&lt;&gt;"LIBSETS_DROP_MECHANIC_MONSTER_NAME",VLOOKUP(AH244,'LibSets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4" s="3" t="str">
        <f>IF(G244&lt;&gt;"LIBSETS_SETTYPE_BATTLEGROUND",IF(G244&lt;&gt;"LIBSETS_SETTYPE_SPECIAL",IF(AL244&lt;&gt;"",VLOOKUP(AL244,'ESO zone constants'!$D$2:$H$4950,5,FALSE),""),""),"")</f>
        <v/>
      </c>
      <c r="AL244"/>
      <c r="AM244" s="33"/>
      <c r="AN244" s="3" t="str">
        <f>IF(AM244&lt;&gt;"",IF(AM244&lt;&gt;"LIBSETS_DROP_MECHANIC_MONSTER_NAME",VLOOKUP(AM244,'LibSets constants'!$I$4:$L$1000,3,FALSE),""),"")</f>
        <v/>
      </c>
      <c r="AO244" s="3" t="str">
        <f>IF(AM244&lt;&gt;"",IF(AM244&lt;&gt;"LIBSETS_DROP_MECHANIC_MONSTER_NAME",VLOOKUP(AM244,'LibSets constants'!$I$4:$L$1000,4,FALSE),""),"")</f>
        <v/>
      </c>
      <c r="AP244" s="3" t="str">
        <f>IF(G244&lt;&gt;"LIBSETS_SETTYPE_BATTLEGROUND",IF(G244&lt;&gt;"LIBSETS_SETTYPE_SPECIAL",IF(AQ244&lt;&gt;"",VLOOKUP(AQ244,'ESO zone constants'!$D$2:$H$4950,5,FALSE),""),""),"")</f>
        <v/>
      </c>
      <c r="AQ244"/>
      <c r="AR244" s="33"/>
      <c r="AS244" s="3" t="str">
        <f>IF(AR244&lt;&gt;"",IF(AR244&lt;&gt;"LIBSETS_DROP_MECHANIC_MONSTER_NAME",VLOOKUP(AR244,'LibSets constants'!$I$4:$L$1000,3,FALSE),""),"")</f>
        <v/>
      </c>
      <c r="AT244" s="3" t="str">
        <f>IF(AR244&lt;&gt;"",IF(AR244&lt;&gt;"LIBSETS_DROP_MECHANIC_MONSTER_NAME",VLOOKUP(AR244,'LibSets constants'!$I$4:$L$1000,4,FALSE),""),"")</f>
        <v/>
      </c>
      <c r="AU244" s="21" t="str">
        <f>IF(A244="???","--","")&amp;IF(F244&lt;&gt;"Not in the game (anymore)",IF(A244&lt;&gt;"",CONCATENATE("[",A244,"] = {wayshrines={")&amp;IF(K244&lt;&gt;"",CONCATENATE(K244,","),"")&amp;IF(L244&lt;&gt;"",CONCATENATE(L244,","),"")&amp;IF(M244&lt;&gt;"",CONCATENATE(M244,","),"")&amp;CONCATENATE("}")&amp;IF(VALUE(N244)&gt;0,CONCATENATE(", traitsNeeded=",N244),"")&amp;CONCATENATE(", dlcId=",IF(Q244&lt;&gt;"",Q244,"DLC_BASE_GAME")),""),"")</f>
        <v>[288] = {wayshrines={-1,-1,-1,}, dlcId=DLC_BASE_GAME</v>
      </c>
      <c r="AV244" s="21" t="str">
        <f>IF(F244&lt;&gt;"Not in the game (anymore)",IF(A244&lt;&gt;"",IF(O244&lt;&gt;"",CONCATENATE(", zoneIds={",O244),"")&amp;IF(V244&lt;&gt;"",CONCATENATE(",",V244),"")&amp;IF(AA244&lt;&gt;"",CONCATENATE(",",AA244),"")&amp;IF(AF244&lt;&gt;"",CONCATENATE(",",AF244),"")&amp;IF(AK244&lt;&gt;"",CONCATENATE(",",AK244),"")&amp;IF(AP244&lt;&gt;"",CONCATENATE(",",AP244),"")&amp;IF(O244&lt;&gt;"",CONCATENATE("}",""),"")&amp;IF(OR(I244="true",I244="false",I244&lt;&gt;""), CONCATENATE(", veteran=", I244), ""),""),"")</f>
        <v>, zoneIds={108}, veteran=false</v>
      </c>
      <c r="AW244" s="21" t="str">
        <f>IF(F244&lt;&gt;"Not in the game (anymore)",IF(A244&lt;&gt;"",", setType="&amp;G244,"")&amp;IF(J244="true",", multiTrialSet=true",""),"")</f>
        <v>, setType=LIBSETS_SETTYPE_OVERLAND</v>
      </c>
      <c r="AX244" s="21" t="str">
        <f>IF(F244&lt;&gt;"Not in the game (anymore)",IF(S244&lt;&gt;"",", dropMechanic={"&amp;S244&amp;IF(X244&lt;&gt;"",","&amp;X244,"")&amp;IF(AC244&lt;&gt;"",","&amp;AC244,"")&amp;IF(AH244&lt;&gt;"",","&amp;AH244,"")&amp;IF(AM244&lt;&gt;"",","&amp;AM244,"")&amp;IF(AR244&lt;&gt;"",","&amp;AR244,"")&amp;"}"&amp;IF(S244="LIBSETS_DROP_MECHANIC_MONSTER_NAME",", dropMechanicNames={" &amp; IF(T244&lt;&gt;"","['en']='"&amp;T244&amp;"'","") &amp; IF(U244&lt;&gt;"",", ['de']='" &amp; U244&amp;"'","") &amp; "}",""),"")&amp;"},","")</f>
        <v>, dropMechanic={LIBSETS_DROP_MECHANIC_OVERLAND_BOSS_DELVE,LIBSETS_DROP_MECHANIC_OVERLAND_WORLDBOSS,LIBSETS_DROP_MECHANIC_OVERLAND_BOSS_PUBLIC_DUNGEON,LIBSETS_DROP_MECHANIC_OVERLAND_CHEST}},</v>
      </c>
      <c r="AY244" s="21" t="str">
        <f>IF(F244&lt;&gt;"Not in the game (anymore)",IF(C244&lt;&gt;"",CONCATENATE(" --",C244," / ",B244,"   [",IF(P244&lt;&gt;"",P244,""),IF(W244&lt;&gt;"",", "&amp;W244,""),IF(AB244&lt;&gt;"",", "&amp;AB244,""),IF(AG244&lt;&gt;"",", "&amp;AG244,""),IF(AL244&lt;&gt;"",", "&amp;AL244,""),IF(AQ244&lt;&gt;"",", "&amp;AQ244,""),"]")),"")</f>
        <v xml:space="preserve"> --Beekeeper's Gear / Werkzeug des Bienenhüters   [Greenshade]</v>
      </c>
    </row>
    <row r="245" spans="1:51" x14ac:dyDescent="0.25">
      <c r="A245" s="12">
        <v>289</v>
      </c>
      <c r="B245" t="s">
        <v>1175</v>
      </c>
      <c r="C245" t="s">
        <v>1176</v>
      </c>
      <c r="D245" s="3">
        <f>A245</f>
        <v>289</v>
      </c>
      <c r="G245" s="8" t="s">
        <v>1656</v>
      </c>
      <c r="I245" t="s">
        <v>97</v>
      </c>
      <c r="J245" t="s">
        <v>97</v>
      </c>
      <c r="K245">
        <v>-1</v>
      </c>
      <c r="L245">
        <v>-1</v>
      </c>
      <c r="M245">
        <v>-1</v>
      </c>
      <c r="N245">
        <v>0</v>
      </c>
      <c r="O245" s="3">
        <f>IF(G245&lt;&gt;"LIBSETS_SETTYPE_BATTLEGROUND",IF(G245&lt;&gt;"LIBSETS_SETTYPE_SPECIAL",IF(P245&lt;&gt;"",VLOOKUP(P245,'ESO zone constants'!$D$2:$H$4950,5,FALSE),""),""),"")</f>
        <v>58</v>
      </c>
      <c r="P245" t="s">
        <v>114</v>
      </c>
      <c r="Q245" s="19" t="str">
        <f>IF(O245&lt;&gt;"",IF(NOT(ISERROR(VLOOKUP(O245,'ESO Dungeon constants'!$D$3:$H$9999,5,FALSE))),VLOOKUP(O245,'ESO Dungeon constants'!$D$3:$I$9999,6,FALSE),VLOOKUP(O245,'ESO zone constants'!$H$2:$K$9984,4,FALSE)),"")</f>
        <v>DLC_BASE_GAME</v>
      </c>
      <c r="R245" s="3" t="str">
        <f>VLOOKUP(Q245,'LibSets constants'!$B$4:$C$1000,2,FALSE)</f>
        <v>Included in base game</v>
      </c>
      <c r="S245" s="33" t="s">
        <v>1743</v>
      </c>
      <c r="T245" s="3" t="str">
        <f>IF(S245&lt;&gt;"",IF(S245&lt;&gt;"LIBSETS_DROP_MECHANIC_MONSTER_NAME",VLOOKUP(S245,'LibSets constants'!$I$4:$L$1000,3,FALSE),""),"")</f>
        <v>Delve bosses have a chance to drop a waist or feet.</v>
      </c>
      <c r="U245" s="3" t="str">
        <f>IF(S245&lt;&gt;"",IF(S245&lt;&gt;"LIBSETS_DROP_MECHANIC_MONSTER_NAME",VLOOKUP(S245,'LibSets constants'!$I$4:$L$1000,4,FALSE),""),"")</f>
        <v>Bosse in Gewölben haben die Chance, eine Taille oder Füße fallen zu lassen.</v>
      </c>
      <c r="V245" s="3" t="str">
        <f>IF(G245&lt;&gt;"LIBSETS_SETTYPE_BATTLEGROUND",IF(G245&lt;&gt;"LIBSETS_SETTYPE_SPECIAL",IF(W245&lt;&gt;"",VLOOKUP(W245,'ESO zone constants'!$D$2:$H$4950,5,FALSE),""),""),"")</f>
        <v/>
      </c>
      <c r="X245" s="33" t="s">
        <v>1744</v>
      </c>
      <c r="Y245" s="3" t="str">
        <f>IF(X245&lt;&gt;"",IF(X245&lt;&gt;"LIBSETS_DROP_MECHANIC_MONSTER_NAME",VLOOKUP(X245,'LibSets constants'!$I$4:$L$1000,3,FALSE),""),"")</f>
        <v>Overland group bosses have a 100% chance to drop head, chest, legs, or weapon.</v>
      </c>
      <c r="Z245" s="3" t="str">
        <f>IF(X245&lt;&gt;"",IF(X245&lt;&gt;"LIBSETS_DROP_MECHANIC_MONSTER_NAME",VLOOKUP(X245,'LibSets constants'!$I$4:$L$1000,4,FALSE),""),"")</f>
        <v>Überland Gruppenbosse haben eine Chance von 100%, Kopf, Brust, Beine oder Waffen fallen zu lassen.</v>
      </c>
      <c r="AA245" s="3" t="str">
        <f>IF(G245&lt;&gt;"LIBSETS_SETTYPE_BATTLEGROUND",IF(G245&lt;&gt;"LIBSETS_SETTYPE_SPECIAL",IF(AB245&lt;&gt;"",VLOOKUP(AB245,'ESO zone constants'!$D$2:$H$4950,5,FALSE),""),""),"")</f>
        <v/>
      </c>
      <c r="AC245" s="33" t="s">
        <v>1745</v>
      </c>
      <c r="AD245" s="3" t="str">
        <f>IF(AC245&lt;&gt;"",IF(AC245&lt;&gt;"LIBSETS_DROP_MECHANIC_MONSTER_NAME",VLOOKUP(AC245,'LibSets constants'!$I$4:$L$1000,3,FALSE),""),"")</f>
        <v>Public dungeon bosses have a chance to drop a shoulder, hand, or weapon.</v>
      </c>
      <c r="AE245" s="3" t="str">
        <f>IF(AC245&lt;&gt;"",IF(AC245&lt;&gt;"LIBSETS_DROP_MECHANIC_MONSTER_NAME",VLOOKUP(AC245,'LibSets constants'!$I$4:$L$1000,4,FALSE),""),"")</f>
        <v>Öffentliche Dungeon-Bosse haben die Möglichkeit, eine Schulter, Handschuhe oder eine Waffe fallen zu lassen.</v>
      </c>
      <c r="AF245" s="3" t="str">
        <f>IF(G245&lt;&gt;"LIBSETS_SETTYPE_BATTLEGROUND",IF(G245&lt;&gt;"LIBSETS_SETTYPE_SPECIAL",IF(AG245&lt;&gt;"",VLOOKUP(AG245,'ESO zone constants'!$D$2:$H$4950,5,FALSE),""),""),"")</f>
        <v/>
      </c>
      <c r="AH245" s="33" t="s">
        <v>1746</v>
      </c>
      <c r="AI245" s="3" t="str">
        <f>IF(AH245&lt;&gt;"",IF(AH245&lt;&gt;"LIBSETS_DROP_MECHANIC_MONSTER_NAME",VLOOKUP(AH245,'LibSets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5" s="3" t="str">
        <f>IF(AH245&lt;&gt;"",IF(AH245&lt;&gt;"LIBSETS_DROP_MECHANIC_MONSTER_NAME",VLOOKUP(AH245,'LibSets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5" s="3" t="str">
        <f>IF(G245&lt;&gt;"LIBSETS_SETTYPE_BATTLEGROUND",IF(G245&lt;&gt;"LIBSETS_SETTYPE_SPECIAL",IF(AL245&lt;&gt;"",VLOOKUP(AL245,'ESO zone constants'!$D$2:$H$4950,5,FALSE),""),""),"")</f>
        <v/>
      </c>
      <c r="AN245" s="3" t="str">
        <f>IF(AM245&lt;&gt;"",IF(AM245&lt;&gt;"LIBSETS_DROP_MECHANIC_MONSTER_NAME",VLOOKUP(AM245,'LibSets constants'!$I$4:$L$1000,3,FALSE),""),"")</f>
        <v/>
      </c>
      <c r="AO245" s="3" t="str">
        <f>IF(AM245&lt;&gt;"",IF(AM245&lt;&gt;"LIBSETS_DROP_MECHANIC_MONSTER_NAME",VLOOKUP(AM245,'LibSets constants'!$I$4:$L$1000,4,FALSE),""),"")</f>
        <v/>
      </c>
      <c r="AP245" s="3" t="str">
        <f>IF(G245&lt;&gt;"LIBSETS_SETTYPE_BATTLEGROUND",IF(G245&lt;&gt;"LIBSETS_SETTYPE_SPECIAL",IF(AQ245&lt;&gt;"",VLOOKUP(AQ245,'ESO zone constants'!$D$2:$H$4950,5,FALSE),""),""),"")</f>
        <v/>
      </c>
      <c r="AS245" s="3" t="str">
        <f>IF(AR245&lt;&gt;"",IF(AR245&lt;&gt;"LIBSETS_DROP_MECHANIC_MONSTER_NAME",VLOOKUP(AR245,'LibSets constants'!$I$4:$L$1000,3,FALSE),""),"")</f>
        <v/>
      </c>
      <c r="AT245" s="3" t="str">
        <f>IF(AR245&lt;&gt;"",IF(AR245&lt;&gt;"LIBSETS_DROP_MECHANIC_MONSTER_NAME",VLOOKUP(AR245,'LibSets constants'!$I$4:$L$1000,4,FALSE),""),"")</f>
        <v/>
      </c>
      <c r="AU245" s="21" t="str">
        <f>IF(A245="???","--","")&amp;IF(F245&lt;&gt;"Not in the game (anymore)",IF(A245&lt;&gt;"",CONCATENATE("[",A245,"] = {wayshrines={")&amp;IF(K245&lt;&gt;"",CONCATENATE(K245,","),"")&amp;IF(L245&lt;&gt;"",CONCATENATE(L245,","),"")&amp;IF(M245&lt;&gt;"",CONCATENATE(M245,","),"")&amp;CONCATENATE("}")&amp;IF(VALUE(N245)&gt;0,CONCATENATE(", traitsNeeded=",N245),"")&amp;CONCATENATE(", dlcId=",IF(Q245&lt;&gt;"",Q245,"DLC_BASE_GAME")),""),"")</f>
        <v>[289] = {wayshrines={-1,-1,-1,}, dlcId=DLC_BASE_GAME</v>
      </c>
      <c r="AV245" s="21" t="str">
        <f>IF(F245&lt;&gt;"Not in the game (anymore)",IF(A245&lt;&gt;"",IF(O245&lt;&gt;"",CONCATENATE(", zoneIds={",O245),"")&amp;IF(V245&lt;&gt;"",CONCATENATE(",",V245),"")&amp;IF(AA245&lt;&gt;"",CONCATENATE(",",AA245),"")&amp;IF(AF245&lt;&gt;"",CONCATENATE(",",AF245),"")&amp;IF(AK245&lt;&gt;"",CONCATENATE(",",AK245),"")&amp;IF(AP245&lt;&gt;"",CONCATENATE(",",AP245),"")&amp;IF(O245&lt;&gt;"",CONCATENATE("}",""),"")&amp;IF(OR(I245="true",I245="false",I245&lt;&gt;""), CONCATENATE(", veteran=", I245), ""),""),"")</f>
        <v>, zoneIds={58}, veteran=false</v>
      </c>
      <c r="AW245" s="21" t="str">
        <f>IF(F245&lt;&gt;"Not in the game (anymore)",IF(A245&lt;&gt;"",", setType="&amp;G245,"")&amp;IF(J245="true",", multiTrialSet=true",""),"")</f>
        <v>, setType=LIBSETS_SETTYPE_OVERLAND</v>
      </c>
      <c r="AX245" s="21" t="str">
        <f>IF(F245&lt;&gt;"Not in the game (anymore)",IF(S245&lt;&gt;"",", dropMechanic={"&amp;S245&amp;IF(X245&lt;&gt;"",","&amp;X245,"")&amp;IF(AC245&lt;&gt;"",","&amp;AC245,"")&amp;IF(AH245&lt;&gt;"",","&amp;AH245,"")&amp;IF(AM245&lt;&gt;"",","&amp;AM245,"")&amp;IF(AR245&lt;&gt;"",","&amp;AR245,"")&amp;"}"&amp;IF(S245="LIBSETS_DROP_MECHANIC_MONSTER_NAME",", dropMechanicNames={" &amp; IF(T245&lt;&gt;"","['en']='"&amp;T245&amp;"'","") &amp; IF(U245&lt;&gt;"",", ['de']='" &amp; U245&amp;"'","") &amp; "}",""),"")&amp;"},","")</f>
        <v>, dropMechanic={LIBSETS_DROP_MECHANIC_OVERLAND_BOSS_DELVE,LIBSETS_DROP_MECHANIC_OVERLAND_WORLDBOSS,LIBSETS_DROP_MECHANIC_OVERLAND_BOSS_PUBLIC_DUNGEON,LIBSETS_DROP_MECHANIC_OVERLAND_CHEST}},</v>
      </c>
      <c r="AY245" s="21" t="str">
        <f>IF(F245&lt;&gt;"Not in the game (anymore)",IF(C245&lt;&gt;"",CONCATENATE(" --",C245," / ",B245,"   [",IF(P245&lt;&gt;"",P245,""),IF(W245&lt;&gt;"",", "&amp;W245,""),IF(AB245&lt;&gt;"",", "&amp;AB245,""),IF(AG245&lt;&gt;"",", "&amp;AG245,""),IF(AL245&lt;&gt;"",", "&amp;AL245,""),IF(AQ245&lt;&gt;"",", "&amp;AQ245,""),"]")),"")</f>
        <v xml:space="preserve"> --Spinner's Garments / Gewänder des Webers   [Malabal Tor]</v>
      </c>
    </row>
    <row r="246" spans="1:51" x14ac:dyDescent="0.25">
      <c r="A246" s="12">
        <v>290</v>
      </c>
      <c r="B246" t="s">
        <v>1177</v>
      </c>
      <c r="C246" t="s">
        <v>1178</v>
      </c>
      <c r="D246" s="3">
        <f>A246</f>
        <v>290</v>
      </c>
      <c r="G246" s="8" t="s">
        <v>1656</v>
      </c>
      <c r="I246" t="s">
        <v>97</v>
      </c>
      <c r="J246" t="s">
        <v>97</v>
      </c>
      <c r="K246">
        <v>-1</v>
      </c>
      <c r="L246">
        <v>-1</v>
      </c>
      <c r="M246">
        <v>-1</v>
      </c>
      <c r="N246">
        <v>0</v>
      </c>
      <c r="O246" s="3">
        <f>IF(G246&lt;&gt;"LIBSETS_SETTYPE_BATTLEGROUND",IF(G246&lt;&gt;"LIBSETS_SETTYPE_SPECIAL",IF(P246&lt;&gt;"",VLOOKUP(P246,'ESO zone constants'!$D$2:$H$4950,5,FALSE),""),""),"")</f>
        <v>382</v>
      </c>
      <c r="P246" t="s">
        <v>271</v>
      </c>
      <c r="Q246" s="19" t="str">
        <f>IF(O246&lt;&gt;"",IF(NOT(ISERROR(VLOOKUP(O246,'ESO Dungeon constants'!$D$3:$H$9999,5,FALSE))),VLOOKUP(O246,'ESO Dungeon constants'!$D$3:$I$9999,6,FALSE),VLOOKUP(O246,'ESO zone constants'!$H$2:$K$9984,4,FALSE)),"")</f>
        <v>DLC_BASE_GAME</v>
      </c>
      <c r="R246" s="3" t="str">
        <f>VLOOKUP(Q246,'LibSets constants'!$B$4:$C$1000,2,FALSE)</f>
        <v>Included in base game</v>
      </c>
      <c r="S246" s="33" t="s">
        <v>1743</v>
      </c>
      <c r="T246" s="45" t="str">
        <f>IF(S246&lt;&gt;"",IF(S246&lt;&gt;"LIBSETS_DROP_MECHANIC_MONSTER_NAME",VLOOKUP(S246,'LibSets constants'!$I$4:$L$1000,3,FALSE),""),"")</f>
        <v>Delve bosses have a chance to drop a waist or feet.</v>
      </c>
      <c r="U246" s="45" t="str">
        <f>IF(S246&lt;&gt;"",IF(S246&lt;&gt;"LIBSETS_DROP_MECHANIC_MONSTER_NAME",VLOOKUP(S246,'LibSets constants'!$I$4:$L$1000,4,FALSE),""),"")</f>
        <v>Bosse in Gewölben haben die Chance, eine Taille oder Füße fallen zu lassen.</v>
      </c>
      <c r="V246" s="3" t="str">
        <f>IF(G246&lt;&gt;"LIBSETS_SETTYPE_BATTLEGROUND",IF(G246&lt;&gt;"LIBSETS_SETTYPE_SPECIAL",IF(W246&lt;&gt;"",VLOOKUP(W246,'ESO zone constants'!$D$2:$H$4950,5,FALSE),""),""),"")</f>
        <v/>
      </c>
      <c r="X246" s="46" t="s">
        <v>1744</v>
      </c>
      <c r="Y246" s="45" t="str">
        <f>IF(X246&lt;&gt;"",IF(X246&lt;&gt;"LIBSETS_DROP_MECHANIC_MONSTER_NAME",VLOOKUP(X246,'LibSets constants'!$I$4:$L$1000,3,FALSE),""),"")</f>
        <v>Overland group bosses have a 100% chance to drop head, chest, legs, or weapon.</v>
      </c>
      <c r="Z246" s="45" t="str">
        <f>IF(X246&lt;&gt;"",IF(X246&lt;&gt;"LIBSETS_DROP_MECHANIC_MONSTER_NAME",VLOOKUP(X246,'LibSets constants'!$I$4:$L$1000,4,FALSE),""),"")</f>
        <v>Überland Gruppenbosse haben eine Chance von 100%, Kopf, Brust, Beine oder Waffen fallen zu lassen.</v>
      </c>
      <c r="AA246" s="3" t="str">
        <f>IF(G246&lt;&gt;"LIBSETS_SETTYPE_BATTLEGROUND",IF(G246&lt;&gt;"LIBSETS_SETTYPE_SPECIAL",IF(AB246&lt;&gt;"",VLOOKUP(AB246,'ESO zone constants'!$D$2:$H$4950,5,FALSE),""),""),"")</f>
        <v/>
      </c>
      <c r="AC246" s="46" t="s">
        <v>1745</v>
      </c>
      <c r="AD246" s="45" t="str">
        <f>IF(AC246&lt;&gt;"",IF(AC246&lt;&gt;"LIBSETS_DROP_MECHANIC_MONSTER_NAME",VLOOKUP(AC246,'LibSets constants'!$I$4:$L$1000,3,FALSE),""),"")</f>
        <v>Public dungeon bosses have a chance to drop a shoulder, hand, or weapon.</v>
      </c>
      <c r="AE246" s="45" t="str">
        <f>IF(AC246&lt;&gt;"",IF(AC246&lt;&gt;"LIBSETS_DROP_MECHANIC_MONSTER_NAME",VLOOKUP(AC246,'LibSets constants'!$I$4:$L$1000,4,FALSE),""),"")</f>
        <v>Öffentliche Dungeon-Bosse haben die Möglichkeit, eine Schulter, Handschuhe oder eine Waffe fallen zu lassen.</v>
      </c>
      <c r="AF246" s="3" t="str">
        <f>IF(G246&lt;&gt;"LIBSETS_SETTYPE_BATTLEGROUND",IF(G246&lt;&gt;"LIBSETS_SETTYPE_SPECIAL",IF(AG246&lt;&gt;"",VLOOKUP(AG246,'ESO zone constants'!$D$2:$H$4950,5,FALSE),""),""),"")</f>
        <v/>
      </c>
      <c r="AH246" s="46" t="s">
        <v>1746</v>
      </c>
      <c r="AI246" s="45" t="str">
        <f>IF(AH246&lt;&gt;"",IF(AH246&lt;&gt;"LIBSETS_DROP_MECHANIC_MONSTER_NAME",VLOOKUP(AH246,'LibSets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6" s="45" t="str">
        <f>IF(AH246&lt;&gt;"",IF(AH246&lt;&gt;"LIBSETS_DROP_MECHANIC_MONSTER_NAME",VLOOKUP(AH246,'LibSets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6" s="3" t="str">
        <f>IF(G246&lt;&gt;"LIBSETS_SETTYPE_BATTLEGROUND",IF(G246&lt;&gt;"LIBSETS_SETTYPE_SPECIAL",IF(AL246&lt;&gt;"",VLOOKUP(AL246,'ESO zone constants'!$D$2:$H$4950,5,FALSE),""),""),"")</f>
        <v/>
      </c>
      <c r="AM246" s="46"/>
      <c r="AN246" s="45" t="str">
        <f>IF(AM246&lt;&gt;"",IF(AM246&lt;&gt;"LIBSETS_DROP_MECHANIC_MONSTER_NAME",VLOOKUP(AM246,'LibSets constants'!$I$4:$L$1000,3,FALSE),""),"")</f>
        <v/>
      </c>
      <c r="AO246" s="45" t="str">
        <f>IF(AM246&lt;&gt;"",IF(AM246&lt;&gt;"LIBSETS_DROP_MECHANIC_MONSTER_NAME",VLOOKUP(AM246,'LibSets constants'!$I$4:$L$1000,4,FALSE),""),"")</f>
        <v/>
      </c>
      <c r="AP246" s="3" t="str">
        <f>IF(G246&lt;&gt;"LIBSETS_SETTYPE_BATTLEGROUND",IF(G246&lt;&gt;"LIBSETS_SETTYPE_SPECIAL",IF(AQ246&lt;&gt;"",VLOOKUP(AQ246,'ESO zone constants'!$D$2:$H$4950,5,FALSE),""),""),"")</f>
        <v/>
      </c>
      <c r="AR246" s="46"/>
      <c r="AS246" s="45" t="str">
        <f>IF(AR246&lt;&gt;"",IF(AR246&lt;&gt;"LIBSETS_DROP_MECHANIC_MONSTER_NAME",VLOOKUP(AR246,'LibSets constants'!$I$4:$L$1000,3,FALSE),""),"")</f>
        <v/>
      </c>
      <c r="AT246" s="45" t="str">
        <f>IF(AR246&lt;&gt;"",IF(AR246&lt;&gt;"LIBSETS_DROP_MECHANIC_MONSTER_NAME",VLOOKUP(AR246,'LibSets constants'!$I$4:$L$1000,4,FALSE),""),"")</f>
        <v/>
      </c>
      <c r="AU246" s="21" t="str">
        <f>IF(A246="???","--","")&amp;IF(F246&lt;&gt;"Not in the game (anymore)",IF(A246&lt;&gt;"",CONCATENATE("[",A246,"] = {wayshrines={")&amp;IF(K246&lt;&gt;"",CONCATENATE(K246,","),"")&amp;IF(L246&lt;&gt;"",CONCATENATE(L246,","),"")&amp;IF(M246&lt;&gt;"",CONCATENATE(M246,","),"")&amp;CONCATENATE("}")&amp;IF(VALUE(N246)&gt;0,CONCATENATE(", traitsNeeded=",N246),"")&amp;CONCATENATE(", dlcId=",IF(Q246&lt;&gt;"",Q246,"DLC_BASE_GAME")),""),"")</f>
        <v>[290] = {wayshrines={-1,-1,-1,}, dlcId=DLC_BASE_GAME</v>
      </c>
      <c r="AV246" s="21" t="str">
        <f>IF(F246&lt;&gt;"Not in the game (anymore)",IF(A246&lt;&gt;"",IF(O246&lt;&gt;"",CONCATENATE(", zoneIds={",O246),"")&amp;IF(V246&lt;&gt;"",CONCATENATE(",",V246),"")&amp;IF(AA246&lt;&gt;"",CONCATENATE(",",AA246),"")&amp;IF(AF246&lt;&gt;"",CONCATENATE(",",AF246),"")&amp;IF(AK246&lt;&gt;"",CONCATENATE(",",AK246),"")&amp;IF(AP246&lt;&gt;"",CONCATENATE(",",AP246),"")&amp;IF(O246&lt;&gt;"",CONCATENATE("}",""),"")&amp;IF(OR(I246="true",I246="false",I246&lt;&gt;""), CONCATENATE(", veteran=", I246), ""),""),"")</f>
        <v>, zoneIds={382}, veteran=false</v>
      </c>
      <c r="AW246" s="21" t="str">
        <f>IF(F246&lt;&gt;"Not in the game (anymore)",IF(A246&lt;&gt;"",", setType="&amp;G246,"")&amp;IF(J246="true",", multiTrialSet=true",""),"")</f>
        <v>, setType=LIBSETS_SETTYPE_OVERLAND</v>
      </c>
      <c r="AX246" s="21" t="str">
        <f>IF(F246&lt;&gt;"Not in the game (anymore)",IF(S246&lt;&gt;"",", dropMechanic={"&amp;S246&amp;IF(X246&lt;&gt;"",","&amp;X246,"")&amp;IF(AC246&lt;&gt;"",","&amp;AC246,"")&amp;IF(AH246&lt;&gt;"",","&amp;AH246,"")&amp;IF(AM246&lt;&gt;"",","&amp;AM246,"")&amp;IF(AR246&lt;&gt;"",","&amp;AR246,"")&amp;"}"&amp;IF(S246="LIBSETS_DROP_MECHANIC_MONSTER_NAME",", dropMechanicNames={" &amp; IF(T246&lt;&gt;"","['en']='"&amp;T246&amp;"'","") &amp; IF(U246&lt;&gt;"",", ['de']='" &amp; U246&amp;"'","") &amp; "}",""),"")&amp;"},","")</f>
        <v>, dropMechanic={LIBSETS_DROP_MECHANIC_OVERLAND_BOSS_DELVE,LIBSETS_DROP_MECHANIC_OVERLAND_WORLDBOSS,LIBSETS_DROP_MECHANIC_OVERLAND_BOSS_PUBLIC_DUNGEON,LIBSETS_DROP_MECHANIC_OVERLAND_CHEST}},</v>
      </c>
      <c r="AY246" s="21" t="str">
        <f>IF(F246&lt;&gt;"Not in the game (anymore)",IF(C246&lt;&gt;"",CONCATENATE(" --",C246," / ",B246,"   [",IF(P246&lt;&gt;"",P246,""),IF(W246&lt;&gt;"",", "&amp;W246,""),IF(AB246&lt;&gt;"",", "&amp;AB246,""),IF(AG246&lt;&gt;"",", "&amp;AG246,""),IF(AL246&lt;&gt;"",", "&amp;AL246,""),IF(AQ246&lt;&gt;"",", "&amp;AQ246,""),"]")),"")</f>
        <v xml:space="preserve"> --Skooma Smuggler / Skoomaschmuggler   [Reaper's March]</v>
      </c>
    </row>
    <row r="247" spans="1:51" x14ac:dyDescent="0.25">
      <c r="A247" s="12">
        <v>291</v>
      </c>
      <c r="B247" t="s">
        <v>1179</v>
      </c>
      <c r="C247" t="s">
        <v>1180</v>
      </c>
      <c r="D247" s="3">
        <f>A247</f>
        <v>291</v>
      </c>
      <c r="G247" s="8" t="s">
        <v>1656</v>
      </c>
      <c r="I247" t="s">
        <v>97</v>
      </c>
      <c r="J247" t="s">
        <v>97</v>
      </c>
      <c r="K247">
        <v>-1</v>
      </c>
      <c r="L247">
        <v>-1</v>
      </c>
      <c r="M247">
        <v>-1</v>
      </c>
      <c r="N247">
        <v>0</v>
      </c>
      <c r="O247" s="3">
        <f>IF(G247&lt;&gt;"LIBSETS_SETTYPE_BATTLEGROUND",IF(G247&lt;&gt;"LIBSETS_SETTYPE_SPECIAL",IF(P247&lt;&gt;"",VLOOKUP(P247,'ESO zone constants'!$D$2:$H$4950,5,FALSE),""),""),"")</f>
        <v>41</v>
      </c>
      <c r="P247" t="s">
        <v>112</v>
      </c>
      <c r="Q247" s="19" t="str">
        <f>IF(O247&lt;&gt;"",IF(NOT(ISERROR(VLOOKUP(O247,'ESO Dungeon constants'!$D$3:$H$9999,5,FALSE))),VLOOKUP(O247,'ESO Dungeon constants'!$D$3:$I$9999,6,FALSE),VLOOKUP(O247,'ESO zone constants'!$H$2:$K$9984,4,FALSE)),"")</f>
        <v>DLC_BASE_GAME</v>
      </c>
      <c r="R247" s="3" t="str">
        <f>VLOOKUP(Q247,'LibSets constants'!$B$4:$C$1000,2,FALSE)</f>
        <v>Included in base game</v>
      </c>
      <c r="S247" s="33" t="s">
        <v>1743</v>
      </c>
      <c r="T247" s="45" t="str">
        <f>IF(S247&lt;&gt;"",IF(S247&lt;&gt;"LIBSETS_DROP_MECHANIC_MONSTER_NAME",VLOOKUP(S247,'LibSets constants'!$I$4:$L$1000,3,FALSE),""),"")</f>
        <v>Delve bosses have a chance to drop a waist or feet.</v>
      </c>
      <c r="U247" s="45" t="str">
        <f>IF(S247&lt;&gt;"",IF(S247&lt;&gt;"LIBSETS_DROP_MECHANIC_MONSTER_NAME",VLOOKUP(S247,'LibSets constants'!$I$4:$L$1000,4,FALSE),""),"")</f>
        <v>Bosse in Gewölben haben die Chance, eine Taille oder Füße fallen zu lassen.</v>
      </c>
      <c r="V247" s="3" t="str">
        <f>IF(G247&lt;&gt;"LIBSETS_SETTYPE_BATTLEGROUND",IF(G247&lt;&gt;"LIBSETS_SETTYPE_SPECIAL",IF(W247&lt;&gt;"",VLOOKUP(W247,'ESO zone constants'!$D$2:$H$4950,5,FALSE),""),""),"")</f>
        <v/>
      </c>
      <c r="X247" s="46" t="s">
        <v>1744</v>
      </c>
      <c r="Y247" s="45" t="str">
        <f>IF(X247&lt;&gt;"",IF(X247&lt;&gt;"LIBSETS_DROP_MECHANIC_MONSTER_NAME",VLOOKUP(X247,'LibSets constants'!$I$4:$L$1000,3,FALSE),""),"")</f>
        <v>Overland group bosses have a 100% chance to drop head, chest, legs, or weapon.</v>
      </c>
      <c r="Z247" s="45" t="str">
        <f>IF(X247&lt;&gt;"",IF(X247&lt;&gt;"LIBSETS_DROP_MECHANIC_MONSTER_NAME",VLOOKUP(X247,'LibSets constants'!$I$4:$L$1000,4,FALSE),""),"")</f>
        <v>Überland Gruppenbosse haben eine Chance von 100%, Kopf, Brust, Beine oder Waffen fallen zu lassen.</v>
      </c>
      <c r="AA247" s="3" t="str">
        <f>IF(G247&lt;&gt;"LIBSETS_SETTYPE_BATTLEGROUND",IF(G247&lt;&gt;"LIBSETS_SETTYPE_SPECIAL",IF(AB247&lt;&gt;"",VLOOKUP(AB247,'ESO zone constants'!$D$2:$H$4950,5,FALSE),""),""),"")</f>
        <v/>
      </c>
      <c r="AC247" s="46" t="s">
        <v>1745</v>
      </c>
      <c r="AD247" s="45" t="str">
        <f>IF(AC247&lt;&gt;"",IF(AC247&lt;&gt;"LIBSETS_DROP_MECHANIC_MONSTER_NAME",VLOOKUP(AC247,'LibSets constants'!$I$4:$L$1000,3,FALSE),""),"")</f>
        <v>Public dungeon bosses have a chance to drop a shoulder, hand, or weapon.</v>
      </c>
      <c r="AE247" s="45" t="str">
        <f>IF(AC247&lt;&gt;"",IF(AC247&lt;&gt;"LIBSETS_DROP_MECHANIC_MONSTER_NAME",VLOOKUP(AC247,'LibSets constants'!$I$4:$L$1000,4,FALSE),""),"")</f>
        <v>Öffentliche Dungeon-Bosse haben die Möglichkeit, eine Schulter, Handschuhe oder eine Waffe fallen zu lassen.</v>
      </c>
      <c r="AF247" s="3" t="str">
        <f>IF(G247&lt;&gt;"LIBSETS_SETTYPE_BATTLEGROUND",IF(G247&lt;&gt;"LIBSETS_SETTYPE_SPECIAL",IF(AG247&lt;&gt;"",VLOOKUP(AG247,'ESO zone constants'!$D$2:$H$4950,5,FALSE),""),""),"")</f>
        <v/>
      </c>
      <c r="AH247" s="46" t="s">
        <v>1746</v>
      </c>
      <c r="AI247" s="45" t="str">
        <f>IF(AH247&lt;&gt;"",IF(AH247&lt;&gt;"LIBSETS_DROP_MECHANIC_MONSTER_NAME",VLOOKUP(AH247,'LibSets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7" s="45" t="str">
        <f>IF(AH247&lt;&gt;"",IF(AH247&lt;&gt;"LIBSETS_DROP_MECHANIC_MONSTER_NAME",VLOOKUP(AH247,'LibSets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7" s="3" t="str">
        <f>IF(G247&lt;&gt;"LIBSETS_SETTYPE_BATTLEGROUND",IF(G247&lt;&gt;"LIBSETS_SETTYPE_SPECIAL",IF(AL247&lt;&gt;"",VLOOKUP(AL247,'ESO zone constants'!$D$2:$H$4950,5,FALSE),""),""),"")</f>
        <v/>
      </c>
      <c r="AM247" s="46"/>
      <c r="AN247" s="45" t="str">
        <f>IF(AM247&lt;&gt;"",IF(AM247&lt;&gt;"LIBSETS_DROP_MECHANIC_MONSTER_NAME",VLOOKUP(AM247,'LibSets constants'!$I$4:$L$1000,3,FALSE),""),"")</f>
        <v/>
      </c>
      <c r="AO247" s="45" t="str">
        <f>IF(AM247&lt;&gt;"",IF(AM247&lt;&gt;"LIBSETS_DROP_MECHANIC_MONSTER_NAME",VLOOKUP(AM247,'LibSets constants'!$I$4:$L$1000,4,FALSE),""),"")</f>
        <v/>
      </c>
      <c r="AP247" s="3" t="str">
        <f>IF(G247&lt;&gt;"LIBSETS_SETTYPE_BATTLEGROUND",IF(G247&lt;&gt;"LIBSETS_SETTYPE_SPECIAL",IF(AQ247&lt;&gt;"",VLOOKUP(AQ247,'ESO zone constants'!$D$2:$H$4950,5,FALSE),""),""),"")</f>
        <v/>
      </c>
      <c r="AR247" s="46"/>
      <c r="AS247" s="45" t="str">
        <f>IF(AR247&lt;&gt;"",IF(AR247&lt;&gt;"LIBSETS_DROP_MECHANIC_MONSTER_NAME",VLOOKUP(AR247,'LibSets constants'!$I$4:$L$1000,3,FALSE),""),"")</f>
        <v/>
      </c>
      <c r="AT247" s="45" t="str">
        <f>IF(AR247&lt;&gt;"",IF(AR247&lt;&gt;"LIBSETS_DROP_MECHANIC_MONSTER_NAME",VLOOKUP(AR247,'LibSets constants'!$I$4:$L$1000,4,FALSE),""),"")</f>
        <v/>
      </c>
      <c r="AU247" s="21" t="str">
        <f>IF(A247="???","--","")&amp;IF(F247&lt;&gt;"Not in the game (anymore)",IF(A247&lt;&gt;"",CONCATENATE("[",A247,"] = {wayshrines={")&amp;IF(K247&lt;&gt;"",CONCATENATE(K247,","),"")&amp;IF(L247&lt;&gt;"",CONCATENATE(L247,","),"")&amp;IF(M247&lt;&gt;"",CONCATENATE(M247,","),"")&amp;CONCATENATE("}")&amp;IF(VALUE(N247)&gt;0,CONCATENATE(", traitsNeeded=",N247),"")&amp;CONCATENATE(", dlcId=",IF(Q247&lt;&gt;"",Q247,"DLC_BASE_GAME")),""),"")</f>
        <v>[291] = {wayshrines={-1,-1,-1,}, dlcId=DLC_BASE_GAME</v>
      </c>
      <c r="AV247" s="21" t="str">
        <f>IF(F247&lt;&gt;"Not in the game (anymore)",IF(A247&lt;&gt;"",IF(O247&lt;&gt;"",CONCATENATE(", zoneIds={",O247),"")&amp;IF(V247&lt;&gt;"",CONCATENATE(",",V247),"")&amp;IF(AA247&lt;&gt;"",CONCATENATE(",",AA247),"")&amp;IF(AF247&lt;&gt;"",CONCATENATE(",",AF247),"")&amp;IF(AK247&lt;&gt;"",CONCATENATE(",",AK247),"")&amp;IF(AP247&lt;&gt;"",CONCATENATE(",",AP247),"")&amp;IF(O247&lt;&gt;"",CONCATENATE("}",""),"")&amp;IF(OR(I247="true",I247="false",I247&lt;&gt;""), CONCATENATE(", veteran=", I247), ""),""),"")</f>
        <v>, zoneIds={41}, veteran=false</v>
      </c>
      <c r="AW247" s="21" t="str">
        <f>IF(F247&lt;&gt;"Not in the game (anymore)",IF(A247&lt;&gt;"",", setType="&amp;G247,"")&amp;IF(J247="true",", multiTrialSet=true",""),"")</f>
        <v>, setType=LIBSETS_SETTYPE_OVERLAND</v>
      </c>
      <c r="AX247" s="21" t="str">
        <f>IF(F247&lt;&gt;"Not in the game (anymore)",IF(S247&lt;&gt;"",", dropMechanic={"&amp;S247&amp;IF(X247&lt;&gt;"",","&amp;X247,"")&amp;IF(AC247&lt;&gt;"",","&amp;AC247,"")&amp;IF(AH247&lt;&gt;"",","&amp;AH247,"")&amp;IF(AM247&lt;&gt;"",","&amp;AM247,"")&amp;IF(AR247&lt;&gt;"",","&amp;AR247,"")&amp;"}"&amp;IF(S247="LIBSETS_DROP_MECHANIC_MONSTER_NAME",", dropMechanicNames={" &amp; IF(T247&lt;&gt;"","['en']='"&amp;T247&amp;"'","") &amp; IF(U247&lt;&gt;"",", ['de']='" &amp; U247&amp;"'","") &amp; "}",""),"")&amp;"},","")</f>
        <v>, dropMechanic={LIBSETS_DROP_MECHANIC_OVERLAND_BOSS_DELVE,LIBSETS_DROP_MECHANIC_OVERLAND_WORLDBOSS,LIBSETS_DROP_MECHANIC_OVERLAND_BOSS_PUBLIC_DUNGEON,LIBSETS_DROP_MECHANIC_OVERLAND_CHEST}},</v>
      </c>
      <c r="AY247" s="21" t="str">
        <f>IF(F247&lt;&gt;"Not in the game (anymore)",IF(C247&lt;&gt;"",CONCATENATE(" --",C247," / ",B247,"   [",IF(P247&lt;&gt;"",P247,""),IF(W247&lt;&gt;"",", "&amp;W247,""),IF(AB247&lt;&gt;"",", "&amp;AB247,""),IF(AG247&lt;&gt;"",", "&amp;AG247,""),IF(AL247&lt;&gt;"",", "&amp;AL247,""),IF(AQ247&lt;&gt;"",", "&amp;AQ247,""),"]")),"")</f>
        <v xml:space="preserve"> --Shalk Exoskeleton / Schröterpanzer   [Stonefalls]</v>
      </c>
    </row>
    <row r="248" spans="1:51" x14ac:dyDescent="0.25">
      <c r="A248" s="12">
        <v>292</v>
      </c>
      <c r="B248" t="s">
        <v>1181</v>
      </c>
      <c r="C248" t="s">
        <v>1182</v>
      </c>
      <c r="D248" s="3">
        <f>A248</f>
        <v>292</v>
      </c>
      <c r="G248" s="8" t="s">
        <v>1656</v>
      </c>
      <c r="I248" t="s">
        <v>97</v>
      </c>
      <c r="J248" t="s">
        <v>97</v>
      </c>
      <c r="K248">
        <v>-1</v>
      </c>
      <c r="L248">
        <v>-1</v>
      </c>
      <c r="M248">
        <v>-1</v>
      </c>
      <c r="N248">
        <v>0</v>
      </c>
      <c r="O248" s="3">
        <f>IF(G248&lt;&gt;"LIBSETS_SETTYPE_BATTLEGROUND",IF(G248&lt;&gt;"LIBSETS_SETTYPE_SPECIAL",IF(P248&lt;&gt;"",VLOOKUP(P248,'ESO zone constants'!$D$2:$H$4950,5,FALSE),""),""),"")</f>
        <v>57</v>
      </c>
      <c r="P248" t="s">
        <v>113</v>
      </c>
      <c r="Q248" s="19" t="str">
        <f>IF(O248&lt;&gt;"",IF(NOT(ISERROR(VLOOKUP(O248,'ESO Dungeon constants'!$D$3:$H$9999,5,FALSE))),VLOOKUP(O248,'ESO Dungeon constants'!$D$3:$I$9999,6,FALSE),VLOOKUP(O248,'ESO zone constants'!$H$2:$K$9984,4,FALSE)),"")</f>
        <v>DLC_BASE_GAME</v>
      </c>
      <c r="R248" s="3" t="str">
        <f>VLOOKUP(Q248,'LibSets constants'!$B$4:$C$1000,2,FALSE)</f>
        <v>Included in base game</v>
      </c>
      <c r="S248" s="33" t="s">
        <v>1743</v>
      </c>
      <c r="T248" s="45" t="str">
        <f>IF(S248&lt;&gt;"",IF(S248&lt;&gt;"LIBSETS_DROP_MECHANIC_MONSTER_NAME",VLOOKUP(S248,'LibSets constants'!$I$4:$L$1000,3,FALSE),""),"")</f>
        <v>Delve bosses have a chance to drop a waist or feet.</v>
      </c>
      <c r="U248" s="45" t="str">
        <f>IF(S248&lt;&gt;"",IF(S248&lt;&gt;"LIBSETS_DROP_MECHANIC_MONSTER_NAME",VLOOKUP(S248,'LibSets constants'!$I$4:$L$1000,4,FALSE),""),"")</f>
        <v>Bosse in Gewölben haben die Chance, eine Taille oder Füße fallen zu lassen.</v>
      </c>
      <c r="V248" s="3" t="str">
        <f>IF(G248&lt;&gt;"LIBSETS_SETTYPE_BATTLEGROUND",IF(G248&lt;&gt;"LIBSETS_SETTYPE_SPECIAL",IF(W248&lt;&gt;"",VLOOKUP(W248,'ESO zone constants'!$D$2:$H$4950,5,FALSE),""),""),"")</f>
        <v/>
      </c>
      <c r="X248" s="46" t="s">
        <v>1744</v>
      </c>
      <c r="Y248" s="45" t="str">
        <f>IF(X248&lt;&gt;"",IF(X248&lt;&gt;"LIBSETS_DROP_MECHANIC_MONSTER_NAME",VLOOKUP(X248,'LibSets constants'!$I$4:$L$1000,3,FALSE),""),"")</f>
        <v>Overland group bosses have a 100% chance to drop head, chest, legs, or weapon.</v>
      </c>
      <c r="Z248" s="45" t="str">
        <f>IF(X248&lt;&gt;"",IF(X248&lt;&gt;"LIBSETS_DROP_MECHANIC_MONSTER_NAME",VLOOKUP(X248,'LibSets constants'!$I$4:$L$1000,4,FALSE),""),"")</f>
        <v>Überland Gruppenbosse haben eine Chance von 100%, Kopf, Brust, Beine oder Waffen fallen zu lassen.</v>
      </c>
      <c r="AA248" s="3" t="str">
        <f>IF(G248&lt;&gt;"LIBSETS_SETTYPE_BATTLEGROUND",IF(G248&lt;&gt;"LIBSETS_SETTYPE_SPECIAL",IF(AB248&lt;&gt;"",VLOOKUP(AB248,'ESO zone constants'!$D$2:$H$4950,5,FALSE),""),""),"")</f>
        <v/>
      </c>
      <c r="AC248" s="46" t="s">
        <v>1745</v>
      </c>
      <c r="AD248" s="45" t="str">
        <f>IF(AC248&lt;&gt;"",IF(AC248&lt;&gt;"LIBSETS_DROP_MECHANIC_MONSTER_NAME",VLOOKUP(AC248,'LibSets constants'!$I$4:$L$1000,3,FALSE),""),"")</f>
        <v>Public dungeon bosses have a chance to drop a shoulder, hand, or weapon.</v>
      </c>
      <c r="AE248" s="45" t="str">
        <f>IF(AC248&lt;&gt;"",IF(AC248&lt;&gt;"LIBSETS_DROP_MECHANIC_MONSTER_NAME",VLOOKUP(AC248,'LibSets constants'!$I$4:$L$1000,4,FALSE),""),"")</f>
        <v>Öffentliche Dungeon-Bosse haben die Möglichkeit, eine Schulter, Handschuhe oder eine Waffe fallen zu lassen.</v>
      </c>
      <c r="AF248" s="3" t="str">
        <f>IF(G248&lt;&gt;"LIBSETS_SETTYPE_BATTLEGROUND",IF(G248&lt;&gt;"LIBSETS_SETTYPE_SPECIAL",IF(AG248&lt;&gt;"",VLOOKUP(AG248,'ESO zone constants'!$D$2:$H$4950,5,FALSE),""),""),"")</f>
        <v/>
      </c>
      <c r="AH248" s="46" t="s">
        <v>1746</v>
      </c>
      <c r="AI248" s="45" t="str">
        <f>IF(AH248&lt;&gt;"",IF(AH248&lt;&gt;"LIBSETS_DROP_MECHANIC_MONSTER_NAME",VLOOKUP(AH248,'LibSets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8" s="45" t="str">
        <f>IF(AH248&lt;&gt;"",IF(AH248&lt;&gt;"LIBSETS_DROP_MECHANIC_MONSTER_NAME",VLOOKUP(AH248,'LibSets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8" s="3" t="str">
        <f>IF(G248&lt;&gt;"LIBSETS_SETTYPE_BATTLEGROUND",IF(G248&lt;&gt;"LIBSETS_SETTYPE_SPECIAL",IF(AL248&lt;&gt;"",VLOOKUP(AL248,'ESO zone constants'!$D$2:$H$4950,5,FALSE),""),""),"")</f>
        <v/>
      </c>
      <c r="AM248" s="46"/>
      <c r="AN248" s="45" t="str">
        <f>IF(AM248&lt;&gt;"",IF(AM248&lt;&gt;"LIBSETS_DROP_MECHANIC_MONSTER_NAME",VLOOKUP(AM248,'LibSets constants'!$I$4:$L$1000,3,FALSE),""),"")</f>
        <v/>
      </c>
      <c r="AO248" s="45" t="str">
        <f>IF(AM248&lt;&gt;"",IF(AM248&lt;&gt;"LIBSETS_DROP_MECHANIC_MONSTER_NAME",VLOOKUP(AM248,'LibSets constants'!$I$4:$L$1000,4,FALSE),""),"")</f>
        <v/>
      </c>
      <c r="AP248" s="3" t="str">
        <f>IF(G248&lt;&gt;"LIBSETS_SETTYPE_BATTLEGROUND",IF(G248&lt;&gt;"LIBSETS_SETTYPE_SPECIAL",IF(AQ248&lt;&gt;"",VLOOKUP(AQ248,'ESO zone constants'!$D$2:$H$4950,5,FALSE),""),""),"")</f>
        <v/>
      </c>
      <c r="AR248" s="46"/>
      <c r="AS248" s="45" t="str">
        <f>IF(AR248&lt;&gt;"",IF(AR248&lt;&gt;"LIBSETS_DROP_MECHANIC_MONSTER_NAME",VLOOKUP(AR248,'LibSets constants'!$I$4:$L$1000,3,FALSE),""),"")</f>
        <v/>
      </c>
      <c r="AT248" s="45" t="str">
        <f>IF(AR248&lt;&gt;"",IF(AR248&lt;&gt;"LIBSETS_DROP_MECHANIC_MONSTER_NAME",VLOOKUP(AR248,'LibSets constants'!$I$4:$L$1000,4,FALSE),""),"")</f>
        <v/>
      </c>
      <c r="AU248" s="21" t="str">
        <f>IF(A248="???","--","")&amp;IF(F248&lt;&gt;"Not in the game (anymore)",IF(A248&lt;&gt;"",CONCATENATE("[",A248,"] = {wayshrines={")&amp;IF(K248&lt;&gt;"",CONCATENATE(K248,","),"")&amp;IF(L248&lt;&gt;"",CONCATENATE(L248,","),"")&amp;IF(M248&lt;&gt;"",CONCATENATE(M248,","),"")&amp;CONCATENATE("}")&amp;IF(VALUE(N248)&gt;0,CONCATENATE(", traitsNeeded=",N248),"")&amp;CONCATENATE(", dlcId=",IF(Q248&lt;&gt;"",Q248,"DLC_BASE_GAME")),""),"")</f>
        <v>[292] = {wayshrines={-1,-1,-1,}, dlcId=DLC_BASE_GAME</v>
      </c>
      <c r="AV248" s="21" t="str">
        <f>IF(F248&lt;&gt;"Not in the game (anymore)",IF(A248&lt;&gt;"",IF(O248&lt;&gt;"",CONCATENATE(", zoneIds={",O248),"")&amp;IF(V248&lt;&gt;"",CONCATENATE(",",V248),"")&amp;IF(AA248&lt;&gt;"",CONCATENATE(",",AA248),"")&amp;IF(AF248&lt;&gt;"",CONCATENATE(",",AF248),"")&amp;IF(AK248&lt;&gt;"",CONCATENATE(",",AK248),"")&amp;IF(AP248&lt;&gt;"",CONCATENATE(",",AP248),"")&amp;IF(O248&lt;&gt;"",CONCATENATE("}",""),"")&amp;IF(OR(I248="true",I248="false",I248&lt;&gt;""), CONCATENATE(", veteran=", I248), ""),""),"")</f>
        <v>, zoneIds={57}, veteran=false</v>
      </c>
      <c r="AW248" s="21" t="str">
        <f>IF(F248&lt;&gt;"Not in the game (anymore)",IF(A248&lt;&gt;"",", setType="&amp;G248,"")&amp;IF(J248="true",", multiTrialSet=true",""),"")</f>
        <v>, setType=LIBSETS_SETTYPE_OVERLAND</v>
      </c>
      <c r="AX248" s="21" t="str">
        <f>IF(F248&lt;&gt;"Not in the game (anymore)",IF(S248&lt;&gt;"",", dropMechanic={"&amp;S248&amp;IF(X248&lt;&gt;"",","&amp;X248,"")&amp;IF(AC248&lt;&gt;"",","&amp;AC248,"")&amp;IF(AH248&lt;&gt;"",","&amp;AH248,"")&amp;IF(AM248&lt;&gt;"",","&amp;AM248,"")&amp;IF(AR248&lt;&gt;"",","&amp;AR248,"")&amp;"}"&amp;IF(S248="LIBSETS_DROP_MECHANIC_MONSTER_NAME",", dropMechanicNames={" &amp; IF(T248&lt;&gt;"","['en']='"&amp;T248&amp;"'","") &amp; IF(U248&lt;&gt;"",", ['de']='" &amp; U248&amp;"'","") &amp; "}",""),"")&amp;"},","")</f>
        <v>, dropMechanic={LIBSETS_DROP_MECHANIC_OVERLAND_BOSS_DELVE,LIBSETS_DROP_MECHANIC_OVERLAND_WORLDBOSS,LIBSETS_DROP_MECHANIC_OVERLAND_BOSS_PUBLIC_DUNGEON,LIBSETS_DROP_MECHANIC_OVERLAND_CHEST}},</v>
      </c>
      <c r="AY248" s="21" t="str">
        <f>IF(F248&lt;&gt;"Not in the game (anymore)",IF(C248&lt;&gt;"",CONCATENATE(" --",C248," / ",B248,"   [",IF(P248&lt;&gt;"",P248,""),IF(W248&lt;&gt;"",", "&amp;W248,""),IF(AB248&lt;&gt;"",", "&amp;AB248,""),IF(AG248&lt;&gt;"",", "&amp;AG248,""),IF(AL248&lt;&gt;"",", "&amp;AL248,""),IF(AQ248&lt;&gt;"",", "&amp;AQ248,""),"]")),"")</f>
        <v xml:space="preserve"> --Mother's Sorrow / Muttertränen   [Deshaan]</v>
      </c>
    </row>
    <row r="249" spans="1:51" x14ac:dyDescent="0.25">
      <c r="A249" s="12">
        <v>293</v>
      </c>
      <c r="B249" t="s">
        <v>1183</v>
      </c>
      <c r="C249" t="s">
        <v>1184</v>
      </c>
      <c r="D249" s="3">
        <f>A249</f>
        <v>293</v>
      </c>
      <c r="G249" s="8" t="s">
        <v>1656</v>
      </c>
      <c r="I249" t="s">
        <v>97</v>
      </c>
      <c r="J249" t="s">
        <v>97</v>
      </c>
      <c r="K249">
        <v>-1</v>
      </c>
      <c r="L249">
        <v>-1</v>
      </c>
      <c r="M249">
        <v>-1</v>
      </c>
      <c r="N249">
        <v>0</v>
      </c>
      <c r="O249" s="3">
        <f>IF(G249&lt;&gt;"LIBSETS_SETTYPE_BATTLEGROUND",IF(G249&lt;&gt;"LIBSETS_SETTYPE_SPECIAL",IF(P249&lt;&gt;"",VLOOKUP(P249,'ESO zone constants'!$D$2:$H$4950,5,FALSE),""),""),"")</f>
        <v>57</v>
      </c>
      <c r="P249" t="s">
        <v>113</v>
      </c>
      <c r="Q249" s="19" t="str">
        <f>IF(O249&lt;&gt;"",IF(NOT(ISERROR(VLOOKUP(O249,'ESO Dungeon constants'!$D$3:$H$9999,5,FALSE))),VLOOKUP(O249,'ESO Dungeon constants'!$D$3:$I$9999,6,FALSE),VLOOKUP(O249,'ESO zone constants'!$H$2:$K$9984,4,FALSE)),"")</f>
        <v>DLC_BASE_GAME</v>
      </c>
      <c r="R249" s="3" t="str">
        <f>VLOOKUP(Q249,'LibSets constants'!$B$4:$C$1000,2,FALSE)</f>
        <v>Included in base game</v>
      </c>
      <c r="S249" s="33" t="s">
        <v>1743</v>
      </c>
      <c r="T249" s="45" t="str">
        <f>IF(S249&lt;&gt;"",IF(S249&lt;&gt;"LIBSETS_DROP_MECHANIC_MONSTER_NAME",VLOOKUP(S249,'LibSets constants'!$I$4:$L$1000,3,FALSE),""),"")</f>
        <v>Delve bosses have a chance to drop a waist or feet.</v>
      </c>
      <c r="U249" s="45" t="str">
        <f>IF(S249&lt;&gt;"",IF(S249&lt;&gt;"LIBSETS_DROP_MECHANIC_MONSTER_NAME",VLOOKUP(S249,'LibSets constants'!$I$4:$L$1000,4,FALSE),""),"")</f>
        <v>Bosse in Gewölben haben die Chance, eine Taille oder Füße fallen zu lassen.</v>
      </c>
      <c r="V249" s="3" t="str">
        <f>IF(G249&lt;&gt;"LIBSETS_SETTYPE_BATTLEGROUND",IF(G249&lt;&gt;"LIBSETS_SETTYPE_SPECIAL",IF(W249&lt;&gt;"",VLOOKUP(W249,'ESO zone constants'!$D$2:$H$4950,5,FALSE),""),""),"")</f>
        <v/>
      </c>
      <c r="X249" s="46" t="s">
        <v>1744</v>
      </c>
      <c r="Y249" s="45" t="str">
        <f>IF(X249&lt;&gt;"",IF(X249&lt;&gt;"LIBSETS_DROP_MECHANIC_MONSTER_NAME",VLOOKUP(X249,'LibSets constants'!$I$4:$L$1000,3,FALSE),""),"")</f>
        <v>Overland group bosses have a 100% chance to drop head, chest, legs, or weapon.</v>
      </c>
      <c r="Z249" s="45" t="str">
        <f>IF(X249&lt;&gt;"",IF(X249&lt;&gt;"LIBSETS_DROP_MECHANIC_MONSTER_NAME",VLOOKUP(X249,'LibSets constants'!$I$4:$L$1000,4,FALSE),""),"")</f>
        <v>Überland Gruppenbosse haben eine Chance von 100%, Kopf, Brust, Beine oder Waffen fallen zu lassen.</v>
      </c>
      <c r="AA249" s="3" t="str">
        <f>IF(G249&lt;&gt;"LIBSETS_SETTYPE_BATTLEGROUND",IF(G249&lt;&gt;"LIBSETS_SETTYPE_SPECIAL",IF(AB249&lt;&gt;"",VLOOKUP(AB249,'ESO zone constants'!$D$2:$H$4950,5,FALSE),""),""),"")</f>
        <v/>
      </c>
      <c r="AC249" s="46" t="s">
        <v>1745</v>
      </c>
      <c r="AD249" s="45" t="str">
        <f>IF(AC249&lt;&gt;"",IF(AC249&lt;&gt;"LIBSETS_DROP_MECHANIC_MONSTER_NAME",VLOOKUP(AC249,'LibSets constants'!$I$4:$L$1000,3,FALSE),""),"")</f>
        <v>Public dungeon bosses have a chance to drop a shoulder, hand, or weapon.</v>
      </c>
      <c r="AE249" s="45" t="str">
        <f>IF(AC249&lt;&gt;"",IF(AC249&lt;&gt;"LIBSETS_DROP_MECHANIC_MONSTER_NAME",VLOOKUP(AC249,'LibSets constants'!$I$4:$L$1000,4,FALSE),""),"")</f>
        <v>Öffentliche Dungeon-Bosse haben die Möglichkeit, eine Schulter, Handschuhe oder eine Waffe fallen zu lassen.</v>
      </c>
      <c r="AF249" s="3" t="str">
        <f>IF(G249&lt;&gt;"LIBSETS_SETTYPE_BATTLEGROUND",IF(G249&lt;&gt;"LIBSETS_SETTYPE_SPECIAL",IF(AG249&lt;&gt;"",VLOOKUP(AG249,'ESO zone constants'!$D$2:$H$4950,5,FALSE),""),""),"")</f>
        <v/>
      </c>
      <c r="AH249" s="46" t="s">
        <v>1746</v>
      </c>
      <c r="AI249" s="45" t="str">
        <f>IF(AH249&lt;&gt;"",IF(AH249&lt;&gt;"LIBSETS_DROP_MECHANIC_MONSTER_NAME",VLOOKUP(AH249,'LibSets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49" s="45" t="str">
        <f>IF(AH249&lt;&gt;"",IF(AH249&lt;&gt;"LIBSETS_DROP_MECHANIC_MONSTER_NAME",VLOOKUP(AH249,'LibSets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49" s="3" t="str">
        <f>IF(G249&lt;&gt;"LIBSETS_SETTYPE_BATTLEGROUND",IF(G249&lt;&gt;"LIBSETS_SETTYPE_SPECIAL",IF(AL249&lt;&gt;"",VLOOKUP(AL249,'ESO zone constants'!$D$2:$H$4950,5,FALSE),""),""),"")</f>
        <v/>
      </c>
      <c r="AM249" s="46"/>
      <c r="AN249" s="45" t="str">
        <f>IF(AM249&lt;&gt;"",IF(AM249&lt;&gt;"LIBSETS_DROP_MECHANIC_MONSTER_NAME",VLOOKUP(AM249,'LibSets constants'!$I$4:$L$1000,3,FALSE),""),"")</f>
        <v/>
      </c>
      <c r="AO249" s="45" t="str">
        <f>IF(AM249&lt;&gt;"",IF(AM249&lt;&gt;"LIBSETS_DROP_MECHANIC_MONSTER_NAME",VLOOKUP(AM249,'LibSets constants'!$I$4:$L$1000,4,FALSE),""),"")</f>
        <v/>
      </c>
      <c r="AP249" s="3" t="str">
        <f>IF(G249&lt;&gt;"LIBSETS_SETTYPE_BATTLEGROUND",IF(G249&lt;&gt;"LIBSETS_SETTYPE_SPECIAL",IF(AQ249&lt;&gt;"",VLOOKUP(AQ249,'ESO zone constants'!$D$2:$H$4950,5,FALSE),""),""),"")</f>
        <v/>
      </c>
      <c r="AR249" s="46"/>
      <c r="AS249" s="45" t="str">
        <f>IF(AR249&lt;&gt;"",IF(AR249&lt;&gt;"LIBSETS_DROP_MECHANIC_MONSTER_NAME",VLOOKUP(AR249,'LibSets constants'!$I$4:$L$1000,3,FALSE),""),"")</f>
        <v/>
      </c>
      <c r="AT249" s="45" t="str">
        <f>IF(AR249&lt;&gt;"",IF(AR249&lt;&gt;"LIBSETS_DROP_MECHANIC_MONSTER_NAME",VLOOKUP(AR249,'LibSets constants'!$I$4:$L$1000,4,FALSE),""),"")</f>
        <v/>
      </c>
      <c r="AU249" s="21" t="str">
        <f>IF(A249="???","--","")&amp;IF(F249&lt;&gt;"Not in the game (anymore)",IF(A249&lt;&gt;"",CONCATENATE("[",A249,"] = {wayshrines={")&amp;IF(K249&lt;&gt;"",CONCATENATE(K249,","),"")&amp;IF(L249&lt;&gt;"",CONCATENATE(L249,","),"")&amp;IF(M249&lt;&gt;"",CONCATENATE(M249,","),"")&amp;CONCATENATE("}")&amp;IF(VALUE(N249)&gt;0,CONCATENATE(", traitsNeeded=",N249),"")&amp;CONCATENATE(", dlcId=",IF(Q249&lt;&gt;"",Q249,"DLC_BASE_GAME")),""),"")</f>
        <v>[293] = {wayshrines={-1,-1,-1,}, dlcId=DLC_BASE_GAME</v>
      </c>
      <c r="AV249" s="21" t="str">
        <f>IF(F249&lt;&gt;"Not in the game (anymore)",IF(A249&lt;&gt;"",IF(O249&lt;&gt;"",CONCATENATE(", zoneIds={",O249),"")&amp;IF(V249&lt;&gt;"",CONCATENATE(",",V249),"")&amp;IF(AA249&lt;&gt;"",CONCATENATE(",",AA249),"")&amp;IF(AF249&lt;&gt;"",CONCATENATE(",",AF249),"")&amp;IF(AK249&lt;&gt;"",CONCATENATE(",",AK249),"")&amp;IF(AP249&lt;&gt;"",CONCATENATE(",",AP249),"")&amp;IF(O249&lt;&gt;"",CONCATENATE("}",""),"")&amp;IF(OR(I249="true",I249="false",I249&lt;&gt;""), CONCATENATE(", veteran=", I249), ""),""),"")</f>
        <v>, zoneIds={57}, veteran=false</v>
      </c>
      <c r="AW249" s="21" t="str">
        <f>IF(F249&lt;&gt;"Not in the game (anymore)",IF(A249&lt;&gt;"",", setType="&amp;G249,"")&amp;IF(J249="true",", multiTrialSet=true",""),"")</f>
        <v>, setType=LIBSETS_SETTYPE_OVERLAND</v>
      </c>
      <c r="AX249" s="21" t="str">
        <f>IF(F249&lt;&gt;"Not in the game (anymore)",IF(S249&lt;&gt;"",", dropMechanic={"&amp;S249&amp;IF(X249&lt;&gt;"",","&amp;X249,"")&amp;IF(AC249&lt;&gt;"",","&amp;AC249,"")&amp;IF(AH249&lt;&gt;"",","&amp;AH249,"")&amp;IF(AM249&lt;&gt;"",","&amp;AM249,"")&amp;IF(AR249&lt;&gt;"",","&amp;AR249,"")&amp;"}"&amp;IF(S249="LIBSETS_DROP_MECHANIC_MONSTER_NAME",", dropMechanicNames={" &amp; IF(T249&lt;&gt;"","['en']='"&amp;T249&amp;"'","") &amp; IF(U249&lt;&gt;"",", ['de']='" &amp; U249&amp;"'","") &amp; "}",""),"")&amp;"},","")</f>
        <v>, dropMechanic={LIBSETS_DROP_MECHANIC_OVERLAND_BOSS_DELVE,LIBSETS_DROP_MECHANIC_OVERLAND_WORLDBOSS,LIBSETS_DROP_MECHANIC_OVERLAND_BOSS_PUBLIC_DUNGEON,LIBSETS_DROP_MECHANIC_OVERLAND_CHEST}},</v>
      </c>
      <c r="AY249" s="21" t="str">
        <f>IF(F249&lt;&gt;"Not in the game (anymore)",IF(C249&lt;&gt;"",CONCATENATE(" --",C249," / ",B249,"   [",IF(P249&lt;&gt;"",P249,""),IF(W249&lt;&gt;"",", "&amp;W249,""),IF(AB249&lt;&gt;"",", "&amp;AB249,""),IF(AG249&lt;&gt;"",", "&amp;AG249,""),IF(AL249&lt;&gt;"",", "&amp;AL249,""),IF(AQ249&lt;&gt;"",", "&amp;AQ249,""),"]")),"")</f>
        <v xml:space="preserve"> --Plague Doctor / Seuchendoktor   [Deshaan]</v>
      </c>
    </row>
    <row r="250" spans="1:51" x14ac:dyDescent="0.25">
      <c r="A250" s="12">
        <v>294</v>
      </c>
      <c r="B250" t="s">
        <v>1185</v>
      </c>
      <c r="C250" t="s">
        <v>1186</v>
      </c>
      <c r="D250" s="3">
        <f>A250</f>
        <v>294</v>
      </c>
      <c r="G250" s="8" t="s">
        <v>1656</v>
      </c>
      <c r="I250" t="s">
        <v>97</v>
      </c>
      <c r="J250" t="s">
        <v>97</v>
      </c>
      <c r="K250">
        <v>-1</v>
      </c>
      <c r="L250">
        <v>-1</v>
      </c>
      <c r="M250">
        <v>-1</v>
      </c>
      <c r="N250">
        <v>0</v>
      </c>
      <c r="O250" s="3">
        <f>IF(G250&lt;&gt;"LIBSETS_SETTYPE_BATTLEGROUND",IF(G250&lt;&gt;"LIBSETS_SETTYPE_SPECIAL",IF(P250&lt;&gt;"",VLOOKUP(P250,'ESO zone constants'!$D$2:$H$4950,5,FALSE),""),""),"")</f>
        <v>103</v>
      </c>
      <c r="P250" t="s">
        <v>117</v>
      </c>
      <c r="Q250" s="19" t="str">
        <f>IF(O250&lt;&gt;"",IF(NOT(ISERROR(VLOOKUP(O250,'ESO Dungeon constants'!$D$3:$H$9999,5,FALSE))),VLOOKUP(O250,'ESO Dungeon constants'!$D$3:$I$9999,6,FALSE),VLOOKUP(O250,'ESO zone constants'!$H$2:$K$9984,4,FALSE)),"")</f>
        <v>DLC_BASE_GAME</v>
      </c>
      <c r="R250" s="3" t="str">
        <f>VLOOKUP(Q250,'LibSets constants'!$B$4:$C$1000,2,FALSE)</f>
        <v>Included in base game</v>
      </c>
      <c r="S250" s="33" t="s">
        <v>1743</v>
      </c>
      <c r="T250" s="45" t="str">
        <f>IF(S250&lt;&gt;"",IF(S250&lt;&gt;"LIBSETS_DROP_MECHANIC_MONSTER_NAME",VLOOKUP(S250,'LibSets constants'!$I$4:$L$1000,3,FALSE),""),"")</f>
        <v>Delve bosses have a chance to drop a waist or feet.</v>
      </c>
      <c r="U250" s="45" t="str">
        <f>IF(S250&lt;&gt;"",IF(S250&lt;&gt;"LIBSETS_DROP_MECHANIC_MONSTER_NAME",VLOOKUP(S250,'LibSets constants'!$I$4:$L$1000,4,FALSE),""),"")</f>
        <v>Bosse in Gewölben haben die Chance, eine Taille oder Füße fallen zu lassen.</v>
      </c>
      <c r="V250" s="3" t="str">
        <f>IF(G250&lt;&gt;"LIBSETS_SETTYPE_BATTLEGROUND",IF(G250&lt;&gt;"LIBSETS_SETTYPE_SPECIAL",IF(W250&lt;&gt;"",VLOOKUP(W250,'ESO zone constants'!$D$2:$H$4950,5,FALSE),""),""),"")</f>
        <v/>
      </c>
      <c r="X250" s="46" t="s">
        <v>1744</v>
      </c>
      <c r="Y250" s="45" t="str">
        <f>IF(X250&lt;&gt;"",IF(X250&lt;&gt;"LIBSETS_DROP_MECHANIC_MONSTER_NAME",VLOOKUP(X250,'LibSets constants'!$I$4:$L$1000,3,FALSE),""),"")</f>
        <v>Overland group bosses have a 100% chance to drop head, chest, legs, or weapon.</v>
      </c>
      <c r="Z250" s="45" t="str">
        <f>IF(X250&lt;&gt;"",IF(X250&lt;&gt;"LIBSETS_DROP_MECHANIC_MONSTER_NAME",VLOOKUP(X250,'LibSets constants'!$I$4:$L$1000,4,FALSE),""),"")</f>
        <v>Überland Gruppenbosse haben eine Chance von 100%, Kopf, Brust, Beine oder Waffen fallen zu lassen.</v>
      </c>
      <c r="AA250" s="3" t="str">
        <f>IF(G250&lt;&gt;"LIBSETS_SETTYPE_BATTLEGROUND",IF(G250&lt;&gt;"LIBSETS_SETTYPE_SPECIAL",IF(AB250&lt;&gt;"",VLOOKUP(AB250,'ESO zone constants'!$D$2:$H$4950,5,FALSE),""),""),"")</f>
        <v/>
      </c>
      <c r="AC250" s="46" t="s">
        <v>1745</v>
      </c>
      <c r="AD250" s="45" t="str">
        <f>IF(AC250&lt;&gt;"",IF(AC250&lt;&gt;"LIBSETS_DROP_MECHANIC_MONSTER_NAME",VLOOKUP(AC250,'LibSets constants'!$I$4:$L$1000,3,FALSE),""),"")</f>
        <v>Public dungeon bosses have a chance to drop a shoulder, hand, or weapon.</v>
      </c>
      <c r="AE250" s="45" t="str">
        <f>IF(AC250&lt;&gt;"",IF(AC250&lt;&gt;"LIBSETS_DROP_MECHANIC_MONSTER_NAME",VLOOKUP(AC250,'LibSets constants'!$I$4:$L$1000,4,FALSE),""),"")</f>
        <v>Öffentliche Dungeon-Bosse haben die Möglichkeit, eine Schulter, Handschuhe oder eine Waffe fallen zu lassen.</v>
      </c>
      <c r="AF250" s="3" t="str">
        <f>IF(G250&lt;&gt;"LIBSETS_SETTYPE_BATTLEGROUND",IF(G250&lt;&gt;"LIBSETS_SETTYPE_SPECIAL",IF(AG250&lt;&gt;"",VLOOKUP(AG250,'ESO zone constants'!$D$2:$H$4950,5,FALSE),""),""),"")</f>
        <v/>
      </c>
      <c r="AH250" s="46" t="s">
        <v>1746</v>
      </c>
      <c r="AI250" s="45" t="str">
        <f>IF(AH250&lt;&gt;"",IF(AH250&lt;&gt;"LIBSETS_DROP_MECHANIC_MONSTER_NAME",VLOOKUP(AH250,'LibSets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50" s="45" t="str">
        <f>IF(AH250&lt;&gt;"",IF(AH250&lt;&gt;"LIBSETS_DROP_MECHANIC_MONSTER_NAME",VLOOKUP(AH250,'LibSets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50" s="3" t="str">
        <f>IF(G250&lt;&gt;"LIBSETS_SETTYPE_BATTLEGROUND",IF(G250&lt;&gt;"LIBSETS_SETTYPE_SPECIAL",IF(AL250&lt;&gt;"",VLOOKUP(AL250,'ESO zone constants'!$D$2:$H$4950,5,FALSE),""),""),"")</f>
        <v/>
      </c>
      <c r="AM250" s="46"/>
      <c r="AN250" s="45" t="str">
        <f>IF(AM250&lt;&gt;"",IF(AM250&lt;&gt;"LIBSETS_DROP_MECHANIC_MONSTER_NAME",VLOOKUP(AM250,'LibSets constants'!$I$4:$L$1000,3,FALSE),""),"")</f>
        <v/>
      </c>
      <c r="AO250" s="45" t="str">
        <f>IF(AM250&lt;&gt;"",IF(AM250&lt;&gt;"LIBSETS_DROP_MECHANIC_MONSTER_NAME",VLOOKUP(AM250,'LibSets constants'!$I$4:$L$1000,4,FALSE),""),"")</f>
        <v/>
      </c>
      <c r="AP250" s="3" t="str">
        <f>IF(G250&lt;&gt;"LIBSETS_SETTYPE_BATTLEGROUND",IF(G250&lt;&gt;"LIBSETS_SETTYPE_SPECIAL",IF(AQ250&lt;&gt;"",VLOOKUP(AQ250,'ESO zone constants'!$D$2:$H$4950,5,FALSE),""),""),"")</f>
        <v/>
      </c>
      <c r="AR250" s="46"/>
      <c r="AS250" s="45" t="str">
        <f>IF(AR250&lt;&gt;"",IF(AR250&lt;&gt;"LIBSETS_DROP_MECHANIC_MONSTER_NAME",VLOOKUP(AR250,'LibSets constants'!$I$4:$L$1000,3,FALSE),""),"")</f>
        <v/>
      </c>
      <c r="AT250" s="45" t="str">
        <f>IF(AR250&lt;&gt;"",IF(AR250&lt;&gt;"LIBSETS_DROP_MECHANIC_MONSTER_NAME",VLOOKUP(AR250,'LibSets constants'!$I$4:$L$1000,4,FALSE),""),"")</f>
        <v/>
      </c>
      <c r="AU250" s="21" t="str">
        <f>IF(A250="???","--","")&amp;IF(F250&lt;&gt;"Not in the game (anymore)",IF(A250&lt;&gt;"",CONCATENATE("[",A250,"] = {wayshrines={")&amp;IF(K250&lt;&gt;"",CONCATENATE(K250,","),"")&amp;IF(L250&lt;&gt;"",CONCATENATE(L250,","),"")&amp;IF(M250&lt;&gt;"",CONCATENATE(M250,","),"")&amp;CONCATENATE("}")&amp;IF(VALUE(N250)&gt;0,CONCATENATE(", traitsNeeded=",N250),"")&amp;CONCATENATE(", dlcId=",IF(Q250&lt;&gt;"",Q250,"DLC_BASE_GAME")),""),"")</f>
        <v>[294] = {wayshrines={-1,-1,-1,}, dlcId=DLC_BASE_GAME</v>
      </c>
      <c r="AV250" s="21" t="str">
        <f>IF(F250&lt;&gt;"Not in the game (anymore)",IF(A250&lt;&gt;"",IF(O250&lt;&gt;"",CONCATENATE(", zoneIds={",O250),"")&amp;IF(V250&lt;&gt;"",CONCATENATE(",",V250),"")&amp;IF(AA250&lt;&gt;"",CONCATENATE(",",AA250),"")&amp;IF(AF250&lt;&gt;"",CONCATENATE(",",AF250),"")&amp;IF(AK250&lt;&gt;"",CONCATENATE(",",AK250),"")&amp;IF(AP250&lt;&gt;"",CONCATENATE(",",AP250),"")&amp;IF(O250&lt;&gt;"",CONCATENATE("}",""),"")&amp;IF(OR(I250="true",I250="false",I250&lt;&gt;""), CONCATENATE(", veteran=", I250), ""),""),"")</f>
        <v>, zoneIds={103}, veteran=false</v>
      </c>
      <c r="AW250" s="21" t="str">
        <f>IF(F250&lt;&gt;"Not in the game (anymore)",IF(A250&lt;&gt;"",", setType="&amp;G250,"")&amp;IF(J250="true",", multiTrialSet=true",""),"")</f>
        <v>, setType=LIBSETS_SETTYPE_OVERLAND</v>
      </c>
      <c r="AX250" s="21" t="str">
        <f>IF(F250&lt;&gt;"Not in the game (anymore)",IF(S250&lt;&gt;"",", dropMechanic={"&amp;S250&amp;IF(X250&lt;&gt;"",","&amp;X250,"")&amp;IF(AC250&lt;&gt;"",","&amp;AC250,"")&amp;IF(AH250&lt;&gt;"",","&amp;AH250,"")&amp;IF(AM250&lt;&gt;"",","&amp;AM250,"")&amp;IF(AR250&lt;&gt;"",","&amp;AR250,"")&amp;"}"&amp;IF(S250="LIBSETS_DROP_MECHANIC_MONSTER_NAME",", dropMechanicNames={" &amp; IF(T250&lt;&gt;"","['en']='"&amp;T250&amp;"'","") &amp; IF(U250&lt;&gt;"",", ['de']='" &amp; U250&amp;"'","") &amp; "}",""),"")&amp;"},","")</f>
        <v>, dropMechanic={LIBSETS_DROP_MECHANIC_OVERLAND_BOSS_DELVE,LIBSETS_DROP_MECHANIC_OVERLAND_WORLDBOSS,LIBSETS_DROP_MECHANIC_OVERLAND_BOSS_PUBLIC_DUNGEON,LIBSETS_DROP_MECHANIC_OVERLAND_CHEST}},</v>
      </c>
      <c r="AY250" s="21" t="str">
        <f>IF(F250&lt;&gt;"Not in the game (anymore)",IF(C250&lt;&gt;"",CONCATENATE(" --",C250," / ",B250,"   [",IF(P250&lt;&gt;"",P250,""),IF(W250&lt;&gt;"",", "&amp;W250,""),IF(AB250&lt;&gt;"",", "&amp;AB250,""),IF(AG250&lt;&gt;"",", "&amp;AG250,""),IF(AL250&lt;&gt;"",", "&amp;AL250,""),IF(AQ250&lt;&gt;"",", "&amp;AQ250,""),"]")),"")</f>
        <v xml:space="preserve"> --Ysgramor's Birthright / Ysgramors Geburtsrecht   [The Rift]</v>
      </c>
    </row>
    <row r="251" spans="1:51" x14ac:dyDescent="0.25">
      <c r="A251" s="12">
        <v>295</v>
      </c>
      <c r="B251" t="s">
        <v>1187</v>
      </c>
      <c r="C251" t="s">
        <v>1188</v>
      </c>
      <c r="D251" s="3">
        <f>A251</f>
        <v>295</v>
      </c>
      <c r="G251" s="8" t="s">
        <v>1653</v>
      </c>
      <c r="I251" t="s">
        <v>97</v>
      </c>
      <c r="J251" t="s">
        <v>97</v>
      </c>
      <c r="K251">
        <v>-1</v>
      </c>
      <c r="L251">
        <v>-1</v>
      </c>
      <c r="M251">
        <v>-1</v>
      </c>
      <c r="N251">
        <v>0</v>
      </c>
      <c r="O251" s="3">
        <f>IF(G251&lt;&gt;"LIBSETS_SETTYPE_BATTLEGROUND",IF(G251&lt;&gt;"LIBSETS_SETTYPE_SPECIAL",IF(P251&lt;&gt;"",VLOOKUP(P251,'ESO zone constants'!$D$2:$H$4950,5,FALSE),""),""),"")</f>
        <v>380</v>
      </c>
      <c r="P251" t="s">
        <v>102</v>
      </c>
      <c r="Q251" s="19" t="str">
        <f>IF(O251&lt;&gt;"",IF(NOT(ISERROR(VLOOKUP(O251,'ESO Dungeon constants'!$D$3:$H$9999,5,FALSE))),VLOOKUP(O251,'ESO Dungeon constants'!$D$3:$I$9999,6,FALSE),VLOOKUP(O251,'ESO zone constants'!$H$2:$K$9984,4,FALSE)),"")</f>
        <v>DLC_BASE_GAME</v>
      </c>
      <c r="R251" s="3" t="str">
        <f>VLOOKUP(Q251,'LibSets constants'!$B$4:$C$1000,2,FALSE)</f>
        <v>Included in base game</v>
      </c>
      <c r="T251" s="45" t="str">
        <f>IF(S251&lt;&gt;"",IF(S251&lt;&gt;"LIBSETS_DROP_MECHANIC_MONSTER_NAME",VLOOKUP(S251,'LibSets constants'!$I$4:$L$1000,3,FALSE),""),"")</f>
        <v/>
      </c>
      <c r="U251" s="3" t="str">
        <f>IF(S251&lt;&gt;"",IF(S251&lt;&gt;"LIBSETS_DROP_MECHANIC_MONSTER_NAME",VLOOKUP(S251,'LibSets constants'!$I$4:$L$1000,4,FALSE),""),"")</f>
        <v/>
      </c>
      <c r="V251" s="3">
        <f>IF(G251&lt;&gt;"LIBSETS_SETTYPE_BATTLEGROUND",IF(G251&lt;&gt;"LIBSETS_SETTYPE_SPECIAL",IF(W251&lt;&gt;"",VLOOKUP(W251,'ESO zone constants'!$D$2:$H$4950,5,FALSE),""),""),"")</f>
        <v>935</v>
      </c>
      <c r="W251" t="s">
        <v>103</v>
      </c>
      <c r="X251" s="46"/>
      <c r="Y251" s="45" t="str">
        <f>IF(X251&lt;&gt;"",IF(X251&lt;&gt;"LIBSETS_DROP_MECHANIC_MONSTER_NAME",VLOOKUP(X251,'LibSets constants'!$I$4:$L$1000,3,FALSE),""),"")</f>
        <v/>
      </c>
      <c r="Z251" s="45" t="str">
        <f>IF(X251&lt;&gt;"",IF(X251&lt;&gt;"LIBSETS_DROP_MECHANIC_MONSTER_NAME",VLOOKUP(X251,'LibSets constants'!$I$4:$L$1000,4,FALSE),""),"")</f>
        <v/>
      </c>
      <c r="AA251" s="3" t="str">
        <f>IF(G251&lt;&gt;"LIBSETS_SETTYPE_BATTLEGROUND",IF(G251&lt;&gt;"LIBSETS_SETTYPE_SPECIAL",IF(AB251&lt;&gt;"",VLOOKUP(AB251,'ESO zone constants'!$D$2:$H$4950,5,FALSE),""),""),"")</f>
        <v/>
      </c>
      <c r="AC251" s="46"/>
      <c r="AD251" s="45" t="str">
        <f>IF(AC251&lt;&gt;"",IF(AC251&lt;&gt;"LIBSETS_DROP_MECHANIC_MONSTER_NAME",VLOOKUP(AC251,'LibSets constants'!$I$4:$L$1000,3,FALSE),""),"")</f>
        <v/>
      </c>
      <c r="AE251" s="45" t="str">
        <f>IF(AC251&lt;&gt;"",IF(AC251&lt;&gt;"LIBSETS_DROP_MECHANIC_MONSTER_NAME",VLOOKUP(AC251,'LibSets constants'!$I$4:$L$1000,4,FALSE),""),"")</f>
        <v/>
      </c>
      <c r="AF251" s="3" t="str">
        <f>IF(G251&lt;&gt;"LIBSETS_SETTYPE_BATTLEGROUND",IF(G251&lt;&gt;"LIBSETS_SETTYPE_SPECIAL",IF(AG251&lt;&gt;"",VLOOKUP(AG251,'ESO zone constants'!$D$2:$H$4950,5,FALSE),""),""),"")</f>
        <v/>
      </c>
      <c r="AH251" s="46"/>
      <c r="AI251" s="45" t="str">
        <f>IF(AH251&lt;&gt;"",IF(AH251&lt;&gt;"LIBSETS_DROP_MECHANIC_MONSTER_NAME",VLOOKUP(AH251,'LibSets constants'!$I$4:$L$1000,3,FALSE),""),"")</f>
        <v/>
      </c>
      <c r="AJ251" s="45" t="str">
        <f>IF(AH251&lt;&gt;"",IF(AH251&lt;&gt;"LIBSETS_DROP_MECHANIC_MONSTER_NAME",VLOOKUP(AH251,'LibSets constants'!$I$4:$L$1000,4,FALSE),""),"")</f>
        <v/>
      </c>
      <c r="AK251" s="3" t="str">
        <f>IF(G251&lt;&gt;"LIBSETS_SETTYPE_BATTLEGROUND",IF(G251&lt;&gt;"LIBSETS_SETTYPE_SPECIAL",IF(AL251&lt;&gt;"",VLOOKUP(AL251,'ESO zone constants'!$D$2:$H$4950,5,FALSE),""),""),"")</f>
        <v/>
      </c>
      <c r="AM251" s="46"/>
      <c r="AN251" s="45" t="str">
        <f>IF(AM251&lt;&gt;"",IF(AM251&lt;&gt;"LIBSETS_DROP_MECHANIC_MONSTER_NAME",VLOOKUP(AM251,'LibSets constants'!$I$4:$L$1000,3,FALSE),""),"")</f>
        <v/>
      </c>
      <c r="AO251" s="45" t="str">
        <f>IF(AM251&lt;&gt;"",IF(AM251&lt;&gt;"LIBSETS_DROP_MECHANIC_MONSTER_NAME",VLOOKUP(AM251,'LibSets constants'!$I$4:$L$1000,4,FALSE),""),"")</f>
        <v/>
      </c>
      <c r="AP251" s="3" t="str">
        <f>IF(G251&lt;&gt;"LIBSETS_SETTYPE_BATTLEGROUND",IF(G251&lt;&gt;"LIBSETS_SETTYPE_SPECIAL",IF(AQ251&lt;&gt;"",VLOOKUP(AQ251,'ESO zone constants'!$D$2:$H$4950,5,FALSE),""),""),"")</f>
        <v/>
      </c>
      <c r="AR251" s="46"/>
      <c r="AS251" s="45" t="str">
        <f>IF(AR251&lt;&gt;"",IF(AR251&lt;&gt;"LIBSETS_DROP_MECHANIC_MONSTER_NAME",VLOOKUP(AR251,'LibSets constants'!$I$4:$L$1000,3,FALSE),""),"")</f>
        <v/>
      </c>
      <c r="AT251" s="45" t="str">
        <f>IF(AR251&lt;&gt;"",IF(AR251&lt;&gt;"LIBSETS_DROP_MECHANIC_MONSTER_NAME",VLOOKUP(AR251,'LibSets constants'!$I$4:$L$1000,4,FALSE),""),"")</f>
        <v/>
      </c>
      <c r="AU251" s="21" t="str">
        <f>IF(A251="???","--","")&amp;IF(F251&lt;&gt;"Not in the game (anymore)",IF(A251&lt;&gt;"",CONCATENATE("[",A251,"] = {wayshrines={")&amp;IF(K251&lt;&gt;"",CONCATENATE(K251,","),"")&amp;IF(L251&lt;&gt;"",CONCATENATE(L251,","),"")&amp;IF(M251&lt;&gt;"",CONCATENATE(M251,","),"")&amp;CONCATENATE("}")&amp;IF(VALUE(N251)&gt;0,CONCATENATE(", traitsNeeded=",N251),"")&amp;CONCATENATE(", dlcId=",IF(Q251&lt;&gt;"",Q251,"DLC_BASE_GAME")),""),"")</f>
        <v>[295] = {wayshrines={-1,-1,-1,}, dlcId=DLC_BASE_GAME</v>
      </c>
      <c r="AV251" s="21" t="str">
        <f>IF(F251&lt;&gt;"Not in the game (anymore)",IF(A251&lt;&gt;"",IF(O251&lt;&gt;"",CONCATENATE(", zoneIds={",O251),"")&amp;IF(V251&lt;&gt;"",CONCATENATE(",",V251),"")&amp;IF(AA251&lt;&gt;"",CONCATENATE(",",AA251),"")&amp;IF(AF251&lt;&gt;"",CONCATENATE(",",AF251),"")&amp;IF(AK251&lt;&gt;"",CONCATENATE(",",AK251),"")&amp;IF(AP251&lt;&gt;"",CONCATENATE(",",AP251),"")&amp;IF(O251&lt;&gt;"",CONCATENATE("}",""),"")&amp;IF(OR(I251="true",I251="false",I251&lt;&gt;""), CONCATENATE(", veteran=", I251), ""),""),"")</f>
        <v>, zoneIds={380,935}, veteran=false</v>
      </c>
      <c r="AW251" s="21" t="str">
        <f>IF(F251&lt;&gt;"Not in the game (anymore)",IF(A251&lt;&gt;"",", setType="&amp;G251,"")&amp;IF(J251="true",", multiTrialSet=true",""),"")</f>
        <v>, setType=LIBSETS_SETTYPE_DUNGEON</v>
      </c>
      <c r="AX251" s="21" t="str">
        <f>IF(F251&lt;&gt;"Not in the game (anymore)",IF(S251&lt;&gt;"",", dropMechanic={"&amp;S251&amp;IF(X251&lt;&gt;"",","&amp;X251,"")&amp;IF(AC251&lt;&gt;"",","&amp;AC251,"")&amp;IF(AH251&lt;&gt;"",","&amp;AH251,"")&amp;IF(AM251&lt;&gt;"",","&amp;AM251,"")&amp;IF(AR251&lt;&gt;"",","&amp;AR251,"")&amp;"}"&amp;IF(S251="LIBSETS_DROP_MECHANIC_MONSTER_NAME",", dropMechanicNames={" &amp; IF(T251&lt;&gt;"","['en']='"&amp;T251&amp;"'","") &amp; IF(U251&lt;&gt;"",", ['de']='" &amp; U251&amp;"'","") &amp; "}",""),"")&amp;"},","")</f>
        <v>},</v>
      </c>
      <c r="AY251" s="21" t="str">
        <f>IF(F251&lt;&gt;"Not in the game (anymore)",IF(C251&lt;&gt;"",CONCATENATE(" --",C251," / ",B251,"   [",IF(P251&lt;&gt;"",P251,""),IF(W251&lt;&gt;"",", "&amp;W251,""),IF(AB251&lt;&gt;"",", "&amp;AB251,""),IF(AG251&lt;&gt;"",", "&amp;AG251,""),IF(AL251&lt;&gt;"",", "&amp;AL251,""),IF(AQ251&lt;&gt;"",", "&amp;AQ251,""),"]")),"")</f>
        <v xml:space="preserve"> --Jailbreaker / Ausbrecher   [The Banished Cells I, The Banished Cells II]</v>
      </c>
    </row>
    <row r="252" spans="1:51" x14ac:dyDescent="0.25">
      <c r="A252" s="12">
        <v>296</v>
      </c>
      <c r="B252" t="s">
        <v>1189</v>
      </c>
      <c r="C252" t="s">
        <v>1190</v>
      </c>
      <c r="D252" s="3">
        <f>A252</f>
        <v>296</v>
      </c>
      <c r="G252" s="8" t="s">
        <v>1653</v>
      </c>
      <c r="I252" t="s">
        <v>97</v>
      </c>
      <c r="J252" t="s">
        <v>97</v>
      </c>
      <c r="K252">
        <v>-1</v>
      </c>
      <c r="L252">
        <v>-1</v>
      </c>
      <c r="M252">
        <v>-1</v>
      </c>
      <c r="N252">
        <v>0</v>
      </c>
      <c r="O252" s="3">
        <f>IF(G252&lt;&gt;"LIBSETS_SETTYPE_BATTLEGROUND",IF(G252&lt;&gt;"LIBSETS_SETTYPE_SPECIAL",IF(P252&lt;&gt;"",VLOOKUP(P252,'ESO zone constants'!$D$2:$H$4950,5,FALSE),""),""),"")</f>
        <v>144</v>
      </c>
      <c r="P252" t="s">
        <v>66</v>
      </c>
      <c r="Q252" s="19" t="str">
        <f>IF(O252&lt;&gt;"",IF(NOT(ISERROR(VLOOKUP(O252,'ESO Dungeon constants'!$D$3:$H$9999,5,FALSE))),VLOOKUP(O252,'ESO Dungeon constants'!$D$3:$I$9999,6,FALSE),VLOOKUP(O252,'ESO zone constants'!$H$2:$K$9984,4,FALSE)),"")</f>
        <v>DLC_BASE_GAME</v>
      </c>
      <c r="R252" s="3" t="str">
        <f>VLOOKUP(Q252,'LibSets constants'!$B$4:$C$1000,2,FALSE)</f>
        <v>Included in base game</v>
      </c>
      <c r="T252" s="45" t="str">
        <f>IF(S252&lt;&gt;"",IF(S252&lt;&gt;"LIBSETS_DROP_MECHANIC_MONSTER_NAME",VLOOKUP(S252,'LibSets constants'!$I$4:$L$1000,3,FALSE),""),"")</f>
        <v/>
      </c>
      <c r="U252" s="3" t="str">
        <f>IF(S252&lt;&gt;"",IF(S252&lt;&gt;"LIBSETS_DROP_MECHANIC_MONSTER_NAME",VLOOKUP(S252,'LibSets constants'!$I$4:$L$1000,4,FALSE),""),"")</f>
        <v/>
      </c>
      <c r="V252" s="3">
        <f>IF(G252&lt;&gt;"LIBSETS_SETTYPE_BATTLEGROUND",IF(G252&lt;&gt;"LIBSETS_SETTYPE_SPECIAL",IF(W252&lt;&gt;"",VLOOKUP(W252,'ESO zone constants'!$D$2:$H$4950,5,FALSE),""),""),"")</f>
        <v>936</v>
      </c>
      <c r="W252" t="s">
        <v>42</v>
      </c>
      <c r="X252" s="46"/>
      <c r="Y252" s="45" t="str">
        <f>IF(X252&lt;&gt;"",IF(X252&lt;&gt;"LIBSETS_DROP_MECHANIC_MONSTER_NAME",VLOOKUP(X252,'LibSets constants'!$I$4:$L$1000,3,FALSE),""),"")</f>
        <v/>
      </c>
      <c r="Z252" s="45" t="str">
        <f>IF(X252&lt;&gt;"",IF(X252&lt;&gt;"LIBSETS_DROP_MECHANIC_MONSTER_NAME",VLOOKUP(X252,'LibSets constants'!$I$4:$L$1000,4,FALSE),""),"")</f>
        <v/>
      </c>
      <c r="AA252" s="3" t="str">
        <f>IF(G252&lt;&gt;"LIBSETS_SETTYPE_BATTLEGROUND",IF(G252&lt;&gt;"LIBSETS_SETTYPE_SPECIAL",IF(AB252&lt;&gt;"",VLOOKUP(AB252,'ESO zone constants'!$D$2:$H$4950,5,FALSE),""),""),"")</f>
        <v/>
      </c>
      <c r="AC252" s="46"/>
      <c r="AD252" s="45" t="str">
        <f>IF(AC252&lt;&gt;"",IF(AC252&lt;&gt;"LIBSETS_DROP_MECHANIC_MONSTER_NAME",VLOOKUP(AC252,'LibSets constants'!$I$4:$L$1000,3,FALSE),""),"")</f>
        <v/>
      </c>
      <c r="AE252" s="45" t="str">
        <f>IF(AC252&lt;&gt;"",IF(AC252&lt;&gt;"LIBSETS_DROP_MECHANIC_MONSTER_NAME",VLOOKUP(AC252,'LibSets constants'!$I$4:$L$1000,4,FALSE),""),"")</f>
        <v/>
      </c>
      <c r="AF252" s="3" t="str">
        <f>IF(G252&lt;&gt;"LIBSETS_SETTYPE_BATTLEGROUND",IF(G252&lt;&gt;"LIBSETS_SETTYPE_SPECIAL",IF(AG252&lt;&gt;"",VLOOKUP(AG252,'ESO zone constants'!$D$2:$H$4950,5,FALSE),""),""),"")</f>
        <v/>
      </c>
      <c r="AH252" s="46"/>
      <c r="AI252" s="45" t="str">
        <f>IF(AH252&lt;&gt;"",IF(AH252&lt;&gt;"LIBSETS_DROP_MECHANIC_MONSTER_NAME",VLOOKUP(AH252,'LibSets constants'!$I$4:$L$1000,3,FALSE),""),"")</f>
        <v/>
      </c>
      <c r="AJ252" s="45" t="str">
        <f>IF(AH252&lt;&gt;"",IF(AH252&lt;&gt;"LIBSETS_DROP_MECHANIC_MONSTER_NAME",VLOOKUP(AH252,'LibSets constants'!$I$4:$L$1000,4,FALSE),""),"")</f>
        <v/>
      </c>
      <c r="AK252" s="3" t="str">
        <f>IF(G252&lt;&gt;"LIBSETS_SETTYPE_BATTLEGROUND",IF(G252&lt;&gt;"LIBSETS_SETTYPE_SPECIAL",IF(AL252&lt;&gt;"",VLOOKUP(AL252,'ESO zone constants'!$D$2:$H$4950,5,FALSE),""),""),"")</f>
        <v/>
      </c>
      <c r="AM252" s="46"/>
      <c r="AN252" s="45" t="str">
        <f>IF(AM252&lt;&gt;"",IF(AM252&lt;&gt;"LIBSETS_DROP_MECHANIC_MONSTER_NAME",VLOOKUP(AM252,'LibSets constants'!$I$4:$L$1000,3,FALSE),""),"")</f>
        <v/>
      </c>
      <c r="AO252" s="45" t="str">
        <f>IF(AM252&lt;&gt;"",IF(AM252&lt;&gt;"LIBSETS_DROP_MECHANIC_MONSTER_NAME",VLOOKUP(AM252,'LibSets constants'!$I$4:$L$1000,4,FALSE),""),"")</f>
        <v/>
      </c>
      <c r="AP252" s="3" t="str">
        <f>IF(G252&lt;&gt;"LIBSETS_SETTYPE_BATTLEGROUND",IF(G252&lt;&gt;"LIBSETS_SETTYPE_SPECIAL",IF(AQ252&lt;&gt;"",VLOOKUP(AQ252,'ESO zone constants'!$D$2:$H$4950,5,FALSE),""),""),"")</f>
        <v/>
      </c>
      <c r="AR252" s="46"/>
      <c r="AS252" s="45" t="str">
        <f>IF(AR252&lt;&gt;"",IF(AR252&lt;&gt;"LIBSETS_DROP_MECHANIC_MONSTER_NAME",VLOOKUP(AR252,'LibSets constants'!$I$4:$L$1000,3,FALSE),""),"")</f>
        <v/>
      </c>
      <c r="AT252" s="45" t="str">
        <f>IF(AR252&lt;&gt;"",IF(AR252&lt;&gt;"LIBSETS_DROP_MECHANIC_MONSTER_NAME",VLOOKUP(AR252,'LibSets constants'!$I$4:$L$1000,4,FALSE),""),"")</f>
        <v/>
      </c>
      <c r="AU252" s="21" t="str">
        <f>IF(A252="???","--","")&amp;IF(F252&lt;&gt;"Not in the game (anymore)",IF(A252&lt;&gt;"",CONCATENATE("[",A252,"] = {wayshrines={")&amp;IF(K252&lt;&gt;"",CONCATENATE(K252,","),"")&amp;IF(L252&lt;&gt;"",CONCATENATE(L252,","),"")&amp;IF(M252&lt;&gt;"",CONCATENATE(M252,","),"")&amp;CONCATENATE("}")&amp;IF(VALUE(N252)&gt;0,CONCATENATE(", traitsNeeded=",N252),"")&amp;CONCATENATE(", dlcId=",IF(Q252&lt;&gt;"",Q252,"DLC_BASE_GAME")),""),"")</f>
        <v>[296] = {wayshrines={-1,-1,-1,}, dlcId=DLC_BASE_GAME</v>
      </c>
      <c r="AV252" s="21" t="str">
        <f>IF(F252&lt;&gt;"Not in the game (anymore)",IF(A252&lt;&gt;"",IF(O252&lt;&gt;"",CONCATENATE(", zoneIds={",O252),"")&amp;IF(V252&lt;&gt;"",CONCATENATE(",",V252),"")&amp;IF(AA252&lt;&gt;"",CONCATENATE(",",AA252),"")&amp;IF(AF252&lt;&gt;"",CONCATENATE(",",AF252),"")&amp;IF(AK252&lt;&gt;"",CONCATENATE(",",AK252),"")&amp;IF(AP252&lt;&gt;"",CONCATENATE(",",AP252),"")&amp;IF(O252&lt;&gt;"",CONCATENATE("}",""),"")&amp;IF(OR(I252="true",I252="false",I252&lt;&gt;""), CONCATENATE(", veteran=", I252), ""),""),"")</f>
        <v>, zoneIds={144,936}, veteran=false</v>
      </c>
      <c r="AW252" s="21" t="str">
        <f>IF(F252&lt;&gt;"Not in the game (anymore)",IF(A252&lt;&gt;"",", setType="&amp;G252,"")&amp;IF(J252="true",", multiTrialSet=true",""),"")</f>
        <v>, setType=LIBSETS_SETTYPE_DUNGEON</v>
      </c>
      <c r="AX252" s="21" t="str">
        <f>IF(F252&lt;&gt;"Not in the game (anymore)",IF(S252&lt;&gt;"",", dropMechanic={"&amp;S252&amp;IF(X252&lt;&gt;"",","&amp;X252,"")&amp;IF(AC252&lt;&gt;"",","&amp;AC252,"")&amp;IF(AH252&lt;&gt;"",","&amp;AH252,"")&amp;IF(AM252&lt;&gt;"",","&amp;AM252,"")&amp;IF(AR252&lt;&gt;"",","&amp;AR252,"")&amp;"}"&amp;IF(S252="LIBSETS_DROP_MECHANIC_MONSTER_NAME",", dropMechanicNames={" &amp; IF(T252&lt;&gt;"","['en']='"&amp;T252&amp;"'","") &amp; IF(U252&lt;&gt;"",", ['de']='" &amp; U252&amp;"'","") &amp; "}",""),"")&amp;"},","")</f>
        <v>},</v>
      </c>
      <c r="AY252" s="21" t="str">
        <f>IF(F252&lt;&gt;"Not in the game (anymore)",IF(C252&lt;&gt;"",CONCATENATE(" --",C252," / ",B252,"   [",IF(P252&lt;&gt;"",P252,""),IF(W252&lt;&gt;"",", "&amp;W252,""),IF(AB252&lt;&gt;"",", "&amp;AB252,""),IF(AG252&lt;&gt;"",", "&amp;AG252,""),IF(AL252&lt;&gt;"",", "&amp;AL252,""),IF(AQ252&lt;&gt;"",", "&amp;AQ252,""),"]")),"")</f>
        <v xml:space="preserve"> --Spelunker / Höhlenforscher   [Spindleclutch I, Spindleclutch II]</v>
      </c>
    </row>
    <row r="253" spans="1:51" x14ac:dyDescent="0.25">
      <c r="A253" s="12">
        <v>297</v>
      </c>
      <c r="B253" t="s">
        <v>1191</v>
      </c>
      <c r="C253" t="s">
        <v>1192</v>
      </c>
      <c r="D253" s="3">
        <f>A253</f>
        <v>297</v>
      </c>
      <c r="G253" s="8" t="s">
        <v>1653</v>
      </c>
      <c r="I253" t="s">
        <v>97</v>
      </c>
      <c r="J253" t="s">
        <v>97</v>
      </c>
      <c r="K253">
        <v>-1</v>
      </c>
      <c r="L253">
        <v>-1</v>
      </c>
      <c r="M253">
        <v>-1</v>
      </c>
      <c r="N253">
        <v>0</v>
      </c>
      <c r="O253" s="3">
        <f>IF(G253&lt;&gt;"LIBSETS_SETTYPE_BATTLEGROUND",IF(G253&lt;&gt;"LIBSETS_SETTYPE_SPECIAL",IF(P253&lt;&gt;"",VLOOKUP(P253,'ESO zone constants'!$D$2:$H$4950,5,FALSE),""),""),"")</f>
        <v>283</v>
      </c>
      <c r="P253" t="s">
        <v>51</v>
      </c>
      <c r="Q253" s="19" t="str">
        <f>IF(O253&lt;&gt;"",IF(NOT(ISERROR(VLOOKUP(O253,'ESO Dungeon constants'!$D$3:$H$9999,5,FALSE))),VLOOKUP(O253,'ESO Dungeon constants'!$D$3:$I$9999,6,FALSE),VLOOKUP(O253,'ESO zone constants'!$H$2:$K$9984,4,FALSE)),"")</f>
        <v>DLC_BASE_GAME</v>
      </c>
      <c r="R253" s="3" t="str">
        <f>VLOOKUP(Q253,'LibSets constants'!$B$4:$C$1000,2,FALSE)</f>
        <v>Included in base game</v>
      </c>
      <c r="T253" s="45" t="str">
        <f>IF(S253&lt;&gt;"",IF(S253&lt;&gt;"LIBSETS_DROP_MECHANIC_MONSTER_NAME",VLOOKUP(S253,'LibSets constants'!$I$4:$L$1000,3,FALSE),""),"")</f>
        <v/>
      </c>
      <c r="U253" s="3" t="str">
        <f>IF(S253&lt;&gt;"",IF(S253&lt;&gt;"LIBSETS_DROP_MECHANIC_MONSTER_NAME",VLOOKUP(S253,'LibSets constants'!$I$4:$L$1000,4,FALSE),""),"")</f>
        <v/>
      </c>
      <c r="V253" s="3">
        <f>IF(G253&lt;&gt;"LIBSETS_SETTYPE_BATTLEGROUND",IF(G253&lt;&gt;"LIBSETS_SETTYPE_SPECIAL",IF(W253&lt;&gt;"",VLOOKUP(W253,'ESO zone constants'!$D$2:$H$4950,5,FALSE),""),""),"")</f>
        <v>934</v>
      </c>
      <c r="W253" t="s">
        <v>63</v>
      </c>
      <c r="X253" s="46"/>
      <c r="Y253" s="45" t="str">
        <f>IF(X253&lt;&gt;"",IF(X253&lt;&gt;"LIBSETS_DROP_MECHANIC_MONSTER_NAME",VLOOKUP(X253,'LibSets constants'!$I$4:$L$1000,3,FALSE),""),"")</f>
        <v/>
      </c>
      <c r="Z253" s="45" t="str">
        <f>IF(X253&lt;&gt;"",IF(X253&lt;&gt;"LIBSETS_DROP_MECHANIC_MONSTER_NAME",VLOOKUP(X253,'LibSets constants'!$I$4:$L$1000,4,FALSE),""),"")</f>
        <v/>
      </c>
      <c r="AA253" s="3" t="str">
        <f>IF(G253&lt;&gt;"LIBSETS_SETTYPE_BATTLEGROUND",IF(G253&lt;&gt;"LIBSETS_SETTYPE_SPECIAL",IF(AB253&lt;&gt;"",VLOOKUP(AB253,'ESO zone constants'!$D$2:$H$4950,5,FALSE),""),""),"")</f>
        <v/>
      </c>
      <c r="AC253" s="46"/>
      <c r="AD253" s="45" t="str">
        <f>IF(AC253&lt;&gt;"",IF(AC253&lt;&gt;"LIBSETS_DROP_MECHANIC_MONSTER_NAME",VLOOKUP(AC253,'LibSets constants'!$I$4:$L$1000,3,FALSE),""),"")</f>
        <v/>
      </c>
      <c r="AE253" s="45" t="str">
        <f>IF(AC253&lt;&gt;"",IF(AC253&lt;&gt;"LIBSETS_DROP_MECHANIC_MONSTER_NAME",VLOOKUP(AC253,'LibSets constants'!$I$4:$L$1000,4,FALSE),""),"")</f>
        <v/>
      </c>
      <c r="AF253" s="3" t="str">
        <f>IF(G253&lt;&gt;"LIBSETS_SETTYPE_BATTLEGROUND",IF(G253&lt;&gt;"LIBSETS_SETTYPE_SPECIAL",IF(AG253&lt;&gt;"",VLOOKUP(AG253,'ESO zone constants'!$D$2:$H$4950,5,FALSE),""),""),"")</f>
        <v/>
      </c>
      <c r="AH253" s="46"/>
      <c r="AI253" s="45" t="str">
        <f>IF(AH253&lt;&gt;"",IF(AH253&lt;&gt;"LIBSETS_DROP_MECHANIC_MONSTER_NAME",VLOOKUP(AH253,'LibSets constants'!$I$4:$L$1000,3,FALSE),""),"")</f>
        <v/>
      </c>
      <c r="AJ253" s="45" t="str">
        <f>IF(AH253&lt;&gt;"",IF(AH253&lt;&gt;"LIBSETS_DROP_MECHANIC_MONSTER_NAME",VLOOKUP(AH253,'LibSets constants'!$I$4:$L$1000,4,FALSE),""),"")</f>
        <v/>
      </c>
      <c r="AK253" s="3" t="str">
        <f>IF(G253&lt;&gt;"LIBSETS_SETTYPE_BATTLEGROUND",IF(G253&lt;&gt;"LIBSETS_SETTYPE_SPECIAL",IF(AL253&lt;&gt;"",VLOOKUP(AL253,'ESO zone constants'!$D$2:$H$4950,5,FALSE),""),""),"")</f>
        <v/>
      </c>
      <c r="AM253" s="46"/>
      <c r="AN253" s="45" t="str">
        <f>IF(AM253&lt;&gt;"",IF(AM253&lt;&gt;"LIBSETS_DROP_MECHANIC_MONSTER_NAME",VLOOKUP(AM253,'LibSets constants'!$I$4:$L$1000,3,FALSE),""),"")</f>
        <v/>
      </c>
      <c r="AO253" s="45" t="str">
        <f>IF(AM253&lt;&gt;"",IF(AM253&lt;&gt;"LIBSETS_DROP_MECHANIC_MONSTER_NAME",VLOOKUP(AM253,'LibSets constants'!$I$4:$L$1000,4,FALSE),""),"")</f>
        <v/>
      </c>
      <c r="AP253" s="3" t="str">
        <f>IF(G253&lt;&gt;"LIBSETS_SETTYPE_BATTLEGROUND",IF(G253&lt;&gt;"LIBSETS_SETTYPE_SPECIAL",IF(AQ253&lt;&gt;"",VLOOKUP(AQ253,'ESO zone constants'!$D$2:$H$4950,5,FALSE),""),""),"")</f>
        <v/>
      </c>
      <c r="AR253" s="46"/>
      <c r="AS253" s="45" t="str">
        <f>IF(AR253&lt;&gt;"",IF(AR253&lt;&gt;"LIBSETS_DROP_MECHANIC_MONSTER_NAME",VLOOKUP(AR253,'LibSets constants'!$I$4:$L$1000,3,FALSE),""),"")</f>
        <v/>
      </c>
      <c r="AT253" s="45" t="str">
        <f>IF(AR253&lt;&gt;"",IF(AR253&lt;&gt;"LIBSETS_DROP_MECHANIC_MONSTER_NAME",VLOOKUP(AR253,'LibSets constants'!$I$4:$L$1000,4,FALSE),""),"")</f>
        <v/>
      </c>
      <c r="AU253" s="21" t="str">
        <f>IF(A253="???","--","")&amp;IF(F253&lt;&gt;"Not in the game (anymore)",IF(A253&lt;&gt;"",CONCATENATE("[",A253,"] = {wayshrines={")&amp;IF(K253&lt;&gt;"",CONCATENATE(K253,","),"")&amp;IF(L253&lt;&gt;"",CONCATENATE(L253,","),"")&amp;IF(M253&lt;&gt;"",CONCATENATE(M253,","),"")&amp;CONCATENATE("}")&amp;IF(VALUE(N253)&gt;0,CONCATENATE(", traitsNeeded=",N253),"")&amp;CONCATENATE(", dlcId=",IF(Q253&lt;&gt;"",Q253,"DLC_BASE_GAME")),""),"")</f>
        <v>[297] = {wayshrines={-1,-1,-1,}, dlcId=DLC_BASE_GAME</v>
      </c>
      <c r="AV253" s="21" t="str">
        <f>IF(F253&lt;&gt;"Not in the game (anymore)",IF(A253&lt;&gt;"",IF(O253&lt;&gt;"",CONCATENATE(", zoneIds={",O253),"")&amp;IF(V253&lt;&gt;"",CONCATENATE(",",V253),"")&amp;IF(AA253&lt;&gt;"",CONCATENATE(",",AA253),"")&amp;IF(AF253&lt;&gt;"",CONCATENATE(",",AF253),"")&amp;IF(AK253&lt;&gt;"",CONCATENATE(",",AK253),"")&amp;IF(AP253&lt;&gt;"",CONCATENATE(",",AP253),"")&amp;IF(O253&lt;&gt;"",CONCATENATE("}",""),"")&amp;IF(OR(I253="true",I253="false",I253&lt;&gt;""), CONCATENATE(", veteran=", I253), ""),""),"")</f>
        <v>, zoneIds={283,934}, veteran=false</v>
      </c>
      <c r="AW253" s="21" t="str">
        <f>IF(F253&lt;&gt;"Not in the game (anymore)",IF(A253&lt;&gt;"",", setType="&amp;G253,"")&amp;IF(J253="true",", multiTrialSet=true",""),"")</f>
        <v>, setType=LIBSETS_SETTYPE_DUNGEON</v>
      </c>
      <c r="AX253" s="21" t="str">
        <f>IF(F253&lt;&gt;"Not in the game (anymore)",IF(S253&lt;&gt;"",", dropMechanic={"&amp;S253&amp;IF(X253&lt;&gt;"",","&amp;X253,"")&amp;IF(AC253&lt;&gt;"",","&amp;AC253,"")&amp;IF(AH253&lt;&gt;"",","&amp;AH253,"")&amp;IF(AM253&lt;&gt;"",","&amp;AM253,"")&amp;IF(AR253&lt;&gt;"",","&amp;AR253,"")&amp;"}"&amp;IF(S253="LIBSETS_DROP_MECHANIC_MONSTER_NAME",", dropMechanicNames={" &amp; IF(T253&lt;&gt;"","['en']='"&amp;T253&amp;"'","") &amp; IF(U253&lt;&gt;"",", ['de']='" &amp; U253&amp;"'","") &amp; "}",""),"")&amp;"},","")</f>
        <v>},</v>
      </c>
      <c r="AY253" s="21" t="str">
        <f>IF(F253&lt;&gt;"Not in the game (anymore)",IF(C253&lt;&gt;"",CONCATENATE(" --",C253," / ",B253,"   [",IF(P253&lt;&gt;"",P253,""),IF(W253&lt;&gt;"",", "&amp;W253,""),IF(AB253&lt;&gt;"",", "&amp;AB253,""),IF(AG253&lt;&gt;"",", "&amp;AG253,""),IF(AL253&lt;&gt;"",", "&amp;AL253,""),IF(AQ253&lt;&gt;"",", "&amp;AQ253,""),"]")),"")</f>
        <v xml:space="preserve"> --Spider Cultist Cowl / Spinnenkultistenkutte   [Fungal Grotto I, Fungal Grotto II]</v>
      </c>
    </row>
    <row r="254" spans="1:51" x14ac:dyDescent="0.25">
      <c r="A254" s="12">
        <v>298</v>
      </c>
      <c r="B254" t="s">
        <v>1193</v>
      </c>
      <c r="C254" t="s">
        <v>1194</v>
      </c>
      <c r="D254" s="3">
        <f>A254</f>
        <v>298</v>
      </c>
      <c r="G254" s="8" t="s">
        <v>1653</v>
      </c>
      <c r="I254" t="s">
        <v>97</v>
      </c>
      <c r="J254" t="s">
        <v>97</v>
      </c>
      <c r="K254">
        <v>-1</v>
      </c>
      <c r="L254">
        <v>-1</v>
      </c>
      <c r="M254">
        <v>-1</v>
      </c>
      <c r="N254">
        <v>0</v>
      </c>
      <c r="O254" s="3">
        <f>IF(G254&lt;&gt;"LIBSETS_SETTYPE_BATTLEGROUND",IF(G254&lt;&gt;"LIBSETS_SETTYPE_SPECIAL",IF(P254&lt;&gt;"",VLOOKUP(P254,'ESO zone constants'!$D$2:$H$4950,5,FALSE),""),""),"")</f>
        <v>126</v>
      </c>
      <c r="P254" t="s">
        <v>43</v>
      </c>
      <c r="Q254" s="19" t="str">
        <f>IF(O254&lt;&gt;"",IF(NOT(ISERROR(VLOOKUP(O254,'ESO Dungeon constants'!$D$3:$H$9999,5,FALSE))),VLOOKUP(O254,'ESO Dungeon constants'!$D$3:$I$9999,6,FALSE),VLOOKUP(O254,'ESO zone constants'!$H$2:$K$9984,4,FALSE)),"")</f>
        <v>DLC_BASE_GAME</v>
      </c>
      <c r="R254" s="3" t="str">
        <f>VLOOKUP(Q254,'LibSets constants'!$B$4:$C$1000,2,FALSE)</f>
        <v>Included in base game</v>
      </c>
      <c r="T254" s="45" t="str">
        <f>IF(S254&lt;&gt;"",IF(S254&lt;&gt;"LIBSETS_DROP_MECHANIC_MONSTER_NAME",VLOOKUP(S254,'LibSets constants'!$I$4:$L$1000,3,FALSE),""),"")</f>
        <v/>
      </c>
      <c r="U254" s="3" t="str">
        <f>IF(S254&lt;&gt;"",IF(S254&lt;&gt;"LIBSETS_DROP_MECHANIC_MONSTER_NAME",VLOOKUP(S254,'LibSets constants'!$I$4:$L$1000,4,FALSE),""),"")</f>
        <v/>
      </c>
      <c r="V254" s="3">
        <f>IF(G254&lt;&gt;"LIBSETS_SETTYPE_BATTLEGROUND",IF(G254&lt;&gt;"LIBSETS_SETTYPE_SPECIAL",IF(W254&lt;&gt;"",VLOOKUP(W254,'ESO zone constants'!$D$2:$H$4950,5,FALSE),""),""),"")</f>
        <v>931</v>
      </c>
      <c r="W254" t="s">
        <v>56</v>
      </c>
      <c r="X254" s="46"/>
      <c r="Y254" s="45" t="str">
        <f>IF(X254&lt;&gt;"",IF(X254&lt;&gt;"LIBSETS_DROP_MECHANIC_MONSTER_NAME",VLOOKUP(X254,'LibSets constants'!$I$4:$L$1000,3,FALSE),""),"")</f>
        <v/>
      </c>
      <c r="Z254" s="45" t="str">
        <f>IF(X254&lt;&gt;"",IF(X254&lt;&gt;"LIBSETS_DROP_MECHANIC_MONSTER_NAME",VLOOKUP(X254,'LibSets constants'!$I$4:$L$1000,4,FALSE),""),"")</f>
        <v/>
      </c>
      <c r="AA254" s="3" t="str">
        <f>IF(G254&lt;&gt;"LIBSETS_SETTYPE_BATTLEGROUND",IF(G254&lt;&gt;"LIBSETS_SETTYPE_SPECIAL",IF(AB254&lt;&gt;"",VLOOKUP(AB254,'ESO zone constants'!$D$2:$H$4950,5,FALSE),""),""),"")</f>
        <v/>
      </c>
      <c r="AC254" s="46"/>
      <c r="AD254" s="45" t="str">
        <f>IF(AC254&lt;&gt;"",IF(AC254&lt;&gt;"LIBSETS_DROP_MECHANIC_MONSTER_NAME",VLOOKUP(AC254,'LibSets constants'!$I$4:$L$1000,3,FALSE),""),"")</f>
        <v/>
      </c>
      <c r="AE254" s="45" t="str">
        <f>IF(AC254&lt;&gt;"",IF(AC254&lt;&gt;"LIBSETS_DROP_MECHANIC_MONSTER_NAME",VLOOKUP(AC254,'LibSets constants'!$I$4:$L$1000,4,FALSE),""),"")</f>
        <v/>
      </c>
      <c r="AF254" s="3" t="str">
        <f>IF(G254&lt;&gt;"LIBSETS_SETTYPE_BATTLEGROUND",IF(G254&lt;&gt;"LIBSETS_SETTYPE_SPECIAL",IF(AG254&lt;&gt;"",VLOOKUP(AG254,'ESO zone constants'!$D$2:$H$4950,5,FALSE),""),""),"")</f>
        <v/>
      </c>
      <c r="AH254" s="46"/>
      <c r="AI254" s="45" t="str">
        <f>IF(AH254&lt;&gt;"",IF(AH254&lt;&gt;"LIBSETS_DROP_MECHANIC_MONSTER_NAME",VLOOKUP(AH254,'LibSets constants'!$I$4:$L$1000,3,FALSE),""),"")</f>
        <v/>
      </c>
      <c r="AJ254" s="45" t="str">
        <f>IF(AH254&lt;&gt;"",IF(AH254&lt;&gt;"LIBSETS_DROP_MECHANIC_MONSTER_NAME",VLOOKUP(AH254,'LibSets constants'!$I$4:$L$1000,4,FALSE),""),"")</f>
        <v/>
      </c>
      <c r="AK254" s="3" t="str">
        <f>IF(G254&lt;&gt;"LIBSETS_SETTYPE_BATTLEGROUND",IF(G254&lt;&gt;"LIBSETS_SETTYPE_SPECIAL",IF(AL254&lt;&gt;"",VLOOKUP(AL254,'ESO zone constants'!$D$2:$H$4950,5,FALSE),""),""),"")</f>
        <v/>
      </c>
      <c r="AM254" s="46"/>
      <c r="AN254" s="45" t="str">
        <f>IF(AM254&lt;&gt;"",IF(AM254&lt;&gt;"LIBSETS_DROP_MECHANIC_MONSTER_NAME",VLOOKUP(AM254,'LibSets constants'!$I$4:$L$1000,3,FALSE),""),"")</f>
        <v/>
      </c>
      <c r="AO254" s="45" t="str">
        <f>IF(AM254&lt;&gt;"",IF(AM254&lt;&gt;"LIBSETS_DROP_MECHANIC_MONSTER_NAME",VLOOKUP(AM254,'LibSets constants'!$I$4:$L$1000,4,FALSE),""),"")</f>
        <v/>
      </c>
      <c r="AP254" s="3" t="str">
        <f>IF(G254&lt;&gt;"LIBSETS_SETTYPE_BATTLEGROUND",IF(G254&lt;&gt;"LIBSETS_SETTYPE_SPECIAL",IF(AQ254&lt;&gt;"",VLOOKUP(AQ254,'ESO zone constants'!$D$2:$H$4950,5,FALSE),""),""),"")</f>
        <v/>
      </c>
      <c r="AR254" s="46"/>
      <c r="AS254" s="45" t="str">
        <f>IF(AR254&lt;&gt;"",IF(AR254&lt;&gt;"LIBSETS_DROP_MECHANIC_MONSTER_NAME",VLOOKUP(AR254,'LibSets constants'!$I$4:$L$1000,3,FALSE),""),"")</f>
        <v/>
      </c>
      <c r="AT254" s="45" t="str">
        <f>IF(AR254&lt;&gt;"",IF(AR254&lt;&gt;"LIBSETS_DROP_MECHANIC_MONSTER_NAME",VLOOKUP(AR254,'LibSets constants'!$I$4:$L$1000,4,FALSE),""),"")</f>
        <v/>
      </c>
      <c r="AU254" s="21" t="str">
        <f>IF(A254="???","--","")&amp;IF(F254&lt;&gt;"Not in the game (anymore)",IF(A254&lt;&gt;"",CONCATENATE("[",A254,"] = {wayshrines={")&amp;IF(K254&lt;&gt;"",CONCATENATE(K254,","),"")&amp;IF(L254&lt;&gt;"",CONCATENATE(L254,","),"")&amp;IF(M254&lt;&gt;"",CONCATENATE(M254,","),"")&amp;CONCATENATE("}")&amp;IF(VALUE(N254)&gt;0,CONCATENATE(", traitsNeeded=",N254),"")&amp;CONCATENATE(", dlcId=",IF(Q254&lt;&gt;"",Q254,"DLC_BASE_GAME")),""),"")</f>
        <v>[298] = {wayshrines={-1,-1,-1,}, dlcId=DLC_BASE_GAME</v>
      </c>
      <c r="AV254" s="21" t="str">
        <f>IF(F254&lt;&gt;"Not in the game (anymore)",IF(A254&lt;&gt;"",IF(O254&lt;&gt;"",CONCATENATE(", zoneIds={",O254),"")&amp;IF(V254&lt;&gt;"",CONCATENATE(",",V254),"")&amp;IF(AA254&lt;&gt;"",CONCATENATE(",",AA254),"")&amp;IF(AF254&lt;&gt;"",CONCATENATE(",",AF254),"")&amp;IF(AK254&lt;&gt;"",CONCATENATE(",",AK254),"")&amp;IF(AP254&lt;&gt;"",CONCATENATE(",",AP254),"")&amp;IF(O254&lt;&gt;"",CONCATENATE("}",""),"")&amp;IF(OR(I254="true",I254="false",I254&lt;&gt;""), CONCATENATE(", veteran=", I254), ""),""),"")</f>
        <v>, zoneIds={126,931}, veteran=false</v>
      </c>
      <c r="AW254" s="21" t="str">
        <f>IF(F254&lt;&gt;"Not in the game (anymore)",IF(A254&lt;&gt;"",", setType="&amp;G254,"")&amp;IF(J254="true",", multiTrialSet=true",""),"")</f>
        <v>, setType=LIBSETS_SETTYPE_DUNGEON</v>
      </c>
      <c r="AX254" s="21" t="str">
        <f>IF(F254&lt;&gt;"Not in the game (anymore)",IF(S254&lt;&gt;"",", dropMechanic={"&amp;S254&amp;IF(X254&lt;&gt;"",","&amp;X254,"")&amp;IF(AC254&lt;&gt;"",","&amp;AC254,"")&amp;IF(AH254&lt;&gt;"",","&amp;AH254,"")&amp;IF(AM254&lt;&gt;"",","&amp;AM254,"")&amp;IF(AR254&lt;&gt;"",","&amp;AR254,"")&amp;"}"&amp;IF(S254="LIBSETS_DROP_MECHANIC_MONSTER_NAME",", dropMechanicNames={" &amp; IF(T254&lt;&gt;"","['en']='"&amp;T254&amp;"'","") &amp; IF(U254&lt;&gt;"",", ['de']='" &amp; U254&amp;"'","") &amp; "}",""),"")&amp;"},","")</f>
        <v>},</v>
      </c>
      <c r="AY254" s="21" t="str">
        <f>IF(F254&lt;&gt;"Not in the game (anymore)",IF(C254&lt;&gt;"",CONCATENATE(" --",C254," / ",B254,"   [",IF(P254&lt;&gt;"",P254,""),IF(W254&lt;&gt;"",", "&amp;W254,""),IF(AB254&lt;&gt;"",", "&amp;AB254,""),IF(AG254&lt;&gt;"",", "&amp;AG254,""),IF(AL254&lt;&gt;"",", "&amp;AL254,""),IF(AQ254&lt;&gt;"",", "&amp;AQ254,""),"]")),"")</f>
        <v xml:space="preserve"> --Light Speaker / Lichtsprecher   [Elden Hollow I, Elden Hollow II]</v>
      </c>
    </row>
    <row r="255" spans="1:51" x14ac:dyDescent="0.25">
      <c r="A255" s="12">
        <v>299</v>
      </c>
      <c r="B255" t="s">
        <v>1195</v>
      </c>
      <c r="C255" t="s">
        <v>1196</v>
      </c>
      <c r="D255" s="3">
        <f>A255</f>
        <v>299</v>
      </c>
      <c r="G255" s="8" t="s">
        <v>1653</v>
      </c>
      <c r="I255" t="s">
        <v>97</v>
      </c>
      <c r="J255" t="s">
        <v>97</v>
      </c>
      <c r="K255">
        <v>-1</v>
      </c>
      <c r="L255">
        <v>-1</v>
      </c>
      <c r="M255">
        <v>-1</v>
      </c>
      <c r="N255">
        <v>0</v>
      </c>
      <c r="O255" s="3">
        <f>IF(G255&lt;&gt;"LIBSETS_SETTYPE_BATTLEGROUND",IF(G255&lt;&gt;"LIBSETS_SETTYPE_SPECIAL",IF(P255&lt;&gt;"",VLOOKUP(P255,'ESO zone constants'!$D$2:$H$4950,5,FALSE),""),""),"")</f>
        <v>146</v>
      </c>
      <c r="P255" t="s">
        <v>62</v>
      </c>
      <c r="Q255" s="19" t="str">
        <f>IF(O255&lt;&gt;"",IF(NOT(ISERROR(VLOOKUP(O255,'ESO Dungeon constants'!$D$3:$H$9999,5,FALSE))),VLOOKUP(O255,'ESO Dungeon constants'!$D$3:$I$9999,6,FALSE),VLOOKUP(O255,'ESO zone constants'!$H$2:$K$9984,4,FALSE)),"")</f>
        <v>DLC_BASE_GAME</v>
      </c>
      <c r="R255" s="3" t="str">
        <f>VLOOKUP(Q255,'LibSets constants'!$B$4:$C$1000,2,FALSE)</f>
        <v>Included in base game</v>
      </c>
      <c r="T255" s="45" t="str">
        <f>IF(S255&lt;&gt;"",IF(S255&lt;&gt;"LIBSETS_DROP_MECHANIC_MONSTER_NAME",VLOOKUP(S255,'LibSets constants'!$I$4:$L$1000,3,FALSE),""),"")</f>
        <v/>
      </c>
      <c r="U255" s="3" t="str">
        <f>IF(S255&lt;&gt;"",IF(S255&lt;&gt;"LIBSETS_DROP_MECHANIC_MONSTER_NAME",VLOOKUP(S255,'LibSets constants'!$I$4:$L$1000,4,FALSE),""),"")</f>
        <v/>
      </c>
      <c r="V255" s="3">
        <f>IF(G255&lt;&gt;"LIBSETS_SETTYPE_BATTLEGROUND",IF(G255&lt;&gt;"LIBSETS_SETTYPE_SPECIAL",IF(W255&lt;&gt;"",VLOOKUP(W255,'ESO zone constants'!$D$2:$H$4950,5,FALSE),""),""),"")</f>
        <v>933</v>
      </c>
      <c r="W255" t="s">
        <v>58</v>
      </c>
      <c r="X255" s="46"/>
      <c r="Y255" s="45" t="str">
        <f>IF(X255&lt;&gt;"",IF(X255&lt;&gt;"LIBSETS_DROP_MECHANIC_MONSTER_NAME",VLOOKUP(X255,'LibSets constants'!$I$4:$L$1000,3,FALSE),""),"")</f>
        <v/>
      </c>
      <c r="Z255" s="45" t="str">
        <f>IF(X255&lt;&gt;"",IF(X255&lt;&gt;"LIBSETS_DROP_MECHANIC_MONSTER_NAME",VLOOKUP(X255,'LibSets constants'!$I$4:$L$1000,4,FALSE),""),"")</f>
        <v/>
      </c>
      <c r="AA255" s="3" t="str">
        <f>IF(G255&lt;&gt;"LIBSETS_SETTYPE_BATTLEGROUND",IF(G255&lt;&gt;"LIBSETS_SETTYPE_SPECIAL",IF(AB255&lt;&gt;"",VLOOKUP(AB255,'ESO zone constants'!$D$2:$H$4950,5,FALSE),""),""),"")</f>
        <v/>
      </c>
      <c r="AC255" s="46"/>
      <c r="AD255" s="45" t="str">
        <f>IF(AC255&lt;&gt;"",IF(AC255&lt;&gt;"LIBSETS_DROP_MECHANIC_MONSTER_NAME",VLOOKUP(AC255,'LibSets constants'!$I$4:$L$1000,3,FALSE),""),"")</f>
        <v/>
      </c>
      <c r="AE255" s="45" t="str">
        <f>IF(AC255&lt;&gt;"",IF(AC255&lt;&gt;"LIBSETS_DROP_MECHANIC_MONSTER_NAME",VLOOKUP(AC255,'LibSets constants'!$I$4:$L$1000,4,FALSE),""),"")</f>
        <v/>
      </c>
      <c r="AF255" s="3" t="str">
        <f>IF(G255&lt;&gt;"LIBSETS_SETTYPE_BATTLEGROUND",IF(G255&lt;&gt;"LIBSETS_SETTYPE_SPECIAL",IF(AG255&lt;&gt;"",VLOOKUP(AG255,'ESO zone constants'!$D$2:$H$4950,5,FALSE),""),""),"")</f>
        <v/>
      </c>
      <c r="AH255" s="46"/>
      <c r="AI255" s="45" t="str">
        <f>IF(AH255&lt;&gt;"",IF(AH255&lt;&gt;"LIBSETS_DROP_MECHANIC_MONSTER_NAME",VLOOKUP(AH255,'LibSets constants'!$I$4:$L$1000,3,FALSE),""),"")</f>
        <v/>
      </c>
      <c r="AJ255" s="45" t="str">
        <f>IF(AH255&lt;&gt;"",IF(AH255&lt;&gt;"LIBSETS_DROP_MECHANIC_MONSTER_NAME",VLOOKUP(AH255,'LibSets constants'!$I$4:$L$1000,4,FALSE),""),"")</f>
        <v/>
      </c>
      <c r="AK255" s="3" t="str">
        <f>IF(G255&lt;&gt;"LIBSETS_SETTYPE_BATTLEGROUND",IF(G255&lt;&gt;"LIBSETS_SETTYPE_SPECIAL",IF(AL255&lt;&gt;"",VLOOKUP(AL255,'ESO zone constants'!$D$2:$H$4950,5,FALSE),""),""),"")</f>
        <v/>
      </c>
      <c r="AM255" s="46"/>
      <c r="AN255" s="45" t="str">
        <f>IF(AM255&lt;&gt;"",IF(AM255&lt;&gt;"LIBSETS_DROP_MECHANIC_MONSTER_NAME",VLOOKUP(AM255,'LibSets constants'!$I$4:$L$1000,3,FALSE),""),"")</f>
        <v/>
      </c>
      <c r="AO255" s="45" t="str">
        <f>IF(AM255&lt;&gt;"",IF(AM255&lt;&gt;"LIBSETS_DROP_MECHANIC_MONSTER_NAME",VLOOKUP(AM255,'LibSets constants'!$I$4:$L$1000,4,FALSE),""),"")</f>
        <v/>
      </c>
      <c r="AP255" s="3" t="str">
        <f>IF(G255&lt;&gt;"LIBSETS_SETTYPE_BATTLEGROUND",IF(G255&lt;&gt;"LIBSETS_SETTYPE_SPECIAL",IF(AQ255&lt;&gt;"",VLOOKUP(AQ255,'ESO zone constants'!$D$2:$H$4950,5,FALSE),""),""),"")</f>
        <v/>
      </c>
      <c r="AR255" s="46"/>
      <c r="AS255" s="45" t="str">
        <f>IF(AR255&lt;&gt;"",IF(AR255&lt;&gt;"LIBSETS_DROP_MECHANIC_MONSTER_NAME",VLOOKUP(AR255,'LibSets constants'!$I$4:$L$1000,3,FALSE),""),"")</f>
        <v/>
      </c>
      <c r="AT255" s="45" t="str">
        <f>IF(AR255&lt;&gt;"",IF(AR255&lt;&gt;"LIBSETS_DROP_MECHANIC_MONSTER_NAME",VLOOKUP(AR255,'LibSets constants'!$I$4:$L$1000,4,FALSE),""),"")</f>
        <v/>
      </c>
      <c r="AU255" s="21" t="str">
        <f>IF(A255="???","--","")&amp;IF(F255&lt;&gt;"Not in the game (anymore)",IF(A255&lt;&gt;"",CONCATENATE("[",A255,"] = {wayshrines={")&amp;IF(K255&lt;&gt;"",CONCATENATE(K255,","),"")&amp;IF(L255&lt;&gt;"",CONCATENATE(L255,","),"")&amp;IF(M255&lt;&gt;"",CONCATENATE(M255,","),"")&amp;CONCATENATE("}")&amp;IF(VALUE(N255)&gt;0,CONCATENATE(", traitsNeeded=",N255),"")&amp;CONCATENATE(", dlcId=",IF(Q255&lt;&gt;"",Q255,"DLC_BASE_GAME")),""),"")</f>
        <v>[299] = {wayshrines={-1,-1,-1,}, dlcId=DLC_BASE_GAME</v>
      </c>
      <c r="AV255" s="21" t="str">
        <f>IF(F255&lt;&gt;"Not in the game (anymore)",IF(A255&lt;&gt;"",IF(O255&lt;&gt;"",CONCATENATE(", zoneIds={",O255),"")&amp;IF(V255&lt;&gt;"",CONCATENATE(",",V255),"")&amp;IF(AA255&lt;&gt;"",CONCATENATE(",",AA255),"")&amp;IF(AF255&lt;&gt;"",CONCATENATE(",",AF255),"")&amp;IF(AK255&lt;&gt;"",CONCATENATE(",",AK255),"")&amp;IF(AP255&lt;&gt;"",CONCATENATE(",",AP255),"")&amp;IF(O255&lt;&gt;"",CONCATENATE("}",""),"")&amp;IF(OR(I255="true",I255="false",I255&lt;&gt;""), CONCATENATE(", veteran=", I255), ""),""),"")</f>
        <v>, zoneIds={146,933}, veteran=false</v>
      </c>
      <c r="AW255" s="21" t="str">
        <f>IF(F255&lt;&gt;"Not in the game (anymore)",IF(A255&lt;&gt;"",", setType="&amp;G255,"")&amp;IF(J255="true",", multiTrialSet=true",""),"")</f>
        <v>, setType=LIBSETS_SETTYPE_DUNGEON</v>
      </c>
      <c r="AX255" s="21" t="str">
        <f>IF(F255&lt;&gt;"Not in the game (anymore)",IF(S255&lt;&gt;"",", dropMechanic={"&amp;S255&amp;IF(X255&lt;&gt;"",","&amp;X255,"")&amp;IF(AC255&lt;&gt;"",","&amp;AC255,"")&amp;IF(AH255&lt;&gt;"",","&amp;AH255,"")&amp;IF(AM255&lt;&gt;"",","&amp;AM255,"")&amp;IF(AR255&lt;&gt;"",","&amp;AR255,"")&amp;"}"&amp;IF(S255="LIBSETS_DROP_MECHANIC_MONSTER_NAME",", dropMechanicNames={" &amp; IF(T255&lt;&gt;"","['en']='"&amp;T255&amp;"'","") &amp; IF(U255&lt;&gt;"",", ['de']='" &amp; U255&amp;"'","") &amp; "}",""),"")&amp;"},","")</f>
        <v>},</v>
      </c>
      <c r="AY255" s="21" t="str">
        <f>IF(F255&lt;&gt;"Not in the game (anymore)",IF(C255&lt;&gt;"",CONCATENATE(" --",C255," / ",B255,"   [",IF(P255&lt;&gt;"",P255,""),IF(W255&lt;&gt;"",", "&amp;W255,""),IF(AB255&lt;&gt;"",", "&amp;AB255,""),IF(AG255&lt;&gt;"",", "&amp;AG255,""),IF(AL255&lt;&gt;"",", "&amp;AL255,""),IF(AQ255&lt;&gt;"",", "&amp;AQ255,""),"]")),"")</f>
        <v xml:space="preserve"> --Toothrow / Zahnreihe   [Wayrest Sewers I, Wayrest Sewers II]</v>
      </c>
    </row>
    <row r="256" spans="1:51" x14ac:dyDescent="0.25">
      <c r="A256" s="12">
        <v>300</v>
      </c>
      <c r="B256" t="s">
        <v>1197</v>
      </c>
      <c r="C256" t="s">
        <v>1198</v>
      </c>
      <c r="D256" s="3">
        <f>A256</f>
        <v>300</v>
      </c>
      <c r="G256" s="8" t="s">
        <v>1653</v>
      </c>
      <c r="I256" t="s">
        <v>97</v>
      </c>
      <c r="J256" t="s">
        <v>97</v>
      </c>
      <c r="K256">
        <v>-1</v>
      </c>
      <c r="L256">
        <v>-1</v>
      </c>
      <c r="M256">
        <v>-1</v>
      </c>
      <c r="N256">
        <v>0</v>
      </c>
      <c r="O256" s="3">
        <f>IF(G256&lt;&gt;"LIBSETS_SETTYPE_BATTLEGROUND",IF(G256&lt;&gt;"LIBSETS_SETTYPE_SPECIAL",IF(P256&lt;&gt;"",VLOOKUP(P256,'ESO zone constants'!$D$2:$H$4950,5,FALSE),""),""),"")</f>
        <v>63</v>
      </c>
      <c r="P256" t="s">
        <v>61</v>
      </c>
      <c r="Q256" s="19" t="str">
        <f>IF(O256&lt;&gt;"",IF(NOT(ISERROR(VLOOKUP(O256,'ESO Dungeon constants'!$D$3:$H$9999,5,FALSE))),VLOOKUP(O256,'ESO Dungeon constants'!$D$3:$I$9999,6,FALSE),VLOOKUP(O256,'ESO zone constants'!$H$2:$K$9984,4,FALSE)),"")</f>
        <v>DLC_BASE_GAME</v>
      </c>
      <c r="R256" s="3" t="str">
        <f>VLOOKUP(Q256,'LibSets constants'!$B$4:$C$1000,2,FALSE)</f>
        <v>Included in base game</v>
      </c>
      <c r="T256" s="45" t="str">
        <f>IF(S256&lt;&gt;"",IF(S256&lt;&gt;"LIBSETS_DROP_MECHANIC_MONSTER_NAME",VLOOKUP(S256,'LibSets constants'!$I$4:$L$1000,3,FALSE),""),"")</f>
        <v/>
      </c>
      <c r="U256" s="3" t="str">
        <f>IF(S256&lt;&gt;"",IF(S256&lt;&gt;"LIBSETS_DROP_MECHANIC_MONSTER_NAME",VLOOKUP(S256,'LibSets constants'!$I$4:$L$1000,4,FALSE),""),"")</f>
        <v/>
      </c>
      <c r="V256" s="3">
        <f>IF(G256&lt;&gt;"LIBSETS_SETTYPE_BATTLEGROUND",IF(G256&lt;&gt;"LIBSETS_SETTYPE_SPECIAL",IF(W256&lt;&gt;"",VLOOKUP(W256,'ESO zone constants'!$D$2:$H$4950,5,FALSE),""),""),"")</f>
        <v>930</v>
      </c>
      <c r="W256" t="s">
        <v>46</v>
      </c>
      <c r="X256" s="46"/>
      <c r="Y256" s="45" t="str">
        <f>IF(X256&lt;&gt;"",IF(X256&lt;&gt;"LIBSETS_DROP_MECHANIC_MONSTER_NAME",VLOOKUP(X256,'LibSets constants'!$I$4:$L$1000,3,FALSE),""),"")</f>
        <v/>
      </c>
      <c r="Z256" s="45" t="str">
        <f>IF(X256&lt;&gt;"",IF(X256&lt;&gt;"LIBSETS_DROP_MECHANIC_MONSTER_NAME",VLOOKUP(X256,'LibSets constants'!$I$4:$L$1000,4,FALSE),""),"")</f>
        <v/>
      </c>
      <c r="AA256" s="3" t="str">
        <f>IF(G256&lt;&gt;"LIBSETS_SETTYPE_BATTLEGROUND",IF(G256&lt;&gt;"LIBSETS_SETTYPE_SPECIAL",IF(AB256&lt;&gt;"",VLOOKUP(AB256,'ESO zone constants'!$D$2:$H$4950,5,FALSE),""),""),"")</f>
        <v/>
      </c>
      <c r="AC256" s="46"/>
      <c r="AD256" s="45" t="str">
        <f>IF(AC256&lt;&gt;"",IF(AC256&lt;&gt;"LIBSETS_DROP_MECHANIC_MONSTER_NAME",VLOOKUP(AC256,'LibSets constants'!$I$4:$L$1000,3,FALSE),""),"")</f>
        <v/>
      </c>
      <c r="AE256" s="45" t="str">
        <f>IF(AC256&lt;&gt;"",IF(AC256&lt;&gt;"LIBSETS_DROP_MECHANIC_MONSTER_NAME",VLOOKUP(AC256,'LibSets constants'!$I$4:$L$1000,4,FALSE),""),"")</f>
        <v/>
      </c>
      <c r="AF256" s="3" t="str">
        <f>IF(G256&lt;&gt;"LIBSETS_SETTYPE_BATTLEGROUND",IF(G256&lt;&gt;"LIBSETS_SETTYPE_SPECIAL",IF(AG256&lt;&gt;"",VLOOKUP(AG256,'ESO zone constants'!$D$2:$H$4950,5,FALSE),""),""),"")</f>
        <v/>
      </c>
      <c r="AH256" s="46"/>
      <c r="AI256" s="45" t="str">
        <f>IF(AH256&lt;&gt;"",IF(AH256&lt;&gt;"LIBSETS_DROP_MECHANIC_MONSTER_NAME",VLOOKUP(AH256,'LibSets constants'!$I$4:$L$1000,3,FALSE),""),"")</f>
        <v/>
      </c>
      <c r="AJ256" s="45" t="str">
        <f>IF(AH256&lt;&gt;"",IF(AH256&lt;&gt;"LIBSETS_DROP_MECHANIC_MONSTER_NAME",VLOOKUP(AH256,'LibSets constants'!$I$4:$L$1000,4,FALSE),""),"")</f>
        <v/>
      </c>
      <c r="AK256" s="3" t="str">
        <f>IF(G256&lt;&gt;"LIBSETS_SETTYPE_BATTLEGROUND",IF(G256&lt;&gt;"LIBSETS_SETTYPE_SPECIAL",IF(AL256&lt;&gt;"",VLOOKUP(AL256,'ESO zone constants'!$D$2:$H$4950,5,FALSE),""),""),"")</f>
        <v/>
      </c>
      <c r="AM256" s="46"/>
      <c r="AN256" s="45" t="str">
        <f>IF(AM256&lt;&gt;"",IF(AM256&lt;&gt;"LIBSETS_DROP_MECHANIC_MONSTER_NAME",VLOOKUP(AM256,'LibSets constants'!$I$4:$L$1000,3,FALSE),""),"")</f>
        <v/>
      </c>
      <c r="AO256" s="45" t="str">
        <f>IF(AM256&lt;&gt;"",IF(AM256&lt;&gt;"LIBSETS_DROP_MECHANIC_MONSTER_NAME",VLOOKUP(AM256,'LibSets constants'!$I$4:$L$1000,4,FALSE),""),"")</f>
        <v/>
      </c>
      <c r="AP256" s="3" t="str">
        <f>IF(G256&lt;&gt;"LIBSETS_SETTYPE_BATTLEGROUND",IF(G256&lt;&gt;"LIBSETS_SETTYPE_SPECIAL",IF(AQ256&lt;&gt;"",VLOOKUP(AQ256,'ESO zone constants'!$D$2:$H$4950,5,FALSE),""),""),"")</f>
        <v/>
      </c>
      <c r="AR256" s="46"/>
      <c r="AS256" s="45" t="str">
        <f>IF(AR256&lt;&gt;"",IF(AR256&lt;&gt;"LIBSETS_DROP_MECHANIC_MONSTER_NAME",VLOOKUP(AR256,'LibSets constants'!$I$4:$L$1000,3,FALSE),""),"")</f>
        <v/>
      </c>
      <c r="AT256" s="45" t="str">
        <f>IF(AR256&lt;&gt;"",IF(AR256&lt;&gt;"LIBSETS_DROP_MECHANIC_MONSTER_NAME",VLOOKUP(AR256,'LibSets constants'!$I$4:$L$1000,4,FALSE),""),"")</f>
        <v/>
      </c>
      <c r="AU256" s="21" t="str">
        <f>IF(A256="???","--","")&amp;IF(F256&lt;&gt;"Not in the game (anymore)",IF(A256&lt;&gt;"",CONCATENATE("[",A256,"] = {wayshrines={")&amp;IF(K256&lt;&gt;"",CONCATENATE(K256,","),"")&amp;IF(L256&lt;&gt;"",CONCATENATE(L256,","),"")&amp;IF(M256&lt;&gt;"",CONCATENATE(M256,","),"")&amp;CONCATENATE("}")&amp;IF(VALUE(N256)&gt;0,CONCATENATE(", traitsNeeded=",N256),"")&amp;CONCATENATE(", dlcId=",IF(Q256&lt;&gt;"",Q256,"DLC_BASE_GAME")),""),"")</f>
        <v>[300] = {wayshrines={-1,-1,-1,}, dlcId=DLC_BASE_GAME</v>
      </c>
      <c r="AV256" s="21" t="str">
        <f>IF(F256&lt;&gt;"Not in the game (anymore)",IF(A256&lt;&gt;"",IF(O256&lt;&gt;"",CONCATENATE(", zoneIds={",O256),"")&amp;IF(V256&lt;&gt;"",CONCATENATE(",",V256),"")&amp;IF(AA256&lt;&gt;"",CONCATENATE(",",AA256),"")&amp;IF(AF256&lt;&gt;"",CONCATENATE(",",AF256),"")&amp;IF(AK256&lt;&gt;"",CONCATENATE(",",AK256),"")&amp;IF(AP256&lt;&gt;"",CONCATENATE(",",AP256),"")&amp;IF(O256&lt;&gt;"",CONCATENATE("}",""),"")&amp;IF(OR(I256="true",I256="false",I256&lt;&gt;""), CONCATENATE(", veteran=", I256), ""),""),"")</f>
        <v>, zoneIds={63,930}, veteran=false</v>
      </c>
      <c r="AW256" s="21" t="str">
        <f>IF(F256&lt;&gt;"Not in the game (anymore)",IF(A256&lt;&gt;"",", setType="&amp;G256,"")&amp;IF(J256="true",", multiTrialSet=true",""),"")</f>
        <v>, setType=LIBSETS_SETTYPE_DUNGEON</v>
      </c>
      <c r="AX256" s="21" t="str">
        <f>IF(F256&lt;&gt;"Not in the game (anymore)",IF(S256&lt;&gt;"",", dropMechanic={"&amp;S256&amp;IF(X256&lt;&gt;"",","&amp;X256,"")&amp;IF(AC256&lt;&gt;"",","&amp;AC256,"")&amp;IF(AH256&lt;&gt;"",","&amp;AH256,"")&amp;IF(AM256&lt;&gt;"",","&amp;AM256,"")&amp;IF(AR256&lt;&gt;"",","&amp;AR256,"")&amp;"}"&amp;IF(S256="LIBSETS_DROP_MECHANIC_MONSTER_NAME",", dropMechanicNames={" &amp; IF(T256&lt;&gt;"","['en']='"&amp;T256&amp;"'","") &amp; IF(U256&lt;&gt;"",", ['de']='" &amp; U256&amp;"'","") &amp; "}",""),"")&amp;"},","")</f>
        <v>},</v>
      </c>
      <c r="AY256" s="21" t="str">
        <f>IF(F256&lt;&gt;"Not in the game (anymore)",IF(C256&lt;&gt;"",CONCATENATE(" --",C256," / ",B256,"   [",IF(P256&lt;&gt;"",P256,""),IF(W256&lt;&gt;"",", "&amp;W256,""),IF(AB256&lt;&gt;"",", "&amp;AB256,""),IF(AG256&lt;&gt;"",", "&amp;AG256,""),IF(AL256&lt;&gt;"",", "&amp;AL256,""),IF(AQ256&lt;&gt;"",", "&amp;AQ256,""),"]")),"")</f>
        <v xml:space="preserve"> --Netch's Touch / Berührung des Netch   [Darkshade Caverns I, Darkshade Caverns II]</v>
      </c>
    </row>
    <row r="257" spans="1:51" x14ac:dyDescent="0.25">
      <c r="A257" s="12">
        <v>301</v>
      </c>
      <c r="B257" t="s">
        <v>1199</v>
      </c>
      <c r="C257" t="s">
        <v>1200</v>
      </c>
      <c r="D257" s="3">
        <f>A257</f>
        <v>301</v>
      </c>
      <c r="G257" s="8" t="s">
        <v>1653</v>
      </c>
      <c r="I257" t="s">
        <v>97</v>
      </c>
      <c r="J257" t="s">
        <v>97</v>
      </c>
      <c r="K257">
        <v>-1</v>
      </c>
      <c r="L257">
        <v>-1</v>
      </c>
      <c r="M257">
        <v>-1</v>
      </c>
      <c r="N257">
        <v>0</v>
      </c>
      <c r="O257" s="3">
        <f>IF(G257&lt;&gt;"LIBSETS_SETTYPE_BATTLEGROUND",IF(G257&lt;&gt;"LIBSETS_SETTYPE_SPECIAL",IF(P257&lt;&gt;"",VLOOKUP(P257,'ESO zone constants'!$D$2:$H$4950,5,FALSE),""),""),"")</f>
        <v>63</v>
      </c>
      <c r="P257" t="s">
        <v>61</v>
      </c>
      <c r="Q257" s="19" t="str">
        <f>IF(O257&lt;&gt;"",IF(NOT(ISERROR(VLOOKUP(O257,'ESO Dungeon constants'!$D$3:$H$9999,5,FALSE))),VLOOKUP(O257,'ESO Dungeon constants'!$D$3:$I$9999,6,FALSE),VLOOKUP(O257,'ESO zone constants'!$H$2:$K$9984,4,FALSE)),"")</f>
        <v>DLC_BASE_GAME</v>
      </c>
      <c r="R257" s="3" t="str">
        <f>VLOOKUP(Q257,'LibSets constants'!$B$4:$C$1000,2,FALSE)</f>
        <v>Included in base game</v>
      </c>
      <c r="T257" s="45" t="str">
        <f>IF(S257&lt;&gt;"",IF(S257&lt;&gt;"LIBSETS_DROP_MECHANIC_MONSTER_NAME",VLOOKUP(S257,'LibSets constants'!$I$4:$L$1000,3,FALSE),""),"")</f>
        <v/>
      </c>
      <c r="U257" s="3" t="str">
        <f>IF(S257&lt;&gt;"",IF(S257&lt;&gt;"LIBSETS_DROP_MECHANIC_MONSTER_NAME",VLOOKUP(S257,'LibSets constants'!$I$4:$L$1000,4,FALSE),""),"")</f>
        <v/>
      </c>
      <c r="V257" s="3">
        <f>IF(G257&lt;&gt;"LIBSETS_SETTYPE_BATTLEGROUND",IF(G257&lt;&gt;"LIBSETS_SETTYPE_SPECIAL",IF(W257&lt;&gt;"",VLOOKUP(W257,'ESO zone constants'!$D$2:$H$4950,5,FALSE),""),""),"")</f>
        <v>930</v>
      </c>
      <c r="W257" t="s">
        <v>46</v>
      </c>
      <c r="X257" s="46"/>
      <c r="Y257" s="45" t="str">
        <f>IF(X257&lt;&gt;"",IF(X257&lt;&gt;"LIBSETS_DROP_MECHANIC_MONSTER_NAME",VLOOKUP(X257,'LibSets constants'!$I$4:$L$1000,3,FALSE),""),"")</f>
        <v/>
      </c>
      <c r="Z257" s="45" t="str">
        <f>IF(X257&lt;&gt;"",IF(X257&lt;&gt;"LIBSETS_DROP_MECHANIC_MONSTER_NAME",VLOOKUP(X257,'LibSets constants'!$I$4:$L$1000,4,FALSE),""),"")</f>
        <v/>
      </c>
      <c r="AA257" s="3" t="str">
        <f>IF(G257&lt;&gt;"LIBSETS_SETTYPE_BATTLEGROUND",IF(G257&lt;&gt;"LIBSETS_SETTYPE_SPECIAL",IF(AB257&lt;&gt;"",VLOOKUP(AB257,'ESO zone constants'!$D$2:$H$4950,5,FALSE),""),""),"")</f>
        <v/>
      </c>
      <c r="AC257" s="46"/>
      <c r="AD257" s="45" t="str">
        <f>IF(AC257&lt;&gt;"",IF(AC257&lt;&gt;"LIBSETS_DROP_MECHANIC_MONSTER_NAME",VLOOKUP(AC257,'LibSets constants'!$I$4:$L$1000,3,FALSE),""),"")</f>
        <v/>
      </c>
      <c r="AE257" s="45" t="str">
        <f>IF(AC257&lt;&gt;"",IF(AC257&lt;&gt;"LIBSETS_DROP_MECHANIC_MONSTER_NAME",VLOOKUP(AC257,'LibSets constants'!$I$4:$L$1000,4,FALSE),""),"")</f>
        <v/>
      </c>
      <c r="AF257" s="3" t="str">
        <f>IF(G257&lt;&gt;"LIBSETS_SETTYPE_BATTLEGROUND",IF(G257&lt;&gt;"LIBSETS_SETTYPE_SPECIAL",IF(AG257&lt;&gt;"",VLOOKUP(AG257,'ESO zone constants'!$D$2:$H$4950,5,FALSE),""),""),"")</f>
        <v/>
      </c>
      <c r="AH257" s="46"/>
      <c r="AI257" s="45" t="str">
        <f>IF(AH257&lt;&gt;"",IF(AH257&lt;&gt;"LIBSETS_DROP_MECHANIC_MONSTER_NAME",VLOOKUP(AH257,'LibSets constants'!$I$4:$L$1000,3,FALSE),""),"")</f>
        <v/>
      </c>
      <c r="AJ257" s="45" t="str">
        <f>IF(AH257&lt;&gt;"",IF(AH257&lt;&gt;"LIBSETS_DROP_MECHANIC_MONSTER_NAME",VLOOKUP(AH257,'LibSets constants'!$I$4:$L$1000,4,FALSE),""),"")</f>
        <v/>
      </c>
      <c r="AK257" s="3" t="str">
        <f>IF(G257&lt;&gt;"LIBSETS_SETTYPE_BATTLEGROUND",IF(G257&lt;&gt;"LIBSETS_SETTYPE_SPECIAL",IF(AL257&lt;&gt;"",VLOOKUP(AL257,'ESO zone constants'!$D$2:$H$4950,5,FALSE),""),""),"")</f>
        <v/>
      </c>
      <c r="AM257" s="46"/>
      <c r="AN257" s="45" t="str">
        <f>IF(AM257&lt;&gt;"",IF(AM257&lt;&gt;"LIBSETS_DROP_MECHANIC_MONSTER_NAME",VLOOKUP(AM257,'LibSets constants'!$I$4:$L$1000,3,FALSE),""),"")</f>
        <v/>
      </c>
      <c r="AO257" s="45" t="str">
        <f>IF(AM257&lt;&gt;"",IF(AM257&lt;&gt;"LIBSETS_DROP_MECHANIC_MONSTER_NAME",VLOOKUP(AM257,'LibSets constants'!$I$4:$L$1000,4,FALSE),""),"")</f>
        <v/>
      </c>
      <c r="AP257" s="3" t="str">
        <f>IF(G257&lt;&gt;"LIBSETS_SETTYPE_BATTLEGROUND",IF(G257&lt;&gt;"LIBSETS_SETTYPE_SPECIAL",IF(AQ257&lt;&gt;"",VLOOKUP(AQ257,'ESO zone constants'!$D$2:$H$4950,5,FALSE),""),""),"")</f>
        <v/>
      </c>
      <c r="AR257" s="46"/>
      <c r="AS257" s="45" t="str">
        <f>IF(AR257&lt;&gt;"",IF(AR257&lt;&gt;"LIBSETS_DROP_MECHANIC_MONSTER_NAME",VLOOKUP(AR257,'LibSets constants'!$I$4:$L$1000,3,FALSE),""),"")</f>
        <v/>
      </c>
      <c r="AT257" s="45" t="str">
        <f>IF(AR257&lt;&gt;"",IF(AR257&lt;&gt;"LIBSETS_DROP_MECHANIC_MONSTER_NAME",VLOOKUP(AR257,'LibSets constants'!$I$4:$L$1000,4,FALSE),""),"")</f>
        <v/>
      </c>
      <c r="AU257" s="21" t="str">
        <f>IF(A257="???","--","")&amp;IF(F257&lt;&gt;"Not in the game (anymore)",IF(A257&lt;&gt;"",CONCATENATE("[",A257,"] = {wayshrines={")&amp;IF(K257&lt;&gt;"",CONCATENATE(K257,","),"")&amp;IF(L257&lt;&gt;"",CONCATENATE(L257,","),"")&amp;IF(M257&lt;&gt;"",CONCATENATE(M257,","),"")&amp;CONCATENATE("}")&amp;IF(VALUE(N257)&gt;0,CONCATENATE(", traitsNeeded=",N257),"")&amp;CONCATENATE(", dlcId=",IF(Q257&lt;&gt;"",Q257,"DLC_BASE_GAME")),""),"")</f>
        <v>[301] = {wayshrines={-1,-1,-1,}, dlcId=DLC_BASE_GAME</v>
      </c>
      <c r="AV257" s="21" t="str">
        <f>IF(F257&lt;&gt;"Not in the game (anymore)",IF(A257&lt;&gt;"",IF(O257&lt;&gt;"",CONCATENATE(", zoneIds={",O257),"")&amp;IF(V257&lt;&gt;"",CONCATENATE(",",V257),"")&amp;IF(AA257&lt;&gt;"",CONCATENATE(",",AA257),"")&amp;IF(AF257&lt;&gt;"",CONCATENATE(",",AF257),"")&amp;IF(AK257&lt;&gt;"",CONCATENATE(",",AK257),"")&amp;IF(AP257&lt;&gt;"",CONCATENATE(",",AP257),"")&amp;IF(O257&lt;&gt;"",CONCATENATE("}",""),"")&amp;IF(OR(I257="true",I257="false",I257&lt;&gt;""), CONCATENATE(", veteran=", I257), ""),""),"")</f>
        <v>, zoneIds={63,930}, veteran=false</v>
      </c>
      <c r="AW257" s="21" t="str">
        <f>IF(F257&lt;&gt;"Not in the game (anymore)",IF(A257&lt;&gt;"",", setType="&amp;G257,"")&amp;IF(J257="true",", multiTrialSet=true",""),"")</f>
        <v>, setType=LIBSETS_SETTYPE_DUNGEON</v>
      </c>
      <c r="AX257" s="21" t="str">
        <f>IF(F257&lt;&gt;"Not in the game (anymore)",IF(S257&lt;&gt;"",", dropMechanic={"&amp;S257&amp;IF(X257&lt;&gt;"",","&amp;X257,"")&amp;IF(AC257&lt;&gt;"",","&amp;AC257,"")&amp;IF(AH257&lt;&gt;"",","&amp;AH257,"")&amp;IF(AM257&lt;&gt;"",","&amp;AM257,"")&amp;IF(AR257&lt;&gt;"",","&amp;AR257,"")&amp;"}"&amp;IF(S257="LIBSETS_DROP_MECHANIC_MONSTER_NAME",", dropMechanicNames={" &amp; IF(T257&lt;&gt;"","['en']='"&amp;T257&amp;"'","") &amp; IF(U257&lt;&gt;"",", ['de']='" &amp; U257&amp;"'","") &amp; "}",""),"")&amp;"},","")</f>
        <v>},</v>
      </c>
      <c r="AY257" s="21" t="str">
        <f>IF(F257&lt;&gt;"Not in the game (anymore)",IF(C257&lt;&gt;"",CONCATENATE(" --",C257," / ",B257,"   [",IF(P257&lt;&gt;"",P257,""),IF(W257&lt;&gt;"",", "&amp;W257,""),IF(AB257&lt;&gt;"",", "&amp;AB257,""),IF(AG257&lt;&gt;"",", "&amp;AG257,""),IF(AL257&lt;&gt;"",", "&amp;AL257,""),IF(AQ257&lt;&gt;"",", "&amp;AQ257,""),"]")),"")</f>
        <v xml:space="preserve"> --Strength of the Automaton / Stärke des Automaten   [Darkshade Caverns I, Darkshade Caverns II]</v>
      </c>
    </row>
    <row r="258" spans="1:51" x14ac:dyDescent="0.25">
      <c r="A258" s="12">
        <v>302</v>
      </c>
      <c r="B258" t="s">
        <v>1201</v>
      </c>
      <c r="C258" t="s">
        <v>1201</v>
      </c>
      <c r="D258" s="3">
        <f>A258</f>
        <v>302</v>
      </c>
      <c r="G258" s="8" t="s">
        <v>1653</v>
      </c>
      <c r="I258" t="s">
        <v>97</v>
      </c>
      <c r="J258" t="s">
        <v>97</v>
      </c>
      <c r="K258">
        <v>-1</v>
      </c>
      <c r="L258">
        <v>-1</v>
      </c>
      <c r="M258">
        <v>-1</v>
      </c>
      <c r="N258">
        <v>0</v>
      </c>
      <c r="O258" s="3">
        <f>IF(G258&lt;&gt;"LIBSETS_SETTYPE_BATTLEGROUND",IF(G258&lt;&gt;"LIBSETS_SETTYPE_SPECIAL",IF(P258&lt;&gt;"",VLOOKUP(P258,'ESO zone constants'!$D$2:$H$4950,5,FALSE),""),""),"")</f>
        <v>130</v>
      </c>
      <c r="P258" t="s">
        <v>49</v>
      </c>
      <c r="Q258" s="19" t="str">
        <f>IF(O258&lt;&gt;"",IF(NOT(ISERROR(VLOOKUP(O258,'ESO Dungeon constants'!$D$3:$H$9999,5,FALSE))),VLOOKUP(O258,'ESO Dungeon constants'!$D$3:$I$9999,6,FALSE),VLOOKUP(O258,'ESO zone constants'!$H$2:$K$9984,4,FALSE)),"")</f>
        <v>DLC_BASE_GAME</v>
      </c>
      <c r="R258" s="3" t="str">
        <f>VLOOKUP(Q258,'LibSets constants'!$B$4:$C$1000,2,FALSE)</f>
        <v>Included in base game</v>
      </c>
      <c r="T258" s="45" t="str">
        <f>IF(S258&lt;&gt;"",IF(S258&lt;&gt;"LIBSETS_DROP_MECHANIC_MONSTER_NAME",VLOOKUP(S258,'LibSets constants'!$I$4:$L$1000,3,FALSE),""),"")</f>
        <v/>
      </c>
      <c r="U258" s="3" t="str">
        <f>IF(S258&lt;&gt;"",IF(S258&lt;&gt;"LIBSETS_DROP_MECHANIC_MONSTER_NAME",VLOOKUP(S258,'LibSets constants'!$I$4:$L$1000,4,FALSE),""),"")</f>
        <v/>
      </c>
      <c r="V258" s="3">
        <f>IF(G258&lt;&gt;"LIBSETS_SETTYPE_BATTLEGROUND",IF(G258&lt;&gt;"LIBSETS_SETTYPE_SPECIAL",IF(W258&lt;&gt;"",VLOOKUP(W258,'ESO zone constants'!$D$2:$H$4950,5,FALSE),""),""),"")</f>
        <v>932</v>
      </c>
      <c r="W258" t="s">
        <v>55</v>
      </c>
      <c r="X258" s="46"/>
      <c r="Y258" s="45" t="str">
        <f>IF(X258&lt;&gt;"",IF(X258&lt;&gt;"LIBSETS_DROP_MECHANIC_MONSTER_NAME",VLOOKUP(X258,'LibSets constants'!$I$4:$L$1000,3,FALSE),""),"")</f>
        <v/>
      </c>
      <c r="Z258" s="45" t="str">
        <f>IF(X258&lt;&gt;"",IF(X258&lt;&gt;"LIBSETS_DROP_MECHANIC_MONSTER_NAME",VLOOKUP(X258,'LibSets constants'!$I$4:$L$1000,4,FALSE),""),"")</f>
        <v/>
      </c>
      <c r="AA258" s="3" t="str">
        <f>IF(G258&lt;&gt;"LIBSETS_SETTYPE_BATTLEGROUND",IF(G258&lt;&gt;"LIBSETS_SETTYPE_SPECIAL",IF(AB258&lt;&gt;"",VLOOKUP(AB258,'ESO zone constants'!$D$2:$H$4950,5,FALSE),""),""),"")</f>
        <v/>
      </c>
      <c r="AC258" s="46"/>
      <c r="AD258" s="45" t="str">
        <f>IF(AC258&lt;&gt;"",IF(AC258&lt;&gt;"LIBSETS_DROP_MECHANIC_MONSTER_NAME",VLOOKUP(AC258,'LibSets constants'!$I$4:$L$1000,3,FALSE),""),"")</f>
        <v/>
      </c>
      <c r="AE258" s="45" t="str">
        <f>IF(AC258&lt;&gt;"",IF(AC258&lt;&gt;"LIBSETS_DROP_MECHANIC_MONSTER_NAME",VLOOKUP(AC258,'LibSets constants'!$I$4:$L$1000,4,FALSE),""),"")</f>
        <v/>
      </c>
      <c r="AF258" s="3" t="str">
        <f>IF(G258&lt;&gt;"LIBSETS_SETTYPE_BATTLEGROUND",IF(G258&lt;&gt;"LIBSETS_SETTYPE_SPECIAL",IF(AG258&lt;&gt;"",VLOOKUP(AG258,'ESO zone constants'!$D$2:$H$4950,5,FALSE),""),""),"")</f>
        <v/>
      </c>
      <c r="AH258" s="46"/>
      <c r="AI258" s="45" t="str">
        <f>IF(AH258&lt;&gt;"",IF(AH258&lt;&gt;"LIBSETS_DROP_MECHANIC_MONSTER_NAME",VLOOKUP(AH258,'LibSets constants'!$I$4:$L$1000,3,FALSE),""),"")</f>
        <v/>
      </c>
      <c r="AJ258" s="45" t="str">
        <f>IF(AH258&lt;&gt;"",IF(AH258&lt;&gt;"LIBSETS_DROP_MECHANIC_MONSTER_NAME",VLOOKUP(AH258,'LibSets constants'!$I$4:$L$1000,4,FALSE),""),"")</f>
        <v/>
      </c>
      <c r="AK258" s="3" t="str">
        <f>IF(G258&lt;&gt;"LIBSETS_SETTYPE_BATTLEGROUND",IF(G258&lt;&gt;"LIBSETS_SETTYPE_SPECIAL",IF(AL258&lt;&gt;"",VLOOKUP(AL258,'ESO zone constants'!$D$2:$H$4950,5,FALSE),""),""),"")</f>
        <v/>
      </c>
      <c r="AM258" s="46"/>
      <c r="AN258" s="45" t="str">
        <f>IF(AM258&lt;&gt;"",IF(AM258&lt;&gt;"LIBSETS_DROP_MECHANIC_MONSTER_NAME",VLOOKUP(AM258,'LibSets constants'!$I$4:$L$1000,3,FALSE),""),"")</f>
        <v/>
      </c>
      <c r="AO258" s="45" t="str">
        <f>IF(AM258&lt;&gt;"",IF(AM258&lt;&gt;"LIBSETS_DROP_MECHANIC_MONSTER_NAME",VLOOKUP(AM258,'LibSets constants'!$I$4:$L$1000,4,FALSE),""),"")</f>
        <v/>
      </c>
      <c r="AP258" s="3" t="str">
        <f>IF(G258&lt;&gt;"LIBSETS_SETTYPE_BATTLEGROUND",IF(G258&lt;&gt;"LIBSETS_SETTYPE_SPECIAL",IF(AQ258&lt;&gt;"",VLOOKUP(AQ258,'ESO zone constants'!$D$2:$H$4950,5,FALSE),""),""),"")</f>
        <v/>
      </c>
      <c r="AR258" s="46"/>
      <c r="AS258" s="45" t="str">
        <f>IF(AR258&lt;&gt;"",IF(AR258&lt;&gt;"LIBSETS_DROP_MECHANIC_MONSTER_NAME",VLOOKUP(AR258,'LibSets constants'!$I$4:$L$1000,3,FALSE),""),"")</f>
        <v/>
      </c>
      <c r="AT258" s="45" t="str">
        <f>IF(AR258&lt;&gt;"",IF(AR258&lt;&gt;"LIBSETS_DROP_MECHANIC_MONSTER_NAME",VLOOKUP(AR258,'LibSets constants'!$I$4:$L$1000,4,FALSE),""),"")</f>
        <v/>
      </c>
      <c r="AU258" s="21" t="str">
        <f>IF(A258="???","--","")&amp;IF(F258&lt;&gt;"Not in the game (anymore)",IF(A258&lt;&gt;"",CONCATENATE("[",A258,"] = {wayshrines={")&amp;IF(K258&lt;&gt;"",CONCATENATE(K258,","),"")&amp;IF(L258&lt;&gt;"",CONCATENATE(L258,","),"")&amp;IF(M258&lt;&gt;"",CONCATENATE(M258,","),"")&amp;CONCATENATE("}")&amp;IF(VALUE(N258)&gt;0,CONCATENATE(", traitsNeeded=",N258),"")&amp;CONCATENATE(", dlcId=",IF(Q258&lt;&gt;"",Q258,"DLC_BASE_GAME")),""),"")</f>
        <v>[302] = {wayshrines={-1,-1,-1,}, dlcId=DLC_BASE_GAME</v>
      </c>
      <c r="AV258" s="21" t="str">
        <f>IF(F258&lt;&gt;"Not in the game (anymore)",IF(A258&lt;&gt;"",IF(O258&lt;&gt;"",CONCATENATE(", zoneIds={",O258),"")&amp;IF(V258&lt;&gt;"",CONCATENATE(",",V258),"")&amp;IF(AA258&lt;&gt;"",CONCATENATE(",",AA258),"")&amp;IF(AF258&lt;&gt;"",CONCATENATE(",",AF258),"")&amp;IF(AK258&lt;&gt;"",CONCATENATE(",",AK258),"")&amp;IF(AP258&lt;&gt;"",CONCATENATE(",",AP258),"")&amp;IF(O258&lt;&gt;"",CONCATENATE("}",""),"")&amp;IF(OR(I258="true",I258="false",I258&lt;&gt;""), CONCATENATE(", veteran=", I258), ""),""),"")</f>
        <v>, zoneIds={130,932}, veteran=false</v>
      </c>
      <c r="AW258" s="21" t="str">
        <f>IF(F258&lt;&gt;"Not in the game (anymore)",IF(A258&lt;&gt;"",", setType="&amp;G258,"")&amp;IF(J258="true",", multiTrialSet=true",""),"")</f>
        <v>, setType=LIBSETS_SETTYPE_DUNGEON</v>
      </c>
      <c r="AX258" s="21" t="str">
        <f>IF(F258&lt;&gt;"Not in the game (anymore)",IF(S258&lt;&gt;"",", dropMechanic={"&amp;S258&amp;IF(X258&lt;&gt;"",","&amp;X258,"")&amp;IF(AC258&lt;&gt;"",","&amp;AC258,"")&amp;IF(AH258&lt;&gt;"",","&amp;AH258,"")&amp;IF(AM258&lt;&gt;"",","&amp;AM258,"")&amp;IF(AR258&lt;&gt;"",","&amp;AR258,"")&amp;"}"&amp;IF(S258="LIBSETS_DROP_MECHANIC_MONSTER_NAME",", dropMechanicNames={" &amp; IF(T258&lt;&gt;"","['en']='"&amp;T258&amp;"'","") &amp; IF(U258&lt;&gt;"",", ['de']='" &amp; U258&amp;"'","") &amp; "}",""),"")&amp;"},","")</f>
        <v>},</v>
      </c>
      <c r="AY258" s="21" t="str">
        <f>IF(F258&lt;&gt;"Not in the game (anymore)",IF(C258&lt;&gt;"",CONCATENATE(" --",C258," / ",B258,"   [",IF(P258&lt;&gt;"",P258,""),IF(W258&lt;&gt;"",", "&amp;W258,""),IF(AB258&lt;&gt;"",", "&amp;AB258,""),IF(AG258&lt;&gt;"",", "&amp;AG258,""),IF(AL258&lt;&gt;"",", "&amp;AL258,""),IF(AQ258&lt;&gt;"",", "&amp;AQ258,""),"]")),"")</f>
        <v xml:space="preserve"> --Leviathan / Leviathan   [Crypt of Hearts I, Crypt of Hearts II]</v>
      </c>
    </row>
    <row r="259" spans="1:51" x14ac:dyDescent="0.25">
      <c r="A259" s="12">
        <v>303</v>
      </c>
      <c r="B259" t="s">
        <v>1202</v>
      </c>
      <c r="C259" t="s">
        <v>1203</v>
      </c>
      <c r="D259" s="3">
        <f>A259</f>
        <v>303</v>
      </c>
      <c r="G259" s="8" t="s">
        <v>1653</v>
      </c>
      <c r="I259" t="s">
        <v>97</v>
      </c>
      <c r="J259" t="s">
        <v>97</v>
      </c>
      <c r="K259">
        <v>-1</v>
      </c>
      <c r="L259">
        <v>-1</v>
      </c>
      <c r="M259">
        <v>-1</v>
      </c>
      <c r="N259">
        <v>0</v>
      </c>
      <c r="O259" s="3">
        <f>IF(G259&lt;&gt;"LIBSETS_SETTYPE_BATTLEGROUND",IF(G259&lt;&gt;"LIBSETS_SETTYPE_SPECIAL",IF(P259&lt;&gt;"",VLOOKUP(P259,'ESO zone constants'!$D$2:$H$4950,5,FALSE),""),""),"")</f>
        <v>148</v>
      </c>
      <c r="P259" t="s">
        <v>60</v>
      </c>
      <c r="Q259" s="19" t="str">
        <f>IF(O259&lt;&gt;"",IF(NOT(ISERROR(VLOOKUP(O259,'ESO Dungeon constants'!$D$3:$H$9999,5,FALSE))),VLOOKUP(O259,'ESO Dungeon constants'!$D$3:$I$9999,6,FALSE),VLOOKUP(O259,'ESO zone constants'!$H$2:$K$9984,4,FALSE)),"")</f>
        <v>DLC_BASE_GAME</v>
      </c>
      <c r="R259" s="3" t="str">
        <f>VLOOKUP(Q259,'LibSets constants'!$B$4:$C$1000,2,FALSE)</f>
        <v>Included in base game</v>
      </c>
      <c r="T259" s="45" t="str">
        <f>IF(S259&lt;&gt;"",IF(S259&lt;&gt;"LIBSETS_DROP_MECHANIC_MONSTER_NAME",VLOOKUP(S259,'LibSets constants'!$I$4:$L$1000,3,FALSE),""),"")</f>
        <v/>
      </c>
      <c r="U259" s="3" t="str">
        <f>IF(S259&lt;&gt;"",IF(S259&lt;&gt;"LIBSETS_DROP_MECHANIC_MONSTER_NAME",VLOOKUP(S259,'LibSets constants'!$I$4:$L$1000,4,FALSE),""),"")</f>
        <v/>
      </c>
      <c r="V259" s="3" t="str">
        <f>IF(G259&lt;&gt;"LIBSETS_SETTYPE_BATTLEGROUND",IF(G259&lt;&gt;"LIBSETS_SETTYPE_SPECIAL",IF(W259&lt;&gt;"",VLOOKUP(W259,'ESO zone constants'!$D$2:$H$4950,5,FALSE),""),""),"")</f>
        <v/>
      </c>
      <c r="X259" s="46"/>
      <c r="Y259" s="45" t="str">
        <f>IF(X259&lt;&gt;"",IF(X259&lt;&gt;"LIBSETS_DROP_MECHANIC_MONSTER_NAME",VLOOKUP(X259,'LibSets constants'!$I$4:$L$1000,3,FALSE),""),"")</f>
        <v/>
      </c>
      <c r="Z259" s="45" t="str">
        <f>IF(X259&lt;&gt;"",IF(X259&lt;&gt;"LIBSETS_DROP_MECHANIC_MONSTER_NAME",VLOOKUP(X259,'LibSets constants'!$I$4:$L$1000,4,FALSE),""),"")</f>
        <v/>
      </c>
      <c r="AA259" s="3" t="str">
        <f>IF(G259&lt;&gt;"LIBSETS_SETTYPE_BATTLEGROUND",IF(G259&lt;&gt;"LIBSETS_SETTYPE_SPECIAL",IF(AB259&lt;&gt;"",VLOOKUP(AB259,'ESO zone constants'!$D$2:$H$4950,5,FALSE),""),""),"")</f>
        <v/>
      </c>
      <c r="AC259" s="46"/>
      <c r="AD259" s="45" t="str">
        <f>IF(AC259&lt;&gt;"",IF(AC259&lt;&gt;"LIBSETS_DROP_MECHANIC_MONSTER_NAME",VLOOKUP(AC259,'LibSets constants'!$I$4:$L$1000,3,FALSE),""),"")</f>
        <v/>
      </c>
      <c r="AE259" s="45" t="str">
        <f>IF(AC259&lt;&gt;"",IF(AC259&lt;&gt;"LIBSETS_DROP_MECHANIC_MONSTER_NAME",VLOOKUP(AC259,'LibSets constants'!$I$4:$L$1000,4,FALSE),""),"")</f>
        <v/>
      </c>
      <c r="AF259" s="3" t="str">
        <f>IF(G259&lt;&gt;"LIBSETS_SETTYPE_BATTLEGROUND",IF(G259&lt;&gt;"LIBSETS_SETTYPE_SPECIAL",IF(AG259&lt;&gt;"",VLOOKUP(AG259,'ESO zone constants'!$D$2:$H$4950,5,FALSE),""),""),"")</f>
        <v/>
      </c>
      <c r="AH259" s="46"/>
      <c r="AI259" s="45" t="str">
        <f>IF(AH259&lt;&gt;"",IF(AH259&lt;&gt;"LIBSETS_DROP_MECHANIC_MONSTER_NAME",VLOOKUP(AH259,'LibSets constants'!$I$4:$L$1000,3,FALSE),""),"")</f>
        <v/>
      </c>
      <c r="AJ259" s="45" t="str">
        <f>IF(AH259&lt;&gt;"",IF(AH259&lt;&gt;"LIBSETS_DROP_MECHANIC_MONSTER_NAME",VLOOKUP(AH259,'LibSets constants'!$I$4:$L$1000,4,FALSE),""),"")</f>
        <v/>
      </c>
      <c r="AK259" s="3" t="str">
        <f>IF(G259&lt;&gt;"LIBSETS_SETTYPE_BATTLEGROUND",IF(G259&lt;&gt;"LIBSETS_SETTYPE_SPECIAL",IF(AL259&lt;&gt;"",VLOOKUP(AL259,'ESO zone constants'!$D$2:$H$4950,5,FALSE),""),""),"")</f>
        <v/>
      </c>
      <c r="AM259" s="46"/>
      <c r="AN259" s="45" t="str">
        <f>IF(AM259&lt;&gt;"",IF(AM259&lt;&gt;"LIBSETS_DROP_MECHANIC_MONSTER_NAME",VLOOKUP(AM259,'LibSets constants'!$I$4:$L$1000,3,FALSE),""),"")</f>
        <v/>
      </c>
      <c r="AO259" s="45" t="str">
        <f>IF(AM259&lt;&gt;"",IF(AM259&lt;&gt;"LIBSETS_DROP_MECHANIC_MONSTER_NAME",VLOOKUP(AM259,'LibSets constants'!$I$4:$L$1000,4,FALSE),""),"")</f>
        <v/>
      </c>
      <c r="AP259" s="3" t="str">
        <f>IF(G259&lt;&gt;"LIBSETS_SETTYPE_BATTLEGROUND",IF(G259&lt;&gt;"LIBSETS_SETTYPE_SPECIAL",IF(AQ259&lt;&gt;"",VLOOKUP(AQ259,'ESO zone constants'!$D$2:$H$4950,5,FALSE),""),""),"")</f>
        <v/>
      </c>
      <c r="AR259" s="46"/>
      <c r="AS259" s="45" t="str">
        <f>IF(AR259&lt;&gt;"",IF(AR259&lt;&gt;"LIBSETS_DROP_MECHANIC_MONSTER_NAME",VLOOKUP(AR259,'LibSets constants'!$I$4:$L$1000,3,FALSE),""),"")</f>
        <v/>
      </c>
      <c r="AT259" s="45" t="str">
        <f>IF(AR259&lt;&gt;"",IF(AR259&lt;&gt;"LIBSETS_DROP_MECHANIC_MONSTER_NAME",VLOOKUP(AR259,'LibSets constants'!$I$4:$L$1000,4,FALSE),""),"")</f>
        <v/>
      </c>
      <c r="AU259" s="21" t="str">
        <f>IF(A259="???","--","")&amp;IF(F259&lt;&gt;"Not in the game (anymore)",IF(A259&lt;&gt;"",CONCATENATE("[",A259,"] = {wayshrines={")&amp;IF(K259&lt;&gt;"",CONCATENATE(K259,","),"")&amp;IF(L259&lt;&gt;"",CONCATENATE(L259,","),"")&amp;IF(M259&lt;&gt;"",CONCATENATE(M259,","),"")&amp;CONCATENATE("}")&amp;IF(VALUE(N259)&gt;0,CONCATENATE(", traitsNeeded=",N259),"")&amp;CONCATENATE(", dlcId=",IF(Q259&lt;&gt;"",Q259,"DLC_BASE_GAME")),""),"")</f>
        <v>[303] = {wayshrines={-1,-1,-1,}, dlcId=DLC_BASE_GAME</v>
      </c>
      <c r="AV259" s="21" t="str">
        <f>IF(F259&lt;&gt;"Not in the game (anymore)",IF(A259&lt;&gt;"",IF(O259&lt;&gt;"",CONCATENATE(", zoneIds={",O259),"")&amp;IF(V259&lt;&gt;"",CONCATENATE(",",V259),"")&amp;IF(AA259&lt;&gt;"",CONCATENATE(",",AA259),"")&amp;IF(AF259&lt;&gt;"",CONCATENATE(",",AF259),"")&amp;IF(AK259&lt;&gt;"",CONCATENATE(",",AK259),"")&amp;IF(AP259&lt;&gt;"",CONCATENATE(",",AP259),"")&amp;IF(O259&lt;&gt;"",CONCATENATE("}",""),"")&amp;IF(OR(I259="true",I259="false",I259&lt;&gt;""), CONCATENATE(", veteran=", I259), ""),""),"")</f>
        <v>, zoneIds={148}, veteran=false</v>
      </c>
      <c r="AW259" s="21" t="str">
        <f>IF(F259&lt;&gt;"Not in the game (anymore)",IF(A259&lt;&gt;"",", setType="&amp;G259,"")&amp;IF(J259="true",", multiTrialSet=true",""),"")</f>
        <v>, setType=LIBSETS_SETTYPE_DUNGEON</v>
      </c>
      <c r="AX259" s="21" t="str">
        <f>IF(F259&lt;&gt;"Not in the game (anymore)",IF(S259&lt;&gt;"",", dropMechanic={"&amp;S259&amp;IF(X259&lt;&gt;"",","&amp;X259,"")&amp;IF(AC259&lt;&gt;"",","&amp;AC259,"")&amp;IF(AH259&lt;&gt;"",","&amp;AH259,"")&amp;IF(AM259&lt;&gt;"",","&amp;AM259,"")&amp;IF(AR259&lt;&gt;"",","&amp;AR259,"")&amp;"}"&amp;IF(S259="LIBSETS_DROP_MECHANIC_MONSTER_NAME",", dropMechanicNames={" &amp; IF(T259&lt;&gt;"","['en']='"&amp;T259&amp;"'","") &amp; IF(U259&lt;&gt;"",", ['de']='" &amp; U259&amp;"'","") &amp; "}",""),"")&amp;"},","")</f>
        <v>},</v>
      </c>
      <c r="AY259" s="21" t="str">
        <f>IF(F259&lt;&gt;"Not in the game (anymore)",IF(C259&lt;&gt;"",CONCATENATE(" --",C259," / ",B259,"   [",IF(P259&lt;&gt;"",P259,""),IF(W259&lt;&gt;"",", "&amp;W259,""),IF(AB259&lt;&gt;"",", "&amp;AB259,""),IF(AG259&lt;&gt;"",", "&amp;AG259,""),IF(AL259&lt;&gt;"",", "&amp;AL259,""),IF(AQ259&lt;&gt;"",", "&amp;AQ259,""),"]")),"")</f>
        <v xml:space="preserve"> --Lamia's Song / Lied der Lamie   [Arx Corinium]</v>
      </c>
    </row>
    <row r="260" spans="1:51" x14ac:dyDescent="0.25">
      <c r="A260" s="12">
        <v>304</v>
      </c>
      <c r="B260" t="s">
        <v>1204</v>
      </c>
      <c r="C260" t="s">
        <v>1205</v>
      </c>
      <c r="D260" s="3">
        <f>A260</f>
        <v>304</v>
      </c>
      <c r="G260" s="8" t="s">
        <v>1653</v>
      </c>
      <c r="I260" t="s">
        <v>97</v>
      </c>
      <c r="J260" t="s">
        <v>97</v>
      </c>
      <c r="K260">
        <v>-1</v>
      </c>
      <c r="L260">
        <v>-1</v>
      </c>
      <c r="M260">
        <v>-1</v>
      </c>
      <c r="N260">
        <v>0</v>
      </c>
      <c r="O260" s="3">
        <f>IF(G260&lt;&gt;"LIBSETS_SETTYPE_BATTLEGROUND",IF(G260&lt;&gt;"LIBSETS_SETTYPE_SPECIAL",IF(P260&lt;&gt;"",VLOOKUP(P260,'ESO zone constants'!$D$2:$H$4950,5,FALSE),""),""),"")</f>
        <v>148</v>
      </c>
      <c r="P260" t="s">
        <v>60</v>
      </c>
      <c r="Q260" s="19" t="str">
        <f>IF(O260&lt;&gt;"",IF(NOT(ISERROR(VLOOKUP(O260,'ESO Dungeon constants'!$D$3:$H$9999,5,FALSE))),VLOOKUP(O260,'ESO Dungeon constants'!$D$3:$I$9999,6,FALSE),VLOOKUP(O260,'ESO zone constants'!$H$2:$K$9984,4,FALSE)),"")</f>
        <v>DLC_BASE_GAME</v>
      </c>
      <c r="R260" s="3" t="str">
        <f>VLOOKUP(Q260,'LibSets constants'!$B$4:$C$1000,2,FALSE)</f>
        <v>Included in base game</v>
      </c>
      <c r="T260" s="45" t="str">
        <f>IF(S260&lt;&gt;"",IF(S260&lt;&gt;"LIBSETS_DROP_MECHANIC_MONSTER_NAME",VLOOKUP(S260,'LibSets constants'!$I$4:$L$1000,3,FALSE),""),"")</f>
        <v/>
      </c>
      <c r="U260" s="3" t="str">
        <f>IF(S260&lt;&gt;"",IF(S260&lt;&gt;"LIBSETS_DROP_MECHANIC_MONSTER_NAME",VLOOKUP(S260,'LibSets constants'!$I$4:$L$1000,4,FALSE),""),"")</f>
        <v/>
      </c>
      <c r="V260" s="3" t="str">
        <f>IF(G260&lt;&gt;"LIBSETS_SETTYPE_BATTLEGROUND",IF(G260&lt;&gt;"LIBSETS_SETTYPE_SPECIAL",IF(W260&lt;&gt;"",VLOOKUP(W260,'ESO zone constants'!$D$2:$H$4950,5,FALSE),""),""),"")</f>
        <v/>
      </c>
      <c r="X260" s="46"/>
      <c r="Y260" s="45" t="str">
        <f>IF(X260&lt;&gt;"",IF(X260&lt;&gt;"LIBSETS_DROP_MECHANIC_MONSTER_NAME",VLOOKUP(X260,'LibSets constants'!$I$4:$L$1000,3,FALSE),""),"")</f>
        <v/>
      </c>
      <c r="Z260" s="45" t="str">
        <f>IF(X260&lt;&gt;"",IF(X260&lt;&gt;"LIBSETS_DROP_MECHANIC_MONSTER_NAME",VLOOKUP(X260,'LibSets constants'!$I$4:$L$1000,4,FALSE),""),"")</f>
        <v/>
      </c>
      <c r="AA260" s="3" t="str">
        <f>IF(G260&lt;&gt;"LIBSETS_SETTYPE_BATTLEGROUND",IF(G260&lt;&gt;"LIBSETS_SETTYPE_SPECIAL",IF(AB260&lt;&gt;"",VLOOKUP(AB260,'ESO zone constants'!$D$2:$H$4950,5,FALSE),""),""),"")</f>
        <v/>
      </c>
      <c r="AC260" s="46"/>
      <c r="AD260" s="45" t="str">
        <f>IF(AC260&lt;&gt;"",IF(AC260&lt;&gt;"LIBSETS_DROP_MECHANIC_MONSTER_NAME",VLOOKUP(AC260,'LibSets constants'!$I$4:$L$1000,3,FALSE),""),"")</f>
        <v/>
      </c>
      <c r="AE260" s="45" t="str">
        <f>IF(AC260&lt;&gt;"",IF(AC260&lt;&gt;"LIBSETS_DROP_MECHANIC_MONSTER_NAME",VLOOKUP(AC260,'LibSets constants'!$I$4:$L$1000,4,FALSE),""),"")</f>
        <v/>
      </c>
      <c r="AF260" s="3" t="str">
        <f>IF(G260&lt;&gt;"LIBSETS_SETTYPE_BATTLEGROUND",IF(G260&lt;&gt;"LIBSETS_SETTYPE_SPECIAL",IF(AG260&lt;&gt;"",VLOOKUP(AG260,'ESO zone constants'!$D$2:$H$4950,5,FALSE),""),""),"")</f>
        <v/>
      </c>
      <c r="AH260" s="46"/>
      <c r="AI260" s="45" t="str">
        <f>IF(AH260&lt;&gt;"",IF(AH260&lt;&gt;"LIBSETS_DROP_MECHANIC_MONSTER_NAME",VLOOKUP(AH260,'LibSets constants'!$I$4:$L$1000,3,FALSE),""),"")</f>
        <v/>
      </c>
      <c r="AJ260" s="45" t="str">
        <f>IF(AH260&lt;&gt;"",IF(AH260&lt;&gt;"LIBSETS_DROP_MECHANIC_MONSTER_NAME",VLOOKUP(AH260,'LibSets constants'!$I$4:$L$1000,4,FALSE),""),"")</f>
        <v/>
      </c>
      <c r="AK260" s="3" t="str">
        <f>IF(G260&lt;&gt;"LIBSETS_SETTYPE_BATTLEGROUND",IF(G260&lt;&gt;"LIBSETS_SETTYPE_SPECIAL",IF(AL260&lt;&gt;"",VLOOKUP(AL260,'ESO zone constants'!$D$2:$H$4950,5,FALSE),""),""),"")</f>
        <v/>
      </c>
      <c r="AM260" s="46"/>
      <c r="AN260" s="45" t="str">
        <f>IF(AM260&lt;&gt;"",IF(AM260&lt;&gt;"LIBSETS_DROP_MECHANIC_MONSTER_NAME",VLOOKUP(AM260,'LibSets constants'!$I$4:$L$1000,3,FALSE),""),"")</f>
        <v/>
      </c>
      <c r="AO260" s="45" t="str">
        <f>IF(AM260&lt;&gt;"",IF(AM260&lt;&gt;"LIBSETS_DROP_MECHANIC_MONSTER_NAME",VLOOKUP(AM260,'LibSets constants'!$I$4:$L$1000,4,FALSE),""),"")</f>
        <v/>
      </c>
      <c r="AP260" s="3" t="str">
        <f>IF(G260&lt;&gt;"LIBSETS_SETTYPE_BATTLEGROUND",IF(G260&lt;&gt;"LIBSETS_SETTYPE_SPECIAL",IF(AQ260&lt;&gt;"",VLOOKUP(AQ260,'ESO zone constants'!$D$2:$H$4950,5,FALSE),""),""),"")</f>
        <v/>
      </c>
      <c r="AR260" s="46"/>
      <c r="AS260" s="45" t="str">
        <f>IF(AR260&lt;&gt;"",IF(AR260&lt;&gt;"LIBSETS_DROP_MECHANIC_MONSTER_NAME",VLOOKUP(AR260,'LibSets constants'!$I$4:$L$1000,3,FALSE),""),"")</f>
        <v/>
      </c>
      <c r="AT260" s="45" t="str">
        <f>IF(AR260&lt;&gt;"",IF(AR260&lt;&gt;"LIBSETS_DROP_MECHANIC_MONSTER_NAME",VLOOKUP(AR260,'LibSets constants'!$I$4:$L$1000,4,FALSE),""),"")</f>
        <v/>
      </c>
      <c r="AU260" s="21" t="str">
        <f>IF(A260="???","--","")&amp;IF(F260&lt;&gt;"Not in the game (anymore)",IF(A260&lt;&gt;"",CONCATENATE("[",A260,"] = {wayshrines={")&amp;IF(K260&lt;&gt;"",CONCATENATE(K260,","),"")&amp;IF(L260&lt;&gt;"",CONCATENATE(L260,","),"")&amp;IF(M260&lt;&gt;"",CONCATENATE(M260,","),"")&amp;CONCATENATE("}")&amp;IF(VALUE(N260)&gt;0,CONCATENATE(", traitsNeeded=",N260),"")&amp;CONCATENATE(", dlcId=",IF(Q260&lt;&gt;"",Q260,"DLC_BASE_GAME")),""),"")</f>
        <v>[304] = {wayshrines={-1,-1,-1,}, dlcId=DLC_BASE_GAME</v>
      </c>
      <c r="AV260" s="21" t="str">
        <f>IF(F260&lt;&gt;"Not in the game (anymore)",IF(A260&lt;&gt;"",IF(O260&lt;&gt;"",CONCATENATE(", zoneIds={",O260),"")&amp;IF(V260&lt;&gt;"",CONCATENATE(",",V260),"")&amp;IF(AA260&lt;&gt;"",CONCATENATE(",",AA260),"")&amp;IF(AF260&lt;&gt;"",CONCATENATE(",",AF260),"")&amp;IF(AK260&lt;&gt;"",CONCATENATE(",",AK260),"")&amp;IF(AP260&lt;&gt;"",CONCATENATE(",",AP260),"")&amp;IF(O260&lt;&gt;"",CONCATENATE("}",""),"")&amp;IF(OR(I260="true",I260="false",I260&lt;&gt;""), CONCATENATE(", veteran=", I260), ""),""),"")</f>
        <v>, zoneIds={148}, veteran=false</v>
      </c>
      <c r="AW260" s="21" t="str">
        <f>IF(F260&lt;&gt;"Not in the game (anymore)",IF(A260&lt;&gt;"",", setType="&amp;G260,"")&amp;IF(J260="true",", multiTrialSet=true",""),"")</f>
        <v>, setType=LIBSETS_SETTYPE_DUNGEON</v>
      </c>
      <c r="AX260" s="21" t="str">
        <f>IF(F260&lt;&gt;"Not in the game (anymore)",IF(S260&lt;&gt;"",", dropMechanic={"&amp;S260&amp;IF(X260&lt;&gt;"",","&amp;X260,"")&amp;IF(AC260&lt;&gt;"",","&amp;AC260,"")&amp;IF(AH260&lt;&gt;"",","&amp;AH260,"")&amp;IF(AM260&lt;&gt;"",","&amp;AM260,"")&amp;IF(AR260&lt;&gt;"",","&amp;AR260,"")&amp;"}"&amp;IF(S260="LIBSETS_DROP_MECHANIC_MONSTER_NAME",", dropMechanicNames={" &amp; IF(T260&lt;&gt;"","['en']='"&amp;T260&amp;"'","") &amp; IF(U260&lt;&gt;"",", ['de']='" &amp; U260&amp;"'","") &amp; "}",""),"")&amp;"},","")</f>
        <v>},</v>
      </c>
      <c r="AY260" s="21" t="str">
        <f>IF(F260&lt;&gt;"Not in the game (anymore)",IF(C260&lt;&gt;"",CONCATENATE(" --",C260," / ",B260,"   [",IF(P260&lt;&gt;"",P260,""),IF(W260&lt;&gt;"",", "&amp;W260,""),IF(AB260&lt;&gt;"",", "&amp;AB260,""),IF(AG260&lt;&gt;"",", "&amp;AG260,""),IF(AL260&lt;&gt;"",", "&amp;AL260,""),IF(AQ260&lt;&gt;"",", "&amp;AQ260,""),"]")),"")</f>
        <v xml:space="preserve"> --Medusa / Versteinernder Blick   [Arx Corinium]</v>
      </c>
    </row>
    <row r="261" spans="1:51" x14ac:dyDescent="0.25">
      <c r="A261" s="12">
        <v>305</v>
      </c>
      <c r="B261" t="s">
        <v>1206</v>
      </c>
      <c r="C261" t="s">
        <v>1207</v>
      </c>
      <c r="D261" s="3">
        <f>A261</f>
        <v>305</v>
      </c>
      <c r="G261" s="8" t="s">
        <v>1653</v>
      </c>
      <c r="I261" t="s">
        <v>97</v>
      </c>
      <c r="J261" t="s">
        <v>97</v>
      </c>
      <c r="K261">
        <v>-1</v>
      </c>
      <c r="L261">
        <v>-1</v>
      </c>
      <c r="M261">
        <v>-1</v>
      </c>
      <c r="N261">
        <v>0</v>
      </c>
      <c r="O261" s="3">
        <f>IF(G261&lt;&gt;"LIBSETS_SETTYPE_BATTLEGROUND",IF(G261&lt;&gt;"LIBSETS_SETTYPE_SPECIAL",IF(P261&lt;&gt;"",VLOOKUP(P261,'ESO zone constants'!$D$2:$H$4950,5,FALSE),""),""),"")</f>
        <v>22</v>
      </c>
      <c r="P261" t="s">
        <v>68</v>
      </c>
      <c r="Q261" s="19" t="str">
        <f>IF(O261&lt;&gt;"",IF(NOT(ISERROR(VLOOKUP(O261,'ESO Dungeon constants'!$D$3:$H$9999,5,FALSE))),VLOOKUP(O261,'ESO Dungeon constants'!$D$3:$I$9999,6,FALSE),VLOOKUP(O261,'ESO zone constants'!$H$2:$K$9984,4,FALSE)),"")</f>
        <v>DLC_BASE_GAME</v>
      </c>
      <c r="R261" s="3" t="str">
        <f>VLOOKUP(Q261,'LibSets constants'!$B$4:$C$1000,2,FALSE)</f>
        <v>Included in base game</v>
      </c>
      <c r="T261" s="45" t="str">
        <f>IF(S261&lt;&gt;"",IF(S261&lt;&gt;"LIBSETS_DROP_MECHANIC_MONSTER_NAME",VLOOKUP(S261,'LibSets constants'!$I$4:$L$1000,3,FALSE),""),"")</f>
        <v/>
      </c>
      <c r="U261" s="45" t="str">
        <f>IF(S261&lt;&gt;"",IF(S261&lt;&gt;"LIBSETS_DROP_MECHANIC_MONSTER_NAME",VLOOKUP(S261,'LibSets constants'!$I$4:$L$1000,4,FALSE),""),"")</f>
        <v/>
      </c>
      <c r="V261" s="3" t="str">
        <f>IF(G261&lt;&gt;"LIBSETS_SETTYPE_BATTLEGROUND",IF(G261&lt;&gt;"LIBSETS_SETTYPE_SPECIAL",IF(W261&lt;&gt;"",VLOOKUP(W261,'ESO zone constants'!$D$2:$H$4950,5,FALSE),""),""),"")</f>
        <v/>
      </c>
      <c r="X261" s="46"/>
      <c r="Y261" s="45" t="str">
        <f>IF(X261&lt;&gt;"",IF(X261&lt;&gt;"LIBSETS_DROP_MECHANIC_MONSTER_NAME",VLOOKUP(X261,'LibSets constants'!$I$4:$L$1000,3,FALSE),""),"")</f>
        <v/>
      </c>
      <c r="Z261" s="45" t="str">
        <f>IF(X261&lt;&gt;"",IF(X261&lt;&gt;"LIBSETS_DROP_MECHANIC_MONSTER_NAME",VLOOKUP(X261,'LibSets constants'!$I$4:$L$1000,4,FALSE),""),"")</f>
        <v/>
      </c>
      <c r="AA261" s="3" t="str">
        <f>IF(G261&lt;&gt;"LIBSETS_SETTYPE_BATTLEGROUND",IF(G261&lt;&gt;"LIBSETS_SETTYPE_SPECIAL",IF(AB261&lt;&gt;"",VLOOKUP(AB261,'ESO zone constants'!$D$2:$H$4950,5,FALSE),""),""),"")</f>
        <v/>
      </c>
      <c r="AC261" s="46"/>
      <c r="AD261" s="45" t="str">
        <f>IF(AC261&lt;&gt;"",IF(AC261&lt;&gt;"LIBSETS_DROP_MECHANIC_MONSTER_NAME",VLOOKUP(AC261,'LibSets constants'!$I$4:$L$1000,3,FALSE),""),"")</f>
        <v/>
      </c>
      <c r="AE261" s="45" t="str">
        <f>IF(AC261&lt;&gt;"",IF(AC261&lt;&gt;"LIBSETS_DROP_MECHANIC_MONSTER_NAME",VLOOKUP(AC261,'LibSets constants'!$I$4:$L$1000,4,FALSE),""),"")</f>
        <v/>
      </c>
      <c r="AF261" s="3" t="str">
        <f>IF(G261&lt;&gt;"LIBSETS_SETTYPE_BATTLEGROUND",IF(G261&lt;&gt;"LIBSETS_SETTYPE_SPECIAL",IF(AG261&lt;&gt;"",VLOOKUP(AG261,'ESO zone constants'!$D$2:$H$4950,5,FALSE),""),""),"")</f>
        <v/>
      </c>
      <c r="AH261" s="46"/>
      <c r="AI261" s="45" t="str">
        <f>IF(AH261&lt;&gt;"",IF(AH261&lt;&gt;"LIBSETS_DROP_MECHANIC_MONSTER_NAME",VLOOKUP(AH261,'LibSets constants'!$I$4:$L$1000,3,FALSE),""),"")</f>
        <v/>
      </c>
      <c r="AJ261" s="45" t="str">
        <f>IF(AH261&lt;&gt;"",IF(AH261&lt;&gt;"LIBSETS_DROP_MECHANIC_MONSTER_NAME",VLOOKUP(AH261,'LibSets constants'!$I$4:$L$1000,4,FALSE),""),"")</f>
        <v/>
      </c>
      <c r="AK261" s="3" t="str">
        <f>IF(G261&lt;&gt;"LIBSETS_SETTYPE_BATTLEGROUND",IF(G261&lt;&gt;"LIBSETS_SETTYPE_SPECIAL",IF(AL261&lt;&gt;"",VLOOKUP(AL261,'ESO zone constants'!$D$2:$H$4950,5,FALSE),""),""),"")</f>
        <v/>
      </c>
      <c r="AM261" s="46"/>
      <c r="AN261" s="45" t="str">
        <f>IF(AM261&lt;&gt;"",IF(AM261&lt;&gt;"LIBSETS_DROP_MECHANIC_MONSTER_NAME",VLOOKUP(AM261,'LibSets constants'!$I$4:$L$1000,3,FALSE),""),"")</f>
        <v/>
      </c>
      <c r="AO261" s="45" t="str">
        <f>IF(AM261&lt;&gt;"",IF(AM261&lt;&gt;"LIBSETS_DROP_MECHANIC_MONSTER_NAME",VLOOKUP(AM261,'LibSets constants'!$I$4:$L$1000,4,FALSE),""),"")</f>
        <v/>
      </c>
      <c r="AP261" s="3" t="str">
        <f>IF(G261&lt;&gt;"LIBSETS_SETTYPE_BATTLEGROUND",IF(G261&lt;&gt;"LIBSETS_SETTYPE_SPECIAL",IF(AQ261&lt;&gt;"",VLOOKUP(AQ261,'ESO zone constants'!$D$2:$H$4950,5,FALSE),""),""),"")</f>
        <v/>
      </c>
      <c r="AR261" s="46"/>
      <c r="AS261" s="45" t="str">
        <f>IF(AR261&lt;&gt;"",IF(AR261&lt;&gt;"LIBSETS_DROP_MECHANIC_MONSTER_NAME",VLOOKUP(AR261,'LibSets constants'!$I$4:$L$1000,3,FALSE),""),"")</f>
        <v/>
      </c>
      <c r="AT261" s="45" t="str">
        <f>IF(AR261&lt;&gt;"",IF(AR261&lt;&gt;"LIBSETS_DROP_MECHANIC_MONSTER_NAME",VLOOKUP(AR261,'LibSets constants'!$I$4:$L$1000,4,FALSE),""),"")</f>
        <v/>
      </c>
      <c r="AU261" s="21" t="str">
        <f>IF(A261="???","--","")&amp;IF(F261&lt;&gt;"Not in the game (anymore)",IF(A261&lt;&gt;"",CONCATENATE("[",A261,"] = {wayshrines={")&amp;IF(K261&lt;&gt;"",CONCATENATE(K261,","),"")&amp;IF(L261&lt;&gt;"",CONCATENATE(L261,","),"")&amp;IF(M261&lt;&gt;"",CONCATENATE(M261,","),"")&amp;CONCATENATE("}")&amp;IF(VALUE(N261)&gt;0,CONCATENATE(", traitsNeeded=",N261),"")&amp;CONCATENATE(", dlcId=",IF(Q261&lt;&gt;"",Q261,"DLC_BASE_GAME")),""),"")</f>
        <v>[305] = {wayshrines={-1,-1,-1,}, dlcId=DLC_BASE_GAME</v>
      </c>
      <c r="AV261" s="21" t="str">
        <f>IF(F261&lt;&gt;"Not in the game (anymore)",IF(A261&lt;&gt;"",IF(O261&lt;&gt;"",CONCATENATE(", zoneIds={",O261),"")&amp;IF(V261&lt;&gt;"",CONCATENATE(",",V261),"")&amp;IF(AA261&lt;&gt;"",CONCATENATE(",",AA261),"")&amp;IF(AF261&lt;&gt;"",CONCATENATE(",",AF261),"")&amp;IF(AK261&lt;&gt;"",CONCATENATE(",",AK261),"")&amp;IF(AP261&lt;&gt;"",CONCATENATE(",",AP261),"")&amp;IF(O261&lt;&gt;"",CONCATENATE("}",""),"")&amp;IF(OR(I261="true",I261="false",I261&lt;&gt;""), CONCATENATE(", veteran=", I261), ""),""),"")</f>
        <v>, zoneIds={22}, veteran=false</v>
      </c>
      <c r="AW261" s="21" t="str">
        <f>IF(F261&lt;&gt;"Not in the game (anymore)",IF(A261&lt;&gt;"",", setType="&amp;G261,"")&amp;IF(J261="true",", multiTrialSet=true",""),"")</f>
        <v>, setType=LIBSETS_SETTYPE_DUNGEON</v>
      </c>
      <c r="AX261" s="21" t="str">
        <f>IF(F261&lt;&gt;"Not in the game (anymore)",IF(S261&lt;&gt;"",", dropMechanic={"&amp;S261&amp;IF(X261&lt;&gt;"",","&amp;X261,"")&amp;IF(AC261&lt;&gt;"",","&amp;AC261,"")&amp;IF(AH261&lt;&gt;"",","&amp;AH261,"")&amp;IF(AM261&lt;&gt;"",","&amp;AM261,"")&amp;IF(AR261&lt;&gt;"",","&amp;AR261,"")&amp;"}"&amp;IF(S261="LIBSETS_DROP_MECHANIC_MONSTER_NAME",", dropMechanicNames={" &amp; IF(T261&lt;&gt;"","['en']='"&amp;T261&amp;"'","") &amp; IF(U261&lt;&gt;"",", ['de']='" &amp; U261&amp;"'","") &amp; "}",""),"")&amp;"},","")</f>
        <v>},</v>
      </c>
      <c r="AY261" s="21" t="str">
        <f>IF(F261&lt;&gt;"Not in the game (anymore)",IF(C261&lt;&gt;"",CONCATENATE(" --",C261," / ",B261,"   [",IF(P261&lt;&gt;"",P261,""),IF(W261&lt;&gt;"",", "&amp;W261,""),IF(AB261&lt;&gt;"",", "&amp;AB261,""),IF(AG261&lt;&gt;"",", "&amp;AG261,""),IF(AL261&lt;&gt;"",", "&amp;AL261,""),IF(AQ261&lt;&gt;"",", "&amp;AQ261,""),"]")),"")</f>
        <v xml:space="preserve"> --Treasure Hunter / Schatzjäger   [Volenfell]</v>
      </c>
    </row>
    <row r="262" spans="1:51" x14ac:dyDescent="0.25">
      <c r="A262" s="12">
        <v>307</v>
      </c>
      <c r="B262" t="s">
        <v>1208</v>
      </c>
      <c r="C262" t="s">
        <v>1209</v>
      </c>
      <c r="D262" s="3">
        <f>A262</f>
        <v>307</v>
      </c>
      <c r="G262" s="8" t="s">
        <v>1653</v>
      </c>
      <c r="I262" t="s">
        <v>97</v>
      </c>
      <c r="J262" t="s">
        <v>97</v>
      </c>
      <c r="K262">
        <v>-1</v>
      </c>
      <c r="L262">
        <v>-1</v>
      </c>
      <c r="M262">
        <v>-1</v>
      </c>
      <c r="N262">
        <v>0</v>
      </c>
      <c r="O262" s="3">
        <f>IF(G262&lt;&gt;"LIBSETS_SETTYPE_BATTLEGROUND",IF(G262&lt;&gt;"LIBSETS_SETTYPE_SPECIAL",IF(P262&lt;&gt;"",VLOOKUP(P262,'ESO zone constants'!$D$2:$H$4950,5,FALSE),""),""),"")</f>
        <v>449</v>
      </c>
      <c r="P262" t="s">
        <v>48</v>
      </c>
      <c r="Q262" s="19" t="str">
        <f>IF(O262&lt;&gt;"",IF(NOT(ISERROR(VLOOKUP(O262,'ESO Dungeon constants'!$D$3:$H$9999,5,FALSE))),VLOOKUP(O262,'ESO Dungeon constants'!$D$3:$I$9999,6,FALSE),VLOOKUP(O262,'ESO zone constants'!$H$2:$K$9984,4,FALSE)),"")</f>
        <v>DLC_BASE_GAME</v>
      </c>
      <c r="R262" s="3" t="str">
        <f>VLOOKUP(Q262,'LibSets constants'!$B$4:$C$1000,2,FALSE)</f>
        <v>Included in base game</v>
      </c>
      <c r="T262" s="45" t="str">
        <f>IF(S262&lt;&gt;"",IF(S262&lt;&gt;"LIBSETS_DROP_MECHANIC_MONSTER_NAME",VLOOKUP(S262,'LibSets constants'!$I$4:$L$1000,3,FALSE),""),"")</f>
        <v/>
      </c>
      <c r="U262" s="3" t="str">
        <f>IF(S262&lt;&gt;"",IF(S262&lt;&gt;"LIBSETS_DROP_MECHANIC_MONSTER_NAME",VLOOKUP(S262,'LibSets constants'!$I$4:$L$1000,4,FALSE),""),"")</f>
        <v/>
      </c>
      <c r="V262" s="3" t="str">
        <f>IF(G262&lt;&gt;"LIBSETS_SETTYPE_BATTLEGROUND",IF(G262&lt;&gt;"LIBSETS_SETTYPE_SPECIAL",IF(W262&lt;&gt;"",VLOOKUP(W262,'ESO zone constants'!$D$2:$H$4950,5,FALSE),""),""),"")</f>
        <v/>
      </c>
      <c r="X262" s="46"/>
      <c r="Y262" s="45" t="str">
        <f>IF(X262&lt;&gt;"",IF(X262&lt;&gt;"LIBSETS_DROP_MECHANIC_MONSTER_NAME",VLOOKUP(X262,'LibSets constants'!$I$4:$L$1000,3,FALSE),""),"")</f>
        <v/>
      </c>
      <c r="Z262" s="45" t="str">
        <f>IF(X262&lt;&gt;"",IF(X262&lt;&gt;"LIBSETS_DROP_MECHANIC_MONSTER_NAME",VLOOKUP(X262,'LibSets constants'!$I$4:$L$1000,4,FALSE),""),"")</f>
        <v/>
      </c>
      <c r="AA262" s="3" t="str">
        <f>IF(G262&lt;&gt;"LIBSETS_SETTYPE_BATTLEGROUND",IF(G262&lt;&gt;"LIBSETS_SETTYPE_SPECIAL",IF(AB262&lt;&gt;"",VLOOKUP(AB262,'ESO zone constants'!$D$2:$H$4950,5,FALSE),""),""),"")</f>
        <v/>
      </c>
      <c r="AC262" s="46"/>
      <c r="AD262" s="45" t="str">
        <f>IF(AC262&lt;&gt;"",IF(AC262&lt;&gt;"LIBSETS_DROP_MECHANIC_MONSTER_NAME",VLOOKUP(AC262,'LibSets constants'!$I$4:$L$1000,3,FALSE),""),"")</f>
        <v/>
      </c>
      <c r="AE262" s="45" t="str">
        <f>IF(AC262&lt;&gt;"",IF(AC262&lt;&gt;"LIBSETS_DROP_MECHANIC_MONSTER_NAME",VLOOKUP(AC262,'LibSets constants'!$I$4:$L$1000,4,FALSE),""),"")</f>
        <v/>
      </c>
      <c r="AF262" s="3" t="str">
        <f>IF(G262&lt;&gt;"LIBSETS_SETTYPE_BATTLEGROUND",IF(G262&lt;&gt;"LIBSETS_SETTYPE_SPECIAL",IF(AG262&lt;&gt;"",VLOOKUP(AG262,'ESO zone constants'!$D$2:$H$4950,5,FALSE),""),""),"")</f>
        <v/>
      </c>
      <c r="AH262" s="46"/>
      <c r="AI262" s="45" t="str">
        <f>IF(AH262&lt;&gt;"",IF(AH262&lt;&gt;"LIBSETS_DROP_MECHANIC_MONSTER_NAME",VLOOKUP(AH262,'LibSets constants'!$I$4:$L$1000,3,FALSE),""),"")</f>
        <v/>
      </c>
      <c r="AJ262" s="45" t="str">
        <f>IF(AH262&lt;&gt;"",IF(AH262&lt;&gt;"LIBSETS_DROP_MECHANIC_MONSTER_NAME",VLOOKUP(AH262,'LibSets constants'!$I$4:$L$1000,4,FALSE),""),"")</f>
        <v/>
      </c>
      <c r="AK262" s="3" t="str">
        <f>IF(G262&lt;&gt;"LIBSETS_SETTYPE_BATTLEGROUND",IF(G262&lt;&gt;"LIBSETS_SETTYPE_SPECIAL",IF(AL262&lt;&gt;"",VLOOKUP(AL262,'ESO zone constants'!$D$2:$H$4950,5,FALSE),""),""),"")</f>
        <v/>
      </c>
      <c r="AM262" s="46"/>
      <c r="AN262" s="45" t="str">
        <f>IF(AM262&lt;&gt;"",IF(AM262&lt;&gt;"LIBSETS_DROP_MECHANIC_MONSTER_NAME",VLOOKUP(AM262,'LibSets constants'!$I$4:$L$1000,3,FALSE),""),"")</f>
        <v/>
      </c>
      <c r="AO262" s="45" t="str">
        <f>IF(AM262&lt;&gt;"",IF(AM262&lt;&gt;"LIBSETS_DROP_MECHANIC_MONSTER_NAME",VLOOKUP(AM262,'LibSets constants'!$I$4:$L$1000,4,FALSE),""),"")</f>
        <v/>
      </c>
      <c r="AP262" s="3" t="str">
        <f>IF(G262&lt;&gt;"LIBSETS_SETTYPE_BATTLEGROUND",IF(G262&lt;&gt;"LIBSETS_SETTYPE_SPECIAL",IF(AQ262&lt;&gt;"",VLOOKUP(AQ262,'ESO zone constants'!$D$2:$H$4950,5,FALSE),""),""),"")</f>
        <v/>
      </c>
      <c r="AR262" s="46"/>
      <c r="AS262" s="45" t="str">
        <f>IF(AR262&lt;&gt;"",IF(AR262&lt;&gt;"LIBSETS_DROP_MECHANIC_MONSTER_NAME",VLOOKUP(AR262,'LibSets constants'!$I$4:$L$1000,3,FALSE),""),"")</f>
        <v/>
      </c>
      <c r="AT262" s="45" t="str">
        <f>IF(AR262&lt;&gt;"",IF(AR262&lt;&gt;"LIBSETS_DROP_MECHANIC_MONSTER_NAME",VLOOKUP(AR262,'LibSets constants'!$I$4:$L$1000,4,FALSE),""),"")</f>
        <v/>
      </c>
      <c r="AU262" s="21" t="str">
        <f>IF(A262="???","--","")&amp;IF(F262&lt;&gt;"Not in the game (anymore)",IF(A262&lt;&gt;"",CONCATENATE("[",A262,"] = {wayshrines={")&amp;IF(K262&lt;&gt;"",CONCATENATE(K262,","),"")&amp;IF(L262&lt;&gt;"",CONCATENATE(L262,","),"")&amp;IF(M262&lt;&gt;"",CONCATENATE(M262,","),"")&amp;CONCATENATE("}")&amp;IF(VALUE(N262)&gt;0,CONCATENATE(", traitsNeeded=",N262),"")&amp;CONCATENATE(", dlcId=",IF(Q262&lt;&gt;"",Q262,"DLC_BASE_GAME")),""),"")</f>
        <v>[307] = {wayshrines={-1,-1,-1,}, dlcId=DLC_BASE_GAME</v>
      </c>
      <c r="AV262" s="21" t="str">
        <f>IF(F262&lt;&gt;"Not in the game (anymore)",IF(A262&lt;&gt;"",IF(O262&lt;&gt;"",CONCATENATE(", zoneIds={",O262),"")&amp;IF(V262&lt;&gt;"",CONCATENATE(",",V262),"")&amp;IF(AA262&lt;&gt;"",CONCATENATE(",",AA262),"")&amp;IF(AF262&lt;&gt;"",CONCATENATE(",",AF262),"")&amp;IF(AK262&lt;&gt;"",CONCATENATE(",",AK262),"")&amp;IF(AP262&lt;&gt;"",CONCATENATE(",",AP262),"")&amp;IF(O262&lt;&gt;"",CONCATENATE("}",""),"")&amp;IF(OR(I262="true",I262="false",I262&lt;&gt;""), CONCATENATE(", veteran=", I262), ""),""),"")</f>
        <v>, zoneIds={449}, veteran=false</v>
      </c>
      <c r="AW262" s="21" t="str">
        <f>IF(F262&lt;&gt;"Not in the game (anymore)",IF(A262&lt;&gt;"",", setType="&amp;G262,"")&amp;IF(J262="true",", multiTrialSet=true",""),"")</f>
        <v>, setType=LIBSETS_SETTYPE_DUNGEON</v>
      </c>
      <c r="AX262" s="21" t="str">
        <f>IF(F262&lt;&gt;"Not in the game (anymore)",IF(S262&lt;&gt;"",", dropMechanic={"&amp;S262&amp;IF(X262&lt;&gt;"",","&amp;X262,"")&amp;IF(AC262&lt;&gt;"",","&amp;AC262,"")&amp;IF(AH262&lt;&gt;"",","&amp;AH262,"")&amp;IF(AM262&lt;&gt;"",","&amp;AM262,"")&amp;IF(AR262&lt;&gt;"",","&amp;AR262,"")&amp;"}"&amp;IF(S262="LIBSETS_DROP_MECHANIC_MONSTER_NAME",", dropMechanicNames={" &amp; IF(T262&lt;&gt;"","['en']='"&amp;T262&amp;"'","") &amp; IF(U262&lt;&gt;"",", ['de']='" &amp; U262&amp;"'","") &amp; "}",""),"")&amp;"},","")</f>
        <v>},</v>
      </c>
      <c r="AY262" s="21" t="str">
        <f>IF(F262&lt;&gt;"Not in the game (anymore)",IF(C262&lt;&gt;"",CONCATENATE(" --",C262," / ",B262,"   [",IF(P262&lt;&gt;"",P262,""),IF(W262&lt;&gt;"",", "&amp;W262,""),IF(AB262&lt;&gt;"",", "&amp;AB262,""),IF(AG262&lt;&gt;"",", "&amp;AG262,""),IF(AL262&lt;&gt;"",", "&amp;AL262,""),IF(AQ262&lt;&gt;"",", "&amp;AQ262,""),"]")),"")</f>
        <v xml:space="preserve"> --Draugr Hulk / Schwerfälliger Draugr   [Direfrost Keep]</v>
      </c>
    </row>
    <row r="263" spans="1:51" x14ac:dyDescent="0.25">
      <c r="A263" s="12">
        <v>308</v>
      </c>
      <c r="B263" t="s">
        <v>1210</v>
      </c>
      <c r="C263" t="s">
        <v>1211</v>
      </c>
      <c r="D263" s="3">
        <f>A263</f>
        <v>308</v>
      </c>
      <c r="G263" s="8" t="s">
        <v>1653</v>
      </c>
      <c r="I263" t="s">
        <v>97</v>
      </c>
      <c r="J263" t="s">
        <v>97</v>
      </c>
      <c r="K263">
        <v>-1</v>
      </c>
      <c r="L263">
        <v>-1</v>
      </c>
      <c r="M263">
        <v>-1</v>
      </c>
      <c r="N263">
        <v>0</v>
      </c>
      <c r="O263" s="3">
        <f>IF(G263&lt;&gt;"LIBSETS_SETTYPE_BATTLEGROUND",IF(G263&lt;&gt;"LIBSETS_SETTYPE_SPECIAL",IF(P263&lt;&gt;"",VLOOKUP(P263,'ESO zone constants'!$D$2:$H$4950,5,FALSE),""),""),"")</f>
        <v>38</v>
      </c>
      <c r="P263" t="s">
        <v>57</v>
      </c>
      <c r="Q263" s="19" t="str">
        <f>IF(O263&lt;&gt;"",IF(NOT(ISERROR(VLOOKUP(O263,'ESO Dungeon constants'!$D$3:$H$9999,5,FALSE))),VLOOKUP(O263,'ESO Dungeon constants'!$D$3:$I$9999,6,FALSE),VLOOKUP(O263,'ESO zone constants'!$H$2:$K$9984,4,FALSE)),"")</f>
        <v>DLC_BASE_GAME</v>
      </c>
      <c r="R263" s="3" t="str">
        <f>VLOOKUP(Q263,'LibSets constants'!$B$4:$C$1000,2,FALSE)</f>
        <v>Included in base game</v>
      </c>
      <c r="T263" s="45" t="str">
        <f>IF(S263&lt;&gt;"",IF(S263&lt;&gt;"LIBSETS_DROP_MECHANIC_MONSTER_NAME",VLOOKUP(S263,'LibSets constants'!$I$4:$L$1000,3,FALSE),""),"")</f>
        <v/>
      </c>
      <c r="U263" s="3" t="str">
        <f>IF(S263&lt;&gt;"",IF(S263&lt;&gt;"LIBSETS_DROP_MECHANIC_MONSTER_NAME",VLOOKUP(S263,'LibSets constants'!$I$4:$L$1000,4,FALSE),""),"")</f>
        <v/>
      </c>
      <c r="V263" s="3" t="str">
        <f>IF(G263&lt;&gt;"LIBSETS_SETTYPE_BATTLEGROUND",IF(G263&lt;&gt;"LIBSETS_SETTYPE_SPECIAL",IF(W263&lt;&gt;"",VLOOKUP(W263,'ESO zone constants'!$D$2:$H$4950,5,FALSE),""),""),"")</f>
        <v/>
      </c>
      <c r="X263" s="46"/>
      <c r="Y263" s="45" t="str">
        <f>IF(X263&lt;&gt;"",IF(X263&lt;&gt;"LIBSETS_DROP_MECHANIC_MONSTER_NAME",VLOOKUP(X263,'LibSets constants'!$I$4:$L$1000,3,FALSE),""),"")</f>
        <v/>
      </c>
      <c r="Z263" s="45" t="str">
        <f>IF(X263&lt;&gt;"",IF(X263&lt;&gt;"LIBSETS_DROP_MECHANIC_MONSTER_NAME",VLOOKUP(X263,'LibSets constants'!$I$4:$L$1000,4,FALSE),""),"")</f>
        <v/>
      </c>
      <c r="AA263" s="3" t="str">
        <f>IF(G263&lt;&gt;"LIBSETS_SETTYPE_BATTLEGROUND",IF(G263&lt;&gt;"LIBSETS_SETTYPE_SPECIAL",IF(AB263&lt;&gt;"",VLOOKUP(AB263,'ESO zone constants'!$D$2:$H$4950,5,FALSE),""),""),"")</f>
        <v/>
      </c>
      <c r="AC263" s="46"/>
      <c r="AD263" s="45" t="str">
        <f>IF(AC263&lt;&gt;"",IF(AC263&lt;&gt;"LIBSETS_DROP_MECHANIC_MONSTER_NAME",VLOOKUP(AC263,'LibSets constants'!$I$4:$L$1000,3,FALSE),""),"")</f>
        <v/>
      </c>
      <c r="AE263" s="45" t="str">
        <f>IF(AC263&lt;&gt;"",IF(AC263&lt;&gt;"LIBSETS_DROP_MECHANIC_MONSTER_NAME",VLOOKUP(AC263,'LibSets constants'!$I$4:$L$1000,4,FALSE),""),"")</f>
        <v/>
      </c>
      <c r="AF263" s="3" t="str">
        <f>IF(G263&lt;&gt;"LIBSETS_SETTYPE_BATTLEGROUND",IF(G263&lt;&gt;"LIBSETS_SETTYPE_SPECIAL",IF(AG263&lt;&gt;"",VLOOKUP(AG263,'ESO zone constants'!$D$2:$H$4950,5,FALSE),""),""),"")</f>
        <v/>
      </c>
      <c r="AH263" s="46"/>
      <c r="AI263" s="45" t="str">
        <f>IF(AH263&lt;&gt;"",IF(AH263&lt;&gt;"LIBSETS_DROP_MECHANIC_MONSTER_NAME",VLOOKUP(AH263,'LibSets constants'!$I$4:$L$1000,3,FALSE),""),"")</f>
        <v/>
      </c>
      <c r="AJ263" s="45" t="str">
        <f>IF(AH263&lt;&gt;"",IF(AH263&lt;&gt;"LIBSETS_DROP_MECHANIC_MONSTER_NAME",VLOOKUP(AH263,'LibSets constants'!$I$4:$L$1000,4,FALSE),""),"")</f>
        <v/>
      </c>
      <c r="AK263" s="3" t="str">
        <f>IF(G263&lt;&gt;"LIBSETS_SETTYPE_BATTLEGROUND",IF(G263&lt;&gt;"LIBSETS_SETTYPE_SPECIAL",IF(AL263&lt;&gt;"",VLOOKUP(AL263,'ESO zone constants'!$D$2:$H$4950,5,FALSE),""),""),"")</f>
        <v/>
      </c>
      <c r="AM263" s="46"/>
      <c r="AN263" s="45" t="str">
        <f>IF(AM263&lt;&gt;"",IF(AM263&lt;&gt;"LIBSETS_DROP_MECHANIC_MONSTER_NAME",VLOOKUP(AM263,'LibSets constants'!$I$4:$L$1000,3,FALSE),""),"")</f>
        <v/>
      </c>
      <c r="AO263" s="45" t="str">
        <f>IF(AM263&lt;&gt;"",IF(AM263&lt;&gt;"LIBSETS_DROP_MECHANIC_MONSTER_NAME",VLOOKUP(AM263,'LibSets constants'!$I$4:$L$1000,4,FALSE),""),"")</f>
        <v/>
      </c>
      <c r="AP263" s="3" t="str">
        <f>IF(G263&lt;&gt;"LIBSETS_SETTYPE_BATTLEGROUND",IF(G263&lt;&gt;"LIBSETS_SETTYPE_SPECIAL",IF(AQ263&lt;&gt;"",VLOOKUP(AQ263,'ESO zone constants'!$D$2:$H$4950,5,FALSE),""),""),"")</f>
        <v/>
      </c>
      <c r="AR263" s="46"/>
      <c r="AS263" s="45" t="str">
        <f>IF(AR263&lt;&gt;"",IF(AR263&lt;&gt;"LIBSETS_DROP_MECHANIC_MONSTER_NAME",VLOOKUP(AR263,'LibSets constants'!$I$4:$L$1000,3,FALSE),""),"")</f>
        <v/>
      </c>
      <c r="AT263" s="45" t="str">
        <f>IF(AR263&lt;&gt;"",IF(AR263&lt;&gt;"LIBSETS_DROP_MECHANIC_MONSTER_NAME",VLOOKUP(AR263,'LibSets constants'!$I$4:$L$1000,4,FALSE),""),"")</f>
        <v/>
      </c>
      <c r="AU263" s="21" t="str">
        <f>IF(A263="???","--","")&amp;IF(F263&lt;&gt;"Not in the game (anymore)",IF(A263&lt;&gt;"",CONCATENATE("[",A263,"] = {wayshrines={")&amp;IF(K263&lt;&gt;"",CONCATENATE(K263,","),"")&amp;IF(L263&lt;&gt;"",CONCATENATE(L263,","),"")&amp;IF(M263&lt;&gt;"",CONCATENATE(M263,","),"")&amp;CONCATENATE("}")&amp;IF(VALUE(N263)&gt;0,CONCATENATE(", traitsNeeded=",N263),"")&amp;CONCATENATE(", dlcId=",IF(Q263&lt;&gt;"",Q263,"DLC_BASE_GAME")),""),"")</f>
        <v>[308] = {wayshrines={-1,-1,-1,}, dlcId=DLC_BASE_GAME</v>
      </c>
      <c r="AV263" s="21" t="str">
        <f>IF(F263&lt;&gt;"Not in the game (anymore)",IF(A263&lt;&gt;"",IF(O263&lt;&gt;"",CONCATENATE(", zoneIds={",O263),"")&amp;IF(V263&lt;&gt;"",CONCATENATE(",",V263),"")&amp;IF(AA263&lt;&gt;"",CONCATENATE(",",AA263),"")&amp;IF(AF263&lt;&gt;"",CONCATENATE(",",AF263),"")&amp;IF(AK263&lt;&gt;"",CONCATENATE(",",AK263),"")&amp;IF(AP263&lt;&gt;"",CONCATENATE(",",AP263),"")&amp;IF(O263&lt;&gt;"",CONCATENATE("}",""),"")&amp;IF(OR(I263="true",I263="false",I263&lt;&gt;""), CONCATENATE(", veteran=", I263), ""),""),"")</f>
        <v>, zoneIds={38}, veteran=false</v>
      </c>
      <c r="AW263" s="21" t="str">
        <f>IF(F263&lt;&gt;"Not in the game (anymore)",IF(A263&lt;&gt;"",", setType="&amp;G263,"")&amp;IF(J263="true",", multiTrialSet=true",""),"")</f>
        <v>, setType=LIBSETS_SETTYPE_DUNGEON</v>
      </c>
      <c r="AX263" s="21" t="str">
        <f>IF(F263&lt;&gt;"Not in the game (anymore)",IF(S263&lt;&gt;"",", dropMechanic={"&amp;S263&amp;IF(X263&lt;&gt;"",","&amp;X263,"")&amp;IF(AC263&lt;&gt;"",","&amp;AC263,"")&amp;IF(AH263&lt;&gt;"",","&amp;AH263,"")&amp;IF(AM263&lt;&gt;"",","&amp;AM263,"")&amp;IF(AR263&lt;&gt;"",","&amp;AR263,"")&amp;"}"&amp;IF(S263="LIBSETS_DROP_MECHANIC_MONSTER_NAME",", dropMechanicNames={" &amp; IF(T263&lt;&gt;"","['en']='"&amp;T263&amp;"'","") &amp; IF(U263&lt;&gt;"",", ['de']='" &amp; U263&amp;"'","") &amp; "}",""),"")&amp;"},","")</f>
        <v>},</v>
      </c>
      <c r="AY263" s="21" t="str">
        <f>IF(F263&lt;&gt;"Not in the game (anymore)",IF(C263&lt;&gt;"",CONCATENATE(" --",C263," / ",B263,"   [",IF(P263&lt;&gt;"",P263,""),IF(W263&lt;&gt;"",", "&amp;W263,""),IF(AB263&lt;&gt;"",", "&amp;AB263,""),IF(AG263&lt;&gt;"",", "&amp;AG263,""),IF(AL263&lt;&gt;"",", "&amp;AL263,""),IF(AQ263&lt;&gt;"",", "&amp;AQ263,""),"]")),"")</f>
        <v xml:space="preserve"> --Bone Pirate's Tatters / Lumpen des Knochenpiraten   [Blackheart Haven]</v>
      </c>
    </row>
    <row r="264" spans="1:51" x14ac:dyDescent="0.25">
      <c r="A264" s="12">
        <v>309</v>
      </c>
      <c r="B264" t="s">
        <v>1212</v>
      </c>
      <c r="C264" t="s">
        <v>1213</v>
      </c>
      <c r="D264" s="3">
        <f>A264</f>
        <v>309</v>
      </c>
      <c r="G264" s="8" t="s">
        <v>1653</v>
      </c>
      <c r="I264" t="s">
        <v>97</v>
      </c>
      <c r="J264" t="s">
        <v>97</v>
      </c>
      <c r="K264">
        <v>-1</v>
      </c>
      <c r="L264">
        <v>-1</v>
      </c>
      <c r="M264">
        <v>-1</v>
      </c>
      <c r="N264">
        <v>0</v>
      </c>
      <c r="O264" s="3">
        <f>IF(G264&lt;&gt;"LIBSETS_SETTYPE_BATTLEGROUND",IF(G264&lt;&gt;"LIBSETS_SETTYPE_SPECIAL",IF(P264&lt;&gt;"",VLOOKUP(P264,'ESO zone constants'!$D$2:$H$4950,5,FALSE),""),""),"")</f>
        <v>38</v>
      </c>
      <c r="P264" t="s">
        <v>57</v>
      </c>
      <c r="Q264" s="19" t="str">
        <f>IF(O264&lt;&gt;"",IF(NOT(ISERROR(VLOOKUP(O264,'ESO Dungeon constants'!$D$3:$H$9999,5,FALSE))),VLOOKUP(O264,'ESO Dungeon constants'!$D$3:$I$9999,6,FALSE),VLOOKUP(O264,'ESO zone constants'!$H$2:$K$9984,4,FALSE)),"")</f>
        <v>DLC_BASE_GAME</v>
      </c>
      <c r="R264" s="3" t="str">
        <f>VLOOKUP(Q264,'LibSets constants'!$B$4:$C$1000,2,FALSE)</f>
        <v>Included in base game</v>
      </c>
      <c r="T264" s="45" t="str">
        <f>IF(S264&lt;&gt;"",IF(S264&lt;&gt;"LIBSETS_DROP_MECHANIC_MONSTER_NAME",VLOOKUP(S264,'LibSets constants'!$I$4:$L$1000,3,FALSE),""),"")</f>
        <v/>
      </c>
      <c r="U264" s="3" t="str">
        <f>IF(S264&lt;&gt;"",IF(S264&lt;&gt;"LIBSETS_DROP_MECHANIC_MONSTER_NAME",VLOOKUP(S264,'LibSets constants'!$I$4:$L$1000,4,FALSE),""),"")</f>
        <v/>
      </c>
      <c r="V264" s="3" t="str">
        <f>IF(G264&lt;&gt;"LIBSETS_SETTYPE_BATTLEGROUND",IF(G264&lt;&gt;"LIBSETS_SETTYPE_SPECIAL",IF(W264&lt;&gt;"",VLOOKUP(W264,'ESO zone constants'!$D$2:$H$4950,5,FALSE),""),""),"")</f>
        <v/>
      </c>
      <c r="X264" s="46"/>
      <c r="Y264" s="45" t="str">
        <f>IF(X264&lt;&gt;"",IF(X264&lt;&gt;"LIBSETS_DROP_MECHANIC_MONSTER_NAME",VLOOKUP(X264,'LibSets constants'!$I$4:$L$1000,3,FALSE),""),"")</f>
        <v/>
      </c>
      <c r="Z264" s="45" t="str">
        <f>IF(X264&lt;&gt;"",IF(X264&lt;&gt;"LIBSETS_DROP_MECHANIC_MONSTER_NAME",VLOOKUP(X264,'LibSets constants'!$I$4:$L$1000,4,FALSE),""),"")</f>
        <v/>
      </c>
      <c r="AA264" s="3" t="str">
        <f>IF(G264&lt;&gt;"LIBSETS_SETTYPE_BATTLEGROUND",IF(G264&lt;&gt;"LIBSETS_SETTYPE_SPECIAL",IF(AB264&lt;&gt;"",VLOOKUP(AB264,'ESO zone constants'!$D$2:$H$4950,5,FALSE),""),""),"")</f>
        <v/>
      </c>
      <c r="AC264" s="46"/>
      <c r="AD264" s="45" t="str">
        <f>IF(AC264&lt;&gt;"",IF(AC264&lt;&gt;"LIBSETS_DROP_MECHANIC_MONSTER_NAME",VLOOKUP(AC264,'LibSets constants'!$I$4:$L$1000,3,FALSE),""),"")</f>
        <v/>
      </c>
      <c r="AE264" s="45" t="str">
        <f>IF(AC264&lt;&gt;"",IF(AC264&lt;&gt;"LIBSETS_DROP_MECHANIC_MONSTER_NAME",VLOOKUP(AC264,'LibSets constants'!$I$4:$L$1000,4,FALSE),""),"")</f>
        <v/>
      </c>
      <c r="AF264" s="3" t="str">
        <f>IF(G264&lt;&gt;"LIBSETS_SETTYPE_BATTLEGROUND",IF(G264&lt;&gt;"LIBSETS_SETTYPE_SPECIAL",IF(AG264&lt;&gt;"",VLOOKUP(AG264,'ESO zone constants'!$D$2:$H$4950,5,FALSE),""),""),"")</f>
        <v/>
      </c>
      <c r="AH264" s="46"/>
      <c r="AI264" s="45" t="str">
        <f>IF(AH264&lt;&gt;"",IF(AH264&lt;&gt;"LIBSETS_DROP_MECHANIC_MONSTER_NAME",VLOOKUP(AH264,'LibSets constants'!$I$4:$L$1000,3,FALSE),""),"")</f>
        <v/>
      </c>
      <c r="AJ264" s="45" t="str">
        <f>IF(AH264&lt;&gt;"",IF(AH264&lt;&gt;"LIBSETS_DROP_MECHANIC_MONSTER_NAME",VLOOKUP(AH264,'LibSets constants'!$I$4:$L$1000,4,FALSE),""),"")</f>
        <v/>
      </c>
      <c r="AK264" s="3" t="str">
        <f>IF(G264&lt;&gt;"LIBSETS_SETTYPE_BATTLEGROUND",IF(G264&lt;&gt;"LIBSETS_SETTYPE_SPECIAL",IF(AL264&lt;&gt;"",VLOOKUP(AL264,'ESO zone constants'!$D$2:$H$4950,5,FALSE),""),""),"")</f>
        <v/>
      </c>
      <c r="AM264" s="46"/>
      <c r="AN264" s="45" t="str">
        <f>IF(AM264&lt;&gt;"",IF(AM264&lt;&gt;"LIBSETS_DROP_MECHANIC_MONSTER_NAME",VLOOKUP(AM264,'LibSets constants'!$I$4:$L$1000,3,FALSE),""),"")</f>
        <v/>
      </c>
      <c r="AO264" s="45" t="str">
        <f>IF(AM264&lt;&gt;"",IF(AM264&lt;&gt;"LIBSETS_DROP_MECHANIC_MONSTER_NAME",VLOOKUP(AM264,'LibSets constants'!$I$4:$L$1000,4,FALSE),""),"")</f>
        <v/>
      </c>
      <c r="AP264" s="3" t="str">
        <f>IF(G264&lt;&gt;"LIBSETS_SETTYPE_BATTLEGROUND",IF(G264&lt;&gt;"LIBSETS_SETTYPE_SPECIAL",IF(AQ264&lt;&gt;"",VLOOKUP(AQ264,'ESO zone constants'!$D$2:$H$4950,5,FALSE),""),""),"")</f>
        <v/>
      </c>
      <c r="AR264" s="46"/>
      <c r="AS264" s="45" t="str">
        <f>IF(AR264&lt;&gt;"",IF(AR264&lt;&gt;"LIBSETS_DROP_MECHANIC_MONSTER_NAME",VLOOKUP(AR264,'LibSets constants'!$I$4:$L$1000,3,FALSE),""),"")</f>
        <v/>
      </c>
      <c r="AT264" s="45" t="str">
        <f>IF(AR264&lt;&gt;"",IF(AR264&lt;&gt;"LIBSETS_DROP_MECHANIC_MONSTER_NAME",VLOOKUP(AR264,'LibSets constants'!$I$4:$L$1000,4,FALSE),""),"")</f>
        <v/>
      </c>
      <c r="AU264" s="21" t="str">
        <f>IF(A264="???","--","")&amp;IF(F264&lt;&gt;"Not in the game (anymore)",IF(A264&lt;&gt;"",CONCATENATE("[",A264,"] = {wayshrines={")&amp;IF(K264&lt;&gt;"",CONCATENATE(K264,","),"")&amp;IF(L264&lt;&gt;"",CONCATENATE(L264,","),"")&amp;IF(M264&lt;&gt;"",CONCATENATE(M264,","),"")&amp;CONCATENATE("}")&amp;IF(VALUE(N264)&gt;0,CONCATENATE(", traitsNeeded=",N264),"")&amp;CONCATENATE(", dlcId=",IF(Q264&lt;&gt;"",Q264,"DLC_BASE_GAME")),""),"")</f>
        <v>[309] = {wayshrines={-1,-1,-1,}, dlcId=DLC_BASE_GAME</v>
      </c>
      <c r="AV264" s="21" t="str">
        <f>IF(F264&lt;&gt;"Not in the game (anymore)",IF(A264&lt;&gt;"",IF(O264&lt;&gt;"",CONCATENATE(", zoneIds={",O264),"")&amp;IF(V264&lt;&gt;"",CONCATENATE(",",V264),"")&amp;IF(AA264&lt;&gt;"",CONCATENATE(",",AA264),"")&amp;IF(AF264&lt;&gt;"",CONCATENATE(",",AF264),"")&amp;IF(AK264&lt;&gt;"",CONCATENATE(",",AK264),"")&amp;IF(AP264&lt;&gt;"",CONCATENATE(",",AP264),"")&amp;IF(O264&lt;&gt;"",CONCATENATE("}",""),"")&amp;IF(OR(I264="true",I264="false",I264&lt;&gt;""), CONCATENATE(", veteran=", I264), ""),""),"")</f>
        <v>, zoneIds={38}, veteran=false</v>
      </c>
      <c r="AW264" s="21" t="str">
        <f>IF(F264&lt;&gt;"Not in the game (anymore)",IF(A264&lt;&gt;"",", setType="&amp;G264,"")&amp;IF(J264="true",", multiTrialSet=true",""),"")</f>
        <v>, setType=LIBSETS_SETTYPE_DUNGEON</v>
      </c>
      <c r="AX264" s="21" t="str">
        <f>IF(F264&lt;&gt;"Not in the game (anymore)",IF(S264&lt;&gt;"",", dropMechanic={"&amp;S264&amp;IF(X264&lt;&gt;"",","&amp;X264,"")&amp;IF(AC264&lt;&gt;"",","&amp;AC264,"")&amp;IF(AH264&lt;&gt;"",","&amp;AH264,"")&amp;IF(AM264&lt;&gt;"",","&amp;AM264,"")&amp;IF(AR264&lt;&gt;"",","&amp;AR264,"")&amp;"}"&amp;IF(S264="LIBSETS_DROP_MECHANIC_MONSTER_NAME",", dropMechanicNames={" &amp; IF(T264&lt;&gt;"","['en']='"&amp;T264&amp;"'","") &amp; IF(U264&lt;&gt;"",", ['de']='" &amp; U264&amp;"'","") &amp; "}",""),"")&amp;"},","")</f>
        <v>},</v>
      </c>
      <c r="AY264" s="21" t="str">
        <f>IF(F264&lt;&gt;"Not in the game (anymore)",IF(C264&lt;&gt;"",CONCATENATE(" --",C264," / ",B264,"   [",IF(P264&lt;&gt;"",P264,""),IF(W264&lt;&gt;"",", "&amp;W264,""),IF(AB264&lt;&gt;"",", "&amp;AB264,""),IF(AG264&lt;&gt;"",", "&amp;AG264,""),IF(AL264&lt;&gt;"",", "&amp;AL264,""),IF(AQ264&lt;&gt;"",", "&amp;AQ264,""),"]")),"")</f>
        <v xml:space="preserve"> --Knight-errant's Mail / Platten des Wanderritters   [Blackheart Haven]</v>
      </c>
    </row>
    <row r="265" spans="1:51" x14ac:dyDescent="0.25">
      <c r="A265" s="12">
        <v>310</v>
      </c>
      <c r="B265" t="s">
        <v>1214</v>
      </c>
      <c r="C265" t="s">
        <v>1215</v>
      </c>
      <c r="D265" s="3">
        <f>A265</f>
        <v>310</v>
      </c>
      <c r="G265" s="8" t="s">
        <v>1653</v>
      </c>
      <c r="I265" t="s">
        <v>97</v>
      </c>
      <c r="J265" t="s">
        <v>97</v>
      </c>
      <c r="K265">
        <v>-1</v>
      </c>
      <c r="L265">
        <v>-1</v>
      </c>
      <c r="M265">
        <v>-1</v>
      </c>
      <c r="N265">
        <v>0</v>
      </c>
      <c r="O265" s="3">
        <f>IF(G265&lt;&gt;"LIBSETS_SETTYPE_BATTLEGROUND",IF(G265&lt;&gt;"LIBSETS_SETTYPE_SPECIAL",IF(P265&lt;&gt;"",VLOOKUP(P265,'ESO zone constants'!$D$2:$H$4950,5,FALSE),""),""),"")</f>
        <v>64</v>
      </c>
      <c r="P265" t="s">
        <v>70</v>
      </c>
      <c r="Q265" s="19" t="str">
        <f>IF(O265&lt;&gt;"",IF(NOT(ISERROR(VLOOKUP(O265,'ESO Dungeon constants'!$D$3:$H$9999,5,FALSE))),VLOOKUP(O265,'ESO Dungeon constants'!$D$3:$I$9999,6,FALSE),VLOOKUP(O265,'ESO zone constants'!$H$2:$K$9984,4,FALSE)),"")</f>
        <v>DLC_BASE_GAME</v>
      </c>
      <c r="R265" s="3" t="str">
        <f>VLOOKUP(Q265,'LibSets constants'!$B$4:$C$1000,2,FALSE)</f>
        <v>Included in base game</v>
      </c>
      <c r="T265" s="45" t="str">
        <f>IF(S265&lt;&gt;"",IF(S265&lt;&gt;"LIBSETS_DROP_MECHANIC_MONSTER_NAME",VLOOKUP(S265,'LibSets constants'!$I$4:$L$1000,3,FALSE),""),"")</f>
        <v/>
      </c>
      <c r="U265" s="3" t="str">
        <f>IF(S265&lt;&gt;"",IF(S265&lt;&gt;"LIBSETS_DROP_MECHANIC_MONSTER_NAME",VLOOKUP(S265,'LibSets constants'!$I$4:$L$1000,4,FALSE),""),"")</f>
        <v/>
      </c>
      <c r="V265" s="3" t="str">
        <f>IF(G265&lt;&gt;"LIBSETS_SETTYPE_BATTLEGROUND",IF(G265&lt;&gt;"LIBSETS_SETTYPE_SPECIAL",IF(W265&lt;&gt;"",VLOOKUP(W265,'ESO zone constants'!$D$2:$H$4950,5,FALSE),""),""),"")</f>
        <v/>
      </c>
      <c r="X265" s="46"/>
      <c r="Y265" s="45" t="str">
        <f>IF(X265&lt;&gt;"",IF(X265&lt;&gt;"LIBSETS_DROP_MECHANIC_MONSTER_NAME",VLOOKUP(X265,'LibSets constants'!$I$4:$L$1000,3,FALSE),""),"")</f>
        <v/>
      </c>
      <c r="Z265" s="45" t="str">
        <f>IF(X265&lt;&gt;"",IF(X265&lt;&gt;"LIBSETS_DROP_MECHANIC_MONSTER_NAME",VLOOKUP(X265,'LibSets constants'!$I$4:$L$1000,4,FALSE),""),"")</f>
        <v/>
      </c>
      <c r="AA265" s="3" t="str">
        <f>IF(G265&lt;&gt;"LIBSETS_SETTYPE_BATTLEGROUND",IF(G265&lt;&gt;"LIBSETS_SETTYPE_SPECIAL",IF(AB265&lt;&gt;"",VLOOKUP(AB265,'ESO zone constants'!$D$2:$H$4950,5,FALSE),""),""),"")</f>
        <v/>
      </c>
      <c r="AC265" s="46"/>
      <c r="AD265" s="45" t="str">
        <f>IF(AC265&lt;&gt;"",IF(AC265&lt;&gt;"LIBSETS_DROP_MECHANIC_MONSTER_NAME",VLOOKUP(AC265,'LibSets constants'!$I$4:$L$1000,3,FALSE),""),"")</f>
        <v/>
      </c>
      <c r="AE265" s="45" t="str">
        <f>IF(AC265&lt;&gt;"",IF(AC265&lt;&gt;"LIBSETS_DROP_MECHANIC_MONSTER_NAME",VLOOKUP(AC265,'LibSets constants'!$I$4:$L$1000,4,FALSE),""),"")</f>
        <v/>
      </c>
      <c r="AF265" s="3" t="str">
        <f>IF(G265&lt;&gt;"LIBSETS_SETTYPE_BATTLEGROUND",IF(G265&lt;&gt;"LIBSETS_SETTYPE_SPECIAL",IF(AG265&lt;&gt;"",VLOOKUP(AG265,'ESO zone constants'!$D$2:$H$4950,5,FALSE),""),""),"")</f>
        <v/>
      </c>
      <c r="AH265" s="46"/>
      <c r="AI265" s="45" t="str">
        <f>IF(AH265&lt;&gt;"",IF(AH265&lt;&gt;"LIBSETS_DROP_MECHANIC_MONSTER_NAME",VLOOKUP(AH265,'LibSets constants'!$I$4:$L$1000,3,FALSE),""),"")</f>
        <v/>
      </c>
      <c r="AJ265" s="45" t="str">
        <f>IF(AH265&lt;&gt;"",IF(AH265&lt;&gt;"LIBSETS_DROP_MECHANIC_MONSTER_NAME",VLOOKUP(AH265,'LibSets constants'!$I$4:$L$1000,4,FALSE),""),"")</f>
        <v/>
      </c>
      <c r="AK265" s="3" t="str">
        <f>IF(G265&lt;&gt;"LIBSETS_SETTYPE_BATTLEGROUND",IF(G265&lt;&gt;"LIBSETS_SETTYPE_SPECIAL",IF(AL265&lt;&gt;"",VLOOKUP(AL265,'ESO zone constants'!$D$2:$H$4950,5,FALSE),""),""),"")</f>
        <v/>
      </c>
      <c r="AM265" s="46"/>
      <c r="AN265" s="45" t="str">
        <f>IF(AM265&lt;&gt;"",IF(AM265&lt;&gt;"LIBSETS_DROP_MECHANIC_MONSTER_NAME",VLOOKUP(AM265,'LibSets constants'!$I$4:$L$1000,3,FALSE),""),"")</f>
        <v/>
      </c>
      <c r="AO265" s="45" t="str">
        <f>IF(AM265&lt;&gt;"",IF(AM265&lt;&gt;"LIBSETS_DROP_MECHANIC_MONSTER_NAME",VLOOKUP(AM265,'LibSets constants'!$I$4:$L$1000,4,FALSE),""),"")</f>
        <v/>
      </c>
      <c r="AP265" s="3" t="str">
        <f>IF(G265&lt;&gt;"LIBSETS_SETTYPE_BATTLEGROUND",IF(G265&lt;&gt;"LIBSETS_SETTYPE_SPECIAL",IF(AQ265&lt;&gt;"",VLOOKUP(AQ265,'ESO zone constants'!$D$2:$H$4950,5,FALSE),""),""),"")</f>
        <v/>
      </c>
      <c r="AR265" s="46"/>
      <c r="AS265" s="45" t="str">
        <f>IF(AR265&lt;&gt;"",IF(AR265&lt;&gt;"LIBSETS_DROP_MECHANIC_MONSTER_NAME",VLOOKUP(AR265,'LibSets constants'!$I$4:$L$1000,3,FALSE),""),"")</f>
        <v/>
      </c>
      <c r="AT265" s="45" t="str">
        <f>IF(AR265&lt;&gt;"",IF(AR265&lt;&gt;"LIBSETS_DROP_MECHANIC_MONSTER_NAME",VLOOKUP(AR265,'LibSets constants'!$I$4:$L$1000,4,FALSE),""),"")</f>
        <v/>
      </c>
      <c r="AU265" s="21" t="str">
        <f>IF(A265="???","--","")&amp;IF(F265&lt;&gt;"Not in the game (anymore)",IF(A265&lt;&gt;"",CONCATENATE("[",A265,"] = {wayshrines={")&amp;IF(K265&lt;&gt;"",CONCATENATE(K265,","),"")&amp;IF(L265&lt;&gt;"",CONCATENATE(L265,","),"")&amp;IF(M265&lt;&gt;"",CONCATENATE(M265,","),"")&amp;CONCATENATE("}")&amp;IF(VALUE(N265)&gt;0,CONCATENATE(", traitsNeeded=",N265),"")&amp;CONCATENATE(", dlcId=",IF(Q265&lt;&gt;"",Q265,"DLC_BASE_GAME")),""),"")</f>
        <v>[310] = {wayshrines={-1,-1,-1,}, dlcId=DLC_BASE_GAME</v>
      </c>
      <c r="AV265" s="21" t="str">
        <f>IF(F265&lt;&gt;"Not in the game (anymore)",IF(A265&lt;&gt;"",IF(O265&lt;&gt;"",CONCATENATE(", zoneIds={",O265),"")&amp;IF(V265&lt;&gt;"",CONCATENATE(",",V265),"")&amp;IF(AA265&lt;&gt;"",CONCATENATE(",",AA265),"")&amp;IF(AF265&lt;&gt;"",CONCATENATE(",",AF265),"")&amp;IF(AK265&lt;&gt;"",CONCATENATE(",",AK265),"")&amp;IF(AP265&lt;&gt;"",CONCATENATE(",",AP265),"")&amp;IF(O265&lt;&gt;"",CONCATENATE("}",""),"")&amp;IF(OR(I265="true",I265="false",I265&lt;&gt;""), CONCATENATE(", veteran=", I265), ""),""),"")</f>
        <v>, zoneIds={64}, veteran=false</v>
      </c>
      <c r="AW265" s="21" t="str">
        <f>IF(F265&lt;&gt;"Not in the game (anymore)",IF(A265&lt;&gt;"",", setType="&amp;G265,"")&amp;IF(J265="true",", multiTrialSet=true",""),"")</f>
        <v>, setType=LIBSETS_SETTYPE_DUNGEON</v>
      </c>
      <c r="AX265" s="21" t="str">
        <f>IF(F265&lt;&gt;"Not in the game (anymore)",IF(S265&lt;&gt;"",", dropMechanic={"&amp;S265&amp;IF(X265&lt;&gt;"",","&amp;X265,"")&amp;IF(AC265&lt;&gt;"",","&amp;AC265,"")&amp;IF(AH265&lt;&gt;"",","&amp;AH265,"")&amp;IF(AM265&lt;&gt;"",","&amp;AM265,"")&amp;IF(AR265&lt;&gt;"",","&amp;AR265,"")&amp;"}"&amp;IF(S265="LIBSETS_DROP_MECHANIC_MONSTER_NAME",", dropMechanicNames={" &amp; IF(T265&lt;&gt;"","['en']='"&amp;T265&amp;"'","") &amp; IF(U265&lt;&gt;"",", ['de']='" &amp; U265&amp;"'","") &amp; "}",""),"")&amp;"},","")</f>
        <v>},</v>
      </c>
      <c r="AY265" s="21" t="str">
        <f>IF(F265&lt;&gt;"Not in the game (anymore)",IF(C265&lt;&gt;"",CONCATENATE(" --",C265," / ",B265,"   [",IF(P265&lt;&gt;"",P265,""),IF(W265&lt;&gt;"",", "&amp;W265,""),IF(AB265&lt;&gt;"",", "&amp;AB265,""),IF(AG265&lt;&gt;"",", "&amp;AG265,""),IF(AL265&lt;&gt;"",", "&amp;AL265,""),IF(AQ265&lt;&gt;"",", "&amp;AQ265,""),"]")),"")</f>
        <v xml:space="preserve"> --Sword Dancer / Schwerttänzer   [Blessed Crucible]</v>
      </c>
    </row>
    <row r="266" spans="1:51" x14ac:dyDescent="0.25">
      <c r="A266" s="12">
        <v>311</v>
      </c>
      <c r="B266" t="s">
        <v>1216</v>
      </c>
      <c r="C266" t="s">
        <v>1217</v>
      </c>
      <c r="D266" s="3">
        <f>A266</f>
        <v>311</v>
      </c>
      <c r="G266" s="8" t="s">
        <v>1653</v>
      </c>
      <c r="I266" t="s">
        <v>97</v>
      </c>
      <c r="J266" t="s">
        <v>97</v>
      </c>
      <c r="K266">
        <v>-1</v>
      </c>
      <c r="L266">
        <v>-1</v>
      </c>
      <c r="M266">
        <v>-1</v>
      </c>
      <c r="N266">
        <v>0</v>
      </c>
      <c r="O266" s="3">
        <f>IF(G266&lt;&gt;"LIBSETS_SETTYPE_BATTLEGROUND",IF(G266&lt;&gt;"LIBSETS_SETTYPE_SPECIAL",IF(P266&lt;&gt;"",VLOOKUP(P266,'ESO zone constants'!$D$2:$H$4950,5,FALSE),""),""),"")</f>
        <v>11</v>
      </c>
      <c r="P266" t="s">
        <v>47</v>
      </c>
      <c r="Q266" s="19" t="str">
        <f>IF(O266&lt;&gt;"",IF(NOT(ISERROR(VLOOKUP(O266,'ESO Dungeon constants'!$D$3:$H$9999,5,FALSE))),VLOOKUP(O266,'ESO Dungeon constants'!$D$3:$I$9999,6,FALSE),VLOOKUP(O266,'ESO zone constants'!$H$2:$K$9984,4,FALSE)),"")</f>
        <v>DLC_BASE_GAME</v>
      </c>
      <c r="R266" s="3" t="str">
        <f>VLOOKUP(Q266,'LibSets constants'!$B$4:$C$1000,2,FALSE)</f>
        <v>Included in base game</v>
      </c>
      <c r="T266" s="45" t="str">
        <f>IF(S266&lt;&gt;"",IF(S266&lt;&gt;"LIBSETS_DROP_MECHANIC_MONSTER_NAME",VLOOKUP(S266,'LibSets constants'!$I$4:$L$1000,3,FALSE),""),"")</f>
        <v/>
      </c>
      <c r="U266" s="3" t="str">
        <f>IF(S266&lt;&gt;"",IF(S266&lt;&gt;"LIBSETS_DROP_MECHANIC_MONSTER_NAME",VLOOKUP(S266,'LibSets constants'!$I$4:$L$1000,4,FALSE),""),"")</f>
        <v/>
      </c>
      <c r="V266" s="3" t="str">
        <f>IF(G266&lt;&gt;"LIBSETS_SETTYPE_BATTLEGROUND",IF(G266&lt;&gt;"LIBSETS_SETTYPE_SPECIAL",IF(W266&lt;&gt;"",VLOOKUP(W266,'ESO zone constants'!$D$2:$H$4950,5,FALSE),""),""),"")</f>
        <v/>
      </c>
      <c r="X266" s="46"/>
      <c r="Y266" s="45" t="str">
        <f>IF(X266&lt;&gt;"",IF(X266&lt;&gt;"LIBSETS_DROP_MECHANIC_MONSTER_NAME",VLOOKUP(X266,'LibSets constants'!$I$4:$L$1000,3,FALSE),""),"")</f>
        <v/>
      </c>
      <c r="Z266" s="45" t="str">
        <f>IF(X266&lt;&gt;"",IF(X266&lt;&gt;"LIBSETS_DROP_MECHANIC_MONSTER_NAME",VLOOKUP(X266,'LibSets constants'!$I$4:$L$1000,4,FALSE),""),"")</f>
        <v/>
      </c>
      <c r="AA266" s="3" t="str">
        <f>IF(G266&lt;&gt;"LIBSETS_SETTYPE_BATTLEGROUND",IF(G266&lt;&gt;"LIBSETS_SETTYPE_SPECIAL",IF(AB266&lt;&gt;"",VLOOKUP(AB266,'ESO zone constants'!$D$2:$H$4950,5,FALSE),""),""),"")</f>
        <v/>
      </c>
      <c r="AC266" s="46"/>
      <c r="AD266" s="45" t="str">
        <f>IF(AC266&lt;&gt;"",IF(AC266&lt;&gt;"LIBSETS_DROP_MECHANIC_MONSTER_NAME",VLOOKUP(AC266,'LibSets constants'!$I$4:$L$1000,3,FALSE),""),"")</f>
        <v/>
      </c>
      <c r="AE266" s="45" t="str">
        <f>IF(AC266&lt;&gt;"",IF(AC266&lt;&gt;"LIBSETS_DROP_MECHANIC_MONSTER_NAME",VLOOKUP(AC266,'LibSets constants'!$I$4:$L$1000,4,FALSE),""),"")</f>
        <v/>
      </c>
      <c r="AF266" s="3" t="str">
        <f>IF(G266&lt;&gt;"LIBSETS_SETTYPE_BATTLEGROUND",IF(G266&lt;&gt;"LIBSETS_SETTYPE_SPECIAL",IF(AG266&lt;&gt;"",VLOOKUP(AG266,'ESO zone constants'!$D$2:$H$4950,5,FALSE),""),""),"")</f>
        <v/>
      </c>
      <c r="AH266" s="46"/>
      <c r="AI266" s="45" t="str">
        <f>IF(AH266&lt;&gt;"",IF(AH266&lt;&gt;"LIBSETS_DROP_MECHANIC_MONSTER_NAME",VLOOKUP(AH266,'LibSets constants'!$I$4:$L$1000,3,FALSE),""),"")</f>
        <v/>
      </c>
      <c r="AJ266" s="45" t="str">
        <f>IF(AH266&lt;&gt;"",IF(AH266&lt;&gt;"LIBSETS_DROP_MECHANIC_MONSTER_NAME",VLOOKUP(AH266,'LibSets constants'!$I$4:$L$1000,4,FALSE),""),"")</f>
        <v/>
      </c>
      <c r="AK266" s="3" t="str">
        <f>IF(G266&lt;&gt;"LIBSETS_SETTYPE_BATTLEGROUND",IF(G266&lt;&gt;"LIBSETS_SETTYPE_SPECIAL",IF(AL266&lt;&gt;"",VLOOKUP(AL266,'ESO zone constants'!$D$2:$H$4950,5,FALSE),""),""),"")</f>
        <v/>
      </c>
      <c r="AM266" s="46"/>
      <c r="AN266" s="45" t="str">
        <f>IF(AM266&lt;&gt;"",IF(AM266&lt;&gt;"LIBSETS_DROP_MECHANIC_MONSTER_NAME",VLOOKUP(AM266,'LibSets constants'!$I$4:$L$1000,3,FALSE),""),"")</f>
        <v/>
      </c>
      <c r="AO266" s="45" t="str">
        <f>IF(AM266&lt;&gt;"",IF(AM266&lt;&gt;"LIBSETS_DROP_MECHANIC_MONSTER_NAME",VLOOKUP(AM266,'LibSets constants'!$I$4:$L$1000,4,FALSE),""),"")</f>
        <v/>
      </c>
      <c r="AP266" s="3" t="str">
        <f>IF(G266&lt;&gt;"LIBSETS_SETTYPE_BATTLEGROUND",IF(G266&lt;&gt;"LIBSETS_SETTYPE_SPECIAL",IF(AQ266&lt;&gt;"",VLOOKUP(AQ266,'ESO zone constants'!$D$2:$H$4950,5,FALSE),""),""),"")</f>
        <v/>
      </c>
      <c r="AR266" s="46"/>
      <c r="AS266" s="45" t="str">
        <f>IF(AR266&lt;&gt;"",IF(AR266&lt;&gt;"LIBSETS_DROP_MECHANIC_MONSTER_NAME",VLOOKUP(AR266,'LibSets constants'!$I$4:$L$1000,3,FALSE),""),"")</f>
        <v/>
      </c>
      <c r="AT266" s="45" t="str">
        <f>IF(AR266&lt;&gt;"",IF(AR266&lt;&gt;"LIBSETS_DROP_MECHANIC_MONSTER_NAME",VLOOKUP(AR266,'LibSets constants'!$I$4:$L$1000,4,FALSE),""),"")</f>
        <v/>
      </c>
      <c r="AU266" s="21" t="str">
        <f>IF(A266="???","--","")&amp;IF(F266&lt;&gt;"Not in the game (anymore)",IF(A266&lt;&gt;"",CONCATENATE("[",A266,"] = {wayshrines={")&amp;IF(K266&lt;&gt;"",CONCATENATE(K266,","),"")&amp;IF(L266&lt;&gt;"",CONCATENATE(L266,","),"")&amp;IF(M266&lt;&gt;"",CONCATENATE(M266,","),"")&amp;CONCATENATE("}")&amp;IF(VALUE(N266)&gt;0,CONCATENATE(", traitsNeeded=",N266),"")&amp;CONCATENATE(", dlcId=",IF(Q266&lt;&gt;"",Q266,"DLC_BASE_GAME")),""),"")</f>
        <v>[311] = {wayshrines={-1,-1,-1,}, dlcId=DLC_BASE_GAME</v>
      </c>
      <c r="AV266" s="21" t="str">
        <f>IF(F266&lt;&gt;"Not in the game (anymore)",IF(A266&lt;&gt;"",IF(O266&lt;&gt;"",CONCATENATE(", zoneIds={",O266),"")&amp;IF(V266&lt;&gt;"",CONCATENATE(",",V266),"")&amp;IF(AA266&lt;&gt;"",CONCATENATE(",",AA266),"")&amp;IF(AF266&lt;&gt;"",CONCATENATE(",",AF266),"")&amp;IF(AK266&lt;&gt;"",CONCATENATE(",",AK266),"")&amp;IF(AP266&lt;&gt;"",CONCATENATE(",",AP266),"")&amp;IF(O266&lt;&gt;"",CONCATENATE("}",""),"")&amp;IF(OR(I266="true",I266="false",I266&lt;&gt;""), CONCATENATE(", veteran=", I266), ""),""),"")</f>
        <v>, zoneIds={11}, veteran=false</v>
      </c>
      <c r="AW266" s="21" t="str">
        <f>IF(F266&lt;&gt;"Not in the game (anymore)",IF(A266&lt;&gt;"",", setType="&amp;G266,"")&amp;IF(J266="true",", multiTrialSet=true",""),"")</f>
        <v>, setType=LIBSETS_SETTYPE_DUNGEON</v>
      </c>
      <c r="AX266" s="21" t="str">
        <f>IF(F266&lt;&gt;"Not in the game (anymore)",IF(S266&lt;&gt;"",", dropMechanic={"&amp;S266&amp;IF(X266&lt;&gt;"",","&amp;X266,"")&amp;IF(AC266&lt;&gt;"",","&amp;AC266,"")&amp;IF(AH266&lt;&gt;"",","&amp;AH266,"")&amp;IF(AM266&lt;&gt;"",","&amp;AM266,"")&amp;IF(AR266&lt;&gt;"",","&amp;AR266,"")&amp;"}"&amp;IF(S266="LIBSETS_DROP_MECHANIC_MONSTER_NAME",", dropMechanicNames={" &amp; IF(T266&lt;&gt;"","['en']='"&amp;T266&amp;"'","") &amp; IF(U266&lt;&gt;"",", ['de']='" &amp; U266&amp;"'","") &amp; "}",""),"")&amp;"},","")</f>
        <v>},</v>
      </c>
      <c r="AY266" s="21" t="str">
        <f>IF(F266&lt;&gt;"Not in the game (anymore)",IF(C266&lt;&gt;"",CONCATENATE(" --",C266," / ",B266,"   [",IF(P266&lt;&gt;"",P266,""),IF(W266&lt;&gt;"",", "&amp;W266,""),IF(AB266&lt;&gt;"",", "&amp;AB266,""),IF(AG266&lt;&gt;"",", "&amp;AG266,""),IF(AL266&lt;&gt;"",", "&amp;AL266,""),IF(AQ266&lt;&gt;"",", "&amp;AQ266,""),"]")),"")</f>
        <v xml:space="preserve"> --Rattlecage / Klapperkäfig   [Vaults of Madness]</v>
      </c>
    </row>
    <row r="267" spans="1:51" x14ac:dyDescent="0.25">
      <c r="A267" s="12">
        <v>313</v>
      </c>
      <c r="B267" t="s">
        <v>1218</v>
      </c>
      <c r="C267" t="s">
        <v>1219</v>
      </c>
      <c r="D267" s="3">
        <f>A267</f>
        <v>313</v>
      </c>
      <c r="G267" s="8" t="s">
        <v>1648</v>
      </c>
      <c r="I267" t="s">
        <v>98</v>
      </c>
      <c r="J267" t="s">
        <v>97</v>
      </c>
      <c r="K267">
        <v>-1</v>
      </c>
      <c r="L267">
        <v>-1</v>
      </c>
      <c r="M267">
        <v>-1</v>
      </c>
      <c r="N267">
        <v>0</v>
      </c>
      <c r="O267" s="3">
        <f>IF(G267&lt;&gt;"LIBSETS_SETTYPE_BATTLEGROUND",IF(G267&lt;&gt;"LIBSETS_SETTYPE_SPECIAL",IF(P267&lt;&gt;"",VLOOKUP(P267,'ESO zone constants'!$D$2:$H$4950,5,FALSE),""),""),"")</f>
        <v>635</v>
      </c>
      <c r="P267" t="s">
        <v>447</v>
      </c>
      <c r="Q267" s="19" t="str">
        <f>IF(O267&lt;&gt;"",IF(NOT(ISERROR(VLOOKUP(O267,'ESO Dungeon constants'!$D$3:$H$9999,5,FALSE))),VLOOKUP(O267,'ESO Dungeon constants'!$D$3:$I$9999,6,FALSE),VLOOKUP(O267,'ESO zone constants'!$H$2:$K$9984,4,FALSE)),"")</f>
        <v>DLC_BASE_GAME</v>
      </c>
      <c r="R267" s="3" t="str">
        <f>VLOOKUP(Q267,'LibSets constants'!$B$4:$C$1000,2,FALSE)</f>
        <v>Included in base game</v>
      </c>
      <c r="S267" s="33" t="s">
        <v>1739</v>
      </c>
      <c r="T267" s="3" t="str">
        <f>IF(S267&lt;&gt;"",IF(S267&lt;&gt;"LIBSETS_DROP_MECHANIC_MONSTER_NAME",VLOOKUP(S267,'LibSets constants'!$I$4:$L$1000,3,FALSE),""),"")</f>
        <v>Arena stage chest</v>
      </c>
      <c r="U267" s="3" t="str">
        <f>IF(S267&lt;&gt;"",IF(S267&lt;&gt;"LIBSETS_DROP_MECHANIC_MONSTER_NAME",VLOOKUP(S267,'LibSets constants'!$I$4:$L$1000,4,FALSE),""),"")</f>
        <v>Arena-Phasen Schatztruhe</v>
      </c>
      <c r="V267" s="3" t="str">
        <f>IF(G267&lt;&gt;"LIBSETS_SETTYPE_BATTLEGROUND",IF(G267&lt;&gt;"LIBSETS_SETTYPE_SPECIAL",IF(W267&lt;&gt;"",VLOOKUP(W267,'ESO zone constants'!$D$2:$H$4950,5,FALSE),""),""),"")</f>
        <v/>
      </c>
      <c r="Y267" s="3" t="str">
        <f>IF(X267&lt;&gt;"",IF(X267&lt;&gt;"LIBSETS_DROP_MECHANIC_MONSTER_NAME",VLOOKUP(X267,'LibSets constants'!$I$4:$L$1000,3,FALSE),""),"")</f>
        <v/>
      </c>
      <c r="Z267" s="3" t="str">
        <f>IF(X267&lt;&gt;"",IF(X267&lt;&gt;"LIBSETS_DROP_MECHANIC_MONSTER_NAME",VLOOKUP(X267,'LibSets constants'!$I$4:$L$1000,4,FALSE),""),"")</f>
        <v/>
      </c>
      <c r="AA267" s="3" t="str">
        <f>IF(G267&lt;&gt;"LIBSETS_SETTYPE_BATTLEGROUND",IF(G267&lt;&gt;"LIBSETS_SETTYPE_SPECIAL",IF(AB267&lt;&gt;"",VLOOKUP(AB267,'ESO zone constants'!$D$2:$H$4950,5,FALSE),""),""),"")</f>
        <v/>
      </c>
      <c r="AD267" s="3" t="str">
        <f>IF(AC267&lt;&gt;"",IF(AC267&lt;&gt;"LIBSETS_DROP_MECHANIC_MONSTER_NAME",VLOOKUP(AC267,'LibSets constants'!$I$4:$L$1000,3,FALSE),""),"")</f>
        <v/>
      </c>
      <c r="AE267" s="3" t="str">
        <f>IF(AC267&lt;&gt;"",IF(AC267&lt;&gt;"LIBSETS_DROP_MECHANIC_MONSTER_NAME",VLOOKUP(AC267,'LibSets constants'!$I$4:$L$1000,4,FALSE),""),"")</f>
        <v/>
      </c>
      <c r="AF267" s="3" t="str">
        <f>IF(G267&lt;&gt;"LIBSETS_SETTYPE_BATTLEGROUND",IF(G267&lt;&gt;"LIBSETS_SETTYPE_SPECIAL",IF(AG267&lt;&gt;"",VLOOKUP(AG267,'ESO zone constants'!$D$2:$H$4950,5,FALSE),""),""),"")</f>
        <v/>
      </c>
      <c r="AI267" s="3" t="str">
        <f>IF(AH267&lt;&gt;"",IF(AH267&lt;&gt;"LIBSETS_DROP_MECHANIC_MONSTER_NAME",VLOOKUP(AH267,'LibSets constants'!$I$4:$L$1000,3,FALSE),""),"")</f>
        <v/>
      </c>
      <c r="AJ267" s="3" t="str">
        <f>IF(AH267&lt;&gt;"",IF(AH267&lt;&gt;"LIBSETS_DROP_MECHANIC_MONSTER_NAME",VLOOKUP(AH267,'LibSets constants'!$I$4:$L$1000,4,FALSE),""),"")</f>
        <v/>
      </c>
      <c r="AK267" s="3" t="str">
        <f>IF(G267&lt;&gt;"LIBSETS_SETTYPE_BATTLEGROUND",IF(G267&lt;&gt;"LIBSETS_SETTYPE_SPECIAL",IF(AL267&lt;&gt;"",VLOOKUP(AL267,'ESO zone constants'!$D$2:$H$4950,5,FALSE),""),""),"")</f>
        <v/>
      </c>
      <c r="AN267" s="3" t="str">
        <f>IF(AM267&lt;&gt;"",IF(AM267&lt;&gt;"LIBSETS_DROP_MECHANIC_MONSTER_NAME",VLOOKUP(AM267,'LibSets constants'!$I$4:$L$1000,3,FALSE),""),"")</f>
        <v/>
      </c>
      <c r="AO267" s="3" t="str">
        <f>IF(AM267&lt;&gt;"",IF(AM267&lt;&gt;"LIBSETS_DROP_MECHANIC_MONSTER_NAME",VLOOKUP(AM267,'LibSets constants'!$I$4:$L$1000,4,FALSE),""),"")</f>
        <v/>
      </c>
      <c r="AP267" s="3" t="str">
        <f>IF(G267&lt;&gt;"LIBSETS_SETTYPE_BATTLEGROUND",IF(G267&lt;&gt;"LIBSETS_SETTYPE_SPECIAL",IF(AQ267&lt;&gt;"",VLOOKUP(AQ267,'ESO zone constants'!$D$2:$H$4950,5,FALSE),""),""),"")</f>
        <v/>
      </c>
      <c r="AS267" s="3" t="str">
        <f>IF(AR267&lt;&gt;"",IF(AR267&lt;&gt;"LIBSETS_DROP_MECHANIC_MONSTER_NAME",VLOOKUP(AR267,'LibSets constants'!$I$4:$L$1000,3,FALSE),""),"")</f>
        <v/>
      </c>
      <c r="AT267" s="3" t="str">
        <f>IF(AR267&lt;&gt;"",IF(AR267&lt;&gt;"LIBSETS_DROP_MECHANIC_MONSTER_NAME",VLOOKUP(AR267,'LibSets constants'!$I$4:$L$1000,4,FALSE),""),"")</f>
        <v/>
      </c>
      <c r="AU267" s="21" t="str">
        <f>IF(A267="???","--","")&amp;IF(F267&lt;&gt;"Not in the game (anymore)",IF(A267&lt;&gt;"",CONCATENATE("[",A267,"] = {wayshrines={")&amp;IF(K267&lt;&gt;"",CONCATENATE(K267,","),"")&amp;IF(L267&lt;&gt;"",CONCATENATE(L267,","),"")&amp;IF(M267&lt;&gt;"",CONCATENATE(M267,","),"")&amp;CONCATENATE("}")&amp;IF(VALUE(N267)&gt;0,CONCATENATE(", traitsNeeded=",N267),"")&amp;CONCATENATE(", dlcId=",IF(Q267&lt;&gt;"",Q267,"DLC_BASE_GAME")),""),"")</f>
        <v>[313] = {wayshrines={-1,-1,-1,}, dlcId=DLC_BASE_GAME</v>
      </c>
      <c r="AV267" s="21" t="str">
        <f>IF(F267&lt;&gt;"Not in the game (anymore)",IF(A267&lt;&gt;"",IF(O267&lt;&gt;"",CONCATENATE(", zoneIds={",O267),"")&amp;IF(V267&lt;&gt;"",CONCATENATE(",",V267),"")&amp;IF(AA267&lt;&gt;"",CONCATENATE(",",AA267),"")&amp;IF(AF267&lt;&gt;"",CONCATENATE(",",AF267),"")&amp;IF(AK267&lt;&gt;"",CONCATENATE(",",AK267),"")&amp;IF(AP267&lt;&gt;"",CONCATENATE(",",AP267),"")&amp;IF(O267&lt;&gt;"",CONCATENATE("}",""),"")&amp;IF(OR(I267="true",I267="false",I267&lt;&gt;""), CONCATENATE(", veteran=", I267), ""),""),"")</f>
        <v>, zoneIds={635}, veteran=true</v>
      </c>
      <c r="AW267" s="21" t="str">
        <f>IF(F267&lt;&gt;"Not in the game (anymore)",IF(A267&lt;&gt;"",", setType="&amp;G267,"")&amp;IF(J267="true",", multiTrialSet=true",""),"")</f>
        <v>, setType=LIBSETS_SETTYPE_ARENA</v>
      </c>
      <c r="AX267" s="21" t="str">
        <f>IF(F267&lt;&gt;"Not in the game (anymore)",IF(S267&lt;&gt;"",", dropMechanic={"&amp;S267&amp;IF(X267&lt;&gt;"",","&amp;X267,"")&amp;IF(AC267&lt;&gt;"",","&amp;AC267,"")&amp;IF(AH267&lt;&gt;"",","&amp;AH267,"")&amp;IF(AM267&lt;&gt;"",","&amp;AM267,"")&amp;IF(AR267&lt;&gt;"",","&amp;AR267,"")&amp;"}"&amp;IF(S267="LIBSETS_DROP_MECHANIC_MONSTER_NAME",", dropMechanicNames={" &amp; IF(T267&lt;&gt;"","['en']='"&amp;T267&amp;"'","") &amp; IF(U267&lt;&gt;"",", ['de']='" &amp; U267&amp;"'","") &amp; "}",""),"")&amp;"},","")</f>
        <v>, dropMechanic={LIBSETS_DROP_MECHANIC_ARENA_STAGE_CHEST}},</v>
      </c>
      <c r="AY267" s="21" t="str">
        <f>IF(F267&lt;&gt;"Not in the game (anymore)",IF(C267&lt;&gt;"",CONCATENATE(" --",C267," / ",B267,"   [",IF(P267&lt;&gt;"",P267,""),IF(W267&lt;&gt;"",", "&amp;W267,""),IF(AB267&lt;&gt;"",", "&amp;AB267,""),IF(AG267&lt;&gt;"",", "&amp;AG267,""),IF(AL267&lt;&gt;"",", "&amp;AL267,""),IF(AQ267&lt;&gt;"",", "&amp;AQ267,""),"]")),"")</f>
        <v xml:space="preserve"> --Titanic Cleave / Titanisches Trennen   [Dragonstar Arena]</v>
      </c>
    </row>
    <row r="268" spans="1:51" x14ac:dyDescent="0.25">
      <c r="A268" s="12">
        <v>314</v>
      </c>
      <c r="B268" t="s">
        <v>1220</v>
      </c>
      <c r="C268" t="s">
        <v>1221</v>
      </c>
      <c r="D268" s="3">
        <f>A268</f>
        <v>314</v>
      </c>
      <c r="G268" s="8" t="s">
        <v>1648</v>
      </c>
      <c r="I268" t="s">
        <v>98</v>
      </c>
      <c r="J268" t="s">
        <v>97</v>
      </c>
      <c r="K268">
        <v>-1</v>
      </c>
      <c r="L268">
        <v>-1</v>
      </c>
      <c r="M268">
        <v>-1</v>
      </c>
      <c r="N268">
        <v>0</v>
      </c>
      <c r="O268" s="3">
        <f>IF(G268&lt;&gt;"LIBSETS_SETTYPE_BATTLEGROUND",IF(G268&lt;&gt;"LIBSETS_SETTYPE_SPECIAL",IF(P268&lt;&gt;"",VLOOKUP(P268,'ESO zone constants'!$D$2:$H$4950,5,FALSE),""),""),"")</f>
        <v>635</v>
      </c>
      <c r="P268" t="s">
        <v>447</v>
      </c>
      <c r="Q268" s="19" t="str">
        <f>IF(O268&lt;&gt;"",IF(NOT(ISERROR(VLOOKUP(O268,'ESO Dungeon constants'!$D$3:$H$9999,5,FALSE))),VLOOKUP(O268,'ESO Dungeon constants'!$D$3:$I$9999,6,FALSE),VLOOKUP(O268,'ESO zone constants'!$H$2:$K$9984,4,FALSE)),"")</f>
        <v>DLC_BASE_GAME</v>
      </c>
      <c r="R268" s="3" t="str">
        <f>VLOOKUP(Q268,'LibSets constants'!$B$4:$C$1000,2,FALSE)</f>
        <v>Included in base game</v>
      </c>
      <c r="S268" s="33" t="s">
        <v>1739</v>
      </c>
      <c r="T268" s="3" t="str">
        <f>IF(S268&lt;&gt;"",IF(S268&lt;&gt;"LIBSETS_DROP_MECHANIC_MONSTER_NAME",VLOOKUP(S268,'LibSets constants'!$I$4:$L$1000,3,FALSE),""),"")</f>
        <v>Arena stage chest</v>
      </c>
      <c r="U268" s="3" t="str">
        <f>IF(S268&lt;&gt;"",IF(S268&lt;&gt;"LIBSETS_DROP_MECHANIC_MONSTER_NAME",VLOOKUP(S268,'LibSets constants'!$I$4:$L$1000,4,FALSE),""),"")</f>
        <v>Arena-Phasen Schatztruhe</v>
      </c>
      <c r="V268" s="3" t="str">
        <f>IF(G268&lt;&gt;"LIBSETS_SETTYPE_BATTLEGROUND",IF(G268&lt;&gt;"LIBSETS_SETTYPE_SPECIAL",IF(W268&lt;&gt;"",VLOOKUP(W268,'ESO zone constants'!$D$2:$H$4950,5,FALSE),""),""),"")</f>
        <v/>
      </c>
      <c r="Y268" s="3" t="str">
        <f>IF(X268&lt;&gt;"",IF(X268&lt;&gt;"LIBSETS_DROP_MECHANIC_MONSTER_NAME",VLOOKUP(X268,'LibSets constants'!$I$4:$L$1000,3,FALSE),""),"")</f>
        <v/>
      </c>
      <c r="Z268" s="3" t="str">
        <f>IF(X268&lt;&gt;"",IF(X268&lt;&gt;"LIBSETS_DROP_MECHANIC_MONSTER_NAME",VLOOKUP(X268,'LibSets constants'!$I$4:$L$1000,4,FALSE),""),"")</f>
        <v/>
      </c>
      <c r="AA268" s="3" t="str">
        <f>IF(G268&lt;&gt;"LIBSETS_SETTYPE_BATTLEGROUND",IF(G268&lt;&gt;"LIBSETS_SETTYPE_SPECIAL",IF(AB268&lt;&gt;"",VLOOKUP(AB268,'ESO zone constants'!$D$2:$H$4950,5,FALSE),""),""),"")</f>
        <v/>
      </c>
      <c r="AD268" s="3" t="str">
        <f>IF(AC268&lt;&gt;"",IF(AC268&lt;&gt;"LIBSETS_DROP_MECHANIC_MONSTER_NAME",VLOOKUP(AC268,'LibSets constants'!$I$4:$L$1000,3,FALSE),""),"")</f>
        <v/>
      </c>
      <c r="AE268" s="3" t="str">
        <f>IF(AC268&lt;&gt;"",IF(AC268&lt;&gt;"LIBSETS_DROP_MECHANIC_MONSTER_NAME",VLOOKUP(AC268,'LibSets constants'!$I$4:$L$1000,4,FALSE),""),"")</f>
        <v/>
      </c>
      <c r="AF268" s="3" t="str">
        <f>IF(G268&lt;&gt;"LIBSETS_SETTYPE_BATTLEGROUND",IF(G268&lt;&gt;"LIBSETS_SETTYPE_SPECIAL",IF(AG268&lt;&gt;"",VLOOKUP(AG268,'ESO zone constants'!$D$2:$H$4950,5,FALSE),""),""),"")</f>
        <v/>
      </c>
      <c r="AI268" s="3" t="str">
        <f>IF(AH268&lt;&gt;"",IF(AH268&lt;&gt;"LIBSETS_DROP_MECHANIC_MONSTER_NAME",VLOOKUP(AH268,'LibSets constants'!$I$4:$L$1000,3,FALSE),""),"")</f>
        <v/>
      </c>
      <c r="AJ268" s="3" t="str">
        <f>IF(AH268&lt;&gt;"",IF(AH268&lt;&gt;"LIBSETS_DROP_MECHANIC_MONSTER_NAME",VLOOKUP(AH268,'LibSets constants'!$I$4:$L$1000,4,FALSE),""),"")</f>
        <v/>
      </c>
      <c r="AK268" s="3" t="str">
        <f>IF(G268&lt;&gt;"LIBSETS_SETTYPE_BATTLEGROUND",IF(G268&lt;&gt;"LIBSETS_SETTYPE_SPECIAL",IF(AL268&lt;&gt;"",VLOOKUP(AL268,'ESO zone constants'!$D$2:$H$4950,5,FALSE),""),""),"")</f>
        <v/>
      </c>
      <c r="AN268" s="3" t="str">
        <f>IF(AM268&lt;&gt;"",IF(AM268&lt;&gt;"LIBSETS_DROP_MECHANIC_MONSTER_NAME",VLOOKUP(AM268,'LibSets constants'!$I$4:$L$1000,3,FALSE),""),"")</f>
        <v/>
      </c>
      <c r="AO268" s="3" t="str">
        <f>IF(AM268&lt;&gt;"",IF(AM268&lt;&gt;"LIBSETS_DROP_MECHANIC_MONSTER_NAME",VLOOKUP(AM268,'LibSets constants'!$I$4:$L$1000,4,FALSE),""),"")</f>
        <v/>
      </c>
      <c r="AP268" s="3" t="str">
        <f>IF(G268&lt;&gt;"LIBSETS_SETTYPE_BATTLEGROUND",IF(G268&lt;&gt;"LIBSETS_SETTYPE_SPECIAL",IF(AQ268&lt;&gt;"",VLOOKUP(AQ268,'ESO zone constants'!$D$2:$H$4950,5,FALSE),""),""),"")</f>
        <v/>
      </c>
      <c r="AS268" s="3" t="str">
        <f>IF(AR268&lt;&gt;"",IF(AR268&lt;&gt;"LIBSETS_DROP_MECHANIC_MONSTER_NAME",VLOOKUP(AR268,'LibSets constants'!$I$4:$L$1000,3,FALSE),""),"")</f>
        <v/>
      </c>
      <c r="AT268" s="3" t="str">
        <f>IF(AR268&lt;&gt;"",IF(AR268&lt;&gt;"LIBSETS_DROP_MECHANIC_MONSTER_NAME",VLOOKUP(AR268,'LibSets constants'!$I$4:$L$1000,4,FALSE),""),"")</f>
        <v/>
      </c>
      <c r="AU268" s="21" t="str">
        <f>IF(A268="???","--","")&amp;IF(F268&lt;&gt;"Not in the game (anymore)",IF(A268&lt;&gt;"",CONCATENATE("[",A268,"] = {wayshrines={")&amp;IF(K268&lt;&gt;"",CONCATENATE(K268,","),"")&amp;IF(L268&lt;&gt;"",CONCATENATE(L268,","),"")&amp;IF(M268&lt;&gt;"",CONCATENATE(M268,","),"")&amp;CONCATENATE("}")&amp;IF(VALUE(N268)&gt;0,CONCATENATE(", traitsNeeded=",N268),"")&amp;CONCATENATE(", dlcId=",IF(Q268&lt;&gt;"",Q268,"DLC_BASE_GAME")),""),"")</f>
        <v>[314] = {wayshrines={-1,-1,-1,}, dlcId=DLC_BASE_GAME</v>
      </c>
      <c r="AV268" s="21" t="str">
        <f>IF(F268&lt;&gt;"Not in the game (anymore)",IF(A268&lt;&gt;"",IF(O268&lt;&gt;"",CONCATENATE(", zoneIds={",O268),"")&amp;IF(V268&lt;&gt;"",CONCATENATE(",",V268),"")&amp;IF(AA268&lt;&gt;"",CONCATENATE(",",AA268),"")&amp;IF(AF268&lt;&gt;"",CONCATENATE(",",AF268),"")&amp;IF(AK268&lt;&gt;"",CONCATENATE(",",AK268),"")&amp;IF(AP268&lt;&gt;"",CONCATENATE(",",AP268),"")&amp;IF(O268&lt;&gt;"",CONCATENATE("}",""),"")&amp;IF(OR(I268="true",I268="false",I268&lt;&gt;""), CONCATENATE(", veteran=", I268), ""),""),"")</f>
        <v>, zoneIds={635}, veteran=true</v>
      </c>
      <c r="AW268" s="21" t="str">
        <f>IF(F268&lt;&gt;"Not in the game (anymore)",IF(A268&lt;&gt;"",", setType="&amp;G268,"")&amp;IF(J268="true",", multiTrialSet=true",""),"")</f>
        <v>, setType=LIBSETS_SETTYPE_ARENA</v>
      </c>
      <c r="AX268" s="21" t="str">
        <f>IF(F268&lt;&gt;"Not in the game (anymore)",IF(S268&lt;&gt;"",", dropMechanic={"&amp;S268&amp;IF(X268&lt;&gt;"",","&amp;X268,"")&amp;IF(AC268&lt;&gt;"",","&amp;AC268,"")&amp;IF(AH268&lt;&gt;"",","&amp;AH268,"")&amp;IF(AM268&lt;&gt;"",","&amp;AM268,"")&amp;IF(AR268&lt;&gt;"",","&amp;AR268,"")&amp;"}"&amp;IF(S268="LIBSETS_DROP_MECHANIC_MONSTER_NAME",", dropMechanicNames={" &amp; IF(T268&lt;&gt;"","['en']='"&amp;T268&amp;"'","") &amp; IF(U268&lt;&gt;"",", ['de']='" &amp; U268&amp;"'","") &amp; "}",""),"")&amp;"},","")</f>
        <v>, dropMechanic={LIBSETS_DROP_MECHANIC_ARENA_STAGE_CHEST}},</v>
      </c>
      <c r="AY268" s="21" t="str">
        <f>IF(F268&lt;&gt;"Not in the game (anymore)",IF(C268&lt;&gt;"",CONCATENATE(" --",C268," / ",B268,"   [",IF(P268&lt;&gt;"",P268,""),IF(W268&lt;&gt;"",", "&amp;W268,""),IF(AB268&lt;&gt;"",", "&amp;AB268,""),IF(AG268&lt;&gt;"",", "&amp;AG268,""),IF(AL268&lt;&gt;"",", "&amp;AL268,""),IF(AQ268&lt;&gt;"",", "&amp;AQ268,""),"]")),"")</f>
        <v xml:space="preserve"> --Puncturing Remedy / Durchschlagende Genesung   [Dragonstar Arena]</v>
      </c>
    </row>
    <row r="269" spans="1:51" x14ac:dyDescent="0.25">
      <c r="A269" s="12">
        <v>315</v>
      </c>
      <c r="B269" t="s">
        <v>1222</v>
      </c>
      <c r="C269" t="s">
        <v>1223</v>
      </c>
      <c r="D269" s="3">
        <f>A269</f>
        <v>315</v>
      </c>
      <c r="G269" s="8" t="s">
        <v>1648</v>
      </c>
      <c r="I269" t="s">
        <v>98</v>
      </c>
      <c r="J269" t="s">
        <v>97</v>
      </c>
      <c r="K269">
        <v>-1</v>
      </c>
      <c r="L269">
        <v>-1</v>
      </c>
      <c r="M269">
        <v>-1</v>
      </c>
      <c r="N269">
        <v>0</v>
      </c>
      <c r="O269" s="3">
        <f>IF(G269&lt;&gt;"LIBSETS_SETTYPE_BATTLEGROUND",IF(G269&lt;&gt;"LIBSETS_SETTYPE_SPECIAL",IF(P269&lt;&gt;"",VLOOKUP(P269,'ESO zone constants'!$D$2:$H$4950,5,FALSE),""),""),"")</f>
        <v>635</v>
      </c>
      <c r="P269" t="s">
        <v>447</v>
      </c>
      <c r="Q269" s="19" t="str">
        <f>IF(O269&lt;&gt;"",IF(NOT(ISERROR(VLOOKUP(O269,'ESO Dungeon constants'!$D$3:$H$9999,5,FALSE))),VLOOKUP(O269,'ESO Dungeon constants'!$D$3:$I$9999,6,FALSE),VLOOKUP(O269,'ESO zone constants'!$H$2:$K$9984,4,FALSE)),"")</f>
        <v>DLC_BASE_GAME</v>
      </c>
      <c r="R269" s="3" t="str">
        <f>VLOOKUP(Q269,'LibSets constants'!$B$4:$C$1000,2,FALSE)</f>
        <v>Included in base game</v>
      </c>
      <c r="S269" s="33" t="s">
        <v>1739</v>
      </c>
      <c r="T269" s="3" t="str">
        <f>IF(S269&lt;&gt;"",IF(S269&lt;&gt;"LIBSETS_DROP_MECHANIC_MONSTER_NAME",VLOOKUP(S269,'LibSets constants'!$I$4:$L$1000,3,FALSE),""),"")</f>
        <v>Arena stage chest</v>
      </c>
      <c r="U269" s="3" t="str">
        <f>IF(S269&lt;&gt;"",IF(S269&lt;&gt;"LIBSETS_DROP_MECHANIC_MONSTER_NAME",VLOOKUP(S269,'LibSets constants'!$I$4:$L$1000,4,FALSE),""),"")</f>
        <v>Arena-Phasen Schatztruhe</v>
      </c>
      <c r="V269" s="3" t="str">
        <f>IF(G269&lt;&gt;"LIBSETS_SETTYPE_BATTLEGROUND",IF(G269&lt;&gt;"LIBSETS_SETTYPE_SPECIAL",IF(W269&lt;&gt;"",VLOOKUP(W269,'ESO zone constants'!$D$2:$H$4950,5,FALSE),""),""),"")</f>
        <v/>
      </c>
      <c r="Y269" s="3" t="str">
        <f>IF(X269&lt;&gt;"",IF(X269&lt;&gt;"LIBSETS_DROP_MECHANIC_MONSTER_NAME",VLOOKUP(X269,'LibSets constants'!$I$4:$L$1000,3,FALSE),""),"")</f>
        <v/>
      </c>
      <c r="Z269" s="3" t="str">
        <f>IF(X269&lt;&gt;"",IF(X269&lt;&gt;"LIBSETS_DROP_MECHANIC_MONSTER_NAME",VLOOKUP(X269,'LibSets constants'!$I$4:$L$1000,4,FALSE),""),"")</f>
        <v/>
      </c>
      <c r="AA269" s="3" t="str">
        <f>IF(G269&lt;&gt;"LIBSETS_SETTYPE_BATTLEGROUND",IF(G269&lt;&gt;"LIBSETS_SETTYPE_SPECIAL",IF(AB269&lt;&gt;"",VLOOKUP(AB269,'ESO zone constants'!$D$2:$H$4950,5,FALSE),""),""),"")</f>
        <v/>
      </c>
      <c r="AD269" s="3" t="str">
        <f>IF(AC269&lt;&gt;"",IF(AC269&lt;&gt;"LIBSETS_DROP_MECHANIC_MONSTER_NAME",VLOOKUP(AC269,'LibSets constants'!$I$4:$L$1000,3,FALSE),""),"")</f>
        <v/>
      </c>
      <c r="AE269" s="3" t="str">
        <f>IF(AC269&lt;&gt;"",IF(AC269&lt;&gt;"LIBSETS_DROP_MECHANIC_MONSTER_NAME",VLOOKUP(AC269,'LibSets constants'!$I$4:$L$1000,4,FALSE),""),"")</f>
        <v/>
      </c>
      <c r="AF269" s="3" t="str">
        <f>IF(G269&lt;&gt;"LIBSETS_SETTYPE_BATTLEGROUND",IF(G269&lt;&gt;"LIBSETS_SETTYPE_SPECIAL",IF(AG269&lt;&gt;"",VLOOKUP(AG269,'ESO zone constants'!$D$2:$H$4950,5,FALSE),""),""),"")</f>
        <v/>
      </c>
      <c r="AI269" s="3" t="str">
        <f>IF(AH269&lt;&gt;"",IF(AH269&lt;&gt;"LIBSETS_DROP_MECHANIC_MONSTER_NAME",VLOOKUP(AH269,'LibSets constants'!$I$4:$L$1000,3,FALSE),""),"")</f>
        <v/>
      </c>
      <c r="AJ269" s="3" t="str">
        <f>IF(AH269&lt;&gt;"",IF(AH269&lt;&gt;"LIBSETS_DROP_MECHANIC_MONSTER_NAME",VLOOKUP(AH269,'LibSets constants'!$I$4:$L$1000,4,FALSE),""),"")</f>
        <v/>
      </c>
      <c r="AK269" s="3" t="str">
        <f>IF(G269&lt;&gt;"LIBSETS_SETTYPE_BATTLEGROUND",IF(G269&lt;&gt;"LIBSETS_SETTYPE_SPECIAL",IF(AL269&lt;&gt;"",VLOOKUP(AL269,'ESO zone constants'!$D$2:$H$4950,5,FALSE),""),""),"")</f>
        <v/>
      </c>
      <c r="AN269" s="3" t="str">
        <f>IF(AM269&lt;&gt;"",IF(AM269&lt;&gt;"LIBSETS_DROP_MECHANIC_MONSTER_NAME",VLOOKUP(AM269,'LibSets constants'!$I$4:$L$1000,3,FALSE),""),"")</f>
        <v/>
      </c>
      <c r="AO269" s="3" t="str">
        <f>IF(AM269&lt;&gt;"",IF(AM269&lt;&gt;"LIBSETS_DROP_MECHANIC_MONSTER_NAME",VLOOKUP(AM269,'LibSets constants'!$I$4:$L$1000,4,FALSE),""),"")</f>
        <v/>
      </c>
      <c r="AP269" s="3" t="str">
        <f>IF(G269&lt;&gt;"LIBSETS_SETTYPE_BATTLEGROUND",IF(G269&lt;&gt;"LIBSETS_SETTYPE_SPECIAL",IF(AQ269&lt;&gt;"",VLOOKUP(AQ269,'ESO zone constants'!$D$2:$H$4950,5,FALSE),""),""),"")</f>
        <v/>
      </c>
      <c r="AS269" s="3" t="str">
        <f>IF(AR269&lt;&gt;"",IF(AR269&lt;&gt;"LIBSETS_DROP_MECHANIC_MONSTER_NAME",VLOOKUP(AR269,'LibSets constants'!$I$4:$L$1000,3,FALSE),""),"")</f>
        <v/>
      </c>
      <c r="AT269" s="3" t="str">
        <f>IF(AR269&lt;&gt;"",IF(AR269&lt;&gt;"LIBSETS_DROP_MECHANIC_MONSTER_NAME",VLOOKUP(AR269,'LibSets constants'!$I$4:$L$1000,4,FALSE),""),"")</f>
        <v/>
      </c>
      <c r="AU269" s="21" t="str">
        <f>IF(A269="???","--","")&amp;IF(F269&lt;&gt;"Not in the game (anymore)",IF(A269&lt;&gt;"",CONCATENATE("[",A269,"] = {wayshrines={")&amp;IF(K269&lt;&gt;"",CONCATENATE(K269,","),"")&amp;IF(L269&lt;&gt;"",CONCATENATE(L269,","),"")&amp;IF(M269&lt;&gt;"",CONCATENATE(M269,","),"")&amp;CONCATENATE("}")&amp;IF(VALUE(N269)&gt;0,CONCATENATE(", traitsNeeded=",N269),"")&amp;CONCATENATE(", dlcId=",IF(Q269&lt;&gt;"",Q269,"DLC_BASE_GAME")),""),"")</f>
        <v>[315] = {wayshrines={-1,-1,-1,}, dlcId=DLC_BASE_GAME</v>
      </c>
      <c r="AV269" s="21" t="str">
        <f>IF(F269&lt;&gt;"Not in the game (anymore)",IF(A269&lt;&gt;"",IF(O269&lt;&gt;"",CONCATENATE(", zoneIds={",O269),"")&amp;IF(V269&lt;&gt;"",CONCATENATE(",",V269),"")&amp;IF(AA269&lt;&gt;"",CONCATENATE(",",AA269),"")&amp;IF(AF269&lt;&gt;"",CONCATENATE(",",AF269),"")&amp;IF(AK269&lt;&gt;"",CONCATENATE(",",AK269),"")&amp;IF(AP269&lt;&gt;"",CONCATENATE(",",AP269),"")&amp;IF(O269&lt;&gt;"",CONCATENATE("}",""),"")&amp;IF(OR(I269="true",I269="false",I269&lt;&gt;""), CONCATENATE(", veteran=", I269), ""),""),"")</f>
        <v>, zoneIds={635}, veteran=true</v>
      </c>
      <c r="AW269" s="21" t="str">
        <f>IF(F269&lt;&gt;"Not in the game (anymore)",IF(A269&lt;&gt;"",", setType="&amp;G269,"")&amp;IF(J269="true",", multiTrialSet=true",""),"")</f>
        <v>, setType=LIBSETS_SETTYPE_ARENA</v>
      </c>
      <c r="AX269" s="21" t="str">
        <f>IF(F269&lt;&gt;"Not in the game (anymore)",IF(S269&lt;&gt;"",", dropMechanic={"&amp;S269&amp;IF(X269&lt;&gt;"",","&amp;X269,"")&amp;IF(AC269&lt;&gt;"",","&amp;AC269,"")&amp;IF(AH269&lt;&gt;"",","&amp;AH269,"")&amp;IF(AM269&lt;&gt;"",","&amp;AM269,"")&amp;IF(AR269&lt;&gt;"",","&amp;AR269,"")&amp;"}"&amp;IF(S269="LIBSETS_DROP_MECHANIC_MONSTER_NAME",", dropMechanicNames={" &amp; IF(T269&lt;&gt;"","['en']='"&amp;T269&amp;"'","") &amp; IF(U269&lt;&gt;"",", ['de']='" &amp; U269&amp;"'","") &amp; "}",""),"")&amp;"},","")</f>
        <v>, dropMechanic={LIBSETS_DROP_MECHANIC_ARENA_STAGE_CHEST}},</v>
      </c>
      <c r="AY269" s="21" t="str">
        <f>IF(F269&lt;&gt;"Not in the game (anymore)",IF(C269&lt;&gt;"",CONCATENATE(" --",C269," / ",B269,"   [",IF(P269&lt;&gt;"",P269,""),IF(W269&lt;&gt;"",", "&amp;W269,""),IF(AB269&lt;&gt;"",", "&amp;AB269,""),IF(AG269&lt;&gt;"",", "&amp;AG269,""),IF(AL269&lt;&gt;"",", "&amp;AL269,""),IF(AQ269&lt;&gt;"",", "&amp;AQ269,""),"]")),"")</f>
        <v xml:space="preserve"> --Stinging Slashes / Stechende Schnitte   [Dragonstar Arena]</v>
      </c>
    </row>
    <row r="270" spans="1:51" x14ac:dyDescent="0.25">
      <c r="A270" s="12">
        <v>316</v>
      </c>
      <c r="B270" t="s">
        <v>1224</v>
      </c>
      <c r="C270" t="s">
        <v>1225</v>
      </c>
      <c r="D270" s="3">
        <f>A270</f>
        <v>316</v>
      </c>
      <c r="G270" s="8" t="s">
        <v>1648</v>
      </c>
      <c r="I270" t="s">
        <v>98</v>
      </c>
      <c r="J270" t="s">
        <v>97</v>
      </c>
      <c r="K270">
        <v>-1</v>
      </c>
      <c r="L270">
        <v>-1</v>
      </c>
      <c r="M270">
        <v>-1</v>
      </c>
      <c r="N270">
        <v>0</v>
      </c>
      <c r="O270" s="3">
        <f>IF(G270&lt;&gt;"LIBSETS_SETTYPE_BATTLEGROUND",IF(G270&lt;&gt;"LIBSETS_SETTYPE_SPECIAL",IF(P270&lt;&gt;"",VLOOKUP(P270,'ESO zone constants'!$D$2:$H$4950,5,FALSE),""),""),"")</f>
        <v>635</v>
      </c>
      <c r="P270" t="s">
        <v>447</v>
      </c>
      <c r="Q270" s="19" t="str">
        <f>IF(O270&lt;&gt;"",IF(NOT(ISERROR(VLOOKUP(O270,'ESO Dungeon constants'!$D$3:$H$9999,5,FALSE))),VLOOKUP(O270,'ESO Dungeon constants'!$D$3:$I$9999,6,FALSE),VLOOKUP(O270,'ESO zone constants'!$H$2:$K$9984,4,FALSE)),"")</f>
        <v>DLC_BASE_GAME</v>
      </c>
      <c r="R270" s="3" t="str">
        <f>VLOOKUP(Q270,'LibSets constants'!$B$4:$C$1000,2,FALSE)</f>
        <v>Included in base game</v>
      </c>
      <c r="S270" s="33" t="s">
        <v>1739</v>
      </c>
      <c r="T270" s="3" t="str">
        <f>IF(S270&lt;&gt;"",IF(S270&lt;&gt;"LIBSETS_DROP_MECHANIC_MONSTER_NAME",VLOOKUP(S270,'LibSets constants'!$I$4:$L$1000,3,FALSE),""),"")</f>
        <v>Arena stage chest</v>
      </c>
      <c r="U270" s="3" t="str">
        <f>IF(S270&lt;&gt;"",IF(S270&lt;&gt;"LIBSETS_DROP_MECHANIC_MONSTER_NAME",VLOOKUP(S270,'LibSets constants'!$I$4:$L$1000,4,FALSE),""),"")</f>
        <v>Arena-Phasen Schatztruhe</v>
      </c>
      <c r="V270" s="3" t="str">
        <f>IF(G270&lt;&gt;"LIBSETS_SETTYPE_BATTLEGROUND",IF(G270&lt;&gt;"LIBSETS_SETTYPE_SPECIAL",IF(W270&lt;&gt;"",VLOOKUP(W270,'ESO zone constants'!$D$2:$H$4950,5,FALSE),""),""),"")</f>
        <v/>
      </c>
      <c r="Y270" s="3" t="str">
        <f>IF(X270&lt;&gt;"",IF(X270&lt;&gt;"LIBSETS_DROP_MECHANIC_MONSTER_NAME",VLOOKUP(X270,'LibSets constants'!$I$4:$L$1000,3,FALSE),""),"")</f>
        <v/>
      </c>
      <c r="Z270" s="3" t="str">
        <f>IF(X270&lt;&gt;"",IF(X270&lt;&gt;"LIBSETS_DROP_MECHANIC_MONSTER_NAME",VLOOKUP(X270,'LibSets constants'!$I$4:$L$1000,4,FALSE),""),"")</f>
        <v/>
      </c>
      <c r="AA270" s="3" t="str">
        <f>IF(G270&lt;&gt;"LIBSETS_SETTYPE_BATTLEGROUND",IF(G270&lt;&gt;"LIBSETS_SETTYPE_SPECIAL",IF(AB270&lt;&gt;"",VLOOKUP(AB270,'ESO zone constants'!$D$2:$H$4950,5,FALSE),""),""),"")</f>
        <v/>
      </c>
      <c r="AD270" s="3" t="str">
        <f>IF(AC270&lt;&gt;"",IF(AC270&lt;&gt;"LIBSETS_DROP_MECHANIC_MONSTER_NAME",VLOOKUP(AC270,'LibSets constants'!$I$4:$L$1000,3,FALSE),""),"")</f>
        <v/>
      </c>
      <c r="AE270" s="3" t="str">
        <f>IF(AC270&lt;&gt;"",IF(AC270&lt;&gt;"LIBSETS_DROP_MECHANIC_MONSTER_NAME",VLOOKUP(AC270,'LibSets constants'!$I$4:$L$1000,4,FALSE),""),"")</f>
        <v/>
      </c>
      <c r="AF270" s="3" t="str">
        <f>IF(G270&lt;&gt;"LIBSETS_SETTYPE_BATTLEGROUND",IF(G270&lt;&gt;"LIBSETS_SETTYPE_SPECIAL",IF(AG270&lt;&gt;"",VLOOKUP(AG270,'ESO zone constants'!$D$2:$H$4950,5,FALSE),""),""),"")</f>
        <v/>
      </c>
      <c r="AI270" s="3" t="str">
        <f>IF(AH270&lt;&gt;"",IF(AH270&lt;&gt;"LIBSETS_DROP_MECHANIC_MONSTER_NAME",VLOOKUP(AH270,'LibSets constants'!$I$4:$L$1000,3,FALSE),""),"")</f>
        <v/>
      </c>
      <c r="AJ270" s="3" t="str">
        <f>IF(AH270&lt;&gt;"",IF(AH270&lt;&gt;"LIBSETS_DROP_MECHANIC_MONSTER_NAME",VLOOKUP(AH270,'LibSets constants'!$I$4:$L$1000,4,FALSE),""),"")</f>
        <v/>
      </c>
      <c r="AK270" s="3" t="str">
        <f>IF(G270&lt;&gt;"LIBSETS_SETTYPE_BATTLEGROUND",IF(G270&lt;&gt;"LIBSETS_SETTYPE_SPECIAL",IF(AL270&lt;&gt;"",VLOOKUP(AL270,'ESO zone constants'!$D$2:$H$4950,5,FALSE),""),""),"")</f>
        <v/>
      </c>
      <c r="AN270" s="3" t="str">
        <f>IF(AM270&lt;&gt;"",IF(AM270&lt;&gt;"LIBSETS_DROP_MECHANIC_MONSTER_NAME",VLOOKUP(AM270,'LibSets constants'!$I$4:$L$1000,3,FALSE),""),"")</f>
        <v/>
      </c>
      <c r="AO270" s="3" t="str">
        <f>IF(AM270&lt;&gt;"",IF(AM270&lt;&gt;"LIBSETS_DROP_MECHANIC_MONSTER_NAME",VLOOKUP(AM270,'LibSets constants'!$I$4:$L$1000,4,FALSE),""),"")</f>
        <v/>
      </c>
      <c r="AP270" s="3" t="str">
        <f>IF(G270&lt;&gt;"LIBSETS_SETTYPE_BATTLEGROUND",IF(G270&lt;&gt;"LIBSETS_SETTYPE_SPECIAL",IF(AQ270&lt;&gt;"",VLOOKUP(AQ270,'ESO zone constants'!$D$2:$H$4950,5,FALSE),""),""),"")</f>
        <v/>
      </c>
      <c r="AS270" s="3" t="str">
        <f>IF(AR270&lt;&gt;"",IF(AR270&lt;&gt;"LIBSETS_DROP_MECHANIC_MONSTER_NAME",VLOOKUP(AR270,'LibSets constants'!$I$4:$L$1000,3,FALSE),""),"")</f>
        <v/>
      </c>
      <c r="AT270" s="3" t="str">
        <f>IF(AR270&lt;&gt;"",IF(AR270&lt;&gt;"LIBSETS_DROP_MECHANIC_MONSTER_NAME",VLOOKUP(AR270,'LibSets constants'!$I$4:$L$1000,4,FALSE),""),"")</f>
        <v/>
      </c>
      <c r="AU270" s="21" t="str">
        <f>IF(A270="???","--","")&amp;IF(F270&lt;&gt;"Not in the game (anymore)",IF(A270&lt;&gt;"",CONCATENATE("[",A270,"] = {wayshrines={")&amp;IF(K270&lt;&gt;"",CONCATENATE(K270,","),"")&amp;IF(L270&lt;&gt;"",CONCATENATE(L270,","),"")&amp;IF(M270&lt;&gt;"",CONCATENATE(M270,","),"")&amp;CONCATENATE("}")&amp;IF(VALUE(N270)&gt;0,CONCATENATE(", traitsNeeded=",N270),"")&amp;CONCATENATE(", dlcId=",IF(Q270&lt;&gt;"",Q270,"DLC_BASE_GAME")),""),"")</f>
        <v>[316] = {wayshrines={-1,-1,-1,}, dlcId=DLC_BASE_GAME</v>
      </c>
      <c r="AV270" s="21" t="str">
        <f>IF(F270&lt;&gt;"Not in the game (anymore)",IF(A270&lt;&gt;"",IF(O270&lt;&gt;"",CONCATENATE(", zoneIds={",O270),"")&amp;IF(V270&lt;&gt;"",CONCATENATE(",",V270),"")&amp;IF(AA270&lt;&gt;"",CONCATENATE(",",AA270),"")&amp;IF(AF270&lt;&gt;"",CONCATENATE(",",AF270),"")&amp;IF(AK270&lt;&gt;"",CONCATENATE(",",AK270),"")&amp;IF(AP270&lt;&gt;"",CONCATENATE(",",AP270),"")&amp;IF(O270&lt;&gt;"",CONCATENATE("}",""),"")&amp;IF(OR(I270="true",I270="false",I270&lt;&gt;""), CONCATENATE(", veteran=", I270), ""),""),"")</f>
        <v>, zoneIds={635}, veteran=true</v>
      </c>
      <c r="AW270" s="21" t="str">
        <f>IF(F270&lt;&gt;"Not in the game (anymore)",IF(A270&lt;&gt;"",", setType="&amp;G270,"")&amp;IF(J270="true",", multiTrialSet=true",""),"")</f>
        <v>, setType=LIBSETS_SETTYPE_ARENA</v>
      </c>
      <c r="AX270" s="21" t="str">
        <f>IF(F270&lt;&gt;"Not in the game (anymore)",IF(S270&lt;&gt;"",", dropMechanic={"&amp;S270&amp;IF(X270&lt;&gt;"",","&amp;X270,"")&amp;IF(AC270&lt;&gt;"",","&amp;AC270,"")&amp;IF(AH270&lt;&gt;"",","&amp;AH270,"")&amp;IF(AM270&lt;&gt;"",","&amp;AM270,"")&amp;IF(AR270&lt;&gt;"",","&amp;AR270,"")&amp;"}"&amp;IF(S270="LIBSETS_DROP_MECHANIC_MONSTER_NAME",", dropMechanicNames={" &amp; IF(T270&lt;&gt;"","['en']='"&amp;T270&amp;"'","") &amp; IF(U270&lt;&gt;"",", ['de']='" &amp; U270&amp;"'","") &amp; "}",""),"")&amp;"},","")</f>
        <v>, dropMechanic={LIBSETS_DROP_MECHANIC_ARENA_STAGE_CHEST}},</v>
      </c>
      <c r="AY270" s="21" t="str">
        <f>IF(F270&lt;&gt;"Not in the game (anymore)",IF(C270&lt;&gt;"",CONCATENATE(" --",C270," / ",B270,"   [",IF(P270&lt;&gt;"",P270,""),IF(W270&lt;&gt;"",", "&amp;W270,""),IF(AB270&lt;&gt;"",", "&amp;AB270,""),IF(AG270&lt;&gt;"",", "&amp;AG270,""),IF(AL270&lt;&gt;"",", "&amp;AL270,""),IF(AQ270&lt;&gt;"",", "&amp;AQ270,""),"]")),"")</f>
        <v xml:space="preserve"> --Caustic Arrow / Beißender Pfeil   [Dragonstar Arena]</v>
      </c>
    </row>
    <row r="271" spans="1:51" x14ac:dyDescent="0.25">
      <c r="A271" s="12">
        <v>317</v>
      </c>
      <c r="B271" t="s">
        <v>1226</v>
      </c>
      <c r="C271" t="s">
        <v>1227</v>
      </c>
      <c r="D271" s="3">
        <f>A271</f>
        <v>317</v>
      </c>
      <c r="G271" s="8" t="s">
        <v>1648</v>
      </c>
      <c r="I271" t="s">
        <v>98</v>
      </c>
      <c r="J271" t="s">
        <v>97</v>
      </c>
      <c r="K271">
        <v>-1</v>
      </c>
      <c r="L271">
        <v>-1</v>
      </c>
      <c r="M271">
        <v>-1</v>
      </c>
      <c r="N271">
        <v>0</v>
      </c>
      <c r="O271" s="3">
        <f>IF(G271&lt;&gt;"LIBSETS_SETTYPE_BATTLEGROUND",IF(G271&lt;&gt;"LIBSETS_SETTYPE_SPECIAL",IF(P271&lt;&gt;"",VLOOKUP(P271,'ESO zone constants'!$D$2:$H$4950,5,FALSE),""),""),"")</f>
        <v>635</v>
      </c>
      <c r="P271" t="s">
        <v>447</v>
      </c>
      <c r="Q271" s="19" t="str">
        <f>IF(O271&lt;&gt;"",IF(NOT(ISERROR(VLOOKUP(O271,'ESO Dungeon constants'!$D$3:$H$9999,5,FALSE))),VLOOKUP(O271,'ESO Dungeon constants'!$D$3:$I$9999,6,FALSE),VLOOKUP(O271,'ESO zone constants'!$H$2:$K$9984,4,FALSE)),"")</f>
        <v>DLC_BASE_GAME</v>
      </c>
      <c r="R271" s="3" t="str">
        <f>VLOOKUP(Q271,'LibSets constants'!$B$4:$C$1000,2,FALSE)</f>
        <v>Included in base game</v>
      </c>
      <c r="S271" s="33" t="s">
        <v>1739</v>
      </c>
      <c r="T271" s="3" t="str">
        <f>IF(S271&lt;&gt;"",IF(S271&lt;&gt;"LIBSETS_DROP_MECHANIC_MONSTER_NAME",VLOOKUP(S271,'LibSets constants'!$I$4:$L$1000,3,FALSE),""),"")</f>
        <v>Arena stage chest</v>
      </c>
      <c r="U271" s="3" t="str">
        <f>IF(S271&lt;&gt;"",IF(S271&lt;&gt;"LIBSETS_DROP_MECHANIC_MONSTER_NAME",VLOOKUP(S271,'LibSets constants'!$I$4:$L$1000,4,FALSE),""),"")</f>
        <v>Arena-Phasen Schatztruhe</v>
      </c>
      <c r="V271" s="3" t="str">
        <f>IF(G271&lt;&gt;"LIBSETS_SETTYPE_BATTLEGROUND",IF(G271&lt;&gt;"LIBSETS_SETTYPE_SPECIAL",IF(W271&lt;&gt;"",VLOOKUP(W271,'ESO zone constants'!$D$2:$H$4950,5,FALSE),""),""),"")</f>
        <v/>
      </c>
      <c r="Y271" s="3" t="str">
        <f>IF(X271&lt;&gt;"",IF(X271&lt;&gt;"LIBSETS_DROP_MECHANIC_MONSTER_NAME",VLOOKUP(X271,'LibSets constants'!$I$4:$L$1000,3,FALSE),""),"")</f>
        <v/>
      </c>
      <c r="Z271" s="3" t="str">
        <f>IF(X271&lt;&gt;"",IF(X271&lt;&gt;"LIBSETS_DROP_MECHANIC_MONSTER_NAME",VLOOKUP(X271,'LibSets constants'!$I$4:$L$1000,4,FALSE),""),"")</f>
        <v/>
      </c>
      <c r="AA271" s="3" t="str">
        <f>IF(G271&lt;&gt;"LIBSETS_SETTYPE_BATTLEGROUND",IF(G271&lt;&gt;"LIBSETS_SETTYPE_SPECIAL",IF(AB271&lt;&gt;"",VLOOKUP(AB271,'ESO zone constants'!$D$2:$H$4950,5,FALSE),""),""),"")</f>
        <v/>
      </c>
      <c r="AD271" s="3" t="str">
        <f>IF(AC271&lt;&gt;"",IF(AC271&lt;&gt;"LIBSETS_DROP_MECHANIC_MONSTER_NAME",VLOOKUP(AC271,'LibSets constants'!$I$4:$L$1000,3,FALSE),""),"")</f>
        <v/>
      </c>
      <c r="AE271" s="3" t="str">
        <f>IF(AC271&lt;&gt;"",IF(AC271&lt;&gt;"LIBSETS_DROP_MECHANIC_MONSTER_NAME",VLOOKUP(AC271,'LibSets constants'!$I$4:$L$1000,4,FALSE),""),"")</f>
        <v/>
      </c>
      <c r="AF271" s="3" t="str">
        <f>IF(G271&lt;&gt;"LIBSETS_SETTYPE_BATTLEGROUND",IF(G271&lt;&gt;"LIBSETS_SETTYPE_SPECIAL",IF(AG271&lt;&gt;"",VLOOKUP(AG271,'ESO zone constants'!$D$2:$H$4950,5,FALSE),""),""),"")</f>
        <v/>
      </c>
      <c r="AI271" s="3" t="str">
        <f>IF(AH271&lt;&gt;"",IF(AH271&lt;&gt;"LIBSETS_DROP_MECHANIC_MONSTER_NAME",VLOOKUP(AH271,'LibSets constants'!$I$4:$L$1000,3,FALSE),""),"")</f>
        <v/>
      </c>
      <c r="AJ271" s="3" t="str">
        <f>IF(AH271&lt;&gt;"",IF(AH271&lt;&gt;"LIBSETS_DROP_MECHANIC_MONSTER_NAME",VLOOKUP(AH271,'LibSets constants'!$I$4:$L$1000,4,FALSE),""),"")</f>
        <v/>
      </c>
      <c r="AK271" s="3" t="str">
        <f>IF(G271&lt;&gt;"LIBSETS_SETTYPE_BATTLEGROUND",IF(G271&lt;&gt;"LIBSETS_SETTYPE_SPECIAL",IF(AL271&lt;&gt;"",VLOOKUP(AL271,'ESO zone constants'!$D$2:$H$4950,5,FALSE),""),""),"")</f>
        <v/>
      </c>
      <c r="AN271" s="3" t="str">
        <f>IF(AM271&lt;&gt;"",IF(AM271&lt;&gt;"LIBSETS_DROP_MECHANIC_MONSTER_NAME",VLOOKUP(AM271,'LibSets constants'!$I$4:$L$1000,3,FALSE),""),"")</f>
        <v/>
      </c>
      <c r="AO271" s="3" t="str">
        <f>IF(AM271&lt;&gt;"",IF(AM271&lt;&gt;"LIBSETS_DROP_MECHANIC_MONSTER_NAME",VLOOKUP(AM271,'LibSets constants'!$I$4:$L$1000,4,FALSE),""),"")</f>
        <v/>
      </c>
      <c r="AP271" s="3" t="str">
        <f>IF(G271&lt;&gt;"LIBSETS_SETTYPE_BATTLEGROUND",IF(G271&lt;&gt;"LIBSETS_SETTYPE_SPECIAL",IF(AQ271&lt;&gt;"",VLOOKUP(AQ271,'ESO zone constants'!$D$2:$H$4950,5,FALSE),""),""),"")</f>
        <v/>
      </c>
      <c r="AS271" s="3" t="str">
        <f>IF(AR271&lt;&gt;"",IF(AR271&lt;&gt;"LIBSETS_DROP_MECHANIC_MONSTER_NAME",VLOOKUP(AR271,'LibSets constants'!$I$4:$L$1000,3,FALSE),""),"")</f>
        <v/>
      </c>
      <c r="AT271" s="3" t="str">
        <f>IF(AR271&lt;&gt;"",IF(AR271&lt;&gt;"LIBSETS_DROP_MECHANIC_MONSTER_NAME",VLOOKUP(AR271,'LibSets constants'!$I$4:$L$1000,4,FALSE),""),"")</f>
        <v/>
      </c>
      <c r="AU271" s="21" t="str">
        <f>IF(A271="???","--","")&amp;IF(F271&lt;&gt;"Not in the game (anymore)",IF(A271&lt;&gt;"",CONCATENATE("[",A271,"] = {wayshrines={")&amp;IF(K271&lt;&gt;"",CONCATENATE(K271,","),"")&amp;IF(L271&lt;&gt;"",CONCATENATE(L271,","),"")&amp;IF(M271&lt;&gt;"",CONCATENATE(M271,","),"")&amp;CONCATENATE("}")&amp;IF(VALUE(N271)&gt;0,CONCATENATE(", traitsNeeded=",N271),"")&amp;CONCATENATE(", dlcId=",IF(Q271&lt;&gt;"",Q271,"DLC_BASE_GAME")),""),"")</f>
        <v>[317] = {wayshrines={-1,-1,-1,}, dlcId=DLC_BASE_GAME</v>
      </c>
      <c r="AV271" s="21" t="str">
        <f>IF(F271&lt;&gt;"Not in the game (anymore)",IF(A271&lt;&gt;"",IF(O271&lt;&gt;"",CONCATENATE(", zoneIds={",O271),"")&amp;IF(V271&lt;&gt;"",CONCATENATE(",",V271),"")&amp;IF(AA271&lt;&gt;"",CONCATENATE(",",AA271),"")&amp;IF(AF271&lt;&gt;"",CONCATENATE(",",AF271),"")&amp;IF(AK271&lt;&gt;"",CONCATENATE(",",AK271),"")&amp;IF(AP271&lt;&gt;"",CONCATENATE(",",AP271),"")&amp;IF(O271&lt;&gt;"",CONCATENATE("}",""),"")&amp;IF(OR(I271="true",I271="false",I271&lt;&gt;""), CONCATENATE(", veteran=", I271), ""),""),"")</f>
        <v>, zoneIds={635}, veteran=true</v>
      </c>
      <c r="AW271" s="21" t="str">
        <f>IF(F271&lt;&gt;"Not in the game (anymore)",IF(A271&lt;&gt;"",", setType="&amp;G271,"")&amp;IF(J271="true",", multiTrialSet=true",""),"")</f>
        <v>, setType=LIBSETS_SETTYPE_ARENA</v>
      </c>
      <c r="AX271" s="21" t="str">
        <f>IF(F271&lt;&gt;"Not in the game (anymore)",IF(S271&lt;&gt;"",", dropMechanic={"&amp;S271&amp;IF(X271&lt;&gt;"",","&amp;X271,"")&amp;IF(AC271&lt;&gt;"",","&amp;AC271,"")&amp;IF(AH271&lt;&gt;"",","&amp;AH271,"")&amp;IF(AM271&lt;&gt;"",","&amp;AM271,"")&amp;IF(AR271&lt;&gt;"",","&amp;AR271,"")&amp;"}"&amp;IF(S271="LIBSETS_DROP_MECHANIC_MONSTER_NAME",", dropMechanicNames={" &amp; IF(T271&lt;&gt;"","['en']='"&amp;T271&amp;"'","") &amp; IF(U271&lt;&gt;"",", ['de']='" &amp; U271&amp;"'","") &amp; "}",""),"")&amp;"},","")</f>
        <v>, dropMechanic={LIBSETS_DROP_MECHANIC_ARENA_STAGE_CHEST}},</v>
      </c>
      <c r="AY271" s="21" t="str">
        <f>IF(F271&lt;&gt;"Not in the game (anymore)",IF(C271&lt;&gt;"",CONCATENATE(" --",C271," / ",B271,"   [",IF(P271&lt;&gt;"",P271,""),IF(W271&lt;&gt;"",", "&amp;W271,""),IF(AB271&lt;&gt;"",", "&amp;AB271,""),IF(AG271&lt;&gt;"",", "&amp;AG271,""),IF(AL271&lt;&gt;"",", "&amp;AL271,""),IF(AQ271&lt;&gt;"",", "&amp;AQ271,""),"]")),"")</f>
        <v xml:space="preserve"> --Destructive Impact / Zerstörerischer Einschlag   [Dragonstar Arena]</v>
      </c>
    </row>
    <row r="272" spans="1:51" x14ac:dyDescent="0.25">
      <c r="A272" s="12">
        <v>318</v>
      </c>
      <c r="B272" t="s">
        <v>1228</v>
      </c>
      <c r="C272" t="s">
        <v>1229</v>
      </c>
      <c r="D272" s="3">
        <f>A272</f>
        <v>318</v>
      </c>
      <c r="G272" s="8" t="s">
        <v>1648</v>
      </c>
      <c r="I272" t="s">
        <v>98</v>
      </c>
      <c r="J272" t="s">
        <v>97</v>
      </c>
      <c r="K272">
        <v>-1</v>
      </c>
      <c r="L272">
        <v>-1</v>
      </c>
      <c r="M272">
        <v>-1</v>
      </c>
      <c r="N272">
        <v>0</v>
      </c>
      <c r="O272" s="3">
        <f>IF(G272&lt;&gt;"LIBSETS_SETTYPE_BATTLEGROUND",IF(G272&lt;&gt;"LIBSETS_SETTYPE_SPECIAL",IF(P272&lt;&gt;"",VLOOKUP(P272,'ESO zone constants'!$D$2:$H$4950,5,FALSE),""),""),"")</f>
        <v>635</v>
      </c>
      <c r="P272" t="s">
        <v>447</v>
      </c>
      <c r="Q272" s="19" t="str">
        <f>IF(O272&lt;&gt;"",IF(NOT(ISERROR(VLOOKUP(O272,'ESO Dungeon constants'!$D$3:$H$9999,5,FALSE))),VLOOKUP(O272,'ESO Dungeon constants'!$D$3:$I$9999,6,FALSE),VLOOKUP(O272,'ESO zone constants'!$H$2:$K$9984,4,FALSE)),"")</f>
        <v>DLC_BASE_GAME</v>
      </c>
      <c r="R272" s="3" t="str">
        <f>VLOOKUP(Q272,'LibSets constants'!$B$4:$C$1000,2,FALSE)</f>
        <v>Included in base game</v>
      </c>
      <c r="S272" s="33" t="s">
        <v>1739</v>
      </c>
      <c r="T272" s="3" t="str">
        <f>IF(S272&lt;&gt;"",IF(S272&lt;&gt;"LIBSETS_DROP_MECHANIC_MONSTER_NAME",VLOOKUP(S272,'LibSets constants'!$I$4:$L$1000,3,FALSE),""),"")</f>
        <v>Arena stage chest</v>
      </c>
      <c r="U272" s="3" t="str">
        <f>IF(S272&lt;&gt;"",IF(S272&lt;&gt;"LIBSETS_DROP_MECHANIC_MONSTER_NAME",VLOOKUP(S272,'LibSets constants'!$I$4:$L$1000,4,FALSE),""),"")</f>
        <v>Arena-Phasen Schatztruhe</v>
      </c>
      <c r="V272" s="3" t="str">
        <f>IF(G272&lt;&gt;"LIBSETS_SETTYPE_BATTLEGROUND",IF(G272&lt;&gt;"LIBSETS_SETTYPE_SPECIAL",IF(W272&lt;&gt;"",VLOOKUP(W272,'ESO zone constants'!$D$2:$H$4950,5,FALSE),""),""),"")</f>
        <v/>
      </c>
      <c r="Y272" s="3" t="str">
        <f>IF(X272&lt;&gt;"",IF(X272&lt;&gt;"LIBSETS_DROP_MECHANIC_MONSTER_NAME",VLOOKUP(X272,'LibSets constants'!$I$4:$L$1000,3,FALSE),""),"")</f>
        <v/>
      </c>
      <c r="Z272" s="3" t="str">
        <f>IF(X272&lt;&gt;"",IF(X272&lt;&gt;"LIBSETS_DROP_MECHANIC_MONSTER_NAME",VLOOKUP(X272,'LibSets constants'!$I$4:$L$1000,4,FALSE),""),"")</f>
        <v/>
      </c>
      <c r="AA272" s="3" t="str">
        <f>IF(G272&lt;&gt;"LIBSETS_SETTYPE_BATTLEGROUND",IF(G272&lt;&gt;"LIBSETS_SETTYPE_SPECIAL",IF(AB272&lt;&gt;"",VLOOKUP(AB272,'ESO zone constants'!$D$2:$H$4950,5,FALSE),""),""),"")</f>
        <v/>
      </c>
      <c r="AD272" s="3" t="str">
        <f>IF(AC272&lt;&gt;"",IF(AC272&lt;&gt;"LIBSETS_DROP_MECHANIC_MONSTER_NAME",VLOOKUP(AC272,'LibSets constants'!$I$4:$L$1000,3,FALSE),""),"")</f>
        <v/>
      </c>
      <c r="AE272" s="3" t="str">
        <f>IF(AC272&lt;&gt;"",IF(AC272&lt;&gt;"LIBSETS_DROP_MECHANIC_MONSTER_NAME",VLOOKUP(AC272,'LibSets constants'!$I$4:$L$1000,4,FALSE),""),"")</f>
        <v/>
      </c>
      <c r="AF272" s="3" t="str">
        <f>IF(G272&lt;&gt;"LIBSETS_SETTYPE_BATTLEGROUND",IF(G272&lt;&gt;"LIBSETS_SETTYPE_SPECIAL",IF(AG272&lt;&gt;"",VLOOKUP(AG272,'ESO zone constants'!$D$2:$H$4950,5,FALSE),""),""),"")</f>
        <v/>
      </c>
      <c r="AI272" s="3" t="str">
        <f>IF(AH272&lt;&gt;"",IF(AH272&lt;&gt;"LIBSETS_DROP_MECHANIC_MONSTER_NAME",VLOOKUP(AH272,'LibSets constants'!$I$4:$L$1000,3,FALSE),""),"")</f>
        <v/>
      </c>
      <c r="AJ272" s="3" t="str">
        <f>IF(AH272&lt;&gt;"",IF(AH272&lt;&gt;"LIBSETS_DROP_MECHANIC_MONSTER_NAME",VLOOKUP(AH272,'LibSets constants'!$I$4:$L$1000,4,FALSE),""),"")</f>
        <v/>
      </c>
      <c r="AK272" s="3" t="str">
        <f>IF(G272&lt;&gt;"LIBSETS_SETTYPE_BATTLEGROUND",IF(G272&lt;&gt;"LIBSETS_SETTYPE_SPECIAL",IF(AL272&lt;&gt;"",VLOOKUP(AL272,'ESO zone constants'!$D$2:$H$4950,5,FALSE),""),""),"")</f>
        <v/>
      </c>
      <c r="AN272" s="3" t="str">
        <f>IF(AM272&lt;&gt;"",IF(AM272&lt;&gt;"LIBSETS_DROP_MECHANIC_MONSTER_NAME",VLOOKUP(AM272,'LibSets constants'!$I$4:$L$1000,3,FALSE),""),"")</f>
        <v/>
      </c>
      <c r="AO272" s="3" t="str">
        <f>IF(AM272&lt;&gt;"",IF(AM272&lt;&gt;"LIBSETS_DROP_MECHANIC_MONSTER_NAME",VLOOKUP(AM272,'LibSets constants'!$I$4:$L$1000,4,FALSE),""),"")</f>
        <v/>
      </c>
      <c r="AP272" s="3" t="str">
        <f>IF(G272&lt;&gt;"LIBSETS_SETTYPE_BATTLEGROUND",IF(G272&lt;&gt;"LIBSETS_SETTYPE_SPECIAL",IF(AQ272&lt;&gt;"",VLOOKUP(AQ272,'ESO zone constants'!$D$2:$H$4950,5,FALSE),""),""),"")</f>
        <v/>
      </c>
      <c r="AS272" s="3" t="str">
        <f>IF(AR272&lt;&gt;"",IF(AR272&lt;&gt;"LIBSETS_DROP_MECHANIC_MONSTER_NAME",VLOOKUP(AR272,'LibSets constants'!$I$4:$L$1000,3,FALSE),""),"")</f>
        <v/>
      </c>
      <c r="AT272" s="3" t="str">
        <f>IF(AR272&lt;&gt;"",IF(AR272&lt;&gt;"LIBSETS_DROP_MECHANIC_MONSTER_NAME",VLOOKUP(AR272,'LibSets constants'!$I$4:$L$1000,4,FALSE),""),"")</f>
        <v/>
      </c>
      <c r="AU272" s="21" t="str">
        <f>IF(A272="???","--","")&amp;IF(F272&lt;&gt;"Not in the game (anymore)",IF(A272&lt;&gt;"",CONCATENATE("[",A272,"] = {wayshrines={")&amp;IF(K272&lt;&gt;"",CONCATENATE(K272,","),"")&amp;IF(L272&lt;&gt;"",CONCATENATE(L272,","),"")&amp;IF(M272&lt;&gt;"",CONCATENATE(M272,","),"")&amp;CONCATENATE("}")&amp;IF(VALUE(N272)&gt;0,CONCATENATE(", traitsNeeded=",N272),"")&amp;CONCATENATE(", dlcId=",IF(Q272&lt;&gt;"",Q272,"DLC_BASE_GAME")),""),"")</f>
        <v>[318] = {wayshrines={-1,-1,-1,}, dlcId=DLC_BASE_GAME</v>
      </c>
      <c r="AV272" s="21" t="str">
        <f>IF(F272&lt;&gt;"Not in the game (anymore)",IF(A272&lt;&gt;"",IF(O272&lt;&gt;"",CONCATENATE(", zoneIds={",O272),"")&amp;IF(V272&lt;&gt;"",CONCATENATE(",",V272),"")&amp;IF(AA272&lt;&gt;"",CONCATENATE(",",AA272),"")&amp;IF(AF272&lt;&gt;"",CONCATENATE(",",AF272),"")&amp;IF(AK272&lt;&gt;"",CONCATENATE(",",AK272),"")&amp;IF(AP272&lt;&gt;"",CONCATENATE(",",AP272),"")&amp;IF(O272&lt;&gt;"",CONCATENATE("}",""),"")&amp;IF(OR(I272="true",I272="false",I272&lt;&gt;""), CONCATENATE(", veteran=", I272), ""),""),"")</f>
        <v>, zoneIds={635}, veteran=true</v>
      </c>
      <c r="AW272" s="21" t="str">
        <f>IF(F272&lt;&gt;"Not in the game (anymore)",IF(A272&lt;&gt;"",", setType="&amp;G272,"")&amp;IF(J272="true",", multiTrialSet=true",""),"")</f>
        <v>, setType=LIBSETS_SETTYPE_ARENA</v>
      </c>
      <c r="AX272" s="21" t="str">
        <f>IF(F272&lt;&gt;"Not in the game (anymore)",IF(S272&lt;&gt;"",", dropMechanic={"&amp;S272&amp;IF(X272&lt;&gt;"",","&amp;X272,"")&amp;IF(AC272&lt;&gt;"",","&amp;AC272,"")&amp;IF(AH272&lt;&gt;"",","&amp;AH272,"")&amp;IF(AM272&lt;&gt;"",","&amp;AM272,"")&amp;IF(AR272&lt;&gt;"",","&amp;AR272,"")&amp;"}"&amp;IF(S272="LIBSETS_DROP_MECHANIC_MONSTER_NAME",", dropMechanicNames={" &amp; IF(T272&lt;&gt;"","['en']='"&amp;T272&amp;"'","") &amp; IF(U272&lt;&gt;"",", ['de']='" &amp; U272&amp;"'","") &amp; "}",""),"")&amp;"},","")</f>
        <v>, dropMechanic={LIBSETS_DROP_MECHANIC_ARENA_STAGE_CHEST}},</v>
      </c>
      <c r="AY272" s="21" t="str">
        <f>IF(F272&lt;&gt;"Not in the game (anymore)",IF(C272&lt;&gt;"",CONCATENATE(" --",C272," / ",B272,"   [",IF(P272&lt;&gt;"",P272,""),IF(W272&lt;&gt;"",", "&amp;W272,""),IF(AB272&lt;&gt;"",", "&amp;AB272,""),IF(AG272&lt;&gt;"",", "&amp;AG272,""),IF(AL272&lt;&gt;"",", "&amp;AL272,""),IF(AQ272&lt;&gt;"",", "&amp;AQ272,""),"]")),"")</f>
        <v xml:space="preserve"> --Grand Rejuvenation / Große Verjüngung   [Dragonstar Arena]</v>
      </c>
    </row>
    <row r="273" spans="1:51" x14ac:dyDescent="0.25">
      <c r="A273" s="12">
        <v>320</v>
      </c>
      <c r="B273" t="s">
        <v>1230</v>
      </c>
      <c r="C273" t="s">
        <v>1231</v>
      </c>
      <c r="D273" s="3">
        <f>A273</f>
        <v>320</v>
      </c>
      <c r="G273" s="8" t="s">
        <v>1656</v>
      </c>
      <c r="I273" t="s">
        <v>97</v>
      </c>
      <c r="J273" t="s">
        <v>97</v>
      </c>
      <c r="K273">
        <v>-1</v>
      </c>
      <c r="L273">
        <v>-1</v>
      </c>
      <c r="M273">
        <v>-1</v>
      </c>
      <c r="N273">
        <v>0</v>
      </c>
      <c r="O273" s="3">
        <f>IF(G273&lt;&gt;"LIBSETS_SETTYPE_BATTLEGROUND",IF(G273&lt;&gt;"LIBSETS_SETTYPE_SPECIAL",IF(P273&lt;&gt;"",VLOOKUP(P273,'ESO zone constants'!$D$2:$H$4950,5,FALSE),""),""),"")</f>
        <v>849</v>
      </c>
      <c r="P273" t="s">
        <v>538</v>
      </c>
      <c r="Q273" s="19" t="str">
        <f>IF(O273&lt;&gt;"",IF(NOT(ISERROR(VLOOKUP(O273,'ESO Dungeon constants'!$D$3:$H$9999,5,FALSE))),VLOOKUP(O273,'ESO Dungeon constants'!$D$3:$I$9999,6,FALSE),VLOOKUP(O273,'ESO zone constants'!$H$2:$K$9984,4,FALSE)),"")</f>
        <v>DLC_MORROWIND</v>
      </c>
      <c r="R273" s="3" t="str">
        <f>VLOOKUP(Q273,'LibSets constants'!$B$4:$C$1000,2,FALSE)</f>
        <v>Morrowind</v>
      </c>
      <c r="S273" s="33" t="s">
        <v>1743</v>
      </c>
      <c r="T273" s="45" t="str">
        <f>IF(S273&lt;&gt;"",IF(S273&lt;&gt;"LIBSETS_DROP_MECHANIC_MONSTER_NAME",VLOOKUP(S273,'LibSets constants'!$I$4:$L$1000,3,FALSE),""),"")</f>
        <v>Delve bosses have a chance to drop a waist or feet.</v>
      </c>
      <c r="U273" s="45" t="str">
        <f>IF(S273&lt;&gt;"",IF(S273&lt;&gt;"LIBSETS_DROP_MECHANIC_MONSTER_NAME",VLOOKUP(S273,'LibSets constants'!$I$4:$L$1000,4,FALSE),""),"")</f>
        <v>Bosse in Gewölben haben die Chance, eine Taille oder Füße fallen zu lassen.</v>
      </c>
      <c r="V273" s="3" t="str">
        <f>IF(G273&lt;&gt;"LIBSETS_SETTYPE_BATTLEGROUND",IF(G273&lt;&gt;"LIBSETS_SETTYPE_SPECIAL",IF(W273&lt;&gt;"",VLOOKUP(W273,'ESO zone constants'!$D$2:$H$4950,5,FALSE),""),""),"")</f>
        <v/>
      </c>
      <c r="X273" s="46" t="s">
        <v>1744</v>
      </c>
      <c r="Y273" s="45" t="str">
        <f>IF(X273&lt;&gt;"",IF(X273&lt;&gt;"LIBSETS_DROP_MECHANIC_MONSTER_NAME",VLOOKUP(X273,'LibSets constants'!$I$4:$L$1000,3,FALSE),""),"")</f>
        <v>Overland group bosses have a 100% chance to drop head, chest, legs, or weapon.</v>
      </c>
      <c r="Z273" s="45" t="str">
        <f>IF(X273&lt;&gt;"",IF(X273&lt;&gt;"LIBSETS_DROP_MECHANIC_MONSTER_NAME",VLOOKUP(X273,'LibSets constants'!$I$4:$L$1000,4,FALSE),""),"")</f>
        <v>Überland Gruppenbosse haben eine Chance von 100%, Kopf, Brust, Beine oder Waffen fallen zu lassen.</v>
      </c>
      <c r="AA273" s="3" t="str">
        <f>IF(G273&lt;&gt;"LIBSETS_SETTYPE_BATTLEGROUND",IF(G273&lt;&gt;"LIBSETS_SETTYPE_SPECIAL",IF(AB273&lt;&gt;"",VLOOKUP(AB273,'ESO zone constants'!$D$2:$H$4950,5,FALSE),""),""),"")</f>
        <v/>
      </c>
      <c r="AC273" s="46" t="s">
        <v>1745</v>
      </c>
      <c r="AD273" s="45" t="str">
        <f>IF(AC273&lt;&gt;"",IF(AC273&lt;&gt;"LIBSETS_DROP_MECHANIC_MONSTER_NAME",VLOOKUP(AC273,'LibSets constants'!$I$4:$L$1000,3,FALSE),""),"")</f>
        <v>Public dungeon bosses have a chance to drop a shoulder, hand, or weapon.</v>
      </c>
      <c r="AE273" s="45" t="str">
        <f>IF(AC273&lt;&gt;"",IF(AC273&lt;&gt;"LIBSETS_DROP_MECHANIC_MONSTER_NAME",VLOOKUP(AC273,'LibSets constants'!$I$4:$L$1000,4,FALSE),""),"")</f>
        <v>Öffentliche Dungeon-Bosse haben die Möglichkeit, eine Schulter, Handschuhe oder eine Waffe fallen zu lassen.</v>
      </c>
      <c r="AF273" s="3" t="str">
        <f>IF(G273&lt;&gt;"LIBSETS_SETTYPE_BATTLEGROUND",IF(G273&lt;&gt;"LIBSETS_SETTYPE_SPECIAL",IF(AG273&lt;&gt;"",VLOOKUP(AG273,'ESO zone constants'!$D$2:$H$4950,5,FALSE),""),""),"")</f>
        <v/>
      </c>
      <c r="AH273" s="46" t="s">
        <v>1746</v>
      </c>
      <c r="AI273" s="45" t="str">
        <f>IF(AH273&lt;&gt;"",IF(AH273&lt;&gt;"LIBSETS_DROP_MECHANIC_MONSTER_NAME",VLOOKUP(AH273,'LibSets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73" s="45" t="str">
        <f>IF(AH273&lt;&gt;"",IF(AH273&lt;&gt;"LIBSETS_DROP_MECHANIC_MONSTER_NAME",VLOOKUP(AH273,'LibSets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73" s="3" t="str">
        <f>IF(G273&lt;&gt;"LIBSETS_SETTYPE_BATTLEGROUND",IF(G273&lt;&gt;"LIBSETS_SETTYPE_SPECIAL",IF(AL273&lt;&gt;"",VLOOKUP(AL273,'ESO zone constants'!$D$2:$H$4950,5,FALSE),""),""),"")</f>
        <v/>
      </c>
      <c r="AM273" s="46"/>
      <c r="AN273" s="45" t="str">
        <f>IF(AM273&lt;&gt;"",IF(AM273&lt;&gt;"LIBSETS_DROP_MECHANIC_MONSTER_NAME",VLOOKUP(AM273,'LibSets constants'!$I$4:$L$1000,3,FALSE),""),"")</f>
        <v/>
      </c>
      <c r="AO273" s="45" t="str">
        <f>IF(AM273&lt;&gt;"",IF(AM273&lt;&gt;"LIBSETS_DROP_MECHANIC_MONSTER_NAME",VLOOKUP(AM273,'LibSets constants'!$I$4:$L$1000,4,FALSE),""),"")</f>
        <v/>
      </c>
      <c r="AP273" s="3" t="str">
        <f>IF(G273&lt;&gt;"LIBSETS_SETTYPE_BATTLEGROUND",IF(G273&lt;&gt;"LIBSETS_SETTYPE_SPECIAL",IF(AQ273&lt;&gt;"",VLOOKUP(AQ273,'ESO zone constants'!$D$2:$H$4950,5,FALSE),""),""),"")</f>
        <v/>
      </c>
      <c r="AR273" s="46"/>
      <c r="AS273" s="45" t="str">
        <f>IF(AR273&lt;&gt;"",IF(AR273&lt;&gt;"LIBSETS_DROP_MECHANIC_MONSTER_NAME",VLOOKUP(AR273,'LibSets constants'!$I$4:$L$1000,3,FALSE),""),"")</f>
        <v/>
      </c>
      <c r="AT273" s="45" t="str">
        <f>IF(AR273&lt;&gt;"",IF(AR273&lt;&gt;"LIBSETS_DROP_MECHANIC_MONSTER_NAME",VLOOKUP(AR273,'LibSets constants'!$I$4:$L$1000,4,FALSE),""),"")</f>
        <v/>
      </c>
      <c r="AU273" s="21" t="str">
        <f>IF(A273="???","--","")&amp;IF(F273&lt;&gt;"Not in the game (anymore)",IF(A273&lt;&gt;"",CONCATENATE("[",A273,"] = {wayshrines={")&amp;IF(K273&lt;&gt;"",CONCATENATE(K273,","),"")&amp;IF(L273&lt;&gt;"",CONCATENATE(L273,","),"")&amp;IF(M273&lt;&gt;"",CONCATENATE(M273,","),"")&amp;CONCATENATE("}")&amp;IF(VALUE(N273)&gt;0,CONCATENATE(", traitsNeeded=",N273),"")&amp;CONCATENATE(", dlcId=",IF(Q273&lt;&gt;"",Q273,"DLC_BASE_GAME")),""),"")</f>
        <v>[320] = {wayshrines={-1,-1,-1,}, dlcId=DLC_MORROWIND</v>
      </c>
      <c r="AV273" s="21" t="str">
        <f>IF(F273&lt;&gt;"Not in the game (anymore)",IF(A273&lt;&gt;"",IF(O273&lt;&gt;"",CONCATENATE(", zoneIds={",O273),"")&amp;IF(V273&lt;&gt;"",CONCATENATE(",",V273),"")&amp;IF(AA273&lt;&gt;"",CONCATENATE(",",AA273),"")&amp;IF(AF273&lt;&gt;"",CONCATENATE(",",AF273),"")&amp;IF(AK273&lt;&gt;"",CONCATENATE(",",AK273),"")&amp;IF(AP273&lt;&gt;"",CONCATENATE(",",AP273),"")&amp;IF(O273&lt;&gt;"",CONCATENATE("}",""),"")&amp;IF(OR(I273="true",I273="false",I273&lt;&gt;""), CONCATENATE(", veteran=", I273), ""),""),"")</f>
        <v>, zoneIds={849}, veteran=false</v>
      </c>
      <c r="AW273" s="21" t="str">
        <f>IF(F273&lt;&gt;"Not in the game (anymore)",IF(A273&lt;&gt;"",", setType="&amp;G273,"")&amp;IF(J273="true",", multiTrialSet=true",""),"")</f>
        <v>, setType=LIBSETS_SETTYPE_OVERLAND</v>
      </c>
      <c r="AX273" s="21" t="str">
        <f>IF(F273&lt;&gt;"Not in the game (anymore)",IF(S273&lt;&gt;"",", dropMechanic={"&amp;S273&amp;IF(X273&lt;&gt;"",","&amp;X273,"")&amp;IF(AC273&lt;&gt;"",","&amp;AC273,"")&amp;IF(AH273&lt;&gt;"",","&amp;AH273,"")&amp;IF(AM273&lt;&gt;"",","&amp;AM273,"")&amp;IF(AR273&lt;&gt;"",","&amp;AR273,"")&amp;"}"&amp;IF(S273="LIBSETS_DROP_MECHANIC_MONSTER_NAME",", dropMechanicNames={" &amp; IF(T273&lt;&gt;"","['en']='"&amp;T273&amp;"'","") &amp; IF(U273&lt;&gt;"",", ['de']='" &amp; U273&amp;"'","") &amp; "}",""),"")&amp;"},","")</f>
        <v>, dropMechanic={LIBSETS_DROP_MECHANIC_OVERLAND_BOSS_DELVE,LIBSETS_DROP_MECHANIC_OVERLAND_WORLDBOSS,LIBSETS_DROP_MECHANIC_OVERLAND_BOSS_PUBLIC_DUNGEON,LIBSETS_DROP_MECHANIC_OVERLAND_CHEST}},</v>
      </c>
      <c r="AY273" s="21" t="str">
        <f>IF(F273&lt;&gt;"Not in the game (anymore)",IF(C273&lt;&gt;"",CONCATENATE(" --",C273," / ",B273,"   [",IF(P273&lt;&gt;"",P273,""),IF(W273&lt;&gt;"",", "&amp;W273,""),IF(AB273&lt;&gt;"",", "&amp;AB273,""),IF(AG273&lt;&gt;"",", "&amp;AG273,""),IF(AL273&lt;&gt;"",", "&amp;AL273,""),IF(AQ273&lt;&gt;"",", "&amp;AQ273,""),"]")),"")</f>
        <v xml:space="preserve"> --War Maiden / Kriegsjungfer   [Vvardenfell]</v>
      </c>
    </row>
    <row r="274" spans="1:51" x14ac:dyDescent="0.25">
      <c r="A274" s="12">
        <v>321</v>
      </c>
      <c r="B274" t="s">
        <v>1232</v>
      </c>
      <c r="C274" t="s">
        <v>1233</v>
      </c>
      <c r="D274" s="3">
        <f>A274</f>
        <v>321</v>
      </c>
      <c r="G274" s="8" t="s">
        <v>1656</v>
      </c>
      <c r="I274" t="s">
        <v>97</v>
      </c>
      <c r="J274" t="s">
        <v>97</v>
      </c>
      <c r="K274">
        <v>-1</v>
      </c>
      <c r="L274">
        <v>-1</v>
      </c>
      <c r="M274">
        <v>-1</v>
      </c>
      <c r="N274">
        <v>0</v>
      </c>
      <c r="O274" s="3">
        <f>IF(G274&lt;&gt;"LIBSETS_SETTYPE_BATTLEGROUND",IF(G274&lt;&gt;"LIBSETS_SETTYPE_SPECIAL",IF(P274&lt;&gt;"",VLOOKUP(P274,'ESO zone constants'!$D$2:$H$4950,5,FALSE),""),""),"")</f>
        <v>849</v>
      </c>
      <c r="P274" t="s">
        <v>538</v>
      </c>
      <c r="Q274" s="19" t="str">
        <f>IF(O274&lt;&gt;"",IF(NOT(ISERROR(VLOOKUP(O274,'ESO Dungeon constants'!$D$3:$H$9999,5,FALSE))),VLOOKUP(O274,'ESO Dungeon constants'!$D$3:$I$9999,6,FALSE),VLOOKUP(O274,'ESO zone constants'!$H$2:$K$9984,4,FALSE)),"")</f>
        <v>DLC_MORROWIND</v>
      </c>
      <c r="R274" s="3" t="str">
        <f>VLOOKUP(Q274,'LibSets constants'!$B$4:$C$1000,2,FALSE)</f>
        <v>Morrowind</v>
      </c>
      <c r="S274" s="33" t="s">
        <v>1743</v>
      </c>
      <c r="T274" s="45" t="str">
        <f>IF(S274&lt;&gt;"",IF(S274&lt;&gt;"LIBSETS_DROP_MECHANIC_MONSTER_NAME",VLOOKUP(S274,'LibSets constants'!$I$4:$L$1000,3,FALSE),""),"")</f>
        <v>Delve bosses have a chance to drop a waist or feet.</v>
      </c>
      <c r="U274" s="45" t="str">
        <f>IF(S274&lt;&gt;"",IF(S274&lt;&gt;"LIBSETS_DROP_MECHANIC_MONSTER_NAME",VLOOKUP(S274,'LibSets constants'!$I$4:$L$1000,4,FALSE),""),"")</f>
        <v>Bosse in Gewölben haben die Chance, eine Taille oder Füße fallen zu lassen.</v>
      </c>
      <c r="V274" s="3" t="str">
        <f>IF(G274&lt;&gt;"LIBSETS_SETTYPE_BATTLEGROUND",IF(G274&lt;&gt;"LIBSETS_SETTYPE_SPECIAL",IF(W274&lt;&gt;"",VLOOKUP(W274,'ESO zone constants'!$D$2:$H$4950,5,FALSE),""),""),"")</f>
        <v/>
      </c>
      <c r="X274" s="46" t="s">
        <v>1744</v>
      </c>
      <c r="Y274" s="45" t="str">
        <f>IF(X274&lt;&gt;"",IF(X274&lt;&gt;"LIBSETS_DROP_MECHANIC_MONSTER_NAME",VLOOKUP(X274,'LibSets constants'!$I$4:$L$1000,3,FALSE),""),"")</f>
        <v>Overland group bosses have a 100% chance to drop head, chest, legs, or weapon.</v>
      </c>
      <c r="Z274" s="45" t="str">
        <f>IF(X274&lt;&gt;"",IF(X274&lt;&gt;"LIBSETS_DROP_MECHANIC_MONSTER_NAME",VLOOKUP(X274,'LibSets constants'!$I$4:$L$1000,4,FALSE),""),"")</f>
        <v>Überland Gruppenbosse haben eine Chance von 100%, Kopf, Brust, Beine oder Waffen fallen zu lassen.</v>
      </c>
      <c r="AA274" s="3" t="str">
        <f>IF(G274&lt;&gt;"LIBSETS_SETTYPE_BATTLEGROUND",IF(G274&lt;&gt;"LIBSETS_SETTYPE_SPECIAL",IF(AB274&lt;&gt;"",VLOOKUP(AB274,'ESO zone constants'!$D$2:$H$4950,5,FALSE),""),""),"")</f>
        <v/>
      </c>
      <c r="AC274" s="46" t="s">
        <v>1745</v>
      </c>
      <c r="AD274" s="45" t="str">
        <f>IF(AC274&lt;&gt;"",IF(AC274&lt;&gt;"LIBSETS_DROP_MECHANIC_MONSTER_NAME",VLOOKUP(AC274,'LibSets constants'!$I$4:$L$1000,3,FALSE),""),"")</f>
        <v>Public dungeon bosses have a chance to drop a shoulder, hand, or weapon.</v>
      </c>
      <c r="AE274" s="45" t="str">
        <f>IF(AC274&lt;&gt;"",IF(AC274&lt;&gt;"LIBSETS_DROP_MECHANIC_MONSTER_NAME",VLOOKUP(AC274,'LibSets constants'!$I$4:$L$1000,4,FALSE),""),"")</f>
        <v>Öffentliche Dungeon-Bosse haben die Möglichkeit, eine Schulter, Handschuhe oder eine Waffe fallen zu lassen.</v>
      </c>
      <c r="AF274" s="3" t="str">
        <f>IF(G274&lt;&gt;"LIBSETS_SETTYPE_BATTLEGROUND",IF(G274&lt;&gt;"LIBSETS_SETTYPE_SPECIAL",IF(AG274&lt;&gt;"",VLOOKUP(AG274,'ESO zone constants'!$D$2:$H$4950,5,FALSE),""),""),"")</f>
        <v/>
      </c>
      <c r="AH274" s="46" t="s">
        <v>1746</v>
      </c>
      <c r="AI274" s="45" t="str">
        <f>IF(AH274&lt;&gt;"",IF(AH274&lt;&gt;"LIBSETS_DROP_MECHANIC_MONSTER_NAME",VLOOKUP(AH274,'LibSets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74" s="45" t="str">
        <f>IF(AH274&lt;&gt;"",IF(AH274&lt;&gt;"LIBSETS_DROP_MECHANIC_MONSTER_NAME",VLOOKUP(AH274,'LibSets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74" s="3" t="str">
        <f>IF(G274&lt;&gt;"LIBSETS_SETTYPE_BATTLEGROUND",IF(G274&lt;&gt;"LIBSETS_SETTYPE_SPECIAL",IF(AL274&lt;&gt;"",VLOOKUP(AL274,'ESO zone constants'!$D$2:$H$4950,5,FALSE),""),""),"")</f>
        <v/>
      </c>
      <c r="AM274" s="46"/>
      <c r="AN274" s="45" t="str">
        <f>IF(AM274&lt;&gt;"",IF(AM274&lt;&gt;"LIBSETS_DROP_MECHANIC_MONSTER_NAME",VLOOKUP(AM274,'LibSets constants'!$I$4:$L$1000,3,FALSE),""),"")</f>
        <v/>
      </c>
      <c r="AO274" s="45" t="str">
        <f>IF(AM274&lt;&gt;"",IF(AM274&lt;&gt;"LIBSETS_DROP_MECHANIC_MONSTER_NAME",VLOOKUP(AM274,'LibSets constants'!$I$4:$L$1000,4,FALSE),""),"")</f>
        <v/>
      </c>
      <c r="AP274" s="3" t="str">
        <f>IF(G274&lt;&gt;"LIBSETS_SETTYPE_BATTLEGROUND",IF(G274&lt;&gt;"LIBSETS_SETTYPE_SPECIAL",IF(AQ274&lt;&gt;"",VLOOKUP(AQ274,'ESO zone constants'!$D$2:$H$4950,5,FALSE),""),""),"")</f>
        <v/>
      </c>
      <c r="AR274" s="46"/>
      <c r="AS274" s="45" t="str">
        <f>IF(AR274&lt;&gt;"",IF(AR274&lt;&gt;"LIBSETS_DROP_MECHANIC_MONSTER_NAME",VLOOKUP(AR274,'LibSets constants'!$I$4:$L$1000,3,FALSE),""),"")</f>
        <v/>
      </c>
      <c r="AT274" s="45" t="str">
        <f>IF(AR274&lt;&gt;"",IF(AR274&lt;&gt;"LIBSETS_DROP_MECHANIC_MONSTER_NAME",VLOOKUP(AR274,'LibSets constants'!$I$4:$L$1000,4,FALSE),""),"")</f>
        <v/>
      </c>
      <c r="AU274" s="21" t="str">
        <f>IF(A274="???","--","")&amp;IF(F274&lt;&gt;"Not in the game (anymore)",IF(A274&lt;&gt;"",CONCATENATE("[",A274,"] = {wayshrines={")&amp;IF(K274&lt;&gt;"",CONCATENATE(K274,","),"")&amp;IF(L274&lt;&gt;"",CONCATENATE(L274,","),"")&amp;IF(M274&lt;&gt;"",CONCATENATE(M274,","),"")&amp;CONCATENATE("}")&amp;IF(VALUE(N274)&gt;0,CONCATENATE(", traitsNeeded=",N274),"")&amp;CONCATENATE(", dlcId=",IF(Q274&lt;&gt;"",Q274,"DLC_BASE_GAME")),""),"")</f>
        <v>[321] = {wayshrines={-1,-1,-1,}, dlcId=DLC_MORROWIND</v>
      </c>
      <c r="AV274" s="21" t="str">
        <f>IF(F274&lt;&gt;"Not in the game (anymore)",IF(A274&lt;&gt;"",IF(O274&lt;&gt;"",CONCATENATE(", zoneIds={",O274),"")&amp;IF(V274&lt;&gt;"",CONCATENATE(",",V274),"")&amp;IF(AA274&lt;&gt;"",CONCATENATE(",",AA274),"")&amp;IF(AF274&lt;&gt;"",CONCATENATE(",",AF274),"")&amp;IF(AK274&lt;&gt;"",CONCATENATE(",",AK274),"")&amp;IF(AP274&lt;&gt;"",CONCATENATE(",",AP274),"")&amp;IF(O274&lt;&gt;"",CONCATENATE("}",""),"")&amp;IF(OR(I274="true",I274="false",I274&lt;&gt;""), CONCATENATE(", veteran=", I274), ""),""),"")</f>
        <v>, zoneIds={849}, veteran=false</v>
      </c>
      <c r="AW274" s="21" t="str">
        <f>IF(F274&lt;&gt;"Not in the game (anymore)",IF(A274&lt;&gt;"",", setType="&amp;G274,"")&amp;IF(J274="true",", multiTrialSet=true",""),"")</f>
        <v>, setType=LIBSETS_SETTYPE_OVERLAND</v>
      </c>
      <c r="AX274" s="21" t="str">
        <f>IF(F274&lt;&gt;"Not in the game (anymore)",IF(S274&lt;&gt;"",", dropMechanic={"&amp;S274&amp;IF(X274&lt;&gt;"",","&amp;X274,"")&amp;IF(AC274&lt;&gt;"",","&amp;AC274,"")&amp;IF(AH274&lt;&gt;"",","&amp;AH274,"")&amp;IF(AM274&lt;&gt;"",","&amp;AM274,"")&amp;IF(AR274&lt;&gt;"",","&amp;AR274,"")&amp;"}"&amp;IF(S274="LIBSETS_DROP_MECHANIC_MONSTER_NAME",", dropMechanicNames={" &amp; IF(T274&lt;&gt;"","['en']='"&amp;T274&amp;"'","") &amp; IF(U274&lt;&gt;"",", ['de']='" &amp; U274&amp;"'","") &amp; "}",""),"")&amp;"},","")</f>
        <v>, dropMechanic={LIBSETS_DROP_MECHANIC_OVERLAND_BOSS_DELVE,LIBSETS_DROP_MECHANIC_OVERLAND_WORLDBOSS,LIBSETS_DROP_MECHANIC_OVERLAND_BOSS_PUBLIC_DUNGEON,LIBSETS_DROP_MECHANIC_OVERLAND_CHEST}},</v>
      </c>
      <c r="AY274" s="21" t="str">
        <f>IF(F274&lt;&gt;"Not in the game (anymore)",IF(C274&lt;&gt;"",CONCATENATE(" --",C274," / ",B274,"   [",IF(P274&lt;&gt;"",P274,""),IF(W274&lt;&gt;"",", "&amp;W274,""),IF(AB274&lt;&gt;"",", "&amp;AB274,""),IF(AG274&lt;&gt;"",", "&amp;AG274,""),IF(AL274&lt;&gt;"",", "&amp;AL274,""),IF(AQ274&lt;&gt;"",", "&amp;AQ274,""),"]")),"")</f>
        <v xml:space="preserve"> --Defiler / Schänder   [Vvardenfell]</v>
      </c>
    </row>
    <row r="275" spans="1:51" x14ac:dyDescent="0.25">
      <c r="A275" s="12">
        <v>322</v>
      </c>
      <c r="B275" t="s">
        <v>1234</v>
      </c>
      <c r="C275" t="s">
        <v>1235</v>
      </c>
      <c r="D275" s="3">
        <f>A275</f>
        <v>322</v>
      </c>
      <c r="G275" s="8" t="s">
        <v>1656</v>
      </c>
      <c r="I275" t="s">
        <v>97</v>
      </c>
      <c r="J275" t="s">
        <v>97</v>
      </c>
      <c r="K275">
        <v>-1</v>
      </c>
      <c r="L275">
        <v>-1</v>
      </c>
      <c r="M275">
        <v>-1</v>
      </c>
      <c r="N275">
        <v>0</v>
      </c>
      <c r="O275" s="3">
        <f>IF(G275&lt;&gt;"LIBSETS_SETTYPE_BATTLEGROUND",IF(G275&lt;&gt;"LIBSETS_SETTYPE_SPECIAL",IF(P275&lt;&gt;"",VLOOKUP(P275,'ESO zone constants'!$D$2:$H$4950,5,FALSE),""),""),"")</f>
        <v>849</v>
      </c>
      <c r="P275" t="s">
        <v>538</v>
      </c>
      <c r="Q275" s="19" t="str">
        <f>IF(O275&lt;&gt;"",IF(NOT(ISERROR(VLOOKUP(O275,'ESO Dungeon constants'!$D$3:$H$9999,5,FALSE))),VLOOKUP(O275,'ESO Dungeon constants'!$D$3:$I$9999,6,FALSE),VLOOKUP(O275,'ESO zone constants'!$H$2:$K$9984,4,FALSE)),"")</f>
        <v>DLC_MORROWIND</v>
      </c>
      <c r="R275" s="3" t="str">
        <f>VLOOKUP(Q275,'LibSets constants'!$B$4:$C$1000,2,FALSE)</f>
        <v>Morrowind</v>
      </c>
      <c r="S275" s="33" t="s">
        <v>1743</v>
      </c>
      <c r="T275" s="45" t="str">
        <f>IF(S275&lt;&gt;"",IF(S275&lt;&gt;"LIBSETS_DROP_MECHANIC_MONSTER_NAME",VLOOKUP(S275,'LibSets constants'!$I$4:$L$1000,3,FALSE),""),"")</f>
        <v>Delve bosses have a chance to drop a waist or feet.</v>
      </c>
      <c r="U275" s="45" t="str">
        <f>IF(S275&lt;&gt;"",IF(S275&lt;&gt;"LIBSETS_DROP_MECHANIC_MONSTER_NAME",VLOOKUP(S275,'LibSets constants'!$I$4:$L$1000,4,FALSE),""),"")</f>
        <v>Bosse in Gewölben haben die Chance, eine Taille oder Füße fallen zu lassen.</v>
      </c>
      <c r="V275" s="3" t="str">
        <f>IF(G275&lt;&gt;"LIBSETS_SETTYPE_BATTLEGROUND",IF(G275&lt;&gt;"LIBSETS_SETTYPE_SPECIAL",IF(W275&lt;&gt;"",VLOOKUP(W275,'ESO zone constants'!$D$2:$H$4950,5,FALSE),""),""),"")</f>
        <v/>
      </c>
      <c r="X275" s="46" t="s">
        <v>1744</v>
      </c>
      <c r="Y275" s="45" t="str">
        <f>IF(X275&lt;&gt;"",IF(X275&lt;&gt;"LIBSETS_DROP_MECHANIC_MONSTER_NAME",VLOOKUP(X275,'LibSets constants'!$I$4:$L$1000,3,FALSE),""),"")</f>
        <v>Overland group bosses have a 100% chance to drop head, chest, legs, or weapon.</v>
      </c>
      <c r="Z275" s="45" t="str">
        <f>IF(X275&lt;&gt;"",IF(X275&lt;&gt;"LIBSETS_DROP_MECHANIC_MONSTER_NAME",VLOOKUP(X275,'LibSets constants'!$I$4:$L$1000,4,FALSE),""),"")</f>
        <v>Überland Gruppenbosse haben eine Chance von 100%, Kopf, Brust, Beine oder Waffen fallen zu lassen.</v>
      </c>
      <c r="AA275" s="3" t="str">
        <f>IF(G275&lt;&gt;"LIBSETS_SETTYPE_BATTLEGROUND",IF(G275&lt;&gt;"LIBSETS_SETTYPE_SPECIAL",IF(AB275&lt;&gt;"",VLOOKUP(AB275,'ESO zone constants'!$D$2:$H$4950,5,FALSE),""),""),"")</f>
        <v/>
      </c>
      <c r="AC275" s="46" t="s">
        <v>1745</v>
      </c>
      <c r="AD275" s="45" t="str">
        <f>IF(AC275&lt;&gt;"",IF(AC275&lt;&gt;"LIBSETS_DROP_MECHANIC_MONSTER_NAME",VLOOKUP(AC275,'LibSets constants'!$I$4:$L$1000,3,FALSE),""),"")</f>
        <v>Public dungeon bosses have a chance to drop a shoulder, hand, or weapon.</v>
      </c>
      <c r="AE275" s="45" t="str">
        <f>IF(AC275&lt;&gt;"",IF(AC275&lt;&gt;"LIBSETS_DROP_MECHANIC_MONSTER_NAME",VLOOKUP(AC275,'LibSets constants'!$I$4:$L$1000,4,FALSE),""),"")</f>
        <v>Öffentliche Dungeon-Bosse haben die Möglichkeit, eine Schulter, Handschuhe oder eine Waffe fallen zu lassen.</v>
      </c>
      <c r="AF275" s="3" t="str">
        <f>IF(G275&lt;&gt;"LIBSETS_SETTYPE_BATTLEGROUND",IF(G275&lt;&gt;"LIBSETS_SETTYPE_SPECIAL",IF(AG275&lt;&gt;"",VLOOKUP(AG275,'ESO zone constants'!$D$2:$H$4950,5,FALSE),""),""),"")</f>
        <v/>
      </c>
      <c r="AH275" s="46" t="s">
        <v>1746</v>
      </c>
      <c r="AI275" s="45" t="str">
        <f>IF(AH275&lt;&gt;"",IF(AH275&lt;&gt;"LIBSETS_DROP_MECHANIC_MONSTER_NAME",VLOOKUP(AH275,'LibSets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275" s="45" t="str">
        <f>IF(AH275&lt;&gt;"",IF(AH275&lt;&gt;"LIBSETS_DROP_MECHANIC_MONSTER_NAME",VLOOKUP(AH275,'LibSets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275" s="3" t="str">
        <f>IF(G275&lt;&gt;"LIBSETS_SETTYPE_BATTLEGROUND",IF(G275&lt;&gt;"LIBSETS_SETTYPE_SPECIAL",IF(AL275&lt;&gt;"",VLOOKUP(AL275,'ESO zone constants'!$D$2:$H$4950,5,FALSE),""),""),"")</f>
        <v/>
      </c>
      <c r="AM275" s="46"/>
      <c r="AN275" s="45" t="str">
        <f>IF(AM275&lt;&gt;"",IF(AM275&lt;&gt;"LIBSETS_DROP_MECHANIC_MONSTER_NAME",VLOOKUP(AM275,'LibSets constants'!$I$4:$L$1000,3,FALSE),""),"")</f>
        <v/>
      </c>
      <c r="AO275" s="45" t="str">
        <f>IF(AM275&lt;&gt;"",IF(AM275&lt;&gt;"LIBSETS_DROP_MECHANIC_MONSTER_NAME",VLOOKUP(AM275,'LibSets constants'!$I$4:$L$1000,4,FALSE),""),"")</f>
        <v/>
      </c>
      <c r="AP275" s="3" t="str">
        <f>IF(G275&lt;&gt;"LIBSETS_SETTYPE_BATTLEGROUND",IF(G275&lt;&gt;"LIBSETS_SETTYPE_SPECIAL",IF(AQ275&lt;&gt;"",VLOOKUP(AQ275,'ESO zone constants'!$D$2:$H$4950,5,FALSE),""),""),"")</f>
        <v/>
      </c>
      <c r="AR275" s="46"/>
      <c r="AS275" s="45" t="str">
        <f>IF(AR275&lt;&gt;"",IF(AR275&lt;&gt;"LIBSETS_DROP_MECHANIC_MONSTER_NAME",VLOOKUP(AR275,'LibSets constants'!$I$4:$L$1000,3,FALSE),""),"")</f>
        <v/>
      </c>
      <c r="AT275" s="45" t="str">
        <f>IF(AR275&lt;&gt;"",IF(AR275&lt;&gt;"LIBSETS_DROP_MECHANIC_MONSTER_NAME",VLOOKUP(AR275,'LibSets constants'!$I$4:$L$1000,4,FALSE),""),"")</f>
        <v/>
      </c>
      <c r="AU275" s="21" t="str">
        <f>IF(A275="???","--","")&amp;IF(F275&lt;&gt;"Not in the game (anymore)",IF(A275&lt;&gt;"",CONCATENATE("[",A275,"] = {wayshrines={")&amp;IF(K275&lt;&gt;"",CONCATENATE(K275,","),"")&amp;IF(L275&lt;&gt;"",CONCATENATE(L275,","),"")&amp;IF(M275&lt;&gt;"",CONCATENATE(M275,","),"")&amp;CONCATENATE("}")&amp;IF(VALUE(N275)&gt;0,CONCATENATE(", traitsNeeded=",N275),"")&amp;CONCATENATE(", dlcId=",IF(Q275&lt;&gt;"",Q275,"DLC_BASE_GAME")),""),"")</f>
        <v>[322] = {wayshrines={-1,-1,-1,}, dlcId=DLC_MORROWIND</v>
      </c>
      <c r="AV275" s="21" t="str">
        <f>IF(F275&lt;&gt;"Not in the game (anymore)",IF(A275&lt;&gt;"",IF(O275&lt;&gt;"",CONCATENATE(", zoneIds={",O275),"")&amp;IF(V275&lt;&gt;"",CONCATENATE(",",V275),"")&amp;IF(AA275&lt;&gt;"",CONCATENATE(",",AA275),"")&amp;IF(AF275&lt;&gt;"",CONCATENATE(",",AF275),"")&amp;IF(AK275&lt;&gt;"",CONCATENATE(",",AK275),"")&amp;IF(AP275&lt;&gt;"",CONCATENATE(",",AP275),"")&amp;IF(O275&lt;&gt;"",CONCATENATE("}",""),"")&amp;IF(OR(I275="true",I275="false",I275&lt;&gt;""), CONCATENATE(", veteran=", I275), ""),""),"")</f>
        <v>, zoneIds={849}, veteran=false</v>
      </c>
      <c r="AW275" s="21" t="str">
        <f>IF(F275&lt;&gt;"Not in the game (anymore)",IF(A275&lt;&gt;"",", setType="&amp;G275,"")&amp;IF(J275="true",", multiTrialSet=true",""),"")</f>
        <v>, setType=LIBSETS_SETTYPE_OVERLAND</v>
      </c>
      <c r="AX275" s="21" t="str">
        <f>IF(F275&lt;&gt;"Not in the game (anymore)",IF(S275&lt;&gt;"",", dropMechanic={"&amp;S275&amp;IF(X275&lt;&gt;"",","&amp;X275,"")&amp;IF(AC275&lt;&gt;"",","&amp;AC275,"")&amp;IF(AH275&lt;&gt;"",","&amp;AH275,"")&amp;IF(AM275&lt;&gt;"",","&amp;AM275,"")&amp;IF(AR275&lt;&gt;"",","&amp;AR275,"")&amp;"}"&amp;IF(S275="LIBSETS_DROP_MECHANIC_MONSTER_NAME",", dropMechanicNames={" &amp; IF(T275&lt;&gt;"","['en']='"&amp;T275&amp;"'","") &amp; IF(U275&lt;&gt;"",", ['de']='" &amp; U275&amp;"'","") &amp; "}",""),"")&amp;"},","")</f>
        <v>, dropMechanic={LIBSETS_DROP_MECHANIC_OVERLAND_BOSS_DELVE,LIBSETS_DROP_MECHANIC_OVERLAND_WORLDBOSS,LIBSETS_DROP_MECHANIC_OVERLAND_BOSS_PUBLIC_DUNGEON,LIBSETS_DROP_MECHANIC_OVERLAND_CHEST}},</v>
      </c>
      <c r="AY275" s="21" t="str">
        <f>IF(F275&lt;&gt;"Not in the game (anymore)",IF(C275&lt;&gt;"",CONCATENATE(" --",C275," / ",B275,"   [",IF(P275&lt;&gt;"",P275,""),IF(W275&lt;&gt;"",", "&amp;W275,""),IF(AB275&lt;&gt;"",", "&amp;AB275,""),IF(AG275&lt;&gt;"",", "&amp;AG275,""),IF(AL275&lt;&gt;"",", "&amp;AL275,""),IF(AQ275&lt;&gt;"",", "&amp;AQ275,""),"]")),"")</f>
        <v xml:space="preserve"> --Warrior-Poet / Kriegerpoet   [Vvardenfell]</v>
      </c>
    </row>
    <row r="276" spans="1:51" x14ac:dyDescent="0.25">
      <c r="A276" s="5">
        <v>323</v>
      </c>
      <c r="B276" t="s">
        <v>1236</v>
      </c>
      <c r="C276" t="s">
        <v>1237</v>
      </c>
      <c r="D276" s="3">
        <f>A276</f>
        <v>323</v>
      </c>
      <c r="G276" s="8" t="s">
        <v>1650</v>
      </c>
      <c r="I276" t="s">
        <v>97</v>
      </c>
      <c r="J276" t="s">
        <v>97</v>
      </c>
      <c r="K276">
        <v>276</v>
      </c>
      <c r="L276">
        <v>276</v>
      </c>
      <c r="M276">
        <v>276</v>
      </c>
      <c r="N276">
        <v>3</v>
      </c>
      <c r="O276" s="3">
        <f>IF(G276&lt;&gt;"LIBSETS_SETTYPE_BATTLEGROUND",IF(G276&lt;&gt;"LIBSETS_SETTYPE_SPECIAL",IF(P276&lt;&gt;"",VLOOKUP(P276,'ESO zone constants'!$D$2:$H$4950,5,FALSE),""),""),"")</f>
        <v>849</v>
      </c>
      <c r="P276" t="str">
        <f>VLOOKUP(K276,'ESO wayshrine node constants'!$A$3:$D$10003,4,FALSE)</f>
        <v>Vvardenfell</v>
      </c>
      <c r="Q276" s="19" t="str">
        <f>IF(O276&lt;&gt;"",IF(NOT(ISERROR(VLOOKUP(O276,'ESO Dungeon constants'!$D$3:$H$9999,5,FALSE))),VLOOKUP(O276,'ESO Dungeon constants'!$D$3:$I$9999,6,FALSE),VLOOKUP(O276,'ESO zone constants'!$H$2:$K$9984,4,FALSE)),"")</f>
        <v>DLC_MORROWIND</v>
      </c>
      <c r="R276" s="3" t="str">
        <f>VLOOKUP(Q276,'LibSets constants'!$B$4:$C$1000,2,FALSE)</f>
        <v>Morrowind</v>
      </c>
      <c r="T276" s="3" t="str">
        <f>IF(S276&lt;&gt;"",IF(S276&lt;&gt;"LIBSETS_DROP_MECHANIC_MONSTER_NAME",VLOOKUP(S276,'LibSets constants'!$I$4:$L$1000,3,FALSE),""),"")</f>
        <v/>
      </c>
      <c r="U276" s="3" t="str">
        <f>IF(S276&lt;&gt;"",IF(S276&lt;&gt;"LIBSETS_DROP_MECHANIC_MONSTER_NAME",VLOOKUP(S276,'LibSets constants'!$I$4:$L$1000,4,FALSE),""),"")</f>
        <v/>
      </c>
      <c r="V276" s="3">
        <f>IF(G276&lt;&gt;"LIBSETS_SETTYPE_BATTLEGROUND",IF(G276&lt;&gt;"LIBSETS_SETTYPE_SPECIAL",IF(W276&lt;&gt;"",VLOOKUP(W276,'ESO zone constants'!$D$2:$H$4950,5,FALSE),""),""),"")</f>
        <v>849</v>
      </c>
      <c r="W276" t="str">
        <f>VLOOKUP(L276,'ESO wayshrine node constants'!$A$3:$D$10003,4,FALSE)</f>
        <v>Vvardenfell</v>
      </c>
      <c r="Y276" s="3" t="str">
        <f>IF(X276&lt;&gt;"",IF(X276&lt;&gt;"LIBSETS_DROP_MECHANIC_MONSTER_NAME",VLOOKUP(X276,'LibSets constants'!$I$4:$L$1000,3,FALSE),""),"")</f>
        <v/>
      </c>
      <c r="Z276" s="3" t="str">
        <f>IF(X276&lt;&gt;"",IF(X276&lt;&gt;"LIBSETS_DROP_MECHANIC_MONSTER_NAME",VLOOKUP(X276,'LibSets constants'!$I$4:$L$1000,4,FALSE),""),"")</f>
        <v/>
      </c>
      <c r="AA276" s="3">
        <f>IF(G276&lt;&gt;"LIBSETS_SETTYPE_BATTLEGROUND",IF(G276&lt;&gt;"LIBSETS_SETTYPE_SPECIAL",IF(AB276&lt;&gt;"",VLOOKUP(AB276,'ESO zone constants'!$D$2:$H$4950,5,FALSE),""),""),"")</f>
        <v>849</v>
      </c>
      <c r="AB276" t="str">
        <f>VLOOKUP(M276,'ESO wayshrine node constants'!$A$3:$D$10003,4,FALSE)</f>
        <v>Vvardenfell</v>
      </c>
      <c r="AD276" s="3" t="str">
        <f>IF(AC276&lt;&gt;"",IF(AC276&lt;&gt;"LIBSETS_DROP_MECHANIC_MONSTER_NAME",VLOOKUP(AC276,'LibSets constants'!$I$4:$L$1000,3,FALSE),""),"")</f>
        <v/>
      </c>
      <c r="AE276" s="3" t="str">
        <f>IF(AC276&lt;&gt;"",IF(AC276&lt;&gt;"LIBSETS_DROP_MECHANIC_MONSTER_NAME",VLOOKUP(AC276,'LibSets constants'!$I$4:$L$1000,4,FALSE),""),"")</f>
        <v/>
      </c>
      <c r="AF276" s="3" t="str">
        <f>IF(G276&lt;&gt;"LIBSETS_SETTYPE_BATTLEGROUND",IF(G276&lt;&gt;"LIBSETS_SETTYPE_SPECIAL",IF(AG276&lt;&gt;"",VLOOKUP(AG276,'ESO zone constants'!$D$2:$H$4950,5,FALSE),""),""),"")</f>
        <v/>
      </c>
      <c r="AI276" s="3" t="str">
        <f>IF(AH276&lt;&gt;"",IF(AH276&lt;&gt;"LIBSETS_DROP_MECHANIC_MONSTER_NAME",VLOOKUP(AH276,'LibSets constants'!$I$4:$L$1000,3,FALSE),""),"")</f>
        <v/>
      </c>
      <c r="AJ276" s="3" t="str">
        <f>IF(AH276&lt;&gt;"",IF(AH276&lt;&gt;"LIBSETS_DROP_MECHANIC_MONSTER_NAME",VLOOKUP(AH276,'LibSets constants'!$I$4:$L$1000,4,FALSE),""),"")</f>
        <v/>
      </c>
      <c r="AK276" s="3" t="str">
        <f>IF(G276&lt;&gt;"LIBSETS_SETTYPE_BATTLEGROUND",IF(G276&lt;&gt;"LIBSETS_SETTYPE_SPECIAL",IF(AL276&lt;&gt;"",VLOOKUP(AL276,'ESO zone constants'!$D$2:$H$4950,5,FALSE),""),""),"")</f>
        <v/>
      </c>
      <c r="AN276" s="3" t="str">
        <f>IF(AM276&lt;&gt;"",IF(AM276&lt;&gt;"LIBSETS_DROP_MECHANIC_MONSTER_NAME",VLOOKUP(AM276,'LibSets constants'!$I$4:$L$1000,3,FALSE),""),"")</f>
        <v/>
      </c>
      <c r="AO276" s="3" t="str">
        <f>IF(AM276&lt;&gt;"",IF(AM276&lt;&gt;"LIBSETS_DROP_MECHANIC_MONSTER_NAME",VLOOKUP(AM276,'LibSets constants'!$I$4:$L$1000,4,FALSE),""),"")</f>
        <v/>
      </c>
      <c r="AP276" s="3" t="str">
        <f>IF(G276&lt;&gt;"LIBSETS_SETTYPE_BATTLEGROUND",IF(G276&lt;&gt;"LIBSETS_SETTYPE_SPECIAL",IF(AQ276&lt;&gt;"",VLOOKUP(AQ276,'ESO zone constants'!$D$2:$H$4950,5,FALSE),""),""),"")</f>
        <v/>
      </c>
      <c r="AS276" s="3" t="str">
        <f>IF(AR276&lt;&gt;"",IF(AR276&lt;&gt;"LIBSETS_DROP_MECHANIC_MONSTER_NAME",VLOOKUP(AR276,'LibSets constants'!$I$4:$L$1000,3,FALSE),""),"")</f>
        <v/>
      </c>
      <c r="AT276" s="3" t="str">
        <f>IF(AR276&lt;&gt;"",IF(AR276&lt;&gt;"LIBSETS_DROP_MECHANIC_MONSTER_NAME",VLOOKUP(AR276,'LibSets constants'!$I$4:$L$1000,4,FALSE),""),"")</f>
        <v/>
      </c>
      <c r="AU276" s="21" t="str">
        <f>IF(A276="???","--","")&amp;IF(F276&lt;&gt;"Not in the game (anymore)",IF(A276&lt;&gt;"",CONCATENATE("[",A276,"] = {wayshrines={")&amp;IF(K276&lt;&gt;"",CONCATENATE(K276,","),"")&amp;IF(L276&lt;&gt;"",CONCATENATE(L276,","),"")&amp;IF(M276&lt;&gt;"",CONCATENATE(M276,","),"")&amp;CONCATENATE("}")&amp;IF(VALUE(N276)&gt;0,CONCATENATE(", traitsNeeded=",N276),"")&amp;CONCATENATE(", dlcId=",IF(Q276&lt;&gt;"",Q276,"DLC_BASE_GAME")),""),"")</f>
        <v>[323] = {wayshrines={276,276,276,}, traitsNeeded=3, dlcId=DLC_MORROWIND</v>
      </c>
      <c r="AV276" s="21" t="str">
        <f>IF(F276&lt;&gt;"Not in the game (anymore)",IF(A276&lt;&gt;"",IF(O276&lt;&gt;"",CONCATENATE(", zoneIds={",O276),"")&amp;IF(V276&lt;&gt;"",CONCATENATE(",",V276),"")&amp;IF(AA276&lt;&gt;"",CONCATENATE(",",AA276),"")&amp;IF(AF276&lt;&gt;"",CONCATENATE(",",AF276),"")&amp;IF(AK276&lt;&gt;"",CONCATENATE(",",AK276),"")&amp;IF(AP276&lt;&gt;"",CONCATENATE(",",AP276),"")&amp;IF(O276&lt;&gt;"",CONCATENATE("}",""),"")&amp;IF(OR(I276="true",I276="false",I276&lt;&gt;""), CONCATENATE(", veteran=", I276), ""),""),"")</f>
        <v>, zoneIds={849,849,849}, veteran=false</v>
      </c>
      <c r="AW276" s="21" t="str">
        <f>IF(F276&lt;&gt;"Not in the game (anymore)",IF(A276&lt;&gt;"",", setType="&amp;G276,"")&amp;IF(J276="true",", multiTrialSet=true",""),"")</f>
        <v>, setType=LIBSETS_SETTYPE_CRAFTED</v>
      </c>
      <c r="AX276" s="21" t="str">
        <f>IF(F276&lt;&gt;"Not in the game (anymore)",IF(S276&lt;&gt;"",", dropMechanic={"&amp;S276&amp;IF(X276&lt;&gt;"",","&amp;X276,"")&amp;IF(AC276&lt;&gt;"",","&amp;AC276,"")&amp;IF(AH276&lt;&gt;"",","&amp;AH276,"")&amp;IF(AM276&lt;&gt;"",","&amp;AM276,"")&amp;IF(AR276&lt;&gt;"",","&amp;AR276,"")&amp;"}"&amp;IF(S276="LIBSETS_DROP_MECHANIC_MONSTER_NAME",", dropMechanicNames={" &amp; IF(T276&lt;&gt;"","['en']='"&amp;T276&amp;"'","") &amp; IF(U276&lt;&gt;"",", ['de']='" &amp; U276&amp;"'","") &amp; "}",""),"")&amp;"},","")</f>
        <v>},</v>
      </c>
      <c r="AY276" s="21" t="str">
        <f>IF(F276&lt;&gt;"Not in the game (anymore)",IF(C276&lt;&gt;"",CONCATENATE(" --",C276," / ",B276,"   [",IF(P276&lt;&gt;"",P276,""),IF(W276&lt;&gt;"",", "&amp;W276,""),IF(AB276&lt;&gt;"",", "&amp;AB276,""),IF(AG276&lt;&gt;"",", "&amp;AG276,""),IF(AL276&lt;&gt;"",", "&amp;AL276,""),IF(AQ276&lt;&gt;"",", "&amp;AQ276,""),"]")),"")</f>
        <v xml:space="preserve"> --Assassin's Guile / Assassinenlist   [Vvardenfell, Vvardenfell, Vvardenfell]</v>
      </c>
    </row>
    <row r="277" spans="1:51" x14ac:dyDescent="0.25">
      <c r="A277" s="5">
        <v>324</v>
      </c>
      <c r="B277" t="s">
        <v>1238</v>
      </c>
      <c r="C277" t="s">
        <v>1239</v>
      </c>
      <c r="D277" s="3">
        <f>A277</f>
        <v>324</v>
      </c>
      <c r="G277" s="8" t="s">
        <v>1650</v>
      </c>
      <c r="I277" t="s">
        <v>97</v>
      </c>
      <c r="J277" t="s">
        <v>97</v>
      </c>
      <c r="K277">
        <v>329</v>
      </c>
      <c r="L277">
        <v>329</v>
      </c>
      <c r="M277">
        <v>329</v>
      </c>
      <c r="N277">
        <v>8</v>
      </c>
      <c r="O277" s="3">
        <f>IF(G277&lt;&gt;"LIBSETS_SETTYPE_BATTLEGROUND",IF(G277&lt;&gt;"LIBSETS_SETTYPE_SPECIAL",IF(P277&lt;&gt;"",VLOOKUP(P277,'ESO zone constants'!$D$2:$H$4950,5,FALSE),""),""),"")</f>
        <v>849</v>
      </c>
      <c r="P277" t="str">
        <f>VLOOKUP(K277,'ESO wayshrine node constants'!$A$3:$D$10003,4,FALSE)</f>
        <v>Vvardenfell</v>
      </c>
      <c r="Q277" s="19" t="str">
        <f>IF(O277&lt;&gt;"",IF(NOT(ISERROR(VLOOKUP(O277,'ESO Dungeon constants'!$D$3:$H$9999,5,FALSE))),VLOOKUP(O277,'ESO Dungeon constants'!$D$3:$I$9999,6,FALSE),VLOOKUP(O277,'ESO zone constants'!$H$2:$K$9984,4,FALSE)),"")</f>
        <v>DLC_MORROWIND</v>
      </c>
      <c r="R277" s="3" t="str">
        <f>VLOOKUP(Q277,'LibSets constants'!$B$4:$C$1000,2,FALSE)</f>
        <v>Morrowind</v>
      </c>
      <c r="T277" s="3" t="str">
        <f>IF(S277&lt;&gt;"",IF(S277&lt;&gt;"LIBSETS_DROP_MECHANIC_MONSTER_NAME",VLOOKUP(S277,'LibSets constants'!$I$4:$L$1000,3,FALSE),""),"")</f>
        <v/>
      </c>
      <c r="U277" s="3" t="str">
        <f>IF(S277&lt;&gt;"",IF(S277&lt;&gt;"LIBSETS_DROP_MECHANIC_MONSTER_NAME",VLOOKUP(S277,'LibSets constants'!$I$4:$L$1000,4,FALSE),""),"")</f>
        <v/>
      </c>
      <c r="V277" s="3">
        <f>IF(G277&lt;&gt;"LIBSETS_SETTYPE_BATTLEGROUND",IF(G277&lt;&gt;"LIBSETS_SETTYPE_SPECIAL",IF(W277&lt;&gt;"",VLOOKUP(W277,'ESO zone constants'!$D$2:$H$4950,5,FALSE),""),""),"")</f>
        <v>849</v>
      </c>
      <c r="W277" t="str">
        <f>VLOOKUP(L277,'ESO wayshrine node constants'!$A$3:$D$10003,4,FALSE)</f>
        <v>Vvardenfell</v>
      </c>
      <c r="Y277" s="3" t="str">
        <f>IF(X277&lt;&gt;"",IF(X277&lt;&gt;"LIBSETS_DROP_MECHANIC_MONSTER_NAME",VLOOKUP(X277,'LibSets constants'!$I$4:$L$1000,3,FALSE),""),"")</f>
        <v/>
      </c>
      <c r="Z277" s="3" t="str">
        <f>IF(X277&lt;&gt;"",IF(X277&lt;&gt;"LIBSETS_DROP_MECHANIC_MONSTER_NAME",VLOOKUP(X277,'LibSets constants'!$I$4:$L$1000,4,FALSE),""),"")</f>
        <v/>
      </c>
      <c r="AA277" s="3">
        <f>IF(G277&lt;&gt;"LIBSETS_SETTYPE_BATTLEGROUND",IF(G277&lt;&gt;"LIBSETS_SETTYPE_SPECIAL",IF(AB277&lt;&gt;"",VLOOKUP(AB277,'ESO zone constants'!$D$2:$H$4950,5,FALSE),""),""),"")</f>
        <v>849</v>
      </c>
      <c r="AB277" t="str">
        <f>VLOOKUP(M277,'ESO wayshrine node constants'!$A$3:$D$10003,4,FALSE)</f>
        <v>Vvardenfell</v>
      </c>
      <c r="AD277" s="3" t="str">
        <f>IF(AC277&lt;&gt;"",IF(AC277&lt;&gt;"LIBSETS_DROP_MECHANIC_MONSTER_NAME",VLOOKUP(AC277,'LibSets constants'!$I$4:$L$1000,3,FALSE),""),"")</f>
        <v/>
      </c>
      <c r="AE277" s="3" t="str">
        <f>IF(AC277&lt;&gt;"",IF(AC277&lt;&gt;"LIBSETS_DROP_MECHANIC_MONSTER_NAME",VLOOKUP(AC277,'LibSets constants'!$I$4:$L$1000,4,FALSE),""),"")</f>
        <v/>
      </c>
      <c r="AF277" s="3" t="str">
        <f>IF(G277&lt;&gt;"LIBSETS_SETTYPE_BATTLEGROUND",IF(G277&lt;&gt;"LIBSETS_SETTYPE_SPECIAL",IF(AG277&lt;&gt;"",VLOOKUP(AG277,'ESO zone constants'!$D$2:$H$4950,5,FALSE),""),""),"")</f>
        <v/>
      </c>
      <c r="AI277" s="3" t="str">
        <f>IF(AH277&lt;&gt;"",IF(AH277&lt;&gt;"LIBSETS_DROP_MECHANIC_MONSTER_NAME",VLOOKUP(AH277,'LibSets constants'!$I$4:$L$1000,3,FALSE),""),"")</f>
        <v/>
      </c>
      <c r="AJ277" s="3" t="str">
        <f>IF(AH277&lt;&gt;"",IF(AH277&lt;&gt;"LIBSETS_DROP_MECHANIC_MONSTER_NAME",VLOOKUP(AH277,'LibSets constants'!$I$4:$L$1000,4,FALSE),""),"")</f>
        <v/>
      </c>
      <c r="AK277" s="3" t="str">
        <f>IF(G277&lt;&gt;"LIBSETS_SETTYPE_BATTLEGROUND",IF(G277&lt;&gt;"LIBSETS_SETTYPE_SPECIAL",IF(AL277&lt;&gt;"",VLOOKUP(AL277,'ESO zone constants'!$D$2:$H$4950,5,FALSE),""),""),"")</f>
        <v/>
      </c>
      <c r="AN277" s="3" t="str">
        <f>IF(AM277&lt;&gt;"",IF(AM277&lt;&gt;"LIBSETS_DROP_MECHANIC_MONSTER_NAME",VLOOKUP(AM277,'LibSets constants'!$I$4:$L$1000,3,FALSE),""),"")</f>
        <v/>
      </c>
      <c r="AO277" s="3" t="str">
        <f>IF(AM277&lt;&gt;"",IF(AM277&lt;&gt;"LIBSETS_DROP_MECHANIC_MONSTER_NAME",VLOOKUP(AM277,'LibSets constants'!$I$4:$L$1000,4,FALSE),""),"")</f>
        <v/>
      </c>
      <c r="AP277" s="3" t="str">
        <f>IF(G277&lt;&gt;"LIBSETS_SETTYPE_BATTLEGROUND",IF(G277&lt;&gt;"LIBSETS_SETTYPE_SPECIAL",IF(AQ277&lt;&gt;"",VLOOKUP(AQ277,'ESO zone constants'!$D$2:$H$4950,5,FALSE),""),""),"")</f>
        <v/>
      </c>
      <c r="AS277" s="3" t="str">
        <f>IF(AR277&lt;&gt;"",IF(AR277&lt;&gt;"LIBSETS_DROP_MECHANIC_MONSTER_NAME",VLOOKUP(AR277,'LibSets constants'!$I$4:$L$1000,3,FALSE),""),"")</f>
        <v/>
      </c>
      <c r="AT277" s="3" t="str">
        <f>IF(AR277&lt;&gt;"",IF(AR277&lt;&gt;"LIBSETS_DROP_MECHANIC_MONSTER_NAME",VLOOKUP(AR277,'LibSets constants'!$I$4:$L$1000,4,FALSE),""),"")</f>
        <v/>
      </c>
      <c r="AU277" s="21" t="str">
        <f>IF(A277="???","--","")&amp;IF(F277&lt;&gt;"Not in the game (anymore)",IF(A277&lt;&gt;"",CONCATENATE("[",A277,"] = {wayshrines={")&amp;IF(K277&lt;&gt;"",CONCATENATE(K277,","),"")&amp;IF(L277&lt;&gt;"",CONCATENATE(L277,","),"")&amp;IF(M277&lt;&gt;"",CONCATENATE(M277,","),"")&amp;CONCATENATE("}")&amp;IF(VALUE(N277)&gt;0,CONCATENATE(", traitsNeeded=",N277),"")&amp;CONCATENATE(", dlcId=",IF(Q277&lt;&gt;"",Q277,"DLC_BASE_GAME")),""),"")</f>
        <v>[324] = {wayshrines={329,329,329,}, traitsNeeded=8, dlcId=DLC_MORROWIND</v>
      </c>
      <c r="AV277" s="21" t="str">
        <f>IF(F277&lt;&gt;"Not in the game (anymore)",IF(A277&lt;&gt;"",IF(O277&lt;&gt;"",CONCATENATE(", zoneIds={",O277),"")&amp;IF(V277&lt;&gt;"",CONCATENATE(",",V277),"")&amp;IF(AA277&lt;&gt;"",CONCATENATE(",",AA277),"")&amp;IF(AF277&lt;&gt;"",CONCATENATE(",",AF277),"")&amp;IF(AK277&lt;&gt;"",CONCATENATE(",",AK277),"")&amp;IF(AP277&lt;&gt;"",CONCATENATE(",",AP277),"")&amp;IF(O277&lt;&gt;"",CONCATENATE("}",""),"")&amp;IF(OR(I277="true",I277="false",I277&lt;&gt;""), CONCATENATE(", veteran=", I277), ""),""),"")</f>
        <v>, zoneIds={849,849,849}, veteran=false</v>
      </c>
      <c r="AW277" s="21" t="str">
        <f>IF(F277&lt;&gt;"Not in the game (anymore)",IF(A277&lt;&gt;"",", setType="&amp;G277,"")&amp;IF(J277="true",", multiTrialSet=true",""),"")</f>
        <v>, setType=LIBSETS_SETTYPE_CRAFTED</v>
      </c>
      <c r="AX277" s="21" t="str">
        <f>IF(F277&lt;&gt;"Not in the game (anymore)",IF(S277&lt;&gt;"",", dropMechanic={"&amp;S277&amp;IF(X277&lt;&gt;"",","&amp;X277,"")&amp;IF(AC277&lt;&gt;"",","&amp;AC277,"")&amp;IF(AH277&lt;&gt;"",","&amp;AH277,"")&amp;IF(AM277&lt;&gt;"",","&amp;AM277,"")&amp;IF(AR277&lt;&gt;"",","&amp;AR277,"")&amp;"}"&amp;IF(S277="LIBSETS_DROP_MECHANIC_MONSTER_NAME",", dropMechanicNames={" &amp; IF(T277&lt;&gt;"","['en']='"&amp;T277&amp;"'","") &amp; IF(U277&lt;&gt;"",", ['de']='" &amp; U277&amp;"'","") &amp; "}",""),"")&amp;"},","")</f>
        <v>},</v>
      </c>
      <c r="AY277" s="21" t="str">
        <f>IF(F277&lt;&gt;"Not in the game (anymore)",IF(C277&lt;&gt;"",CONCATENATE(" --",C277," / ",B277,"   [",IF(P277&lt;&gt;"",P277,""),IF(W277&lt;&gt;"",", "&amp;W277,""),IF(AB277&lt;&gt;"",", "&amp;AB277,""),IF(AG277&lt;&gt;"",", "&amp;AG277,""),IF(AL277&lt;&gt;"",", "&amp;AL277,""),IF(AQ277&lt;&gt;"",", "&amp;AQ277,""),"]")),"")</f>
        <v xml:space="preserve"> --Daedric Trickery / Daedrische Gaunerei   [Vvardenfell, Vvardenfell, Vvardenfell]</v>
      </c>
    </row>
    <row r="278" spans="1:51" x14ac:dyDescent="0.25">
      <c r="A278" s="5">
        <v>325</v>
      </c>
      <c r="B278" t="s">
        <v>1240</v>
      </c>
      <c r="C278" t="s">
        <v>1241</v>
      </c>
      <c r="D278" s="3">
        <f>A278</f>
        <v>325</v>
      </c>
      <c r="G278" s="8" t="s">
        <v>1650</v>
      </c>
      <c r="I278" t="s">
        <v>97</v>
      </c>
      <c r="J278" t="s">
        <v>97</v>
      </c>
      <c r="K278">
        <v>282</v>
      </c>
      <c r="L278">
        <v>282</v>
      </c>
      <c r="M278">
        <v>282</v>
      </c>
      <c r="N278">
        <v>6</v>
      </c>
      <c r="O278" s="3">
        <f>IF(G278&lt;&gt;"LIBSETS_SETTYPE_BATTLEGROUND",IF(G278&lt;&gt;"LIBSETS_SETTYPE_SPECIAL",IF(P278&lt;&gt;"",VLOOKUP(P278,'ESO zone constants'!$D$2:$H$4950,5,FALSE),""),""),"")</f>
        <v>849</v>
      </c>
      <c r="P278" t="str">
        <f>VLOOKUP(K278,'ESO wayshrine node constants'!$A$3:$D$10003,4,FALSE)</f>
        <v>Vvardenfell</v>
      </c>
      <c r="Q278" s="19" t="str">
        <f>IF(O278&lt;&gt;"",IF(NOT(ISERROR(VLOOKUP(O278,'ESO Dungeon constants'!$D$3:$H$9999,5,FALSE))),VLOOKUP(O278,'ESO Dungeon constants'!$D$3:$I$9999,6,FALSE),VLOOKUP(O278,'ESO zone constants'!$H$2:$K$9984,4,FALSE)),"")</f>
        <v>DLC_MORROWIND</v>
      </c>
      <c r="R278" s="3" t="str">
        <f>VLOOKUP(Q278,'LibSets constants'!$B$4:$C$1000,2,FALSE)</f>
        <v>Morrowind</v>
      </c>
      <c r="T278" s="3" t="str">
        <f>IF(S278&lt;&gt;"",IF(S278&lt;&gt;"LIBSETS_DROP_MECHANIC_MONSTER_NAME",VLOOKUP(S278,'LibSets constants'!$I$4:$L$1000,3,FALSE),""),"")</f>
        <v/>
      </c>
      <c r="U278" s="3" t="str">
        <f>IF(S278&lt;&gt;"",IF(S278&lt;&gt;"LIBSETS_DROP_MECHANIC_MONSTER_NAME",VLOOKUP(S278,'LibSets constants'!$I$4:$L$1000,4,FALSE),""),"")</f>
        <v/>
      </c>
      <c r="V278" s="3">
        <f>IF(G278&lt;&gt;"LIBSETS_SETTYPE_BATTLEGROUND",IF(G278&lt;&gt;"LIBSETS_SETTYPE_SPECIAL",IF(W278&lt;&gt;"",VLOOKUP(W278,'ESO zone constants'!$D$2:$H$4950,5,FALSE),""),""),"")</f>
        <v>849</v>
      </c>
      <c r="W278" t="str">
        <f>VLOOKUP(L278,'ESO wayshrine node constants'!$A$3:$D$10003,4,FALSE)</f>
        <v>Vvardenfell</v>
      </c>
      <c r="Y278" s="3" t="str">
        <f>IF(X278&lt;&gt;"",IF(X278&lt;&gt;"LIBSETS_DROP_MECHANIC_MONSTER_NAME",VLOOKUP(X278,'LibSets constants'!$I$4:$L$1000,3,FALSE),""),"")</f>
        <v/>
      </c>
      <c r="Z278" s="3" t="str">
        <f>IF(X278&lt;&gt;"",IF(X278&lt;&gt;"LIBSETS_DROP_MECHANIC_MONSTER_NAME",VLOOKUP(X278,'LibSets constants'!$I$4:$L$1000,4,FALSE),""),"")</f>
        <v/>
      </c>
      <c r="AA278" s="3">
        <f>IF(G278&lt;&gt;"LIBSETS_SETTYPE_BATTLEGROUND",IF(G278&lt;&gt;"LIBSETS_SETTYPE_SPECIAL",IF(AB278&lt;&gt;"",VLOOKUP(AB278,'ESO zone constants'!$D$2:$H$4950,5,FALSE),""),""),"")</f>
        <v>849</v>
      </c>
      <c r="AB278" t="str">
        <f>VLOOKUP(M278,'ESO wayshrine node constants'!$A$3:$D$10003,4,FALSE)</f>
        <v>Vvardenfell</v>
      </c>
      <c r="AD278" s="3" t="str">
        <f>IF(AC278&lt;&gt;"",IF(AC278&lt;&gt;"LIBSETS_DROP_MECHANIC_MONSTER_NAME",VLOOKUP(AC278,'LibSets constants'!$I$4:$L$1000,3,FALSE),""),"")</f>
        <v/>
      </c>
      <c r="AE278" s="3" t="str">
        <f>IF(AC278&lt;&gt;"",IF(AC278&lt;&gt;"LIBSETS_DROP_MECHANIC_MONSTER_NAME",VLOOKUP(AC278,'LibSets constants'!$I$4:$L$1000,4,FALSE),""),"")</f>
        <v/>
      </c>
      <c r="AF278" s="3" t="str">
        <f>IF(G278&lt;&gt;"LIBSETS_SETTYPE_BATTLEGROUND",IF(G278&lt;&gt;"LIBSETS_SETTYPE_SPECIAL",IF(AG278&lt;&gt;"",VLOOKUP(AG278,'ESO zone constants'!$D$2:$H$4950,5,FALSE),""),""),"")</f>
        <v/>
      </c>
      <c r="AI278" s="3" t="str">
        <f>IF(AH278&lt;&gt;"",IF(AH278&lt;&gt;"LIBSETS_DROP_MECHANIC_MONSTER_NAME",VLOOKUP(AH278,'LibSets constants'!$I$4:$L$1000,3,FALSE),""),"")</f>
        <v/>
      </c>
      <c r="AJ278" s="3" t="str">
        <f>IF(AH278&lt;&gt;"",IF(AH278&lt;&gt;"LIBSETS_DROP_MECHANIC_MONSTER_NAME",VLOOKUP(AH278,'LibSets constants'!$I$4:$L$1000,4,FALSE),""),"")</f>
        <v/>
      </c>
      <c r="AK278" s="3" t="str">
        <f>IF(G278&lt;&gt;"LIBSETS_SETTYPE_BATTLEGROUND",IF(G278&lt;&gt;"LIBSETS_SETTYPE_SPECIAL",IF(AL278&lt;&gt;"",VLOOKUP(AL278,'ESO zone constants'!$D$2:$H$4950,5,FALSE),""),""),"")</f>
        <v/>
      </c>
      <c r="AN278" s="3" t="str">
        <f>IF(AM278&lt;&gt;"",IF(AM278&lt;&gt;"LIBSETS_DROP_MECHANIC_MONSTER_NAME",VLOOKUP(AM278,'LibSets constants'!$I$4:$L$1000,3,FALSE),""),"")</f>
        <v/>
      </c>
      <c r="AO278" s="3" t="str">
        <f>IF(AM278&lt;&gt;"",IF(AM278&lt;&gt;"LIBSETS_DROP_MECHANIC_MONSTER_NAME",VLOOKUP(AM278,'LibSets constants'!$I$4:$L$1000,4,FALSE),""),"")</f>
        <v/>
      </c>
      <c r="AP278" s="3" t="str">
        <f>IF(G278&lt;&gt;"LIBSETS_SETTYPE_BATTLEGROUND",IF(G278&lt;&gt;"LIBSETS_SETTYPE_SPECIAL",IF(AQ278&lt;&gt;"",VLOOKUP(AQ278,'ESO zone constants'!$D$2:$H$4950,5,FALSE),""),""),"")</f>
        <v/>
      </c>
      <c r="AS278" s="3" t="str">
        <f>IF(AR278&lt;&gt;"",IF(AR278&lt;&gt;"LIBSETS_DROP_MECHANIC_MONSTER_NAME",VLOOKUP(AR278,'LibSets constants'!$I$4:$L$1000,3,FALSE),""),"")</f>
        <v/>
      </c>
      <c r="AT278" s="3" t="str">
        <f>IF(AR278&lt;&gt;"",IF(AR278&lt;&gt;"LIBSETS_DROP_MECHANIC_MONSTER_NAME",VLOOKUP(AR278,'LibSets constants'!$I$4:$L$1000,4,FALSE),""),"")</f>
        <v/>
      </c>
      <c r="AU278" s="21" t="str">
        <f>IF(A278="???","--","")&amp;IF(F278&lt;&gt;"Not in the game (anymore)",IF(A278&lt;&gt;"",CONCATENATE("[",A278,"] = {wayshrines={")&amp;IF(K278&lt;&gt;"",CONCATENATE(K278,","),"")&amp;IF(L278&lt;&gt;"",CONCATENATE(L278,","),"")&amp;IF(M278&lt;&gt;"",CONCATENATE(M278,","),"")&amp;CONCATENATE("}")&amp;IF(VALUE(N278)&gt;0,CONCATENATE(", traitsNeeded=",N278),"")&amp;CONCATENATE(", dlcId=",IF(Q278&lt;&gt;"",Q278,"DLC_BASE_GAME")),""),"")</f>
        <v>[325] = {wayshrines={282,282,282,}, traitsNeeded=6, dlcId=DLC_MORROWIND</v>
      </c>
      <c r="AV278" s="21" t="str">
        <f>IF(F278&lt;&gt;"Not in the game (anymore)",IF(A278&lt;&gt;"",IF(O278&lt;&gt;"",CONCATENATE(", zoneIds={",O278),"")&amp;IF(V278&lt;&gt;"",CONCATENATE(",",V278),"")&amp;IF(AA278&lt;&gt;"",CONCATENATE(",",AA278),"")&amp;IF(AF278&lt;&gt;"",CONCATENATE(",",AF278),"")&amp;IF(AK278&lt;&gt;"",CONCATENATE(",",AK278),"")&amp;IF(AP278&lt;&gt;"",CONCATENATE(",",AP278),"")&amp;IF(O278&lt;&gt;"",CONCATENATE("}",""),"")&amp;IF(OR(I278="true",I278="false",I278&lt;&gt;""), CONCATENATE(", veteran=", I278), ""),""),"")</f>
        <v>, zoneIds={849,849,849}, veteran=false</v>
      </c>
      <c r="AW278" s="21" t="str">
        <f>IF(F278&lt;&gt;"Not in the game (anymore)",IF(A278&lt;&gt;"",", setType="&amp;G278,"")&amp;IF(J278="true",", multiTrialSet=true",""),"")</f>
        <v>, setType=LIBSETS_SETTYPE_CRAFTED</v>
      </c>
      <c r="AX278" s="21" t="str">
        <f>IF(F278&lt;&gt;"Not in the game (anymore)",IF(S278&lt;&gt;"",", dropMechanic={"&amp;S278&amp;IF(X278&lt;&gt;"",","&amp;X278,"")&amp;IF(AC278&lt;&gt;"",","&amp;AC278,"")&amp;IF(AH278&lt;&gt;"",","&amp;AH278,"")&amp;IF(AM278&lt;&gt;"",","&amp;AM278,"")&amp;IF(AR278&lt;&gt;"",","&amp;AR278,"")&amp;"}"&amp;IF(S278="LIBSETS_DROP_MECHANIC_MONSTER_NAME",", dropMechanicNames={" &amp; IF(T278&lt;&gt;"","['en']='"&amp;T278&amp;"'","") &amp; IF(U278&lt;&gt;"",", ['de']='" &amp; U278&amp;"'","") &amp; "}",""),"")&amp;"},","")</f>
        <v>},</v>
      </c>
      <c r="AY278" s="21" t="str">
        <f>IF(F278&lt;&gt;"Not in the game (anymore)",IF(C278&lt;&gt;"",CONCATENATE(" --",C278," / ",B278,"   [",IF(P278&lt;&gt;"",P278,""),IF(W278&lt;&gt;"",", "&amp;W278,""),IF(AB278&lt;&gt;"",", "&amp;AB278,""),IF(AG278&lt;&gt;"",", "&amp;AG278,""),IF(AL278&lt;&gt;"",", "&amp;AL278,""),IF(AQ278&lt;&gt;"",", "&amp;AQ278,""),"]")),"")</f>
        <v xml:space="preserve"> --Shacklebreaker / Kettensprenger   [Vvardenfell, Vvardenfell, Vvardenfell]</v>
      </c>
    </row>
    <row r="279" spans="1:51" x14ac:dyDescent="0.25">
      <c r="A279" s="12">
        <v>326</v>
      </c>
      <c r="B279" t="s">
        <v>1242</v>
      </c>
      <c r="C279" t="s">
        <v>1243</v>
      </c>
      <c r="D279" s="3">
        <f>A279</f>
        <v>326</v>
      </c>
      <c r="G279" s="8" t="s">
        <v>1649</v>
      </c>
      <c r="I279" t="s">
        <v>97</v>
      </c>
      <c r="J279" t="s">
        <v>97</v>
      </c>
      <c r="K279">
        <v>-1</v>
      </c>
      <c r="L279">
        <v>-1</v>
      </c>
      <c r="M279">
        <v>-1</v>
      </c>
      <c r="N279">
        <v>0</v>
      </c>
      <c r="O279" s="3" t="str">
        <f>IF(G279&lt;&gt;"LIBSETS_SETTYPE_BATTLEGROUND",IF(G279&lt;&gt;"LIBSETS_SETTYPE_SPECIAL",IF(P279&lt;&gt;"",VLOOKUP(P279,'ESO zone constants'!$D$2:$H$4950,5,FALSE),""),""),"")</f>
        <v/>
      </c>
      <c r="P279" t="s">
        <v>1694</v>
      </c>
      <c r="Q279" s="50"/>
      <c r="R279" s="3" t="e">
        <f>VLOOKUP(Q279,'LibSets constants'!$B$4:$C$1000,2,FALSE)</f>
        <v>#N/A</v>
      </c>
      <c r="S279" s="33" t="s">
        <v>1759</v>
      </c>
      <c r="T279" s="45" t="str">
        <f>IF(S279&lt;&gt;"",IF(S279&lt;&gt;"LIBSETS_DROP_MECHANIC_MONSTER_NAME",VLOOKUP(S279,'LibSets constants'!$I$4:$L$1000,3,FALSE),""),"")</f>
        <v>Battlegounds reward</v>
      </c>
      <c r="U279" s="45" t="str">
        <f>IF(S279&lt;&gt;"",IF(S279&lt;&gt;"LIBSETS_DROP_MECHANIC_MONSTER_NAME",VLOOKUP(S279,'LibSets constants'!$I$4:$L$1000,4,FALSE),""),"")</f>
        <v>Belohnung in Schlachtfeldern</v>
      </c>
      <c r="V279" s="3" t="str">
        <f>IF(G279&lt;&gt;"LIBSETS_SETTYPE_BATTLEGROUND",IF(G279&lt;&gt;"LIBSETS_SETTYPE_SPECIAL",IF(W279&lt;&gt;"",VLOOKUP(W279,'ESO zone constants'!$D$2:$H$4950,5,FALSE),""),""),"")</f>
        <v/>
      </c>
      <c r="X279" s="46"/>
      <c r="Y279" s="45" t="str">
        <f>IF(X279&lt;&gt;"",IF(X279&lt;&gt;"LIBSETS_DROP_MECHANIC_MONSTER_NAME",VLOOKUP(X279,'LibSets constants'!$I$4:$L$1000,3,FALSE),""),"")</f>
        <v/>
      </c>
      <c r="Z279" s="45" t="str">
        <f>IF(X279&lt;&gt;"",IF(X279&lt;&gt;"LIBSETS_DROP_MECHANIC_MONSTER_NAME",VLOOKUP(X279,'LibSets constants'!$I$4:$L$1000,4,FALSE),""),"")</f>
        <v/>
      </c>
      <c r="AA279" s="3" t="str">
        <f>IF(G279&lt;&gt;"LIBSETS_SETTYPE_BATTLEGROUND",IF(G279&lt;&gt;"LIBSETS_SETTYPE_SPECIAL",IF(AB279&lt;&gt;"",VLOOKUP(AB279,'ESO zone constants'!$D$2:$H$4950,5,FALSE),""),""),"")</f>
        <v/>
      </c>
      <c r="AC279" s="46"/>
      <c r="AD279" s="45" t="str">
        <f>IF(AC279&lt;&gt;"",IF(AC279&lt;&gt;"LIBSETS_DROP_MECHANIC_MONSTER_NAME",VLOOKUP(AC279,'LibSets constants'!$I$4:$L$1000,3,FALSE),""),"")</f>
        <v/>
      </c>
      <c r="AE279" s="45" t="str">
        <f>IF(AC279&lt;&gt;"",IF(AC279&lt;&gt;"LIBSETS_DROP_MECHANIC_MONSTER_NAME",VLOOKUP(AC279,'LibSets constants'!$I$4:$L$1000,4,FALSE),""),"")</f>
        <v/>
      </c>
      <c r="AF279" s="3" t="str">
        <f>IF(G279&lt;&gt;"LIBSETS_SETTYPE_BATTLEGROUND",IF(G279&lt;&gt;"LIBSETS_SETTYPE_SPECIAL",IF(AG279&lt;&gt;"",VLOOKUP(AG279,'ESO zone constants'!$D$2:$H$4950,5,FALSE),""),""),"")</f>
        <v/>
      </c>
      <c r="AH279" s="46"/>
      <c r="AI279" s="45" t="str">
        <f>IF(AH279&lt;&gt;"",IF(AH279&lt;&gt;"LIBSETS_DROP_MECHANIC_MONSTER_NAME",VLOOKUP(AH279,'LibSets constants'!$I$4:$L$1000,3,FALSE),""),"")</f>
        <v/>
      </c>
      <c r="AJ279" s="45" t="str">
        <f>IF(AH279&lt;&gt;"",IF(AH279&lt;&gt;"LIBSETS_DROP_MECHANIC_MONSTER_NAME",VLOOKUP(AH279,'LibSets constants'!$I$4:$L$1000,4,FALSE),""),"")</f>
        <v/>
      </c>
      <c r="AK279" s="3" t="str">
        <f>IF(G279&lt;&gt;"LIBSETS_SETTYPE_BATTLEGROUND",IF(G279&lt;&gt;"LIBSETS_SETTYPE_SPECIAL",IF(AL279&lt;&gt;"",VLOOKUP(AL279,'ESO zone constants'!$D$2:$H$4950,5,FALSE),""),""),"")</f>
        <v/>
      </c>
      <c r="AM279" s="46"/>
      <c r="AN279" s="45" t="str">
        <f>IF(AM279&lt;&gt;"",IF(AM279&lt;&gt;"LIBSETS_DROP_MECHANIC_MONSTER_NAME",VLOOKUP(AM279,'LibSets constants'!$I$4:$L$1000,3,FALSE),""),"")</f>
        <v/>
      </c>
      <c r="AO279" s="45" t="str">
        <f>IF(AM279&lt;&gt;"",IF(AM279&lt;&gt;"LIBSETS_DROP_MECHANIC_MONSTER_NAME",VLOOKUP(AM279,'LibSets constants'!$I$4:$L$1000,4,FALSE),""),"")</f>
        <v/>
      </c>
      <c r="AP279" s="3" t="str">
        <f>IF(G279&lt;&gt;"LIBSETS_SETTYPE_BATTLEGROUND",IF(G279&lt;&gt;"LIBSETS_SETTYPE_SPECIAL",IF(AQ279&lt;&gt;"",VLOOKUP(AQ279,'ESO zone constants'!$D$2:$H$4950,5,FALSE),""),""),"")</f>
        <v/>
      </c>
      <c r="AR279" s="46"/>
      <c r="AS279" s="45" t="str">
        <f>IF(AR279&lt;&gt;"",IF(AR279&lt;&gt;"LIBSETS_DROP_MECHANIC_MONSTER_NAME",VLOOKUP(AR279,'LibSets constants'!$I$4:$L$1000,3,FALSE),""),"")</f>
        <v/>
      </c>
      <c r="AT279" s="45" t="str">
        <f>IF(AR279&lt;&gt;"",IF(AR279&lt;&gt;"LIBSETS_DROP_MECHANIC_MONSTER_NAME",VLOOKUP(AR279,'LibSets constants'!$I$4:$L$1000,4,FALSE),""),"")</f>
        <v/>
      </c>
      <c r="AU279" s="21" t="str">
        <f>IF(A279="???","--","")&amp;IF(F279&lt;&gt;"Not in the game (anymore)",IF(A279&lt;&gt;"",CONCATENATE("[",A279,"] = {wayshrines={")&amp;IF(K279&lt;&gt;"",CONCATENATE(K279,","),"")&amp;IF(L279&lt;&gt;"",CONCATENATE(L279,","),"")&amp;IF(M279&lt;&gt;"",CONCATENATE(M279,","),"")&amp;CONCATENATE("}")&amp;IF(VALUE(N279)&gt;0,CONCATENATE(", traitsNeeded=",N279),"")&amp;CONCATENATE(", dlcId=",IF(Q279&lt;&gt;"",Q279,"DLC_BASE_GAME")),""),"")</f>
        <v>[326] = {wayshrines={-1,-1,-1,}, dlcId=DLC_BASE_GAME</v>
      </c>
      <c r="AV279" s="21" t="str">
        <f>IF(F279&lt;&gt;"Not in the game (anymore)",IF(A279&lt;&gt;"",IF(O279&lt;&gt;"",CONCATENATE(", zoneIds={",O279),"")&amp;IF(V279&lt;&gt;"",CONCATENATE(",",V279),"")&amp;IF(AA279&lt;&gt;"",CONCATENATE(",",AA279),"")&amp;IF(AF279&lt;&gt;"",CONCATENATE(",",AF279),"")&amp;IF(AK279&lt;&gt;"",CONCATENATE(",",AK279),"")&amp;IF(AP279&lt;&gt;"",CONCATENATE(",",AP279),"")&amp;IF(O279&lt;&gt;"",CONCATENATE("}",""),"")&amp;IF(OR(I279="true",I279="false",I279&lt;&gt;""), CONCATENATE(", veteran=", I279), ""),""),"")</f>
        <v>, veteran=false</v>
      </c>
      <c r="AW279" s="21" t="str">
        <f>IF(F279&lt;&gt;"Not in the game (anymore)",IF(A279&lt;&gt;"",", setType="&amp;G279,"")&amp;IF(J279="true",", multiTrialSet=true",""),"")</f>
        <v>, setType=LIBSETS_SETTYPE_BATTLEGROUND</v>
      </c>
      <c r="AX279" s="21" t="str">
        <f>IF(F279&lt;&gt;"Not in the game (anymore)",IF(S279&lt;&gt;"",", dropMechanic={"&amp;S279&amp;IF(X279&lt;&gt;"",","&amp;X279,"")&amp;IF(AC279&lt;&gt;"",","&amp;AC279,"")&amp;IF(AH279&lt;&gt;"",","&amp;AH279,"")&amp;IF(AM279&lt;&gt;"",","&amp;AM279,"")&amp;IF(AR279&lt;&gt;"",","&amp;AR279,"")&amp;"}"&amp;IF(S279="LIBSETS_DROP_MECHANIC_MONSTER_NAME",", dropMechanicNames={" &amp; IF(T279&lt;&gt;"","['en']='"&amp;T279&amp;"'","") &amp; IF(U279&lt;&gt;"",", ['de']='" &amp; U279&amp;"'","") &amp; "}",""),"")&amp;"},","")</f>
        <v>, dropMechanic={LIBSETS_DROP_MECHANIC_BATTLEGROUND_REWARD}},</v>
      </c>
      <c r="AY279" s="21" t="str">
        <f>IF(F279&lt;&gt;"Not in the game (anymore)",IF(C279&lt;&gt;"",CONCATENATE(" --",C279," / ",B279,"   [",IF(P279&lt;&gt;"",P279,""),IF(W279&lt;&gt;"",", "&amp;W279,""),IF(AB279&lt;&gt;"",", "&amp;AB279,""),IF(AG279&lt;&gt;"",", "&amp;AG279,""),IF(AL279&lt;&gt;"",", "&amp;AL279,""),IF(AQ279&lt;&gt;"",", "&amp;AQ279,""),"]")),"")</f>
        <v xml:space="preserve"> --Vanguard's Challenge / Vorhutdisput   [!Battleground]</v>
      </c>
    </row>
    <row r="280" spans="1:51" x14ac:dyDescent="0.25">
      <c r="A280" s="12">
        <v>327</v>
      </c>
      <c r="B280" t="s">
        <v>1244</v>
      </c>
      <c r="C280" t="s">
        <v>1245</v>
      </c>
      <c r="D280" s="3">
        <f>A280</f>
        <v>327</v>
      </c>
      <c r="G280" s="8" t="s">
        <v>1649</v>
      </c>
      <c r="I280" t="s">
        <v>97</v>
      </c>
      <c r="J280" t="s">
        <v>97</v>
      </c>
      <c r="K280">
        <v>-1</v>
      </c>
      <c r="L280">
        <v>-1</v>
      </c>
      <c r="M280">
        <v>-1</v>
      </c>
      <c r="N280">
        <v>0</v>
      </c>
      <c r="O280" s="3" t="str">
        <f>IF(G280&lt;&gt;"LIBSETS_SETTYPE_BATTLEGROUND",IF(G280&lt;&gt;"LIBSETS_SETTYPE_SPECIAL",IF(P280&lt;&gt;"",VLOOKUP(P280,'ESO zone constants'!$D$2:$H$4950,5,FALSE),""),""),"")</f>
        <v/>
      </c>
      <c r="P280" t="s">
        <v>1694</v>
      </c>
      <c r="Q280" s="50"/>
      <c r="R280" s="3" t="e">
        <f>VLOOKUP(Q280,'LibSets constants'!$B$4:$C$1000,2,FALSE)</f>
        <v>#N/A</v>
      </c>
      <c r="S280" s="33" t="s">
        <v>1759</v>
      </c>
      <c r="T280" s="3" t="str">
        <f>IF(S280&lt;&gt;"",IF(S280&lt;&gt;"LIBSETS_DROP_MECHANIC_MONSTER_NAME",VLOOKUP(S280,'LibSets constants'!$I$4:$L$1000,3,FALSE),""),"")</f>
        <v>Battlegounds reward</v>
      </c>
      <c r="U280" s="3" t="str">
        <f>IF(S280&lt;&gt;"",IF(S280&lt;&gt;"LIBSETS_DROP_MECHANIC_MONSTER_NAME",VLOOKUP(S280,'LibSets constants'!$I$4:$L$1000,4,FALSE),""),"")</f>
        <v>Belohnung in Schlachtfeldern</v>
      </c>
      <c r="V280" s="3" t="str">
        <f>IF(G280&lt;&gt;"LIBSETS_SETTYPE_BATTLEGROUND",IF(G280&lt;&gt;"LIBSETS_SETTYPE_SPECIAL",IF(W280&lt;&gt;"",VLOOKUP(W280,'ESO zone constants'!$D$2:$H$4950,5,FALSE),""),""),"")</f>
        <v/>
      </c>
      <c r="Y280" s="3" t="str">
        <f>IF(X280&lt;&gt;"",IF(X280&lt;&gt;"LIBSETS_DROP_MECHANIC_MONSTER_NAME",VLOOKUP(X280,'LibSets constants'!$I$4:$L$1000,3,FALSE),""),"")</f>
        <v/>
      </c>
      <c r="Z280" s="3" t="str">
        <f>IF(X280&lt;&gt;"",IF(X280&lt;&gt;"LIBSETS_DROP_MECHANIC_MONSTER_NAME",VLOOKUP(X280,'LibSets constants'!$I$4:$L$1000,4,FALSE),""),"")</f>
        <v/>
      </c>
      <c r="AA280" s="3" t="str">
        <f>IF(G280&lt;&gt;"LIBSETS_SETTYPE_BATTLEGROUND",IF(G280&lt;&gt;"LIBSETS_SETTYPE_SPECIAL",IF(AB280&lt;&gt;"",VLOOKUP(AB280,'ESO zone constants'!$D$2:$H$4950,5,FALSE),""),""),"")</f>
        <v/>
      </c>
      <c r="AD280" s="3" t="str">
        <f>IF(AC280&lt;&gt;"",IF(AC280&lt;&gt;"LIBSETS_DROP_MECHANIC_MONSTER_NAME",VLOOKUP(AC280,'LibSets constants'!$I$4:$L$1000,3,FALSE),""),"")</f>
        <v/>
      </c>
      <c r="AE280" s="3" t="str">
        <f>IF(AC280&lt;&gt;"",IF(AC280&lt;&gt;"LIBSETS_DROP_MECHANIC_MONSTER_NAME",VLOOKUP(AC280,'LibSets constants'!$I$4:$L$1000,4,FALSE),""),"")</f>
        <v/>
      </c>
      <c r="AF280" s="3" t="str">
        <f>IF(G280&lt;&gt;"LIBSETS_SETTYPE_BATTLEGROUND",IF(G280&lt;&gt;"LIBSETS_SETTYPE_SPECIAL",IF(AG280&lt;&gt;"",VLOOKUP(AG280,'ESO zone constants'!$D$2:$H$4950,5,FALSE),""),""),"")</f>
        <v/>
      </c>
      <c r="AI280" s="3" t="str">
        <f>IF(AH280&lt;&gt;"",IF(AH280&lt;&gt;"LIBSETS_DROP_MECHANIC_MONSTER_NAME",VLOOKUP(AH280,'LibSets constants'!$I$4:$L$1000,3,FALSE),""),"")</f>
        <v/>
      </c>
      <c r="AJ280" s="3" t="str">
        <f>IF(AH280&lt;&gt;"",IF(AH280&lt;&gt;"LIBSETS_DROP_MECHANIC_MONSTER_NAME",VLOOKUP(AH280,'LibSets constants'!$I$4:$L$1000,4,FALSE),""),"")</f>
        <v/>
      </c>
      <c r="AK280" s="3" t="str">
        <f>IF(G280&lt;&gt;"LIBSETS_SETTYPE_BATTLEGROUND",IF(G280&lt;&gt;"LIBSETS_SETTYPE_SPECIAL",IF(AL280&lt;&gt;"",VLOOKUP(AL280,'ESO zone constants'!$D$2:$H$4950,5,FALSE),""),""),"")</f>
        <v/>
      </c>
      <c r="AN280" s="3" t="str">
        <f>IF(AM280&lt;&gt;"",IF(AM280&lt;&gt;"LIBSETS_DROP_MECHANIC_MONSTER_NAME",VLOOKUP(AM280,'LibSets constants'!$I$4:$L$1000,3,FALSE),""),"")</f>
        <v/>
      </c>
      <c r="AO280" s="3" t="str">
        <f>IF(AM280&lt;&gt;"",IF(AM280&lt;&gt;"LIBSETS_DROP_MECHANIC_MONSTER_NAME",VLOOKUP(AM280,'LibSets constants'!$I$4:$L$1000,4,FALSE),""),"")</f>
        <v/>
      </c>
      <c r="AP280" s="3" t="str">
        <f>IF(G280&lt;&gt;"LIBSETS_SETTYPE_BATTLEGROUND",IF(G280&lt;&gt;"LIBSETS_SETTYPE_SPECIAL",IF(AQ280&lt;&gt;"",VLOOKUP(AQ280,'ESO zone constants'!$D$2:$H$4950,5,FALSE),""),""),"")</f>
        <v/>
      </c>
      <c r="AS280" s="3" t="str">
        <f>IF(AR280&lt;&gt;"",IF(AR280&lt;&gt;"LIBSETS_DROP_MECHANIC_MONSTER_NAME",VLOOKUP(AR280,'LibSets constants'!$I$4:$L$1000,3,FALSE),""),"")</f>
        <v/>
      </c>
      <c r="AT280" s="3" t="str">
        <f>IF(AR280&lt;&gt;"",IF(AR280&lt;&gt;"LIBSETS_DROP_MECHANIC_MONSTER_NAME",VLOOKUP(AR280,'LibSets constants'!$I$4:$L$1000,4,FALSE),""),"")</f>
        <v/>
      </c>
      <c r="AU280" s="21" t="str">
        <f>IF(A280="???","--","")&amp;IF(F280&lt;&gt;"Not in the game (anymore)",IF(A280&lt;&gt;"",CONCATENATE("[",A280,"] = {wayshrines={")&amp;IF(K280&lt;&gt;"",CONCATENATE(K280,","),"")&amp;IF(L280&lt;&gt;"",CONCATENATE(L280,","),"")&amp;IF(M280&lt;&gt;"",CONCATENATE(M280,","),"")&amp;CONCATENATE("}")&amp;IF(VALUE(N280)&gt;0,CONCATENATE(", traitsNeeded=",N280),"")&amp;CONCATENATE(", dlcId=",IF(Q280&lt;&gt;"",Q280,"DLC_BASE_GAME")),""),"")</f>
        <v>[327] = {wayshrines={-1,-1,-1,}, dlcId=DLC_BASE_GAME</v>
      </c>
      <c r="AV280" s="21" t="str">
        <f>IF(F280&lt;&gt;"Not in the game (anymore)",IF(A280&lt;&gt;"",IF(O280&lt;&gt;"",CONCATENATE(", zoneIds={",O280),"")&amp;IF(V280&lt;&gt;"",CONCATENATE(",",V280),"")&amp;IF(AA280&lt;&gt;"",CONCATENATE(",",AA280),"")&amp;IF(AF280&lt;&gt;"",CONCATENATE(",",AF280),"")&amp;IF(AK280&lt;&gt;"",CONCATENATE(",",AK280),"")&amp;IF(AP280&lt;&gt;"",CONCATENATE(",",AP280),"")&amp;IF(O280&lt;&gt;"",CONCATENATE("}",""),"")&amp;IF(OR(I280="true",I280="false",I280&lt;&gt;""), CONCATENATE(", veteran=", I280), ""),""),"")</f>
        <v>, veteran=false</v>
      </c>
      <c r="AW280" s="21" t="str">
        <f>IF(F280&lt;&gt;"Not in the game (anymore)",IF(A280&lt;&gt;"",", setType="&amp;G280,"")&amp;IF(J280="true",", multiTrialSet=true",""),"")</f>
        <v>, setType=LIBSETS_SETTYPE_BATTLEGROUND</v>
      </c>
      <c r="AX280" s="21" t="str">
        <f>IF(F280&lt;&gt;"Not in the game (anymore)",IF(S280&lt;&gt;"",", dropMechanic={"&amp;S280&amp;IF(X280&lt;&gt;"",","&amp;X280,"")&amp;IF(AC280&lt;&gt;"",","&amp;AC280,"")&amp;IF(AH280&lt;&gt;"",","&amp;AH280,"")&amp;IF(AM280&lt;&gt;"",","&amp;AM280,"")&amp;IF(AR280&lt;&gt;"",","&amp;AR280,"")&amp;"}"&amp;IF(S280="LIBSETS_DROP_MECHANIC_MONSTER_NAME",", dropMechanicNames={" &amp; IF(T280&lt;&gt;"","['en']='"&amp;T280&amp;"'","") &amp; IF(U280&lt;&gt;"",", ['de']='" &amp; U280&amp;"'","") &amp; "}",""),"")&amp;"},","")</f>
        <v>, dropMechanic={LIBSETS_DROP_MECHANIC_BATTLEGROUND_REWARD}},</v>
      </c>
      <c r="AY280" s="21" t="str">
        <f>IF(F280&lt;&gt;"Not in the game (anymore)",IF(C280&lt;&gt;"",CONCATENATE(" --",C280," / ",B280,"   [",IF(P280&lt;&gt;"",P280,""),IF(W280&lt;&gt;"",", "&amp;W280,""),IF(AB280&lt;&gt;"",", "&amp;AB280,""),IF(AG280&lt;&gt;"",", "&amp;AG280,""),IF(AL280&lt;&gt;"",", "&amp;AL280,""),IF(AQ280&lt;&gt;"",", "&amp;AQ280,""),"]")),"")</f>
        <v xml:space="preserve"> --Coward's Gear / Feiglingstracht   [!Battleground]</v>
      </c>
    </row>
    <row r="281" spans="1:51" x14ac:dyDescent="0.25">
      <c r="A281" s="12">
        <v>328</v>
      </c>
      <c r="B281" t="s">
        <v>1246</v>
      </c>
      <c r="C281" t="s">
        <v>1247</v>
      </c>
      <c r="D281" s="3">
        <f>A281</f>
        <v>328</v>
      </c>
      <c r="G281" s="8" t="s">
        <v>1649</v>
      </c>
      <c r="I281" t="s">
        <v>97</v>
      </c>
      <c r="J281" t="s">
        <v>97</v>
      </c>
      <c r="K281">
        <v>-1</v>
      </c>
      <c r="L281">
        <v>-1</v>
      </c>
      <c r="M281">
        <v>-1</v>
      </c>
      <c r="N281">
        <v>0</v>
      </c>
      <c r="O281" s="3" t="str">
        <f>IF(G281&lt;&gt;"LIBSETS_SETTYPE_BATTLEGROUND",IF(G281&lt;&gt;"LIBSETS_SETTYPE_SPECIAL",IF(P281&lt;&gt;"",VLOOKUP(P281,'ESO zone constants'!$D$2:$H$4950,5,FALSE),""),""),"")</f>
        <v/>
      </c>
      <c r="P281" t="s">
        <v>1694</v>
      </c>
      <c r="Q281" s="50"/>
      <c r="R281" s="3" t="e">
        <f>VLOOKUP(Q281,'LibSets constants'!$B$4:$C$1000,2,FALSE)</f>
        <v>#N/A</v>
      </c>
      <c r="S281" s="33" t="s">
        <v>1759</v>
      </c>
      <c r="T281" s="3" t="str">
        <f>IF(S281&lt;&gt;"",IF(S281&lt;&gt;"LIBSETS_DROP_MECHANIC_MONSTER_NAME",VLOOKUP(S281,'LibSets constants'!$I$4:$L$1000,3,FALSE),""),"")</f>
        <v>Battlegounds reward</v>
      </c>
      <c r="U281" s="3" t="str">
        <f>IF(S281&lt;&gt;"",IF(S281&lt;&gt;"LIBSETS_DROP_MECHANIC_MONSTER_NAME",VLOOKUP(S281,'LibSets constants'!$I$4:$L$1000,4,FALSE),""),"")</f>
        <v>Belohnung in Schlachtfeldern</v>
      </c>
      <c r="V281" s="3" t="str">
        <f>IF(G281&lt;&gt;"LIBSETS_SETTYPE_BATTLEGROUND",IF(G281&lt;&gt;"LIBSETS_SETTYPE_SPECIAL",IF(W281&lt;&gt;"",VLOOKUP(W281,'ESO zone constants'!$D$2:$H$4950,5,FALSE),""),""),"")</f>
        <v/>
      </c>
      <c r="Y281" s="3" t="str">
        <f>IF(X281&lt;&gt;"",IF(X281&lt;&gt;"LIBSETS_DROP_MECHANIC_MONSTER_NAME",VLOOKUP(X281,'LibSets constants'!$I$4:$L$1000,3,FALSE),""),"")</f>
        <v/>
      </c>
      <c r="Z281" s="3" t="str">
        <f>IF(X281&lt;&gt;"",IF(X281&lt;&gt;"LIBSETS_DROP_MECHANIC_MONSTER_NAME",VLOOKUP(X281,'LibSets constants'!$I$4:$L$1000,4,FALSE),""),"")</f>
        <v/>
      </c>
      <c r="AA281" s="3" t="str">
        <f>IF(G281&lt;&gt;"LIBSETS_SETTYPE_BATTLEGROUND",IF(G281&lt;&gt;"LIBSETS_SETTYPE_SPECIAL",IF(AB281&lt;&gt;"",VLOOKUP(AB281,'ESO zone constants'!$D$2:$H$4950,5,FALSE),""),""),"")</f>
        <v/>
      </c>
      <c r="AD281" s="3" t="str">
        <f>IF(AC281&lt;&gt;"",IF(AC281&lt;&gt;"LIBSETS_DROP_MECHANIC_MONSTER_NAME",VLOOKUP(AC281,'LibSets constants'!$I$4:$L$1000,3,FALSE),""),"")</f>
        <v/>
      </c>
      <c r="AE281" s="3" t="str">
        <f>IF(AC281&lt;&gt;"",IF(AC281&lt;&gt;"LIBSETS_DROP_MECHANIC_MONSTER_NAME",VLOOKUP(AC281,'LibSets constants'!$I$4:$L$1000,4,FALSE),""),"")</f>
        <v/>
      </c>
      <c r="AF281" s="3" t="str">
        <f>IF(G281&lt;&gt;"LIBSETS_SETTYPE_BATTLEGROUND",IF(G281&lt;&gt;"LIBSETS_SETTYPE_SPECIAL",IF(AG281&lt;&gt;"",VLOOKUP(AG281,'ESO zone constants'!$D$2:$H$4950,5,FALSE),""),""),"")</f>
        <v/>
      </c>
      <c r="AI281" s="3" t="str">
        <f>IF(AH281&lt;&gt;"",IF(AH281&lt;&gt;"LIBSETS_DROP_MECHANIC_MONSTER_NAME",VLOOKUP(AH281,'LibSets constants'!$I$4:$L$1000,3,FALSE),""),"")</f>
        <v/>
      </c>
      <c r="AJ281" s="3" t="str">
        <f>IF(AH281&lt;&gt;"",IF(AH281&lt;&gt;"LIBSETS_DROP_MECHANIC_MONSTER_NAME",VLOOKUP(AH281,'LibSets constants'!$I$4:$L$1000,4,FALSE),""),"")</f>
        <v/>
      </c>
      <c r="AK281" s="3" t="str">
        <f>IF(G281&lt;&gt;"LIBSETS_SETTYPE_BATTLEGROUND",IF(G281&lt;&gt;"LIBSETS_SETTYPE_SPECIAL",IF(AL281&lt;&gt;"",VLOOKUP(AL281,'ESO zone constants'!$D$2:$H$4950,5,FALSE),""),""),"")</f>
        <v/>
      </c>
      <c r="AN281" s="3" t="str">
        <f>IF(AM281&lt;&gt;"",IF(AM281&lt;&gt;"LIBSETS_DROP_MECHANIC_MONSTER_NAME",VLOOKUP(AM281,'LibSets constants'!$I$4:$L$1000,3,FALSE),""),"")</f>
        <v/>
      </c>
      <c r="AO281" s="3" t="str">
        <f>IF(AM281&lt;&gt;"",IF(AM281&lt;&gt;"LIBSETS_DROP_MECHANIC_MONSTER_NAME",VLOOKUP(AM281,'LibSets constants'!$I$4:$L$1000,4,FALSE),""),"")</f>
        <v/>
      </c>
      <c r="AP281" s="3" t="str">
        <f>IF(G281&lt;&gt;"LIBSETS_SETTYPE_BATTLEGROUND",IF(G281&lt;&gt;"LIBSETS_SETTYPE_SPECIAL",IF(AQ281&lt;&gt;"",VLOOKUP(AQ281,'ESO zone constants'!$D$2:$H$4950,5,FALSE),""),""),"")</f>
        <v/>
      </c>
      <c r="AS281" s="3" t="str">
        <f>IF(AR281&lt;&gt;"",IF(AR281&lt;&gt;"LIBSETS_DROP_MECHANIC_MONSTER_NAME",VLOOKUP(AR281,'LibSets constants'!$I$4:$L$1000,3,FALSE),""),"")</f>
        <v/>
      </c>
      <c r="AT281" s="3" t="str">
        <f>IF(AR281&lt;&gt;"",IF(AR281&lt;&gt;"LIBSETS_DROP_MECHANIC_MONSTER_NAME",VLOOKUP(AR281,'LibSets constants'!$I$4:$L$1000,4,FALSE),""),"")</f>
        <v/>
      </c>
      <c r="AU281" s="21" t="str">
        <f>IF(A281="???","--","")&amp;IF(F281&lt;&gt;"Not in the game (anymore)",IF(A281&lt;&gt;"",CONCATENATE("[",A281,"] = {wayshrines={")&amp;IF(K281&lt;&gt;"",CONCATENATE(K281,","),"")&amp;IF(L281&lt;&gt;"",CONCATENATE(L281,","),"")&amp;IF(M281&lt;&gt;"",CONCATENATE(M281,","),"")&amp;CONCATENATE("}")&amp;IF(VALUE(N281)&gt;0,CONCATENATE(", traitsNeeded=",N281),"")&amp;CONCATENATE(", dlcId=",IF(Q281&lt;&gt;"",Q281,"DLC_BASE_GAME")),""),"")</f>
        <v>[328] = {wayshrines={-1,-1,-1,}, dlcId=DLC_BASE_GAME</v>
      </c>
      <c r="AV281" s="21" t="str">
        <f>IF(F281&lt;&gt;"Not in the game (anymore)",IF(A281&lt;&gt;"",IF(O281&lt;&gt;"",CONCATENATE(", zoneIds={",O281),"")&amp;IF(V281&lt;&gt;"",CONCATENATE(",",V281),"")&amp;IF(AA281&lt;&gt;"",CONCATENATE(",",AA281),"")&amp;IF(AF281&lt;&gt;"",CONCATENATE(",",AF281),"")&amp;IF(AK281&lt;&gt;"",CONCATENATE(",",AK281),"")&amp;IF(AP281&lt;&gt;"",CONCATENATE(",",AP281),"")&amp;IF(O281&lt;&gt;"",CONCATENATE("}",""),"")&amp;IF(OR(I281="true",I281="false",I281&lt;&gt;""), CONCATENATE(", veteran=", I281), ""),""),"")</f>
        <v>, veteran=false</v>
      </c>
      <c r="AW281" s="21" t="str">
        <f>IF(F281&lt;&gt;"Not in the game (anymore)",IF(A281&lt;&gt;"",", setType="&amp;G281,"")&amp;IF(J281="true",", multiTrialSet=true",""),"")</f>
        <v>, setType=LIBSETS_SETTYPE_BATTLEGROUND</v>
      </c>
      <c r="AX281" s="21" t="str">
        <f>IF(F281&lt;&gt;"Not in the game (anymore)",IF(S281&lt;&gt;"",", dropMechanic={"&amp;S281&amp;IF(X281&lt;&gt;"",","&amp;X281,"")&amp;IF(AC281&lt;&gt;"",","&amp;AC281,"")&amp;IF(AH281&lt;&gt;"",","&amp;AH281,"")&amp;IF(AM281&lt;&gt;"",","&amp;AM281,"")&amp;IF(AR281&lt;&gt;"",","&amp;AR281,"")&amp;"}"&amp;IF(S281="LIBSETS_DROP_MECHANIC_MONSTER_NAME",", dropMechanicNames={" &amp; IF(T281&lt;&gt;"","['en']='"&amp;T281&amp;"'","") &amp; IF(U281&lt;&gt;"",", ['de']='" &amp; U281&amp;"'","") &amp; "}",""),"")&amp;"},","")</f>
        <v>, dropMechanic={LIBSETS_DROP_MECHANIC_BATTLEGROUND_REWARD}},</v>
      </c>
      <c r="AY281" s="21" t="str">
        <f>IF(F281&lt;&gt;"Not in the game (anymore)",IF(C281&lt;&gt;"",CONCATENATE(" --",C281," / ",B281,"   [",IF(P281&lt;&gt;"",P281,""),IF(W281&lt;&gt;"",", "&amp;W281,""),IF(AB281&lt;&gt;"",", "&amp;AB281,""),IF(AG281&lt;&gt;"",", "&amp;AG281,""),IF(AL281&lt;&gt;"",", "&amp;AL281,""),IF(AQ281&lt;&gt;"",", "&amp;AQ281,""),"]")),"")</f>
        <v xml:space="preserve"> --Knight Slayer / Ritterschlächter   [!Battleground]</v>
      </c>
    </row>
    <row r="282" spans="1:51" x14ac:dyDescent="0.25">
      <c r="A282" s="12">
        <v>329</v>
      </c>
      <c r="B282" t="s">
        <v>1248</v>
      </c>
      <c r="C282" t="s">
        <v>1249</v>
      </c>
      <c r="D282" s="3">
        <f>A282</f>
        <v>329</v>
      </c>
      <c r="G282" s="8" t="s">
        <v>1649</v>
      </c>
      <c r="I282" t="s">
        <v>97</v>
      </c>
      <c r="J282" t="s">
        <v>97</v>
      </c>
      <c r="K282">
        <v>-1</v>
      </c>
      <c r="L282">
        <v>-1</v>
      </c>
      <c r="M282">
        <v>-1</v>
      </c>
      <c r="N282">
        <v>0</v>
      </c>
      <c r="O282" s="3" t="str">
        <f>IF(G282&lt;&gt;"LIBSETS_SETTYPE_BATTLEGROUND",IF(G282&lt;&gt;"LIBSETS_SETTYPE_SPECIAL",IF(P282&lt;&gt;"",VLOOKUP(P282,'ESO zone constants'!$D$2:$H$4950,5,FALSE),""),""),"")</f>
        <v/>
      </c>
      <c r="P282" t="s">
        <v>1694</v>
      </c>
      <c r="Q282" s="50"/>
      <c r="R282" s="3" t="e">
        <f>VLOOKUP(Q282,'LibSets constants'!$B$4:$C$1000,2,FALSE)</f>
        <v>#N/A</v>
      </c>
      <c r="S282" s="33" t="s">
        <v>1759</v>
      </c>
      <c r="T282" s="45" t="str">
        <f>IF(S282&lt;&gt;"",IF(S282&lt;&gt;"LIBSETS_DROP_MECHANIC_MONSTER_NAME",VLOOKUP(S282,'LibSets constants'!$I$4:$L$1000,3,FALSE),""),"")</f>
        <v>Battlegounds reward</v>
      </c>
      <c r="U282" s="3" t="str">
        <f>IF(S282&lt;&gt;"",IF(S282&lt;&gt;"LIBSETS_DROP_MECHANIC_MONSTER_NAME",VLOOKUP(S282,'LibSets constants'!$I$4:$L$1000,4,FALSE),""),"")</f>
        <v>Belohnung in Schlachtfeldern</v>
      </c>
      <c r="V282" s="3" t="str">
        <f>IF(G282&lt;&gt;"LIBSETS_SETTYPE_BATTLEGROUND",IF(G282&lt;&gt;"LIBSETS_SETTYPE_SPECIAL",IF(W282&lt;&gt;"",VLOOKUP(W282,'ESO zone constants'!$D$2:$H$4950,5,FALSE),""),""),"")</f>
        <v/>
      </c>
      <c r="Y282" s="3" t="str">
        <f>IF(X282&lt;&gt;"",IF(X282&lt;&gt;"LIBSETS_DROP_MECHANIC_MONSTER_NAME",VLOOKUP(X282,'LibSets constants'!$I$4:$L$1000,3,FALSE),""),"")</f>
        <v/>
      </c>
      <c r="Z282" s="3" t="str">
        <f>IF(X282&lt;&gt;"",IF(X282&lt;&gt;"LIBSETS_DROP_MECHANIC_MONSTER_NAME",VLOOKUP(X282,'LibSets constants'!$I$4:$L$1000,4,FALSE),""),"")</f>
        <v/>
      </c>
      <c r="AA282" s="3" t="str">
        <f>IF(G282&lt;&gt;"LIBSETS_SETTYPE_BATTLEGROUND",IF(G282&lt;&gt;"LIBSETS_SETTYPE_SPECIAL",IF(AB282&lt;&gt;"",VLOOKUP(AB282,'ESO zone constants'!$D$2:$H$4950,5,FALSE),""),""),"")</f>
        <v/>
      </c>
      <c r="AD282" s="3" t="str">
        <f>IF(AC282&lt;&gt;"",IF(AC282&lt;&gt;"LIBSETS_DROP_MECHANIC_MONSTER_NAME",VLOOKUP(AC282,'LibSets constants'!$I$4:$L$1000,3,FALSE),""),"")</f>
        <v/>
      </c>
      <c r="AE282" s="3" t="str">
        <f>IF(AC282&lt;&gt;"",IF(AC282&lt;&gt;"LIBSETS_DROP_MECHANIC_MONSTER_NAME",VLOOKUP(AC282,'LibSets constants'!$I$4:$L$1000,4,FALSE),""),"")</f>
        <v/>
      </c>
      <c r="AF282" s="3" t="str">
        <f>IF(G282&lt;&gt;"LIBSETS_SETTYPE_BATTLEGROUND",IF(G282&lt;&gt;"LIBSETS_SETTYPE_SPECIAL",IF(AG282&lt;&gt;"",VLOOKUP(AG282,'ESO zone constants'!$D$2:$H$4950,5,FALSE),""),""),"")</f>
        <v/>
      </c>
      <c r="AI282" s="3" t="str">
        <f>IF(AH282&lt;&gt;"",IF(AH282&lt;&gt;"LIBSETS_DROP_MECHANIC_MONSTER_NAME",VLOOKUP(AH282,'LibSets constants'!$I$4:$L$1000,3,FALSE),""),"")</f>
        <v/>
      </c>
      <c r="AJ282" s="3" t="str">
        <f>IF(AH282&lt;&gt;"",IF(AH282&lt;&gt;"LIBSETS_DROP_MECHANIC_MONSTER_NAME",VLOOKUP(AH282,'LibSets constants'!$I$4:$L$1000,4,FALSE),""),"")</f>
        <v/>
      </c>
      <c r="AK282" s="3" t="str">
        <f>IF(G282&lt;&gt;"LIBSETS_SETTYPE_BATTLEGROUND",IF(G282&lt;&gt;"LIBSETS_SETTYPE_SPECIAL",IF(AL282&lt;&gt;"",VLOOKUP(AL282,'ESO zone constants'!$D$2:$H$4950,5,FALSE),""),""),"")</f>
        <v/>
      </c>
      <c r="AN282" s="3" t="str">
        <f>IF(AM282&lt;&gt;"",IF(AM282&lt;&gt;"LIBSETS_DROP_MECHANIC_MONSTER_NAME",VLOOKUP(AM282,'LibSets constants'!$I$4:$L$1000,3,FALSE),""),"")</f>
        <v/>
      </c>
      <c r="AO282" s="3" t="str">
        <f>IF(AM282&lt;&gt;"",IF(AM282&lt;&gt;"LIBSETS_DROP_MECHANIC_MONSTER_NAME",VLOOKUP(AM282,'LibSets constants'!$I$4:$L$1000,4,FALSE),""),"")</f>
        <v/>
      </c>
      <c r="AP282" s="3" t="str">
        <f>IF(G282&lt;&gt;"LIBSETS_SETTYPE_BATTLEGROUND",IF(G282&lt;&gt;"LIBSETS_SETTYPE_SPECIAL",IF(AQ282&lt;&gt;"",VLOOKUP(AQ282,'ESO zone constants'!$D$2:$H$4950,5,FALSE),""),""),"")</f>
        <v/>
      </c>
      <c r="AS282" s="3" t="str">
        <f>IF(AR282&lt;&gt;"",IF(AR282&lt;&gt;"LIBSETS_DROP_MECHANIC_MONSTER_NAME",VLOOKUP(AR282,'LibSets constants'!$I$4:$L$1000,3,FALSE),""),"")</f>
        <v/>
      </c>
      <c r="AT282" s="3" t="str">
        <f>IF(AR282&lt;&gt;"",IF(AR282&lt;&gt;"LIBSETS_DROP_MECHANIC_MONSTER_NAME",VLOOKUP(AR282,'LibSets constants'!$I$4:$L$1000,4,FALSE),""),"")</f>
        <v/>
      </c>
      <c r="AU282" s="21" t="str">
        <f>IF(A282="???","--","")&amp;IF(F282&lt;&gt;"Not in the game (anymore)",IF(A282&lt;&gt;"",CONCATENATE("[",A282,"] = {wayshrines={")&amp;IF(K282&lt;&gt;"",CONCATENATE(K282,","),"")&amp;IF(L282&lt;&gt;"",CONCATENATE(L282,","),"")&amp;IF(M282&lt;&gt;"",CONCATENATE(M282,","),"")&amp;CONCATENATE("}")&amp;IF(VALUE(N282)&gt;0,CONCATENATE(", traitsNeeded=",N282),"")&amp;CONCATENATE(", dlcId=",IF(Q282&lt;&gt;"",Q282,"DLC_BASE_GAME")),""),"")</f>
        <v>[329] = {wayshrines={-1,-1,-1,}, dlcId=DLC_BASE_GAME</v>
      </c>
      <c r="AV282" s="21" t="str">
        <f>IF(F282&lt;&gt;"Not in the game (anymore)",IF(A282&lt;&gt;"",IF(O282&lt;&gt;"",CONCATENATE(", zoneIds={",O282),"")&amp;IF(V282&lt;&gt;"",CONCATENATE(",",V282),"")&amp;IF(AA282&lt;&gt;"",CONCATENATE(",",AA282),"")&amp;IF(AF282&lt;&gt;"",CONCATENATE(",",AF282),"")&amp;IF(AK282&lt;&gt;"",CONCATENATE(",",AK282),"")&amp;IF(AP282&lt;&gt;"",CONCATENATE(",",AP282),"")&amp;IF(O282&lt;&gt;"",CONCATENATE("}",""),"")&amp;IF(OR(I282="true",I282="false",I282&lt;&gt;""), CONCATENATE(", veteran=", I282), ""),""),"")</f>
        <v>, veteran=false</v>
      </c>
      <c r="AW282" s="21" t="str">
        <f>IF(F282&lt;&gt;"Not in the game (anymore)",IF(A282&lt;&gt;"",", setType="&amp;G282,"")&amp;IF(J282="true",", multiTrialSet=true",""),"")</f>
        <v>, setType=LIBSETS_SETTYPE_BATTLEGROUND</v>
      </c>
      <c r="AX282" s="21" t="str">
        <f>IF(F282&lt;&gt;"Not in the game (anymore)",IF(S282&lt;&gt;"",", dropMechanic={"&amp;S282&amp;IF(X282&lt;&gt;"",","&amp;X282,"")&amp;IF(AC282&lt;&gt;"",","&amp;AC282,"")&amp;IF(AH282&lt;&gt;"",","&amp;AH282,"")&amp;IF(AM282&lt;&gt;"",","&amp;AM282,"")&amp;IF(AR282&lt;&gt;"",","&amp;AR282,"")&amp;"}"&amp;IF(S282="LIBSETS_DROP_MECHANIC_MONSTER_NAME",", dropMechanicNames={" &amp; IF(T282&lt;&gt;"","['en']='"&amp;T282&amp;"'","") &amp; IF(U282&lt;&gt;"",", ['de']='" &amp; U282&amp;"'","") &amp; "}",""),"")&amp;"},","")</f>
        <v>, dropMechanic={LIBSETS_DROP_MECHANIC_BATTLEGROUND_REWARD}},</v>
      </c>
      <c r="AY282" s="21" t="str">
        <f>IF(F282&lt;&gt;"Not in the game (anymore)",IF(C282&lt;&gt;"",CONCATENATE(" --",C282," / ",B282,"   [",IF(P282&lt;&gt;"",P282,""),IF(W282&lt;&gt;"",", "&amp;W282,""),IF(AB282&lt;&gt;"",", "&amp;AB282,""),IF(AG282&lt;&gt;"",", "&amp;AG282,""),IF(AL282&lt;&gt;"",", "&amp;AL282,""),IF(AQ282&lt;&gt;"",", "&amp;AQ282,""),"]")),"")</f>
        <v xml:space="preserve"> --Wizard's Riposte / Zaubererreplik   [!Battleground]</v>
      </c>
    </row>
    <row r="283" spans="1:51" x14ac:dyDescent="0.25">
      <c r="A283" s="12">
        <v>330</v>
      </c>
      <c r="B283" t="s">
        <v>1250</v>
      </c>
      <c r="C283" t="s">
        <v>1251</v>
      </c>
      <c r="D283" s="3">
        <f>A283</f>
        <v>330</v>
      </c>
      <c r="G283" s="8" t="s">
        <v>1657</v>
      </c>
      <c r="I283" t="s">
        <v>97</v>
      </c>
      <c r="J283" t="s">
        <v>97</v>
      </c>
      <c r="K283">
        <v>-1</v>
      </c>
      <c r="L283">
        <v>-1</v>
      </c>
      <c r="M283">
        <v>-1</v>
      </c>
      <c r="N283">
        <v>0</v>
      </c>
      <c r="O283" s="3">
        <f>IF(G283&lt;&gt;"LIBSETS_SETTYPE_BATTLEGROUND",IF(G283&lt;&gt;"LIBSETS_SETTYPE_SPECIAL",IF(P283&lt;&gt;"",VLOOKUP(P283,'ESO zone constants'!$D$2:$H$4950,5,FALSE),""),""),"")</f>
        <v>975</v>
      </c>
      <c r="P283" t="s">
        <v>647</v>
      </c>
      <c r="Q283" s="19" t="str">
        <f>IF(O283&lt;&gt;"",IF(NOT(ISERROR(VLOOKUP(O283,'ESO Dungeon constants'!$D$3:$H$9999,5,FALSE))),VLOOKUP(O283,'ESO Dungeon constants'!$D$3:$I$9999,6,FALSE),VLOOKUP(O283,'ESO zone constants'!$H$2:$K$9984,4,FALSE)),"")</f>
        <v>DLC_CLOCKWORK_CITY</v>
      </c>
      <c r="R283" s="3" t="str">
        <f>VLOOKUP(Q283,'LibSets constants'!$B$4:$C$1000,2,FALSE)</f>
        <v>Clockwork City</v>
      </c>
      <c r="S283" s="33" t="s">
        <v>1727</v>
      </c>
      <c r="T283" s="40"/>
      <c r="U283" s="40"/>
      <c r="V283" s="3" t="str">
        <f>IF(G283&lt;&gt;"LIBSETS_SETTYPE_BATTLEGROUND",IF(G283&lt;&gt;"LIBSETS_SETTYPE_SPECIAL",IF(W283&lt;&gt;"",VLOOKUP(W283,'ESO zone constants'!$D$2:$H$4950,5,FALSE),""),""),"")</f>
        <v/>
      </c>
      <c r="X283" s="40"/>
      <c r="Y283" s="40"/>
      <c r="Z283" s="40"/>
      <c r="AA283" s="3" t="str">
        <f>IF(G283&lt;&gt;"LIBSETS_SETTYPE_BATTLEGROUND",IF(G283&lt;&gt;"LIBSETS_SETTYPE_SPECIAL",IF(AB283&lt;&gt;"",VLOOKUP(AB283,'ESO zone constants'!$D$2:$H$4950,5,FALSE),""),""),"")</f>
        <v/>
      </c>
      <c r="AC283" s="40"/>
      <c r="AD283" s="40"/>
      <c r="AE283" s="40"/>
      <c r="AF283" s="3" t="str">
        <f>IF(G283&lt;&gt;"LIBSETS_SETTYPE_BATTLEGROUND",IF(G283&lt;&gt;"LIBSETS_SETTYPE_SPECIAL",IF(AG283&lt;&gt;"",VLOOKUP(AG283,'ESO zone constants'!$D$2:$H$4950,5,FALSE),""),""),"")</f>
        <v/>
      </c>
      <c r="AH283" s="40"/>
      <c r="AI283" s="40"/>
      <c r="AJ283" s="40"/>
      <c r="AK283" s="3" t="str">
        <f>IF(G283&lt;&gt;"LIBSETS_SETTYPE_BATTLEGROUND",IF(G283&lt;&gt;"LIBSETS_SETTYPE_SPECIAL",IF(AL283&lt;&gt;"",VLOOKUP(AL283,'ESO zone constants'!$D$2:$H$4950,5,FALSE),""),""),"")</f>
        <v/>
      </c>
      <c r="AM283" s="40"/>
      <c r="AN283" s="40"/>
      <c r="AO283" s="40"/>
      <c r="AP283" s="3" t="str">
        <f>IF(G283&lt;&gt;"LIBSETS_SETTYPE_BATTLEGROUND",IF(G283&lt;&gt;"LIBSETS_SETTYPE_SPECIAL",IF(AQ283&lt;&gt;"",VLOOKUP(AQ283,'ESO zone constants'!$D$2:$H$4950,5,FALSE),""),""),"")</f>
        <v/>
      </c>
      <c r="AR283" s="40"/>
      <c r="AS283" s="40"/>
      <c r="AT283" s="40"/>
      <c r="AU283" s="21" t="str">
        <f>IF(A283="???","--","")&amp;IF(F283&lt;&gt;"Not in the game (anymore)",IF(A283&lt;&gt;"",CONCATENATE("[",A283,"] = {wayshrines={")&amp;IF(K283&lt;&gt;"",CONCATENATE(K283,","),"")&amp;IF(L283&lt;&gt;"",CONCATENATE(L283,","),"")&amp;IF(M283&lt;&gt;"",CONCATENATE(M283,","),"")&amp;CONCATENATE("}")&amp;IF(VALUE(N283)&gt;0,CONCATENATE(", traitsNeeded=",N283),"")&amp;CONCATENATE(", dlcId=",IF(Q283&lt;&gt;"",Q283,"DLC_BASE_GAME")),""),"")</f>
        <v>[330] = {wayshrines={-1,-1,-1,}, dlcId=DLC_CLOCKWORK_CITY</v>
      </c>
      <c r="AV283" s="21" t="str">
        <f>IF(F283&lt;&gt;"Not in the game (anymore)",IF(A283&lt;&gt;"",IF(O283&lt;&gt;"",CONCATENATE(", zoneIds={",O283),"")&amp;IF(V283&lt;&gt;"",CONCATENATE(",",V283),"")&amp;IF(AA283&lt;&gt;"",CONCATENATE(",",AA283),"")&amp;IF(AF283&lt;&gt;"",CONCATENATE(",",AF283),"")&amp;IF(AK283&lt;&gt;"",CONCATENATE(",",AK283),"")&amp;IF(AP283&lt;&gt;"",CONCATENATE(",",AP283),"")&amp;IF(O283&lt;&gt;"",CONCATENATE("}",""),"")&amp;IF(OR(I283="true",I283="false",I283&lt;&gt;""), CONCATENATE(", veteran=", I283), ""),""),"")</f>
        <v>, zoneIds={975}, veteran=false</v>
      </c>
      <c r="AW283" s="21" t="str">
        <f>IF(F283&lt;&gt;"Not in the game (anymore)",IF(A283&lt;&gt;"",", setType="&amp;G283,"")&amp;IF(J283="true",", multiTrialSet=true",""),"")</f>
        <v>, setType=LIBSETS_SETTYPE_TRIAL</v>
      </c>
      <c r="AX283" s="21" t="str">
        <f>IF(F283&lt;&gt;"Not in the game (anymore)",IF(S283&lt;&gt;"",", dropMechanic={"&amp;S283&amp;IF(X283&lt;&gt;"",","&amp;X283,"")&amp;IF(AC283&lt;&gt;"",","&amp;AC283,"")&amp;IF(AH283&lt;&gt;"",","&amp;AH283,"")&amp;IF(AM283&lt;&gt;"",","&amp;AM283,"")&amp;IF(AR283&lt;&gt;"",","&amp;AR283,"")&amp;"}"&amp;IF(S283="LIBSETS_DROP_MECHANIC_MONSTER_NAME",", dropMechanicNames={" &amp; IF(T283&lt;&gt;"","['en']='"&amp;T283&amp;"'","") &amp; IF(U283&lt;&gt;"",", ['de']='" &amp; U283&amp;"'","") &amp; "}",""),"")&amp;"},","")</f>
        <v>, dropMechanic={LIBSETS_DROP_MECHANIC_MONSTER_NAME}, dropMechanicNames={}},</v>
      </c>
      <c r="AY283" s="21" t="str">
        <f>IF(F283&lt;&gt;"Not in the game (anymore)",IF(C283&lt;&gt;"",CONCATENATE(" --",C283," / ",B283,"   [",IF(P283&lt;&gt;"",P283,""),IF(W283&lt;&gt;"",", "&amp;W283,""),IF(AB283&lt;&gt;"",", "&amp;AB283,""),IF(AG283&lt;&gt;"",", "&amp;AG283,""),IF(AL283&lt;&gt;"",", "&amp;AL283,""),IF(AQ283&lt;&gt;"",", "&amp;AQ283,""),"]")),"")</f>
        <v xml:space="preserve"> --Automated Defense / Automatisierte Verteidigung   [Halls of Fabrication]</v>
      </c>
    </row>
    <row r="284" spans="1:51" x14ac:dyDescent="0.25">
      <c r="A284" s="12">
        <v>331</v>
      </c>
      <c r="B284" t="s">
        <v>1252</v>
      </c>
      <c r="C284" t="s">
        <v>1253</v>
      </c>
      <c r="D284" s="3">
        <f>A284</f>
        <v>331</v>
      </c>
      <c r="G284" s="8" t="s">
        <v>1657</v>
      </c>
      <c r="I284" t="s">
        <v>97</v>
      </c>
      <c r="J284" t="s">
        <v>97</v>
      </c>
      <c r="K284">
        <v>-1</v>
      </c>
      <c r="L284">
        <v>-1</v>
      </c>
      <c r="M284">
        <v>-1</v>
      </c>
      <c r="N284">
        <v>0</v>
      </c>
      <c r="O284" s="3">
        <f>IF(G284&lt;&gt;"LIBSETS_SETTYPE_BATTLEGROUND",IF(G284&lt;&gt;"LIBSETS_SETTYPE_SPECIAL",IF(P284&lt;&gt;"",VLOOKUP(P284,'ESO zone constants'!$D$2:$H$4950,5,FALSE),""),""),"")</f>
        <v>975</v>
      </c>
      <c r="P284" t="s">
        <v>647</v>
      </c>
      <c r="Q284" s="19" t="str">
        <f>IF(O284&lt;&gt;"",IF(NOT(ISERROR(VLOOKUP(O284,'ESO Dungeon constants'!$D$3:$H$9999,5,FALSE))),VLOOKUP(O284,'ESO Dungeon constants'!$D$3:$I$9999,6,FALSE),VLOOKUP(O284,'ESO zone constants'!$H$2:$K$9984,4,FALSE)),"")</f>
        <v>DLC_CLOCKWORK_CITY</v>
      </c>
      <c r="R284" s="3" t="str">
        <f>VLOOKUP(Q284,'LibSets constants'!$B$4:$C$1000,2,FALSE)</f>
        <v>Clockwork City</v>
      </c>
      <c r="S284" s="33" t="s">
        <v>1727</v>
      </c>
      <c r="T284" s="40"/>
      <c r="U284" s="40"/>
      <c r="V284" s="3" t="str">
        <f>IF(G284&lt;&gt;"LIBSETS_SETTYPE_BATTLEGROUND",IF(G284&lt;&gt;"LIBSETS_SETTYPE_SPECIAL",IF(W284&lt;&gt;"",VLOOKUP(W284,'ESO zone constants'!$D$2:$H$4950,5,FALSE),""),""),"")</f>
        <v/>
      </c>
      <c r="X284" s="40"/>
      <c r="Y284" s="40"/>
      <c r="Z284" s="40"/>
      <c r="AA284" s="3" t="str">
        <f>IF(G284&lt;&gt;"LIBSETS_SETTYPE_BATTLEGROUND",IF(G284&lt;&gt;"LIBSETS_SETTYPE_SPECIAL",IF(AB284&lt;&gt;"",VLOOKUP(AB284,'ESO zone constants'!$D$2:$H$4950,5,FALSE),""),""),"")</f>
        <v/>
      </c>
      <c r="AC284" s="40"/>
      <c r="AD284" s="40"/>
      <c r="AE284" s="40"/>
      <c r="AF284" s="3" t="str">
        <f>IF(G284&lt;&gt;"LIBSETS_SETTYPE_BATTLEGROUND",IF(G284&lt;&gt;"LIBSETS_SETTYPE_SPECIAL",IF(AG284&lt;&gt;"",VLOOKUP(AG284,'ESO zone constants'!$D$2:$H$4950,5,FALSE),""),""),"")</f>
        <v/>
      </c>
      <c r="AH284" s="40"/>
      <c r="AI284" s="40"/>
      <c r="AJ284" s="40"/>
      <c r="AK284" s="3" t="str">
        <f>IF(G284&lt;&gt;"LIBSETS_SETTYPE_BATTLEGROUND",IF(G284&lt;&gt;"LIBSETS_SETTYPE_SPECIAL",IF(AL284&lt;&gt;"",VLOOKUP(AL284,'ESO zone constants'!$D$2:$H$4950,5,FALSE),""),""),"")</f>
        <v/>
      </c>
      <c r="AM284" s="40"/>
      <c r="AN284" s="40"/>
      <c r="AO284" s="40"/>
      <c r="AP284" s="3" t="str">
        <f>IF(G284&lt;&gt;"LIBSETS_SETTYPE_BATTLEGROUND",IF(G284&lt;&gt;"LIBSETS_SETTYPE_SPECIAL",IF(AQ284&lt;&gt;"",VLOOKUP(AQ284,'ESO zone constants'!$D$2:$H$4950,5,FALSE),""),""),"")</f>
        <v/>
      </c>
      <c r="AR284" s="40"/>
      <c r="AS284" s="40"/>
      <c r="AT284" s="40"/>
      <c r="AU284" s="21" t="str">
        <f>IF(A284="???","--","")&amp;IF(F284&lt;&gt;"Not in the game (anymore)",IF(A284&lt;&gt;"",CONCATENATE("[",A284,"] = {wayshrines={")&amp;IF(K284&lt;&gt;"",CONCATENATE(K284,","),"")&amp;IF(L284&lt;&gt;"",CONCATENATE(L284,","),"")&amp;IF(M284&lt;&gt;"",CONCATENATE(M284,","),"")&amp;CONCATENATE("}")&amp;IF(VALUE(N284)&gt;0,CONCATENATE(", traitsNeeded=",N284),"")&amp;CONCATENATE(", dlcId=",IF(Q284&lt;&gt;"",Q284,"DLC_BASE_GAME")),""),"")</f>
        <v>[331] = {wayshrines={-1,-1,-1,}, dlcId=DLC_CLOCKWORK_CITY</v>
      </c>
      <c r="AV284" s="21" t="str">
        <f>IF(F284&lt;&gt;"Not in the game (anymore)",IF(A284&lt;&gt;"",IF(O284&lt;&gt;"",CONCATENATE(", zoneIds={",O284),"")&amp;IF(V284&lt;&gt;"",CONCATENATE(",",V284),"")&amp;IF(AA284&lt;&gt;"",CONCATENATE(",",AA284),"")&amp;IF(AF284&lt;&gt;"",CONCATENATE(",",AF284),"")&amp;IF(AK284&lt;&gt;"",CONCATENATE(",",AK284),"")&amp;IF(AP284&lt;&gt;"",CONCATENATE(",",AP284),"")&amp;IF(O284&lt;&gt;"",CONCATENATE("}",""),"")&amp;IF(OR(I284="true",I284="false",I284&lt;&gt;""), CONCATENATE(", veteran=", I284), ""),""),"")</f>
        <v>, zoneIds={975}, veteran=false</v>
      </c>
      <c r="AW284" s="21" t="str">
        <f>IF(F284&lt;&gt;"Not in the game (anymore)",IF(A284&lt;&gt;"",", setType="&amp;G284,"")&amp;IF(J284="true",", multiTrialSet=true",""),"")</f>
        <v>, setType=LIBSETS_SETTYPE_TRIAL</v>
      </c>
      <c r="AX284" s="21" t="str">
        <f>IF(F284&lt;&gt;"Not in the game (anymore)",IF(S284&lt;&gt;"",", dropMechanic={"&amp;S284&amp;IF(X284&lt;&gt;"",","&amp;X284,"")&amp;IF(AC284&lt;&gt;"",","&amp;AC284,"")&amp;IF(AH284&lt;&gt;"",","&amp;AH284,"")&amp;IF(AM284&lt;&gt;"",","&amp;AM284,"")&amp;IF(AR284&lt;&gt;"",","&amp;AR284,"")&amp;"}"&amp;IF(S284="LIBSETS_DROP_MECHANIC_MONSTER_NAME",", dropMechanicNames={" &amp; IF(T284&lt;&gt;"","['en']='"&amp;T284&amp;"'","") &amp; IF(U284&lt;&gt;"",", ['de']='" &amp; U284&amp;"'","") &amp; "}",""),"")&amp;"},","")</f>
        <v>, dropMechanic={LIBSETS_DROP_MECHANIC_MONSTER_NAME}, dropMechanicNames={}},</v>
      </c>
      <c r="AY284" s="21" t="str">
        <f>IF(F284&lt;&gt;"Not in the game (anymore)",IF(C284&lt;&gt;"",CONCATENATE(" --",C284," / ",B284,"   [",IF(P284&lt;&gt;"",P284,""),IF(W284&lt;&gt;"",", "&amp;W284,""),IF(AB284&lt;&gt;"",", "&amp;AB284,""),IF(AG284&lt;&gt;"",", "&amp;AG284,""),IF(AL284&lt;&gt;"",", "&amp;AL284,""),IF(AQ284&lt;&gt;"",", "&amp;AQ284,""),"]")),"")</f>
        <v xml:space="preserve"> --War Machine / Kriegsmaschine   [Halls of Fabrication]</v>
      </c>
    </row>
    <row r="285" spans="1:51" x14ac:dyDescent="0.25">
      <c r="A285" s="12">
        <v>332</v>
      </c>
      <c r="B285" t="s">
        <v>1254</v>
      </c>
      <c r="C285" t="s">
        <v>1255</v>
      </c>
      <c r="D285" s="3">
        <f>A285</f>
        <v>332</v>
      </c>
      <c r="G285" s="8" t="s">
        <v>1657</v>
      </c>
      <c r="I285" t="s">
        <v>97</v>
      </c>
      <c r="J285" t="s">
        <v>97</v>
      </c>
      <c r="K285">
        <v>-1</v>
      </c>
      <c r="L285">
        <v>-1</v>
      </c>
      <c r="M285">
        <v>-1</v>
      </c>
      <c r="N285">
        <v>0</v>
      </c>
      <c r="O285" s="3">
        <f>IF(G285&lt;&gt;"LIBSETS_SETTYPE_BATTLEGROUND",IF(G285&lt;&gt;"LIBSETS_SETTYPE_SPECIAL",IF(P285&lt;&gt;"",VLOOKUP(P285,'ESO zone constants'!$D$2:$H$4950,5,FALSE),""),""),"")</f>
        <v>975</v>
      </c>
      <c r="P285" t="s">
        <v>647</v>
      </c>
      <c r="Q285" s="19" t="str">
        <f>IF(O285&lt;&gt;"",IF(NOT(ISERROR(VLOOKUP(O285,'ESO Dungeon constants'!$D$3:$H$9999,5,FALSE))),VLOOKUP(O285,'ESO Dungeon constants'!$D$3:$I$9999,6,FALSE),VLOOKUP(O285,'ESO zone constants'!$H$2:$K$9984,4,FALSE)),"")</f>
        <v>DLC_CLOCKWORK_CITY</v>
      </c>
      <c r="R285" s="3" t="str">
        <f>VLOOKUP(Q285,'LibSets constants'!$B$4:$C$1000,2,FALSE)</f>
        <v>Clockwork City</v>
      </c>
      <c r="S285" s="33" t="s">
        <v>1727</v>
      </c>
      <c r="T285" s="40"/>
      <c r="U285" s="40"/>
      <c r="V285" s="3" t="str">
        <f>IF(G285&lt;&gt;"LIBSETS_SETTYPE_BATTLEGROUND",IF(G285&lt;&gt;"LIBSETS_SETTYPE_SPECIAL",IF(W285&lt;&gt;"",VLOOKUP(W285,'ESO zone constants'!$D$2:$H$4950,5,FALSE),""),""),"")</f>
        <v/>
      </c>
      <c r="X285" s="40"/>
      <c r="Y285" s="40"/>
      <c r="Z285" s="40"/>
      <c r="AA285" s="3" t="str">
        <f>IF(G285&lt;&gt;"LIBSETS_SETTYPE_BATTLEGROUND",IF(G285&lt;&gt;"LIBSETS_SETTYPE_SPECIAL",IF(AB285&lt;&gt;"",VLOOKUP(AB285,'ESO zone constants'!$D$2:$H$4950,5,FALSE),""),""),"")</f>
        <v/>
      </c>
      <c r="AC285" s="40"/>
      <c r="AD285" s="40"/>
      <c r="AE285" s="40"/>
      <c r="AF285" s="3" t="str">
        <f>IF(G285&lt;&gt;"LIBSETS_SETTYPE_BATTLEGROUND",IF(G285&lt;&gt;"LIBSETS_SETTYPE_SPECIAL",IF(AG285&lt;&gt;"",VLOOKUP(AG285,'ESO zone constants'!$D$2:$H$4950,5,FALSE),""),""),"")</f>
        <v/>
      </c>
      <c r="AH285" s="40"/>
      <c r="AI285" s="40"/>
      <c r="AJ285" s="40"/>
      <c r="AK285" s="3" t="str">
        <f>IF(G285&lt;&gt;"LIBSETS_SETTYPE_BATTLEGROUND",IF(G285&lt;&gt;"LIBSETS_SETTYPE_SPECIAL",IF(AL285&lt;&gt;"",VLOOKUP(AL285,'ESO zone constants'!$D$2:$H$4950,5,FALSE),""),""),"")</f>
        <v/>
      </c>
      <c r="AM285" s="40"/>
      <c r="AN285" s="40"/>
      <c r="AO285" s="40"/>
      <c r="AP285" s="3" t="str">
        <f>IF(G285&lt;&gt;"LIBSETS_SETTYPE_BATTLEGROUND",IF(G285&lt;&gt;"LIBSETS_SETTYPE_SPECIAL",IF(AQ285&lt;&gt;"",VLOOKUP(AQ285,'ESO zone constants'!$D$2:$H$4950,5,FALSE),""),""),"")</f>
        <v/>
      </c>
      <c r="AR285" s="40"/>
      <c r="AS285" s="40"/>
      <c r="AT285" s="40"/>
      <c r="AU285" s="21" t="str">
        <f>IF(A285="???","--","")&amp;IF(F285&lt;&gt;"Not in the game (anymore)",IF(A285&lt;&gt;"",CONCATENATE("[",A285,"] = {wayshrines={")&amp;IF(K285&lt;&gt;"",CONCATENATE(K285,","),"")&amp;IF(L285&lt;&gt;"",CONCATENATE(L285,","),"")&amp;IF(M285&lt;&gt;"",CONCATENATE(M285,","),"")&amp;CONCATENATE("}")&amp;IF(VALUE(N285)&gt;0,CONCATENATE(", traitsNeeded=",N285),"")&amp;CONCATENATE(", dlcId=",IF(Q285&lt;&gt;"",Q285,"DLC_BASE_GAME")),""),"")</f>
        <v>[332] = {wayshrines={-1,-1,-1,}, dlcId=DLC_CLOCKWORK_CITY</v>
      </c>
      <c r="AV285" s="21" t="str">
        <f>IF(F285&lt;&gt;"Not in the game (anymore)",IF(A285&lt;&gt;"",IF(O285&lt;&gt;"",CONCATENATE(", zoneIds={",O285),"")&amp;IF(V285&lt;&gt;"",CONCATENATE(",",V285),"")&amp;IF(AA285&lt;&gt;"",CONCATENATE(",",AA285),"")&amp;IF(AF285&lt;&gt;"",CONCATENATE(",",AF285),"")&amp;IF(AK285&lt;&gt;"",CONCATENATE(",",AK285),"")&amp;IF(AP285&lt;&gt;"",CONCATENATE(",",AP285),"")&amp;IF(O285&lt;&gt;"",CONCATENATE("}",""),"")&amp;IF(OR(I285="true",I285="false",I285&lt;&gt;""), CONCATENATE(", veteran=", I285), ""),""),"")</f>
        <v>, zoneIds={975}, veteran=false</v>
      </c>
      <c r="AW285" s="21" t="str">
        <f>IF(F285&lt;&gt;"Not in the game (anymore)",IF(A285&lt;&gt;"",", setType="&amp;G285,"")&amp;IF(J285="true",", multiTrialSet=true",""),"")</f>
        <v>, setType=LIBSETS_SETTYPE_TRIAL</v>
      </c>
      <c r="AX285" s="21" t="str">
        <f>IF(F285&lt;&gt;"Not in the game (anymore)",IF(S285&lt;&gt;"",", dropMechanic={"&amp;S285&amp;IF(X285&lt;&gt;"",","&amp;X285,"")&amp;IF(AC285&lt;&gt;"",","&amp;AC285,"")&amp;IF(AH285&lt;&gt;"",","&amp;AH285,"")&amp;IF(AM285&lt;&gt;"",","&amp;AM285,"")&amp;IF(AR285&lt;&gt;"",","&amp;AR285,"")&amp;"}"&amp;IF(S285="LIBSETS_DROP_MECHANIC_MONSTER_NAME",", dropMechanicNames={" &amp; IF(T285&lt;&gt;"","['en']='"&amp;T285&amp;"'","") &amp; IF(U285&lt;&gt;"",", ['de']='" &amp; U285&amp;"'","") &amp; "}",""),"")&amp;"},","")</f>
        <v>, dropMechanic={LIBSETS_DROP_MECHANIC_MONSTER_NAME}, dropMechanicNames={}},</v>
      </c>
      <c r="AY285" s="21" t="str">
        <f>IF(F285&lt;&gt;"Not in the game (anymore)",IF(C285&lt;&gt;"",CONCATENATE(" --",C285," / ",B285,"   [",IF(P285&lt;&gt;"",P285,""),IF(W285&lt;&gt;"",", "&amp;W285,""),IF(AB285&lt;&gt;"",", "&amp;AB285,""),IF(AG285&lt;&gt;"",", "&amp;AG285,""),IF(AL285&lt;&gt;"",", "&amp;AL285,""),IF(AQ285&lt;&gt;"",", "&amp;AQ285,""),"]")),"")</f>
        <v xml:space="preserve"> --Master Architect / Meisterarchitekt   [Halls of Fabrication]</v>
      </c>
    </row>
    <row r="286" spans="1:51" x14ac:dyDescent="0.25">
      <c r="A286" s="12">
        <v>333</v>
      </c>
      <c r="B286" t="s">
        <v>1256</v>
      </c>
      <c r="C286" t="s">
        <v>1257</v>
      </c>
      <c r="D286" s="3">
        <f>A286</f>
        <v>333</v>
      </c>
      <c r="G286" s="8" t="s">
        <v>1657</v>
      </c>
      <c r="I286" t="s">
        <v>97</v>
      </c>
      <c r="J286" t="s">
        <v>97</v>
      </c>
      <c r="K286">
        <v>-1</v>
      </c>
      <c r="L286">
        <v>-1</v>
      </c>
      <c r="M286">
        <v>-1</v>
      </c>
      <c r="N286">
        <v>0</v>
      </c>
      <c r="O286" s="3">
        <f>IF(G286&lt;&gt;"LIBSETS_SETTYPE_BATTLEGROUND",IF(G286&lt;&gt;"LIBSETS_SETTYPE_SPECIAL",IF(P286&lt;&gt;"",VLOOKUP(P286,'ESO zone constants'!$D$2:$H$4950,5,FALSE),""),""),"")</f>
        <v>975</v>
      </c>
      <c r="P286" t="s">
        <v>647</v>
      </c>
      <c r="Q286" s="19" t="str">
        <f>IF(O286&lt;&gt;"",IF(NOT(ISERROR(VLOOKUP(O286,'ESO Dungeon constants'!$D$3:$H$9999,5,FALSE))),VLOOKUP(O286,'ESO Dungeon constants'!$D$3:$I$9999,6,FALSE),VLOOKUP(O286,'ESO zone constants'!$H$2:$K$9984,4,FALSE)),"")</f>
        <v>DLC_CLOCKWORK_CITY</v>
      </c>
      <c r="R286" s="3" t="str">
        <f>VLOOKUP(Q286,'LibSets constants'!$B$4:$C$1000,2,FALSE)</f>
        <v>Clockwork City</v>
      </c>
      <c r="S286" s="33" t="s">
        <v>1727</v>
      </c>
      <c r="T286" s="40"/>
      <c r="U286" s="40"/>
      <c r="V286" s="3" t="str">
        <f>IF(G286&lt;&gt;"LIBSETS_SETTYPE_BATTLEGROUND",IF(G286&lt;&gt;"LIBSETS_SETTYPE_SPECIAL",IF(W286&lt;&gt;"",VLOOKUP(W286,'ESO zone constants'!$D$2:$H$4950,5,FALSE),""),""),"")</f>
        <v/>
      </c>
      <c r="X286" s="40"/>
      <c r="Y286" s="40"/>
      <c r="Z286" s="40"/>
      <c r="AA286" s="3" t="str">
        <f>IF(G286&lt;&gt;"LIBSETS_SETTYPE_BATTLEGROUND",IF(G286&lt;&gt;"LIBSETS_SETTYPE_SPECIAL",IF(AB286&lt;&gt;"",VLOOKUP(AB286,'ESO zone constants'!$D$2:$H$4950,5,FALSE),""),""),"")</f>
        <v/>
      </c>
      <c r="AC286" s="40"/>
      <c r="AD286" s="40"/>
      <c r="AE286" s="40"/>
      <c r="AF286" s="3" t="str">
        <f>IF(G286&lt;&gt;"LIBSETS_SETTYPE_BATTLEGROUND",IF(G286&lt;&gt;"LIBSETS_SETTYPE_SPECIAL",IF(AG286&lt;&gt;"",VLOOKUP(AG286,'ESO zone constants'!$D$2:$H$4950,5,FALSE),""),""),"")</f>
        <v/>
      </c>
      <c r="AH286" s="40"/>
      <c r="AI286" s="40"/>
      <c r="AJ286" s="40"/>
      <c r="AK286" s="3" t="str">
        <f>IF(G286&lt;&gt;"LIBSETS_SETTYPE_BATTLEGROUND",IF(G286&lt;&gt;"LIBSETS_SETTYPE_SPECIAL",IF(AL286&lt;&gt;"",VLOOKUP(AL286,'ESO zone constants'!$D$2:$H$4950,5,FALSE),""),""),"")</f>
        <v/>
      </c>
      <c r="AM286" s="40"/>
      <c r="AN286" s="40"/>
      <c r="AO286" s="40"/>
      <c r="AP286" s="3" t="str">
        <f>IF(G286&lt;&gt;"LIBSETS_SETTYPE_BATTLEGROUND",IF(G286&lt;&gt;"LIBSETS_SETTYPE_SPECIAL",IF(AQ286&lt;&gt;"",VLOOKUP(AQ286,'ESO zone constants'!$D$2:$H$4950,5,FALSE),""),""),"")</f>
        <v/>
      </c>
      <c r="AR286" s="40"/>
      <c r="AS286" s="40"/>
      <c r="AT286" s="40"/>
      <c r="AU286" s="21" t="str">
        <f>IF(A286="???","--","")&amp;IF(F286&lt;&gt;"Not in the game (anymore)",IF(A286&lt;&gt;"",CONCATENATE("[",A286,"] = {wayshrines={")&amp;IF(K286&lt;&gt;"",CONCATENATE(K286,","),"")&amp;IF(L286&lt;&gt;"",CONCATENATE(L286,","),"")&amp;IF(M286&lt;&gt;"",CONCATENATE(M286,","),"")&amp;CONCATENATE("}")&amp;IF(VALUE(N286)&gt;0,CONCATENATE(", traitsNeeded=",N286),"")&amp;CONCATENATE(", dlcId=",IF(Q286&lt;&gt;"",Q286,"DLC_BASE_GAME")),""),"")</f>
        <v>[333] = {wayshrines={-1,-1,-1,}, dlcId=DLC_CLOCKWORK_CITY</v>
      </c>
      <c r="AV286" s="21" t="str">
        <f>IF(F286&lt;&gt;"Not in the game (anymore)",IF(A286&lt;&gt;"",IF(O286&lt;&gt;"",CONCATENATE(", zoneIds={",O286),"")&amp;IF(V286&lt;&gt;"",CONCATENATE(",",V286),"")&amp;IF(AA286&lt;&gt;"",CONCATENATE(",",AA286),"")&amp;IF(AF286&lt;&gt;"",CONCATENATE(",",AF286),"")&amp;IF(AK286&lt;&gt;"",CONCATENATE(",",AK286),"")&amp;IF(AP286&lt;&gt;"",CONCATENATE(",",AP286),"")&amp;IF(O286&lt;&gt;"",CONCATENATE("}",""),"")&amp;IF(OR(I286="true",I286="false",I286&lt;&gt;""), CONCATENATE(", veteran=", I286), ""),""),"")</f>
        <v>, zoneIds={975}, veteran=false</v>
      </c>
      <c r="AW286" s="21" t="str">
        <f>IF(F286&lt;&gt;"Not in the game (anymore)",IF(A286&lt;&gt;"",", setType="&amp;G286,"")&amp;IF(J286="true",", multiTrialSet=true",""),"")</f>
        <v>, setType=LIBSETS_SETTYPE_TRIAL</v>
      </c>
      <c r="AX286" s="21" t="str">
        <f>IF(F286&lt;&gt;"Not in the game (anymore)",IF(S286&lt;&gt;"",", dropMechanic={"&amp;S286&amp;IF(X286&lt;&gt;"",","&amp;X286,"")&amp;IF(AC286&lt;&gt;"",","&amp;AC286,"")&amp;IF(AH286&lt;&gt;"",","&amp;AH286,"")&amp;IF(AM286&lt;&gt;"",","&amp;AM286,"")&amp;IF(AR286&lt;&gt;"",","&amp;AR286,"")&amp;"}"&amp;IF(S286="LIBSETS_DROP_MECHANIC_MONSTER_NAME",", dropMechanicNames={" &amp; IF(T286&lt;&gt;"","['en']='"&amp;T286&amp;"'","") &amp; IF(U286&lt;&gt;"",", ['de']='" &amp; U286&amp;"'","") &amp; "}",""),"")&amp;"},","")</f>
        <v>, dropMechanic={LIBSETS_DROP_MECHANIC_MONSTER_NAME}, dropMechanicNames={}},</v>
      </c>
      <c r="AY286" s="21" t="str">
        <f>IF(F286&lt;&gt;"Not in the game (anymore)",IF(C286&lt;&gt;"",CONCATENATE(" --",C286," / ",B286,"   [",IF(P286&lt;&gt;"",P286,""),IF(W286&lt;&gt;"",", "&amp;W286,""),IF(AB286&lt;&gt;"",", "&amp;AB286,""),IF(AG286&lt;&gt;"",", "&amp;AG286,""),IF(AL286&lt;&gt;"",", "&amp;AL286,""),IF(AQ286&lt;&gt;"",", "&amp;AQ286,""),"]")),"")</f>
        <v xml:space="preserve"> --Inventor's Guard / Erfindergarde   [Halls of Fabrication]</v>
      </c>
    </row>
    <row r="287" spans="1:51" x14ac:dyDescent="0.25">
      <c r="A287" s="12">
        <v>334</v>
      </c>
      <c r="B287" t="s">
        <v>1258</v>
      </c>
      <c r="C287" t="s">
        <v>1259</v>
      </c>
      <c r="D287" s="3">
        <f>A287</f>
        <v>334</v>
      </c>
      <c r="G287" s="8" t="s">
        <v>1649</v>
      </c>
      <c r="I287" t="s">
        <v>97</v>
      </c>
      <c r="J287" t="s">
        <v>97</v>
      </c>
      <c r="K287">
        <v>-1</v>
      </c>
      <c r="L287">
        <v>-1</v>
      </c>
      <c r="M287">
        <v>-1</v>
      </c>
      <c r="N287">
        <v>0</v>
      </c>
      <c r="O287" s="3" t="str">
        <f>IF(G287&lt;&gt;"LIBSETS_SETTYPE_BATTLEGROUND",IF(G287&lt;&gt;"LIBSETS_SETTYPE_SPECIAL",IF(P287&lt;&gt;"",VLOOKUP(P287,'ESO zone constants'!$D$2:$H$4950,5,FALSE),""),""),"")</f>
        <v/>
      </c>
      <c r="P287" t="s">
        <v>1694</v>
      </c>
      <c r="Q287" s="50"/>
      <c r="R287" s="3" t="e">
        <f>VLOOKUP(Q287,'LibSets constants'!$B$4:$C$1000,2,FALSE)</f>
        <v>#N/A</v>
      </c>
      <c r="S287" s="33" t="s">
        <v>1759</v>
      </c>
      <c r="T287" s="3" t="str">
        <f>IF(S287&lt;&gt;"",IF(S287&lt;&gt;"LIBSETS_DROP_MECHANIC_MONSTER_NAME",VLOOKUP(S287,'LibSets constants'!$I$4:$L$1000,3,FALSE),""),"")</f>
        <v>Battlegounds reward</v>
      </c>
      <c r="U287" s="3" t="str">
        <f>IF(S287&lt;&gt;"",IF(S287&lt;&gt;"LIBSETS_DROP_MECHANIC_MONSTER_NAME",VLOOKUP(S287,'LibSets constants'!$I$4:$L$1000,4,FALSE),""),"")</f>
        <v>Belohnung in Schlachtfeldern</v>
      </c>
      <c r="V287" s="3" t="str">
        <f>IF(G287&lt;&gt;"LIBSETS_SETTYPE_BATTLEGROUND",IF(G287&lt;&gt;"LIBSETS_SETTYPE_SPECIAL",IF(W287&lt;&gt;"",VLOOKUP(W287,'ESO zone constants'!$D$2:$H$4950,5,FALSE),""),""),"")</f>
        <v/>
      </c>
      <c r="Y287" s="3" t="str">
        <f>IF(X287&lt;&gt;"",IF(X287&lt;&gt;"LIBSETS_DROP_MECHANIC_MONSTER_NAME",VLOOKUP(X287,'LibSets constants'!$I$4:$L$1000,3,FALSE),""),"")</f>
        <v/>
      </c>
      <c r="Z287" s="3" t="str">
        <f>IF(X287&lt;&gt;"",IF(X287&lt;&gt;"LIBSETS_DROP_MECHANIC_MONSTER_NAME",VLOOKUP(X287,'LibSets constants'!$I$4:$L$1000,4,FALSE),""),"")</f>
        <v/>
      </c>
      <c r="AA287" s="3" t="str">
        <f>IF(G287&lt;&gt;"LIBSETS_SETTYPE_BATTLEGROUND",IF(G287&lt;&gt;"LIBSETS_SETTYPE_SPECIAL",IF(AB287&lt;&gt;"",VLOOKUP(AB287,'ESO zone constants'!$D$2:$H$4950,5,FALSE),""),""),"")</f>
        <v/>
      </c>
      <c r="AD287" s="3" t="str">
        <f>IF(AC287&lt;&gt;"",IF(AC287&lt;&gt;"LIBSETS_DROP_MECHANIC_MONSTER_NAME",VLOOKUP(AC287,'LibSets constants'!$I$4:$L$1000,3,FALSE),""),"")</f>
        <v/>
      </c>
      <c r="AE287" s="3" t="str">
        <f>IF(AC287&lt;&gt;"",IF(AC287&lt;&gt;"LIBSETS_DROP_MECHANIC_MONSTER_NAME",VLOOKUP(AC287,'LibSets constants'!$I$4:$L$1000,4,FALSE),""),"")</f>
        <v/>
      </c>
      <c r="AF287" s="3" t="str">
        <f>IF(G287&lt;&gt;"LIBSETS_SETTYPE_BATTLEGROUND",IF(G287&lt;&gt;"LIBSETS_SETTYPE_SPECIAL",IF(AG287&lt;&gt;"",VLOOKUP(AG287,'ESO zone constants'!$D$2:$H$4950,5,FALSE),""),""),"")</f>
        <v/>
      </c>
      <c r="AI287" s="3" t="str">
        <f>IF(AH287&lt;&gt;"",IF(AH287&lt;&gt;"LIBSETS_DROP_MECHANIC_MONSTER_NAME",VLOOKUP(AH287,'LibSets constants'!$I$4:$L$1000,3,FALSE),""),"")</f>
        <v/>
      </c>
      <c r="AJ287" s="3" t="str">
        <f>IF(AH287&lt;&gt;"",IF(AH287&lt;&gt;"LIBSETS_DROP_MECHANIC_MONSTER_NAME",VLOOKUP(AH287,'LibSets constants'!$I$4:$L$1000,4,FALSE),""),"")</f>
        <v/>
      </c>
      <c r="AK287" s="3" t="str">
        <f>IF(G287&lt;&gt;"LIBSETS_SETTYPE_BATTLEGROUND",IF(G287&lt;&gt;"LIBSETS_SETTYPE_SPECIAL",IF(AL287&lt;&gt;"",VLOOKUP(AL287,'ESO zone constants'!$D$2:$H$4950,5,FALSE),""),""),"")</f>
        <v/>
      </c>
      <c r="AN287" s="3" t="str">
        <f>IF(AM287&lt;&gt;"",IF(AM287&lt;&gt;"LIBSETS_DROP_MECHANIC_MONSTER_NAME",VLOOKUP(AM287,'LibSets constants'!$I$4:$L$1000,3,FALSE),""),"")</f>
        <v/>
      </c>
      <c r="AO287" s="3" t="str">
        <f>IF(AM287&lt;&gt;"",IF(AM287&lt;&gt;"LIBSETS_DROP_MECHANIC_MONSTER_NAME",VLOOKUP(AM287,'LibSets constants'!$I$4:$L$1000,4,FALSE),""),"")</f>
        <v/>
      </c>
      <c r="AP287" s="3" t="str">
        <f>IF(G287&lt;&gt;"LIBSETS_SETTYPE_BATTLEGROUND",IF(G287&lt;&gt;"LIBSETS_SETTYPE_SPECIAL",IF(AQ287&lt;&gt;"",VLOOKUP(AQ287,'ESO zone constants'!$D$2:$H$4950,5,FALSE),""),""),"")</f>
        <v/>
      </c>
      <c r="AS287" s="3" t="str">
        <f>IF(AR287&lt;&gt;"",IF(AR287&lt;&gt;"LIBSETS_DROP_MECHANIC_MONSTER_NAME",VLOOKUP(AR287,'LibSets constants'!$I$4:$L$1000,3,FALSE),""),"")</f>
        <v/>
      </c>
      <c r="AT287" s="3" t="str">
        <f>IF(AR287&lt;&gt;"",IF(AR287&lt;&gt;"LIBSETS_DROP_MECHANIC_MONSTER_NAME",VLOOKUP(AR287,'LibSets constants'!$I$4:$L$1000,4,FALSE),""),"")</f>
        <v/>
      </c>
      <c r="AU287" s="21" t="str">
        <f>IF(A287="???","--","")&amp;IF(F287&lt;&gt;"Not in the game (anymore)",IF(A287&lt;&gt;"",CONCATENATE("[",A287,"] = {wayshrines={")&amp;IF(K287&lt;&gt;"",CONCATENATE(K287,","),"")&amp;IF(L287&lt;&gt;"",CONCATENATE(L287,","),"")&amp;IF(M287&lt;&gt;"",CONCATENATE(M287,","),"")&amp;CONCATENATE("}")&amp;IF(VALUE(N287)&gt;0,CONCATENATE(", traitsNeeded=",N287),"")&amp;CONCATENATE(", dlcId=",IF(Q287&lt;&gt;"",Q287,"DLC_BASE_GAME")),""),"")</f>
        <v>[334] = {wayshrines={-1,-1,-1,}, dlcId=DLC_BASE_GAME</v>
      </c>
      <c r="AV287" s="21" t="str">
        <f>IF(F287&lt;&gt;"Not in the game (anymore)",IF(A287&lt;&gt;"",IF(O287&lt;&gt;"",CONCATENATE(", zoneIds={",O287),"")&amp;IF(V287&lt;&gt;"",CONCATENATE(",",V287),"")&amp;IF(AA287&lt;&gt;"",CONCATENATE(",",AA287),"")&amp;IF(AF287&lt;&gt;"",CONCATENATE(",",AF287),"")&amp;IF(AK287&lt;&gt;"",CONCATENATE(",",AK287),"")&amp;IF(AP287&lt;&gt;"",CONCATENATE(",",AP287),"")&amp;IF(O287&lt;&gt;"",CONCATENATE("}",""),"")&amp;IF(OR(I287="true",I287="false",I287&lt;&gt;""), CONCATENATE(", veteran=", I287), ""),""),"")</f>
        <v>, veteran=false</v>
      </c>
      <c r="AW287" s="21" t="str">
        <f>IF(F287&lt;&gt;"Not in the game (anymore)",IF(A287&lt;&gt;"",", setType="&amp;G287,"")&amp;IF(J287="true",", multiTrialSet=true",""),"")</f>
        <v>, setType=LIBSETS_SETTYPE_BATTLEGROUND</v>
      </c>
      <c r="AX287" s="21" t="str">
        <f>IF(F287&lt;&gt;"Not in the game (anymore)",IF(S287&lt;&gt;"",", dropMechanic={"&amp;S287&amp;IF(X287&lt;&gt;"",","&amp;X287,"")&amp;IF(AC287&lt;&gt;"",","&amp;AC287,"")&amp;IF(AH287&lt;&gt;"",","&amp;AH287,"")&amp;IF(AM287&lt;&gt;"",","&amp;AM287,"")&amp;IF(AR287&lt;&gt;"",","&amp;AR287,"")&amp;"}"&amp;IF(S287="LIBSETS_DROP_MECHANIC_MONSTER_NAME",", dropMechanicNames={" &amp; IF(T287&lt;&gt;"","['en']='"&amp;T287&amp;"'","") &amp; IF(U287&lt;&gt;"",", ['de']='" &amp; U287&amp;"'","") &amp; "}",""),"")&amp;"},","")</f>
        <v>, dropMechanic={LIBSETS_DROP_MECHANIC_BATTLEGROUND_REWARD}},</v>
      </c>
      <c r="AY287" s="21" t="str">
        <f>IF(F287&lt;&gt;"Not in the game (anymore)",IF(C287&lt;&gt;"",CONCATENATE(" --",C287," / ",B287,"   [",IF(P287&lt;&gt;"",P287,""),IF(W287&lt;&gt;"",", "&amp;W287,""),IF(AB287&lt;&gt;"",", "&amp;AB287,""),IF(AG287&lt;&gt;"",", "&amp;AG287,""),IF(AL287&lt;&gt;"",", "&amp;AL287,""),IF(AQ287&lt;&gt;"",", "&amp;AQ287,""),"]")),"")</f>
        <v xml:space="preserve"> --Impregnable Armor / Unüberwindliche Rüstung   [!Battleground]</v>
      </c>
    </row>
    <row r="288" spans="1:51" x14ac:dyDescent="0.25">
      <c r="A288" s="12">
        <v>335</v>
      </c>
      <c r="B288" t="s">
        <v>1260</v>
      </c>
      <c r="C288" t="s">
        <v>1261</v>
      </c>
      <c r="D288" s="3">
        <f>A288</f>
        <v>335</v>
      </c>
      <c r="G288" s="8" t="s">
        <v>1653</v>
      </c>
      <c r="I288" t="s">
        <v>97</v>
      </c>
      <c r="J288" t="s">
        <v>97</v>
      </c>
      <c r="K288">
        <v>-1</v>
      </c>
      <c r="L288">
        <v>-1</v>
      </c>
      <c r="M288">
        <v>-1</v>
      </c>
      <c r="N288">
        <v>0</v>
      </c>
      <c r="O288" s="3">
        <f>IF(G288&lt;&gt;"LIBSETS_SETTYPE_BATTLEGROUND",IF(G288&lt;&gt;"LIBSETS_SETTYPE_SPECIAL",IF(P288&lt;&gt;"",VLOOKUP(P288,'ESO zone constants'!$D$2:$H$4950,5,FALSE),""),""),"")</f>
        <v>974</v>
      </c>
      <c r="P288" t="s">
        <v>44</v>
      </c>
      <c r="Q288" s="19" t="str">
        <f>IF(O288&lt;&gt;"",IF(NOT(ISERROR(VLOOKUP(O288,'ESO Dungeon constants'!$D$3:$H$9999,5,FALSE))),VLOOKUP(O288,'ESO Dungeon constants'!$D$3:$I$9999,6,FALSE),VLOOKUP(O288,'ESO zone constants'!$H$2:$K$9984,4,FALSE)),"")</f>
        <v>DLC_HORNS_OF_THE_REACH</v>
      </c>
      <c r="R288" s="3" t="str">
        <f>VLOOKUP(Q288,'LibSets constants'!$B$4:$C$1000,2,FALSE)</f>
        <v>Horns of the Reach</v>
      </c>
      <c r="T288" s="45" t="str">
        <f>IF(S288&lt;&gt;"",IF(S288&lt;&gt;"LIBSETS_DROP_MECHANIC_MONSTER_NAME",VLOOKUP(S288,'LibSets constants'!$I$4:$L$1000,3,FALSE),""),"")</f>
        <v/>
      </c>
      <c r="U288" s="3" t="str">
        <f>IF(S288&lt;&gt;"",IF(S288&lt;&gt;"LIBSETS_DROP_MECHANIC_MONSTER_NAME",VLOOKUP(S288,'LibSets constants'!$I$4:$L$1000,4,FALSE),""),"")</f>
        <v/>
      </c>
      <c r="V288" s="3" t="str">
        <f>IF(G288&lt;&gt;"LIBSETS_SETTYPE_BATTLEGROUND",IF(G288&lt;&gt;"LIBSETS_SETTYPE_SPECIAL",IF(W288&lt;&gt;"",VLOOKUP(W288,'ESO zone constants'!$D$2:$H$4950,5,FALSE),""),""),"")</f>
        <v/>
      </c>
      <c r="X288" s="46"/>
      <c r="Y288" s="45" t="str">
        <f>IF(X288&lt;&gt;"",IF(X288&lt;&gt;"LIBSETS_DROP_MECHANIC_MONSTER_NAME",VLOOKUP(X288,'LibSets constants'!$I$4:$L$1000,3,FALSE),""),"")</f>
        <v/>
      </c>
      <c r="Z288" s="45" t="str">
        <f>IF(X288&lt;&gt;"",IF(X288&lt;&gt;"LIBSETS_DROP_MECHANIC_MONSTER_NAME",VLOOKUP(X288,'LibSets constants'!$I$4:$L$1000,4,FALSE),""),"")</f>
        <v/>
      </c>
      <c r="AA288" s="3" t="str">
        <f>IF(G288&lt;&gt;"LIBSETS_SETTYPE_BATTLEGROUND",IF(G288&lt;&gt;"LIBSETS_SETTYPE_SPECIAL",IF(AB288&lt;&gt;"",VLOOKUP(AB288,'ESO zone constants'!$D$2:$H$4950,5,FALSE),""),""),"")</f>
        <v/>
      </c>
      <c r="AC288" s="46"/>
      <c r="AD288" s="45" t="str">
        <f>IF(AC288&lt;&gt;"",IF(AC288&lt;&gt;"LIBSETS_DROP_MECHANIC_MONSTER_NAME",VLOOKUP(AC288,'LibSets constants'!$I$4:$L$1000,3,FALSE),""),"")</f>
        <v/>
      </c>
      <c r="AE288" s="45" t="str">
        <f>IF(AC288&lt;&gt;"",IF(AC288&lt;&gt;"LIBSETS_DROP_MECHANIC_MONSTER_NAME",VLOOKUP(AC288,'LibSets constants'!$I$4:$L$1000,4,FALSE),""),"")</f>
        <v/>
      </c>
      <c r="AF288" s="3" t="str">
        <f>IF(G288&lt;&gt;"LIBSETS_SETTYPE_BATTLEGROUND",IF(G288&lt;&gt;"LIBSETS_SETTYPE_SPECIAL",IF(AG288&lt;&gt;"",VLOOKUP(AG288,'ESO zone constants'!$D$2:$H$4950,5,FALSE),""),""),"")</f>
        <v/>
      </c>
      <c r="AH288" s="46"/>
      <c r="AI288" s="45" t="str">
        <f>IF(AH288&lt;&gt;"",IF(AH288&lt;&gt;"LIBSETS_DROP_MECHANIC_MONSTER_NAME",VLOOKUP(AH288,'LibSets constants'!$I$4:$L$1000,3,FALSE),""),"")</f>
        <v/>
      </c>
      <c r="AJ288" s="45" t="str">
        <f>IF(AH288&lt;&gt;"",IF(AH288&lt;&gt;"LIBSETS_DROP_MECHANIC_MONSTER_NAME",VLOOKUP(AH288,'LibSets constants'!$I$4:$L$1000,4,FALSE),""),"")</f>
        <v/>
      </c>
      <c r="AK288" s="3" t="str">
        <f>IF(G288&lt;&gt;"LIBSETS_SETTYPE_BATTLEGROUND",IF(G288&lt;&gt;"LIBSETS_SETTYPE_SPECIAL",IF(AL288&lt;&gt;"",VLOOKUP(AL288,'ESO zone constants'!$D$2:$H$4950,5,FALSE),""),""),"")</f>
        <v/>
      </c>
      <c r="AM288" s="46"/>
      <c r="AN288" s="45" t="str">
        <f>IF(AM288&lt;&gt;"",IF(AM288&lt;&gt;"LIBSETS_DROP_MECHANIC_MONSTER_NAME",VLOOKUP(AM288,'LibSets constants'!$I$4:$L$1000,3,FALSE),""),"")</f>
        <v/>
      </c>
      <c r="AO288" s="45" t="str">
        <f>IF(AM288&lt;&gt;"",IF(AM288&lt;&gt;"LIBSETS_DROP_MECHANIC_MONSTER_NAME",VLOOKUP(AM288,'LibSets constants'!$I$4:$L$1000,4,FALSE),""),"")</f>
        <v/>
      </c>
      <c r="AP288" s="3" t="str">
        <f>IF(G288&lt;&gt;"LIBSETS_SETTYPE_BATTLEGROUND",IF(G288&lt;&gt;"LIBSETS_SETTYPE_SPECIAL",IF(AQ288&lt;&gt;"",VLOOKUP(AQ288,'ESO zone constants'!$D$2:$H$4950,5,FALSE),""),""),"")</f>
        <v/>
      </c>
      <c r="AR288" s="46"/>
      <c r="AS288" s="45" t="str">
        <f>IF(AR288&lt;&gt;"",IF(AR288&lt;&gt;"LIBSETS_DROP_MECHANIC_MONSTER_NAME",VLOOKUP(AR288,'LibSets constants'!$I$4:$L$1000,3,FALSE),""),"")</f>
        <v/>
      </c>
      <c r="AT288" s="45" t="str">
        <f>IF(AR288&lt;&gt;"",IF(AR288&lt;&gt;"LIBSETS_DROP_MECHANIC_MONSTER_NAME",VLOOKUP(AR288,'LibSets constants'!$I$4:$L$1000,4,FALSE),""),"")</f>
        <v/>
      </c>
      <c r="AU288" s="21" t="str">
        <f>IF(A288="???","--","")&amp;IF(F288&lt;&gt;"Not in the game (anymore)",IF(A288&lt;&gt;"",CONCATENATE("[",A288,"] = {wayshrines={")&amp;IF(K288&lt;&gt;"",CONCATENATE(K288,","),"")&amp;IF(L288&lt;&gt;"",CONCATENATE(L288,","),"")&amp;IF(M288&lt;&gt;"",CONCATENATE(M288,","),"")&amp;CONCATENATE("}")&amp;IF(VALUE(N288)&gt;0,CONCATENATE(", traitsNeeded=",N288),"")&amp;CONCATENATE(", dlcId=",IF(Q288&lt;&gt;"",Q288,"DLC_BASE_GAME")),""),"")</f>
        <v>[335] = {wayshrines={-1,-1,-1,}, dlcId=DLC_HORNS_OF_THE_REACH</v>
      </c>
      <c r="AV288" s="21" t="str">
        <f>IF(F288&lt;&gt;"Not in the game (anymore)",IF(A288&lt;&gt;"",IF(O288&lt;&gt;"",CONCATENATE(", zoneIds={",O288),"")&amp;IF(V288&lt;&gt;"",CONCATENATE(",",V288),"")&amp;IF(AA288&lt;&gt;"",CONCATENATE(",",AA288),"")&amp;IF(AF288&lt;&gt;"",CONCATENATE(",",AF288),"")&amp;IF(AK288&lt;&gt;"",CONCATENATE(",",AK288),"")&amp;IF(AP288&lt;&gt;"",CONCATENATE(",",AP288),"")&amp;IF(O288&lt;&gt;"",CONCATENATE("}",""),"")&amp;IF(OR(I288="true",I288="false",I288&lt;&gt;""), CONCATENATE(", veteran=", I288), ""),""),"")</f>
        <v>, zoneIds={974}, veteran=false</v>
      </c>
      <c r="AW288" s="21" t="str">
        <f>IF(F288&lt;&gt;"Not in the game (anymore)",IF(A288&lt;&gt;"",", setType="&amp;G288,"")&amp;IF(J288="true",", multiTrialSet=true",""),"")</f>
        <v>, setType=LIBSETS_SETTYPE_DUNGEON</v>
      </c>
      <c r="AX288" s="21" t="str">
        <f>IF(F288&lt;&gt;"Not in the game (anymore)",IF(S288&lt;&gt;"",", dropMechanic={"&amp;S288&amp;IF(X288&lt;&gt;"",","&amp;X288,"")&amp;IF(AC288&lt;&gt;"",","&amp;AC288,"")&amp;IF(AH288&lt;&gt;"",","&amp;AH288,"")&amp;IF(AM288&lt;&gt;"",","&amp;AM288,"")&amp;IF(AR288&lt;&gt;"",","&amp;AR288,"")&amp;"}"&amp;IF(S288="LIBSETS_DROP_MECHANIC_MONSTER_NAME",", dropMechanicNames={" &amp; IF(T288&lt;&gt;"","['en']='"&amp;T288&amp;"'","") &amp; IF(U288&lt;&gt;"",", ['de']='" &amp; U288&amp;"'","") &amp; "}",""),"")&amp;"},","")</f>
        <v>},</v>
      </c>
      <c r="AY288" s="21" t="str">
        <f>IF(F288&lt;&gt;"Not in the game (anymore)",IF(C288&lt;&gt;"",CONCATENATE(" --",C288," / ",B288,"   [",IF(P288&lt;&gt;"",P288,""),IF(W288&lt;&gt;"",", "&amp;W288,""),IF(AB288&lt;&gt;"",", "&amp;AB288,""),IF(AG288&lt;&gt;"",", "&amp;AG288,""),IF(AL288&lt;&gt;"",", "&amp;AL288,""),IF(AQ288&lt;&gt;"",", "&amp;AQ288,""),"]")),"")</f>
        <v xml:space="preserve"> --Draugr's Rest / Draugrruhe   [Falkreath Hold]</v>
      </c>
    </row>
    <row r="289" spans="1:51" x14ac:dyDescent="0.25">
      <c r="A289" s="12">
        <v>336</v>
      </c>
      <c r="B289" t="s">
        <v>1262</v>
      </c>
      <c r="C289" t="s">
        <v>1263</v>
      </c>
      <c r="D289" s="3">
        <f>A289</f>
        <v>336</v>
      </c>
      <c r="G289" s="8" t="s">
        <v>1653</v>
      </c>
      <c r="I289" t="s">
        <v>97</v>
      </c>
      <c r="J289" t="s">
        <v>97</v>
      </c>
      <c r="K289">
        <v>-1</v>
      </c>
      <c r="L289">
        <v>-1</v>
      </c>
      <c r="M289">
        <v>-1</v>
      </c>
      <c r="N289">
        <v>0</v>
      </c>
      <c r="O289" s="3">
        <f>IF(G289&lt;&gt;"LIBSETS_SETTYPE_BATTLEGROUND",IF(G289&lt;&gt;"LIBSETS_SETTYPE_SPECIAL",IF(P289&lt;&gt;"",VLOOKUP(P289,'ESO zone constants'!$D$2:$H$4950,5,FALSE),""),""),"")</f>
        <v>974</v>
      </c>
      <c r="P289" t="s">
        <v>44</v>
      </c>
      <c r="Q289" s="19" t="str">
        <f>IF(O289&lt;&gt;"",IF(NOT(ISERROR(VLOOKUP(O289,'ESO Dungeon constants'!$D$3:$H$9999,5,FALSE))),VLOOKUP(O289,'ESO Dungeon constants'!$D$3:$I$9999,6,FALSE),VLOOKUP(O289,'ESO zone constants'!$H$2:$K$9984,4,FALSE)),"")</f>
        <v>DLC_HORNS_OF_THE_REACH</v>
      </c>
      <c r="R289" s="3" t="str">
        <f>VLOOKUP(Q289,'LibSets constants'!$B$4:$C$1000,2,FALSE)</f>
        <v>Horns of the Reach</v>
      </c>
      <c r="T289" s="45" t="str">
        <f>IF(S289&lt;&gt;"",IF(S289&lt;&gt;"LIBSETS_DROP_MECHANIC_MONSTER_NAME",VLOOKUP(S289,'LibSets constants'!$I$4:$L$1000,3,FALSE),""),"")</f>
        <v/>
      </c>
      <c r="U289" s="3" t="str">
        <f>IF(S289&lt;&gt;"",IF(S289&lt;&gt;"LIBSETS_DROP_MECHANIC_MONSTER_NAME",VLOOKUP(S289,'LibSets constants'!$I$4:$L$1000,4,FALSE),""),"")</f>
        <v/>
      </c>
      <c r="V289" s="3" t="str">
        <f>IF(G289&lt;&gt;"LIBSETS_SETTYPE_BATTLEGROUND",IF(G289&lt;&gt;"LIBSETS_SETTYPE_SPECIAL",IF(W289&lt;&gt;"",VLOOKUP(W289,'ESO zone constants'!$D$2:$H$4950,5,FALSE),""),""),"")</f>
        <v/>
      </c>
      <c r="X289" s="46"/>
      <c r="Y289" s="45" t="str">
        <f>IF(X289&lt;&gt;"",IF(X289&lt;&gt;"LIBSETS_DROP_MECHANIC_MONSTER_NAME",VLOOKUP(X289,'LibSets constants'!$I$4:$L$1000,3,FALSE),""),"")</f>
        <v/>
      </c>
      <c r="Z289" s="45" t="str">
        <f>IF(X289&lt;&gt;"",IF(X289&lt;&gt;"LIBSETS_DROP_MECHANIC_MONSTER_NAME",VLOOKUP(X289,'LibSets constants'!$I$4:$L$1000,4,FALSE),""),"")</f>
        <v/>
      </c>
      <c r="AA289" s="3" t="str">
        <f>IF(G289&lt;&gt;"LIBSETS_SETTYPE_BATTLEGROUND",IF(G289&lt;&gt;"LIBSETS_SETTYPE_SPECIAL",IF(AB289&lt;&gt;"",VLOOKUP(AB289,'ESO zone constants'!$D$2:$H$4950,5,FALSE),""),""),"")</f>
        <v/>
      </c>
      <c r="AC289" s="46"/>
      <c r="AD289" s="45" t="str">
        <f>IF(AC289&lt;&gt;"",IF(AC289&lt;&gt;"LIBSETS_DROP_MECHANIC_MONSTER_NAME",VLOOKUP(AC289,'LibSets constants'!$I$4:$L$1000,3,FALSE),""),"")</f>
        <v/>
      </c>
      <c r="AE289" s="45" t="str">
        <f>IF(AC289&lt;&gt;"",IF(AC289&lt;&gt;"LIBSETS_DROP_MECHANIC_MONSTER_NAME",VLOOKUP(AC289,'LibSets constants'!$I$4:$L$1000,4,FALSE),""),"")</f>
        <v/>
      </c>
      <c r="AF289" s="3" t="str">
        <f>IF(G289&lt;&gt;"LIBSETS_SETTYPE_BATTLEGROUND",IF(G289&lt;&gt;"LIBSETS_SETTYPE_SPECIAL",IF(AG289&lt;&gt;"",VLOOKUP(AG289,'ESO zone constants'!$D$2:$H$4950,5,FALSE),""),""),"")</f>
        <v/>
      </c>
      <c r="AH289" s="46"/>
      <c r="AI289" s="45" t="str">
        <f>IF(AH289&lt;&gt;"",IF(AH289&lt;&gt;"LIBSETS_DROP_MECHANIC_MONSTER_NAME",VLOOKUP(AH289,'LibSets constants'!$I$4:$L$1000,3,FALSE),""),"")</f>
        <v/>
      </c>
      <c r="AJ289" s="45" t="str">
        <f>IF(AH289&lt;&gt;"",IF(AH289&lt;&gt;"LIBSETS_DROP_MECHANIC_MONSTER_NAME",VLOOKUP(AH289,'LibSets constants'!$I$4:$L$1000,4,FALSE),""),"")</f>
        <v/>
      </c>
      <c r="AK289" s="3" t="str">
        <f>IF(G289&lt;&gt;"LIBSETS_SETTYPE_BATTLEGROUND",IF(G289&lt;&gt;"LIBSETS_SETTYPE_SPECIAL",IF(AL289&lt;&gt;"",VLOOKUP(AL289,'ESO zone constants'!$D$2:$H$4950,5,FALSE),""),""),"")</f>
        <v/>
      </c>
      <c r="AM289" s="46"/>
      <c r="AN289" s="45" t="str">
        <f>IF(AM289&lt;&gt;"",IF(AM289&lt;&gt;"LIBSETS_DROP_MECHANIC_MONSTER_NAME",VLOOKUP(AM289,'LibSets constants'!$I$4:$L$1000,3,FALSE),""),"")</f>
        <v/>
      </c>
      <c r="AO289" s="45" t="str">
        <f>IF(AM289&lt;&gt;"",IF(AM289&lt;&gt;"LIBSETS_DROP_MECHANIC_MONSTER_NAME",VLOOKUP(AM289,'LibSets constants'!$I$4:$L$1000,4,FALSE),""),"")</f>
        <v/>
      </c>
      <c r="AP289" s="3" t="str">
        <f>IF(G289&lt;&gt;"LIBSETS_SETTYPE_BATTLEGROUND",IF(G289&lt;&gt;"LIBSETS_SETTYPE_SPECIAL",IF(AQ289&lt;&gt;"",VLOOKUP(AQ289,'ESO zone constants'!$D$2:$H$4950,5,FALSE),""),""),"")</f>
        <v/>
      </c>
      <c r="AR289" s="46"/>
      <c r="AS289" s="45" t="str">
        <f>IF(AR289&lt;&gt;"",IF(AR289&lt;&gt;"LIBSETS_DROP_MECHANIC_MONSTER_NAME",VLOOKUP(AR289,'LibSets constants'!$I$4:$L$1000,3,FALSE),""),"")</f>
        <v/>
      </c>
      <c r="AT289" s="45" t="str">
        <f>IF(AR289&lt;&gt;"",IF(AR289&lt;&gt;"LIBSETS_DROP_MECHANIC_MONSTER_NAME",VLOOKUP(AR289,'LibSets constants'!$I$4:$L$1000,4,FALSE),""),"")</f>
        <v/>
      </c>
      <c r="AU289" s="21" t="str">
        <f>IF(A289="???","--","")&amp;IF(F289&lt;&gt;"Not in the game (anymore)",IF(A289&lt;&gt;"",CONCATENATE("[",A289,"] = {wayshrines={")&amp;IF(K289&lt;&gt;"",CONCATENATE(K289,","),"")&amp;IF(L289&lt;&gt;"",CONCATENATE(L289,","),"")&amp;IF(M289&lt;&gt;"",CONCATENATE(M289,","),"")&amp;CONCATENATE("}")&amp;IF(VALUE(N289)&gt;0,CONCATENATE(", traitsNeeded=",N289),"")&amp;CONCATENATE(", dlcId=",IF(Q289&lt;&gt;"",Q289,"DLC_BASE_GAME")),""),"")</f>
        <v>[336] = {wayshrines={-1,-1,-1,}, dlcId=DLC_HORNS_OF_THE_REACH</v>
      </c>
      <c r="AV289" s="21" t="str">
        <f>IF(F289&lt;&gt;"Not in the game (anymore)",IF(A289&lt;&gt;"",IF(O289&lt;&gt;"",CONCATENATE(", zoneIds={",O289),"")&amp;IF(V289&lt;&gt;"",CONCATENATE(",",V289),"")&amp;IF(AA289&lt;&gt;"",CONCATENATE(",",AA289),"")&amp;IF(AF289&lt;&gt;"",CONCATENATE(",",AF289),"")&amp;IF(AK289&lt;&gt;"",CONCATENATE(",",AK289),"")&amp;IF(AP289&lt;&gt;"",CONCATENATE(",",AP289),"")&amp;IF(O289&lt;&gt;"",CONCATENATE("}",""),"")&amp;IF(OR(I289="true",I289="false",I289&lt;&gt;""), CONCATENATE(", veteran=", I289), ""),""),"")</f>
        <v>, zoneIds={974}, veteran=false</v>
      </c>
      <c r="AW289" s="21" t="str">
        <f>IF(F289&lt;&gt;"Not in the game (anymore)",IF(A289&lt;&gt;"",", setType="&amp;G289,"")&amp;IF(J289="true",", multiTrialSet=true",""),"")</f>
        <v>, setType=LIBSETS_SETTYPE_DUNGEON</v>
      </c>
      <c r="AX289" s="21" t="str">
        <f>IF(F289&lt;&gt;"Not in the game (anymore)",IF(S289&lt;&gt;"",", dropMechanic={"&amp;S289&amp;IF(X289&lt;&gt;"",","&amp;X289,"")&amp;IF(AC289&lt;&gt;"",","&amp;AC289,"")&amp;IF(AH289&lt;&gt;"",","&amp;AH289,"")&amp;IF(AM289&lt;&gt;"",","&amp;AM289,"")&amp;IF(AR289&lt;&gt;"",","&amp;AR289,"")&amp;"}"&amp;IF(S289="LIBSETS_DROP_MECHANIC_MONSTER_NAME",", dropMechanicNames={" &amp; IF(T289&lt;&gt;"","['en']='"&amp;T289&amp;"'","") &amp; IF(U289&lt;&gt;"",", ['de']='" &amp; U289&amp;"'","") &amp; "}",""),"")&amp;"},","")</f>
        <v>},</v>
      </c>
      <c r="AY289" s="21" t="str">
        <f>IF(F289&lt;&gt;"Not in the game (anymore)",IF(C289&lt;&gt;"",CONCATENATE(" --",C289," / ",B289,"   [",IF(P289&lt;&gt;"",P289,""),IF(W289&lt;&gt;"",", "&amp;W289,""),IF(AB289&lt;&gt;"",", "&amp;AB289,""),IF(AG289&lt;&gt;"",", "&amp;AG289,""),IF(AL289&lt;&gt;"",", "&amp;AL289,""),IF(AQ289&lt;&gt;"",", "&amp;AQ289,""),"]")),"")</f>
        <v xml:space="preserve"> --Pillar of Nirn / Säulen von Nirn   [Falkreath Hold]</v>
      </c>
    </row>
    <row r="290" spans="1:51" x14ac:dyDescent="0.25">
      <c r="A290" s="12">
        <v>337</v>
      </c>
      <c r="B290" t="s">
        <v>1264</v>
      </c>
      <c r="C290" t="s">
        <v>1265</v>
      </c>
      <c r="D290" s="3">
        <f>A290</f>
        <v>337</v>
      </c>
      <c r="G290" s="8" t="s">
        <v>1653</v>
      </c>
      <c r="I290" t="s">
        <v>97</v>
      </c>
      <c r="J290" t="s">
        <v>97</v>
      </c>
      <c r="K290">
        <v>-1</v>
      </c>
      <c r="L290">
        <v>-1</v>
      </c>
      <c r="M290">
        <v>-1</v>
      </c>
      <c r="N290">
        <v>0</v>
      </c>
      <c r="O290" s="3">
        <f>IF(G290&lt;&gt;"LIBSETS_SETTYPE_BATTLEGROUND",IF(G290&lt;&gt;"LIBSETS_SETTYPE_SPECIAL",IF(P290&lt;&gt;"",VLOOKUP(P290,'ESO zone constants'!$D$2:$H$4950,5,FALSE),""),""),"")</f>
        <v>974</v>
      </c>
      <c r="P290" t="s">
        <v>44</v>
      </c>
      <c r="Q290" s="19" t="str">
        <f>IF(O290&lt;&gt;"",IF(NOT(ISERROR(VLOOKUP(O290,'ESO Dungeon constants'!$D$3:$H$9999,5,FALSE))),VLOOKUP(O290,'ESO Dungeon constants'!$D$3:$I$9999,6,FALSE),VLOOKUP(O290,'ESO zone constants'!$H$2:$K$9984,4,FALSE)),"")</f>
        <v>DLC_HORNS_OF_THE_REACH</v>
      </c>
      <c r="R290" s="3" t="str">
        <f>VLOOKUP(Q290,'LibSets constants'!$B$4:$C$1000,2,FALSE)</f>
        <v>Horns of the Reach</v>
      </c>
      <c r="T290" s="45" t="str">
        <f>IF(S290&lt;&gt;"",IF(S290&lt;&gt;"LIBSETS_DROP_MECHANIC_MONSTER_NAME",VLOOKUP(S290,'LibSets constants'!$I$4:$L$1000,3,FALSE),""),"")</f>
        <v/>
      </c>
      <c r="U290" s="45" t="str">
        <f>IF(S290&lt;&gt;"",IF(S290&lt;&gt;"LIBSETS_DROP_MECHANIC_MONSTER_NAME",VLOOKUP(S290,'LibSets constants'!$I$4:$L$1000,4,FALSE),""),"")</f>
        <v/>
      </c>
      <c r="V290" s="3" t="str">
        <f>IF(G290&lt;&gt;"LIBSETS_SETTYPE_BATTLEGROUND",IF(G290&lt;&gt;"LIBSETS_SETTYPE_SPECIAL",IF(W290&lt;&gt;"",VLOOKUP(W290,'ESO zone constants'!$D$2:$H$4950,5,FALSE),""),""),"")</f>
        <v/>
      </c>
      <c r="X290" s="46"/>
      <c r="Y290" s="45" t="str">
        <f>IF(X290&lt;&gt;"",IF(X290&lt;&gt;"LIBSETS_DROP_MECHANIC_MONSTER_NAME",VLOOKUP(X290,'LibSets constants'!$I$4:$L$1000,3,FALSE),""),"")</f>
        <v/>
      </c>
      <c r="Z290" s="45" t="str">
        <f>IF(X290&lt;&gt;"",IF(X290&lt;&gt;"LIBSETS_DROP_MECHANIC_MONSTER_NAME",VLOOKUP(X290,'LibSets constants'!$I$4:$L$1000,4,FALSE),""),"")</f>
        <v/>
      </c>
      <c r="AA290" s="3" t="str">
        <f>IF(G290&lt;&gt;"LIBSETS_SETTYPE_BATTLEGROUND",IF(G290&lt;&gt;"LIBSETS_SETTYPE_SPECIAL",IF(AB290&lt;&gt;"",VLOOKUP(AB290,'ESO zone constants'!$D$2:$H$4950,5,FALSE),""),""),"")</f>
        <v/>
      </c>
      <c r="AC290" s="46"/>
      <c r="AD290" s="45" t="str">
        <f>IF(AC290&lt;&gt;"",IF(AC290&lt;&gt;"LIBSETS_DROP_MECHANIC_MONSTER_NAME",VLOOKUP(AC290,'LibSets constants'!$I$4:$L$1000,3,FALSE),""),"")</f>
        <v/>
      </c>
      <c r="AE290" s="45" t="str">
        <f>IF(AC290&lt;&gt;"",IF(AC290&lt;&gt;"LIBSETS_DROP_MECHANIC_MONSTER_NAME",VLOOKUP(AC290,'LibSets constants'!$I$4:$L$1000,4,FALSE),""),"")</f>
        <v/>
      </c>
      <c r="AF290" s="3" t="str">
        <f>IF(G290&lt;&gt;"LIBSETS_SETTYPE_BATTLEGROUND",IF(G290&lt;&gt;"LIBSETS_SETTYPE_SPECIAL",IF(AG290&lt;&gt;"",VLOOKUP(AG290,'ESO zone constants'!$D$2:$H$4950,5,FALSE),""),""),"")</f>
        <v/>
      </c>
      <c r="AH290" s="46"/>
      <c r="AI290" s="45" t="str">
        <f>IF(AH290&lt;&gt;"",IF(AH290&lt;&gt;"LIBSETS_DROP_MECHANIC_MONSTER_NAME",VLOOKUP(AH290,'LibSets constants'!$I$4:$L$1000,3,FALSE),""),"")</f>
        <v/>
      </c>
      <c r="AJ290" s="45" t="str">
        <f>IF(AH290&lt;&gt;"",IF(AH290&lt;&gt;"LIBSETS_DROP_MECHANIC_MONSTER_NAME",VLOOKUP(AH290,'LibSets constants'!$I$4:$L$1000,4,FALSE),""),"")</f>
        <v/>
      </c>
      <c r="AK290" s="3" t="str">
        <f>IF(G290&lt;&gt;"LIBSETS_SETTYPE_BATTLEGROUND",IF(G290&lt;&gt;"LIBSETS_SETTYPE_SPECIAL",IF(AL290&lt;&gt;"",VLOOKUP(AL290,'ESO zone constants'!$D$2:$H$4950,5,FALSE),""),""),"")</f>
        <v/>
      </c>
      <c r="AM290" s="46"/>
      <c r="AN290" s="45" t="str">
        <f>IF(AM290&lt;&gt;"",IF(AM290&lt;&gt;"LIBSETS_DROP_MECHANIC_MONSTER_NAME",VLOOKUP(AM290,'LibSets constants'!$I$4:$L$1000,3,FALSE),""),"")</f>
        <v/>
      </c>
      <c r="AO290" s="45" t="str">
        <f>IF(AM290&lt;&gt;"",IF(AM290&lt;&gt;"LIBSETS_DROP_MECHANIC_MONSTER_NAME",VLOOKUP(AM290,'LibSets constants'!$I$4:$L$1000,4,FALSE),""),"")</f>
        <v/>
      </c>
      <c r="AP290" s="3" t="str">
        <f>IF(G290&lt;&gt;"LIBSETS_SETTYPE_BATTLEGROUND",IF(G290&lt;&gt;"LIBSETS_SETTYPE_SPECIAL",IF(AQ290&lt;&gt;"",VLOOKUP(AQ290,'ESO zone constants'!$D$2:$H$4950,5,FALSE),""),""),"")</f>
        <v/>
      </c>
      <c r="AR290" s="46"/>
      <c r="AS290" s="45" t="str">
        <f>IF(AR290&lt;&gt;"",IF(AR290&lt;&gt;"LIBSETS_DROP_MECHANIC_MONSTER_NAME",VLOOKUP(AR290,'LibSets constants'!$I$4:$L$1000,3,FALSE),""),"")</f>
        <v/>
      </c>
      <c r="AT290" s="45" t="str">
        <f>IF(AR290&lt;&gt;"",IF(AR290&lt;&gt;"LIBSETS_DROP_MECHANIC_MONSTER_NAME",VLOOKUP(AR290,'LibSets constants'!$I$4:$L$1000,4,FALSE),""),"")</f>
        <v/>
      </c>
      <c r="AU290" s="21" t="str">
        <f>IF(A290="???","--","")&amp;IF(F290&lt;&gt;"Not in the game (anymore)",IF(A290&lt;&gt;"",CONCATENATE("[",A290,"] = {wayshrines={")&amp;IF(K290&lt;&gt;"",CONCATENATE(K290,","),"")&amp;IF(L290&lt;&gt;"",CONCATENATE(L290,","),"")&amp;IF(M290&lt;&gt;"",CONCATENATE(M290,","),"")&amp;CONCATENATE("}")&amp;IF(VALUE(N290)&gt;0,CONCATENATE(", traitsNeeded=",N290),"")&amp;CONCATENATE(", dlcId=",IF(Q290&lt;&gt;"",Q290,"DLC_BASE_GAME")),""),"")</f>
        <v>[337] = {wayshrines={-1,-1,-1,}, dlcId=DLC_HORNS_OF_THE_REACH</v>
      </c>
      <c r="AV290" s="21" t="str">
        <f>IF(F290&lt;&gt;"Not in the game (anymore)",IF(A290&lt;&gt;"",IF(O290&lt;&gt;"",CONCATENATE(", zoneIds={",O290),"")&amp;IF(V290&lt;&gt;"",CONCATENATE(",",V290),"")&amp;IF(AA290&lt;&gt;"",CONCATENATE(",",AA290),"")&amp;IF(AF290&lt;&gt;"",CONCATENATE(",",AF290),"")&amp;IF(AK290&lt;&gt;"",CONCATENATE(",",AK290),"")&amp;IF(AP290&lt;&gt;"",CONCATENATE(",",AP290),"")&amp;IF(O290&lt;&gt;"",CONCATENATE("}",""),"")&amp;IF(OR(I290="true",I290="false",I290&lt;&gt;""), CONCATENATE(", veteran=", I290), ""),""),"")</f>
        <v>, zoneIds={974}, veteran=false</v>
      </c>
      <c r="AW290" s="21" t="str">
        <f>IF(F290&lt;&gt;"Not in the game (anymore)",IF(A290&lt;&gt;"",", setType="&amp;G290,"")&amp;IF(J290="true",", multiTrialSet=true",""),"")</f>
        <v>, setType=LIBSETS_SETTYPE_DUNGEON</v>
      </c>
      <c r="AX290" s="21" t="str">
        <f>IF(F290&lt;&gt;"Not in the game (anymore)",IF(S290&lt;&gt;"",", dropMechanic={"&amp;S290&amp;IF(X290&lt;&gt;"",","&amp;X290,"")&amp;IF(AC290&lt;&gt;"",","&amp;AC290,"")&amp;IF(AH290&lt;&gt;"",","&amp;AH290,"")&amp;IF(AM290&lt;&gt;"",","&amp;AM290,"")&amp;IF(AR290&lt;&gt;"",","&amp;AR290,"")&amp;"}"&amp;IF(S290="LIBSETS_DROP_MECHANIC_MONSTER_NAME",", dropMechanicNames={" &amp; IF(T290&lt;&gt;"","['en']='"&amp;T290&amp;"'","") &amp; IF(U290&lt;&gt;"",", ['de']='" &amp; U290&amp;"'","") &amp; "}",""),"")&amp;"},","")</f>
        <v>},</v>
      </c>
      <c r="AY290" s="21" t="str">
        <f>IF(F290&lt;&gt;"Not in the game (anymore)",IF(C290&lt;&gt;"",CONCATENATE(" --",C290," / ",B290,"   [",IF(P290&lt;&gt;"",P290,""),IF(W290&lt;&gt;"",", "&amp;W290,""),IF(AB290&lt;&gt;"",", "&amp;AB290,""),IF(AG290&lt;&gt;"",", "&amp;AG290,""),IF(AL290&lt;&gt;"",", "&amp;AL290,""),IF(AQ290&lt;&gt;"",", "&amp;AQ290,""),"]")),"")</f>
        <v xml:space="preserve"> --Ironblood / Eisenblut   [Falkreath Hold]</v>
      </c>
    </row>
    <row r="291" spans="1:51" x14ac:dyDescent="0.25">
      <c r="A291" s="12">
        <v>338</v>
      </c>
      <c r="B291" t="s">
        <v>1266</v>
      </c>
      <c r="C291" t="s">
        <v>1267</v>
      </c>
      <c r="D291" s="3">
        <f>A291</f>
        <v>338</v>
      </c>
      <c r="G291" s="8" t="s">
        <v>1653</v>
      </c>
      <c r="I291" t="s">
        <v>97</v>
      </c>
      <c r="J291" t="s">
        <v>97</v>
      </c>
      <c r="K291">
        <v>-1</v>
      </c>
      <c r="L291">
        <v>-1</v>
      </c>
      <c r="M291">
        <v>-1</v>
      </c>
      <c r="N291">
        <v>0</v>
      </c>
      <c r="O291" s="3">
        <f>IF(G291&lt;&gt;"LIBSETS_SETTYPE_BATTLEGROUND",IF(G291&lt;&gt;"LIBSETS_SETTYPE_SPECIAL",IF(P291&lt;&gt;"",VLOOKUP(P291,'ESO zone constants'!$D$2:$H$4950,5,FALSE),""),""),"")</f>
        <v>973</v>
      </c>
      <c r="P291" t="s">
        <v>45</v>
      </c>
      <c r="Q291" s="19" t="str">
        <f>IF(O291&lt;&gt;"",IF(NOT(ISERROR(VLOOKUP(O291,'ESO Dungeon constants'!$D$3:$H$9999,5,FALSE))),VLOOKUP(O291,'ESO Dungeon constants'!$D$3:$I$9999,6,FALSE),VLOOKUP(O291,'ESO zone constants'!$H$2:$K$9984,4,FALSE)),"")</f>
        <v>DLC_HORNS_OF_THE_REACH</v>
      </c>
      <c r="R291" s="3" t="str">
        <f>VLOOKUP(Q291,'LibSets constants'!$B$4:$C$1000,2,FALSE)</f>
        <v>Horns of the Reach</v>
      </c>
      <c r="T291" s="45" t="str">
        <f>IF(S291&lt;&gt;"",IF(S291&lt;&gt;"LIBSETS_DROP_MECHANIC_MONSTER_NAME",VLOOKUP(S291,'LibSets constants'!$I$4:$L$1000,3,FALSE),""),"")</f>
        <v/>
      </c>
      <c r="U291" s="45" t="str">
        <f>IF(S291&lt;&gt;"",IF(S291&lt;&gt;"LIBSETS_DROP_MECHANIC_MONSTER_NAME",VLOOKUP(S291,'LibSets constants'!$I$4:$L$1000,4,FALSE),""),"")</f>
        <v/>
      </c>
      <c r="V291" s="3" t="str">
        <f>IF(G291&lt;&gt;"LIBSETS_SETTYPE_BATTLEGROUND",IF(G291&lt;&gt;"LIBSETS_SETTYPE_SPECIAL",IF(W291&lt;&gt;"",VLOOKUP(W291,'ESO zone constants'!$D$2:$H$4950,5,FALSE),""),""),"")</f>
        <v/>
      </c>
      <c r="X291" s="46"/>
      <c r="Y291" s="45" t="str">
        <f>IF(X291&lt;&gt;"",IF(X291&lt;&gt;"LIBSETS_DROP_MECHANIC_MONSTER_NAME",VLOOKUP(X291,'LibSets constants'!$I$4:$L$1000,3,FALSE),""),"")</f>
        <v/>
      </c>
      <c r="Z291" s="45" t="str">
        <f>IF(X291&lt;&gt;"",IF(X291&lt;&gt;"LIBSETS_DROP_MECHANIC_MONSTER_NAME",VLOOKUP(X291,'LibSets constants'!$I$4:$L$1000,4,FALSE),""),"")</f>
        <v/>
      </c>
      <c r="AA291" s="3" t="str">
        <f>IF(G291&lt;&gt;"LIBSETS_SETTYPE_BATTLEGROUND",IF(G291&lt;&gt;"LIBSETS_SETTYPE_SPECIAL",IF(AB291&lt;&gt;"",VLOOKUP(AB291,'ESO zone constants'!$D$2:$H$4950,5,FALSE),""),""),"")</f>
        <v/>
      </c>
      <c r="AC291" s="46"/>
      <c r="AD291" s="45" t="str">
        <f>IF(AC291&lt;&gt;"",IF(AC291&lt;&gt;"LIBSETS_DROP_MECHANIC_MONSTER_NAME",VLOOKUP(AC291,'LibSets constants'!$I$4:$L$1000,3,FALSE),""),"")</f>
        <v/>
      </c>
      <c r="AE291" s="45" t="str">
        <f>IF(AC291&lt;&gt;"",IF(AC291&lt;&gt;"LIBSETS_DROP_MECHANIC_MONSTER_NAME",VLOOKUP(AC291,'LibSets constants'!$I$4:$L$1000,4,FALSE),""),"")</f>
        <v/>
      </c>
      <c r="AF291" s="3" t="str">
        <f>IF(G291&lt;&gt;"LIBSETS_SETTYPE_BATTLEGROUND",IF(G291&lt;&gt;"LIBSETS_SETTYPE_SPECIAL",IF(AG291&lt;&gt;"",VLOOKUP(AG291,'ESO zone constants'!$D$2:$H$4950,5,FALSE),""),""),"")</f>
        <v/>
      </c>
      <c r="AH291" s="46"/>
      <c r="AI291" s="45" t="str">
        <f>IF(AH291&lt;&gt;"",IF(AH291&lt;&gt;"LIBSETS_DROP_MECHANIC_MONSTER_NAME",VLOOKUP(AH291,'LibSets constants'!$I$4:$L$1000,3,FALSE),""),"")</f>
        <v/>
      </c>
      <c r="AJ291" s="45" t="str">
        <f>IF(AH291&lt;&gt;"",IF(AH291&lt;&gt;"LIBSETS_DROP_MECHANIC_MONSTER_NAME",VLOOKUP(AH291,'LibSets constants'!$I$4:$L$1000,4,FALSE),""),"")</f>
        <v/>
      </c>
      <c r="AK291" s="3" t="str">
        <f>IF(G291&lt;&gt;"LIBSETS_SETTYPE_BATTLEGROUND",IF(G291&lt;&gt;"LIBSETS_SETTYPE_SPECIAL",IF(AL291&lt;&gt;"",VLOOKUP(AL291,'ESO zone constants'!$D$2:$H$4950,5,FALSE),""),""),"")</f>
        <v/>
      </c>
      <c r="AM291" s="46"/>
      <c r="AN291" s="45" t="str">
        <f>IF(AM291&lt;&gt;"",IF(AM291&lt;&gt;"LIBSETS_DROP_MECHANIC_MONSTER_NAME",VLOOKUP(AM291,'LibSets constants'!$I$4:$L$1000,3,FALSE),""),"")</f>
        <v/>
      </c>
      <c r="AO291" s="45" t="str">
        <f>IF(AM291&lt;&gt;"",IF(AM291&lt;&gt;"LIBSETS_DROP_MECHANIC_MONSTER_NAME",VLOOKUP(AM291,'LibSets constants'!$I$4:$L$1000,4,FALSE),""),"")</f>
        <v/>
      </c>
      <c r="AP291" s="3" t="str">
        <f>IF(G291&lt;&gt;"LIBSETS_SETTYPE_BATTLEGROUND",IF(G291&lt;&gt;"LIBSETS_SETTYPE_SPECIAL",IF(AQ291&lt;&gt;"",VLOOKUP(AQ291,'ESO zone constants'!$D$2:$H$4950,5,FALSE),""),""),"")</f>
        <v/>
      </c>
      <c r="AR291" s="46"/>
      <c r="AS291" s="45" t="str">
        <f>IF(AR291&lt;&gt;"",IF(AR291&lt;&gt;"LIBSETS_DROP_MECHANIC_MONSTER_NAME",VLOOKUP(AR291,'LibSets constants'!$I$4:$L$1000,3,FALSE),""),"")</f>
        <v/>
      </c>
      <c r="AT291" s="45" t="str">
        <f>IF(AR291&lt;&gt;"",IF(AR291&lt;&gt;"LIBSETS_DROP_MECHANIC_MONSTER_NAME",VLOOKUP(AR291,'LibSets constants'!$I$4:$L$1000,4,FALSE),""),"")</f>
        <v/>
      </c>
      <c r="AU291" s="21" t="str">
        <f>IF(A291="???","--","")&amp;IF(F291&lt;&gt;"Not in the game (anymore)",IF(A291&lt;&gt;"",CONCATENATE("[",A291,"] = {wayshrines={")&amp;IF(K291&lt;&gt;"",CONCATENATE(K291,","),"")&amp;IF(L291&lt;&gt;"",CONCATENATE(L291,","),"")&amp;IF(M291&lt;&gt;"",CONCATENATE(M291,","),"")&amp;CONCATENATE("}")&amp;IF(VALUE(N291)&gt;0,CONCATENATE(", traitsNeeded=",N291),"")&amp;CONCATENATE(", dlcId=",IF(Q291&lt;&gt;"",Q291,"DLC_BASE_GAME")),""),"")</f>
        <v>[338] = {wayshrines={-1,-1,-1,}, dlcId=DLC_HORNS_OF_THE_REACH</v>
      </c>
      <c r="AV291" s="21" t="str">
        <f>IF(F291&lt;&gt;"Not in the game (anymore)",IF(A291&lt;&gt;"",IF(O291&lt;&gt;"",CONCATENATE(", zoneIds={",O291),"")&amp;IF(V291&lt;&gt;"",CONCATENATE(",",V291),"")&amp;IF(AA291&lt;&gt;"",CONCATENATE(",",AA291),"")&amp;IF(AF291&lt;&gt;"",CONCATENATE(",",AF291),"")&amp;IF(AK291&lt;&gt;"",CONCATENATE(",",AK291),"")&amp;IF(AP291&lt;&gt;"",CONCATENATE(",",AP291),"")&amp;IF(O291&lt;&gt;"",CONCATENATE("}",""),"")&amp;IF(OR(I291="true",I291="false",I291&lt;&gt;""), CONCATENATE(", veteran=", I291), ""),""),"")</f>
        <v>, zoneIds={973}, veteran=false</v>
      </c>
      <c r="AW291" s="21" t="str">
        <f>IF(F291&lt;&gt;"Not in the game (anymore)",IF(A291&lt;&gt;"",", setType="&amp;G291,"")&amp;IF(J291="true",", multiTrialSet=true",""),"")</f>
        <v>, setType=LIBSETS_SETTYPE_DUNGEON</v>
      </c>
      <c r="AX291" s="21" t="str">
        <f>IF(F291&lt;&gt;"Not in the game (anymore)",IF(S291&lt;&gt;"",", dropMechanic={"&amp;S291&amp;IF(X291&lt;&gt;"",","&amp;X291,"")&amp;IF(AC291&lt;&gt;"",","&amp;AC291,"")&amp;IF(AH291&lt;&gt;"",","&amp;AH291,"")&amp;IF(AM291&lt;&gt;"",","&amp;AM291,"")&amp;IF(AR291&lt;&gt;"",","&amp;AR291,"")&amp;"}"&amp;IF(S291="LIBSETS_DROP_MECHANIC_MONSTER_NAME",", dropMechanicNames={" &amp; IF(T291&lt;&gt;"","['en']='"&amp;T291&amp;"'","") &amp; IF(U291&lt;&gt;"",", ['de']='" &amp; U291&amp;"'","") &amp; "}",""),"")&amp;"},","")</f>
        <v>},</v>
      </c>
      <c r="AY291" s="21" t="str">
        <f>IF(F291&lt;&gt;"Not in the game (anymore)",IF(C291&lt;&gt;"",CONCATENATE(" --",C291," / ",B291,"   [",IF(P291&lt;&gt;"",P291,""),IF(W291&lt;&gt;"",", "&amp;W291,""),IF(AB291&lt;&gt;"",", "&amp;AB291,""),IF(AG291&lt;&gt;"",", "&amp;AG291,""),IF(AL291&lt;&gt;"",", "&amp;AL291,""),IF(AQ291&lt;&gt;"",", "&amp;AQ291,""),"]")),"")</f>
        <v xml:space="preserve"> --Flame Blossom / Flammenblüte   [Bloodroot Forge]</v>
      </c>
    </row>
    <row r="292" spans="1:51" x14ac:dyDescent="0.25">
      <c r="A292" s="12">
        <v>339</v>
      </c>
      <c r="B292" t="s">
        <v>1268</v>
      </c>
      <c r="C292" t="s">
        <v>1269</v>
      </c>
      <c r="D292" s="3">
        <f>A292</f>
        <v>339</v>
      </c>
      <c r="G292" s="8" t="s">
        <v>1653</v>
      </c>
      <c r="I292" t="s">
        <v>97</v>
      </c>
      <c r="J292" t="s">
        <v>97</v>
      </c>
      <c r="K292">
        <v>-1</v>
      </c>
      <c r="L292">
        <v>-1</v>
      </c>
      <c r="M292">
        <v>-1</v>
      </c>
      <c r="N292">
        <v>0</v>
      </c>
      <c r="O292" s="3">
        <f>IF(G292&lt;&gt;"LIBSETS_SETTYPE_BATTLEGROUND",IF(G292&lt;&gt;"LIBSETS_SETTYPE_SPECIAL",IF(P292&lt;&gt;"",VLOOKUP(P292,'ESO zone constants'!$D$2:$H$4950,5,FALSE),""),""),"")</f>
        <v>973</v>
      </c>
      <c r="P292" t="s">
        <v>45</v>
      </c>
      <c r="Q292" s="19" t="str">
        <f>IF(O292&lt;&gt;"",IF(NOT(ISERROR(VLOOKUP(O292,'ESO Dungeon constants'!$D$3:$H$9999,5,FALSE))),VLOOKUP(O292,'ESO Dungeon constants'!$D$3:$I$9999,6,FALSE),VLOOKUP(O292,'ESO zone constants'!$H$2:$K$9984,4,FALSE)),"")</f>
        <v>DLC_HORNS_OF_THE_REACH</v>
      </c>
      <c r="R292" s="3" t="str">
        <f>VLOOKUP(Q292,'LibSets constants'!$B$4:$C$1000,2,FALSE)</f>
        <v>Horns of the Reach</v>
      </c>
      <c r="T292" s="45" t="str">
        <f>IF(S292&lt;&gt;"",IF(S292&lt;&gt;"LIBSETS_DROP_MECHANIC_MONSTER_NAME",VLOOKUP(S292,'LibSets constants'!$I$4:$L$1000,3,FALSE),""),"")</f>
        <v/>
      </c>
      <c r="U292" s="45" t="str">
        <f>IF(S292&lt;&gt;"",IF(S292&lt;&gt;"LIBSETS_DROP_MECHANIC_MONSTER_NAME",VLOOKUP(S292,'LibSets constants'!$I$4:$L$1000,4,FALSE),""),"")</f>
        <v/>
      </c>
      <c r="V292" s="3" t="str">
        <f>IF(G292&lt;&gt;"LIBSETS_SETTYPE_BATTLEGROUND",IF(G292&lt;&gt;"LIBSETS_SETTYPE_SPECIAL",IF(W292&lt;&gt;"",VLOOKUP(W292,'ESO zone constants'!$D$2:$H$4950,5,FALSE),""),""),"")</f>
        <v/>
      </c>
      <c r="X292" s="46"/>
      <c r="Y292" s="45" t="str">
        <f>IF(X292&lt;&gt;"",IF(X292&lt;&gt;"LIBSETS_DROP_MECHANIC_MONSTER_NAME",VLOOKUP(X292,'LibSets constants'!$I$4:$L$1000,3,FALSE),""),"")</f>
        <v/>
      </c>
      <c r="Z292" s="45" t="str">
        <f>IF(X292&lt;&gt;"",IF(X292&lt;&gt;"LIBSETS_DROP_MECHANIC_MONSTER_NAME",VLOOKUP(X292,'LibSets constants'!$I$4:$L$1000,4,FALSE),""),"")</f>
        <v/>
      </c>
      <c r="AA292" s="3" t="str">
        <f>IF(G292&lt;&gt;"LIBSETS_SETTYPE_BATTLEGROUND",IF(G292&lt;&gt;"LIBSETS_SETTYPE_SPECIAL",IF(AB292&lt;&gt;"",VLOOKUP(AB292,'ESO zone constants'!$D$2:$H$4950,5,FALSE),""),""),"")</f>
        <v/>
      </c>
      <c r="AC292" s="46"/>
      <c r="AD292" s="45" t="str">
        <f>IF(AC292&lt;&gt;"",IF(AC292&lt;&gt;"LIBSETS_DROP_MECHANIC_MONSTER_NAME",VLOOKUP(AC292,'LibSets constants'!$I$4:$L$1000,3,FALSE),""),"")</f>
        <v/>
      </c>
      <c r="AE292" s="45" t="str">
        <f>IF(AC292&lt;&gt;"",IF(AC292&lt;&gt;"LIBSETS_DROP_MECHANIC_MONSTER_NAME",VLOOKUP(AC292,'LibSets constants'!$I$4:$L$1000,4,FALSE),""),"")</f>
        <v/>
      </c>
      <c r="AF292" s="3" t="str">
        <f>IF(G292&lt;&gt;"LIBSETS_SETTYPE_BATTLEGROUND",IF(G292&lt;&gt;"LIBSETS_SETTYPE_SPECIAL",IF(AG292&lt;&gt;"",VLOOKUP(AG292,'ESO zone constants'!$D$2:$H$4950,5,FALSE),""),""),"")</f>
        <v/>
      </c>
      <c r="AH292" s="46"/>
      <c r="AI292" s="45" t="str">
        <f>IF(AH292&lt;&gt;"",IF(AH292&lt;&gt;"LIBSETS_DROP_MECHANIC_MONSTER_NAME",VLOOKUP(AH292,'LibSets constants'!$I$4:$L$1000,3,FALSE),""),"")</f>
        <v/>
      </c>
      <c r="AJ292" s="45" t="str">
        <f>IF(AH292&lt;&gt;"",IF(AH292&lt;&gt;"LIBSETS_DROP_MECHANIC_MONSTER_NAME",VLOOKUP(AH292,'LibSets constants'!$I$4:$L$1000,4,FALSE),""),"")</f>
        <v/>
      </c>
      <c r="AK292" s="3" t="str">
        <f>IF(G292&lt;&gt;"LIBSETS_SETTYPE_BATTLEGROUND",IF(G292&lt;&gt;"LIBSETS_SETTYPE_SPECIAL",IF(AL292&lt;&gt;"",VLOOKUP(AL292,'ESO zone constants'!$D$2:$H$4950,5,FALSE),""),""),"")</f>
        <v/>
      </c>
      <c r="AM292" s="46"/>
      <c r="AN292" s="45" t="str">
        <f>IF(AM292&lt;&gt;"",IF(AM292&lt;&gt;"LIBSETS_DROP_MECHANIC_MONSTER_NAME",VLOOKUP(AM292,'LibSets constants'!$I$4:$L$1000,3,FALSE),""),"")</f>
        <v/>
      </c>
      <c r="AO292" s="45" t="str">
        <f>IF(AM292&lt;&gt;"",IF(AM292&lt;&gt;"LIBSETS_DROP_MECHANIC_MONSTER_NAME",VLOOKUP(AM292,'LibSets constants'!$I$4:$L$1000,4,FALSE),""),"")</f>
        <v/>
      </c>
      <c r="AP292" s="3" t="str">
        <f>IF(G292&lt;&gt;"LIBSETS_SETTYPE_BATTLEGROUND",IF(G292&lt;&gt;"LIBSETS_SETTYPE_SPECIAL",IF(AQ292&lt;&gt;"",VLOOKUP(AQ292,'ESO zone constants'!$D$2:$H$4950,5,FALSE),""),""),"")</f>
        <v/>
      </c>
      <c r="AR292" s="46"/>
      <c r="AS292" s="45" t="str">
        <f>IF(AR292&lt;&gt;"",IF(AR292&lt;&gt;"LIBSETS_DROP_MECHANIC_MONSTER_NAME",VLOOKUP(AR292,'LibSets constants'!$I$4:$L$1000,3,FALSE),""),"")</f>
        <v/>
      </c>
      <c r="AT292" s="45" t="str">
        <f>IF(AR292&lt;&gt;"",IF(AR292&lt;&gt;"LIBSETS_DROP_MECHANIC_MONSTER_NAME",VLOOKUP(AR292,'LibSets constants'!$I$4:$L$1000,4,FALSE),""),"")</f>
        <v/>
      </c>
      <c r="AU292" s="21" t="str">
        <f>IF(A292="???","--","")&amp;IF(F292&lt;&gt;"Not in the game (anymore)",IF(A292&lt;&gt;"",CONCATENATE("[",A292,"] = {wayshrines={")&amp;IF(K292&lt;&gt;"",CONCATENATE(K292,","),"")&amp;IF(L292&lt;&gt;"",CONCATENATE(L292,","),"")&amp;IF(M292&lt;&gt;"",CONCATENATE(M292,","),"")&amp;CONCATENATE("}")&amp;IF(VALUE(N292)&gt;0,CONCATENATE(", traitsNeeded=",N292),"")&amp;CONCATENATE(", dlcId=",IF(Q292&lt;&gt;"",Q292,"DLC_BASE_GAME")),""),"")</f>
        <v>[339] = {wayshrines={-1,-1,-1,}, dlcId=DLC_HORNS_OF_THE_REACH</v>
      </c>
      <c r="AV292" s="21" t="str">
        <f>IF(F292&lt;&gt;"Not in the game (anymore)",IF(A292&lt;&gt;"",IF(O292&lt;&gt;"",CONCATENATE(", zoneIds={",O292),"")&amp;IF(V292&lt;&gt;"",CONCATENATE(",",V292),"")&amp;IF(AA292&lt;&gt;"",CONCATENATE(",",AA292),"")&amp;IF(AF292&lt;&gt;"",CONCATENATE(",",AF292),"")&amp;IF(AK292&lt;&gt;"",CONCATENATE(",",AK292),"")&amp;IF(AP292&lt;&gt;"",CONCATENATE(",",AP292),"")&amp;IF(O292&lt;&gt;"",CONCATENATE("}",""),"")&amp;IF(OR(I292="true",I292="false",I292&lt;&gt;""), CONCATENATE(", veteran=", I292), ""),""),"")</f>
        <v>, zoneIds={973}, veteran=false</v>
      </c>
      <c r="AW292" s="21" t="str">
        <f>IF(F292&lt;&gt;"Not in the game (anymore)",IF(A292&lt;&gt;"",", setType="&amp;G292,"")&amp;IF(J292="true",", multiTrialSet=true",""),"")</f>
        <v>, setType=LIBSETS_SETTYPE_DUNGEON</v>
      </c>
      <c r="AX292" s="21" t="str">
        <f>IF(F292&lt;&gt;"Not in the game (anymore)",IF(S292&lt;&gt;"",", dropMechanic={"&amp;S292&amp;IF(X292&lt;&gt;"",","&amp;X292,"")&amp;IF(AC292&lt;&gt;"",","&amp;AC292,"")&amp;IF(AH292&lt;&gt;"",","&amp;AH292,"")&amp;IF(AM292&lt;&gt;"",","&amp;AM292,"")&amp;IF(AR292&lt;&gt;"",","&amp;AR292,"")&amp;"}"&amp;IF(S292="LIBSETS_DROP_MECHANIC_MONSTER_NAME",", dropMechanicNames={" &amp; IF(T292&lt;&gt;"","['en']='"&amp;T292&amp;"'","") &amp; IF(U292&lt;&gt;"",", ['de']='" &amp; U292&amp;"'","") &amp; "}",""),"")&amp;"},","")</f>
        <v>},</v>
      </c>
      <c r="AY292" s="21" t="str">
        <f>IF(F292&lt;&gt;"Not in the game (anymore)",IF(C292&lt;&gt;"",CONCATENATE(" --",C292," / ",B292,"   [",IF(P292&lt;&gt;"",P292,""),IF(W292&lt;&gt;"",", "&amp;W292,""),IF(AB292&lt;&gt;"",", "&amp;AB292,""),IF(AG292&lt;&gt;"",", "&amp;AG292,""),IF(AL292&lt;&gt;"",", "&amp;AL292,""),IF(AQ292&lt;&gt;"",", "&amp;AQ292,""),"]")),"")</f>
        <v xml:space="preserve"> --Blooddrinker / Bluttrinker   [Bloodroot Forge]</v>
      </c>
    </row>
    <row r="293" spans="1:51" x14ac:dyDescent="0.25">
      <c r="A293" s="12">
        <v>340</v>
      </c>
      <c r="B293" t="s">
        <v>1270</v>
      </c>
      <c r="C293" t="s">
        <v>1271</v>
      </c>
      <c r="D293" s="3">
        <f>A293</f>
        <v>340</v>
      </c>
      <c r="G293" s="8" t="s">
        <v>1653</v>
      </c>
      <c r="I293" t="s">
        <v>97</v>
      </c>
      <c r="J293" t="s">
        <v>97</v>
      </c>
      <c r="K293">
        <v>-1</v>
      </c>
      <c r="L293">
        <v>-1</v>
      </c>
      <c r="M293">
        <v>-1</v>
      </c>
      <c r="N293">
        <v>0</v>
      </c>
      <c r="O293" s="3">
        <f>IF(G293&lt;&gt;"LIBSETS_SETTYPE_BATTLEGROUND",IF(G293&lt;&gt;"LIBSETS_SETTYPE_SPECIAL",IF(P293&lt;&gt;"",VLOOKUP(P293,'ESO zone constants'!$D$2:$H$4950,5,FALSE),""),""),"")</f>
        <v>973</v>
      </c>
      <c r="P293" t="s">
        <v>45</v>
      </c>
      <c r="Q293" s="19" t="str">
        <f>IF(O293&lt;&gt;"",IF(NOT(ISERROR(VLOOKUP(O293,'ESO Dungeon constants'!$D$3:$H$9999,5,FALSE))),VLOOKUP(O293,'ESO Dungeon constants'!$D$3:$I$9999,6,FALSE),VLOOKUP(O293,'ESO zone constants'!$H$2:$K$9984,4,FALSE)),"")</f>
        <v>DLC_HORNS_OF_THE_REACH</v>
      </c>
      <c r="R293" s="3" t="str">
        <f>VLOOKUP(Q293,'LibSets constants'!$B$4:$C$1000,2,FALSE)</f>
        <v>Horns of the Reach</v>
      </c>
      <c r="T293" s="45" t="str">
        <f>IF(S293&lt;&gt;"",IF(S293&lt;&gt;"LIBSETS_DROP_MECHANIC_MONSTER_NAME",VLOOKUP(S293,'LibSets constants'!$I$4:$L$1000,3,FALSE),""),"")</f>
        <v/>
      </c>
      <c r="U293" s="45" t="str">
        <f>IF(S293&lt;&gt;"",IF(S293&lt;&gt;"LIBSETS_DROP_MECHANIC_MONSTER_NAME",VLOOKUP(S293,'LibSets constants'!$I$4:$L$1000,4,FALSE),""),"")</f>
        <v/>
      </c>
      <c r="V293" s="3" t="str">
        <f>IF(G293&lt;&gt;"LIBSETS_SETTYPE_BATTLEGROUND",IF(G293&lt;&gt;"LIBSETS_SETTYPE_SPECIAL",IF(W293&lt;&gt;"",VLOOKUP(W293,'ESO zone constants'!$D$2:$H$4950,5,FALSE),""),""),"")</f>
        <v/>
      </c>
      <c r="X293" s="46"/>
      <c r="Y293" s="45" t="str">
        <f>IF(X293&lt;&gt;"",IF(X293&lt;&gt;"LIBSETS_DROP_MECHANIC_MONSTER_NAME",VLOOKUP(X293,'LibSets constants'!$I$4:$L$1000,3,FALSE),""),"")</f>
        <v/>
      </c>
      <c r="Z293" s="45" t="str">
        <f>IF(X293&lt;&gt;"",IF(X293&lt;&gt;"LIBSETS_DROP_MECHANIC_MONSTER_NAME",VLOOKUP(X293,'LibSets constants'!$I$4:$L$1000,4,FALSE),""),"")</f>
        <v/>
      </c>
      <c r="AA293" s="3" t="str">
        <f>IF(G293&lt;&gt;"LIBSETS_SETTYPE_BATTLEGROUND",IF(G293&lt;&gt;"LIBSETS_SETTYPE_SPECIAL",IF(AB293&lt;&gt;"",VLOOKUP(AB293,'ESO zone constants'!$D$2:$H$4950,5,FALSE),""),""),"")</f>
        <v/>
      </c>
      <c r="AC293" s="46"/>
      <c r="AD293" s="45" t="str">
        <f>IF(AC293&lt;&gt;"",IF(AC293&lt;&gt;"LIBSETS_DROP_MECHANIC_MONSTER_NAME",VLOOKUP(AC293,'LibSets constants'!$I$4:$L$1000,3,FALSE),""),"")</f>
        <v/>
      </c>
      <c r="AE293" s="45" t="str">
        <f>IF(AC293&lt;&gt;"",IF(AC293&lt;&gt;"LIBSETS_DROP_MECHANIC_MONSTER_NAME",VLOOKUP(AC293,'LibSets constants'!$I$4:$L$1000,4,FALSE),""),"")</f>
        <v/>
      </c>
      <c r="AF293" s="3" t="str">
        <f>IF(G293&lt;&gt;"LIBSETS_SETTYPE_BATTLEGROUND",IF(G293&lt;&gt;"LIBSETS_SETTYPE_SPECIAL",IF(AG293&lt;&gt;"",VLOOKUP(AG293,'ESO zone constants'!$D$2:$H$4950,5,FALSE),""),""),"")</f>
        <v/>
      </c>
      <c r="AH293" s="46"/>
      <c r="AI293" s="45" t="str">
        <f>IF(AH293&lt;&gt;"",IF(AH293&lt;&gt;"LIBSETS_DROP_MECHANIC_MONSTER_NAME",VLOOKUP(AH293,'LibSets constants'!$I$4:$L$1000,3,FALSE),""),"")</f>
        <v/>
      </c>
      <c r="AJ293" s="45" t="str">
        <f>IF(AH293&lt;&gt;"",IF(AH293&lt;&gt;"LIBSETS_DROP_MECHANIC_MONSTER_NAME",VLOOKUP(AH293,'LibSets constants'!$I$4:$L$1000,4,FALSE),""),"")</f>
        <v/>
      </c>
      <c r="AK293" s="3" t="str">
        <f>IF(G293&lt;&gt;"LIBSETS_SETTYPE_BATTLEGROUND",IF(G293&lt;&gt;"LIBSETS_SETTYPE_SPECIAL",IF(AL293&lt;&gt;"",VLOOKUP(AL293,'ESO zone constants'!$D$2:$H$4950,5,FALSE),""),""),"")</f>
        <v/>
      </c>
      <c r="AM293" s="46"/>
      <c r="AN293" s="45" t="str">
        <f>IF(AM293&lt;&gt;"",IF(AM293&lt;&gt;"LIBSETS_DROP_MECHANIC_MONSTER_NAME",VLOOKUP(AM293,'LibSets constants'!$I$4:$L$1000,3,FALSE),""),"")</f>
        <v/>
      </c>
      <c r="AO293" s="45" t="str">
        <f>IF(AM293&lt;&gt;"",IF(AM293&lt;&gt;"LIBSETS_DROP_MECHANIC_MONSTER_NAME",VLOOKUP(AM293,'LibSets constants'!$I$4:$L$1000,4,FALSE),""),"")</f>
        <v/>
      </c>
      <c r="AP293" s="3" t="str">
        <f>IF(G293&lt;&gt;"LIBSETS_SETTYPE_BATTLEGROUND",IF(G293&lt;&gt;"LIBSETS_SETTYPE_SPECIAL",IF(AQ293&lt;&gt;"",VLOOKUP(AQ293,'ESO zone constants'!$D$2:$H$4950,5,FALSE),""),""),"")</f>
        <v/>
      </c>
      <c r="AR293" s="46"/>
      <c r="AS293" s="45" t="str">
        <f>IF(AR293&lt;&gt;"",IF(AR293&lt;&gt;"LIBSETS_DROP_MECHANIC_MONSTER_NAME",VLOOKUP(AR293,'LibSets constants'!$I$4:$L$1000,3,FALSE),""),"")</f>
        <v/>
      </c>
      <c r="AT293" s="45" t="str">
        <f>IF(AR293&lt;&gt;"",IF(AR293&lt;&gt;"LIBSETS_DROP_MECHANIC_MONSTER_NAME",VLOOKUP(AR293,'LibSets constants'!$I$4:$L$1000,4,FALSE),""),"")</f>
        <v/>
      </c>
      <c r="AU293" s="21" t="str">
        <f>IF(A293="???","--","")&amp;IF(F293&lt;&gt;"Not in the game (anymore)",IF(A293&lt;&gt;"",CONCATENATE("[",A293,"] = {wayshrines={")&amp;IF(K293&lt;&gt;"",CONCATENATE(K293,","),"")&amp;IF(L293&lt;&gt;"",CONCATENATE(L293,","),"")&amp;IF(M293&lt;&gt;"",CONCATENATE(M293,","),"")&amp;CONCATENATE("}")&amp;IF(VALUE(N293)&gt;0,CONCATENATE(", traitsNeeded=",N293),"")&amp;CONCATENATE(", dlcId=",IF(Q293&lt;&gt;"",Q293,"DLC_BASE_GAME")),""),"")</f>
        <v>[340] = {wayshrines={-1,-1,-1,}, dlcId=DLC_HORNS_OF_THE_REACH</v>
      </c>
      <c r="AV293" s="21" t="str">
        <f>IF(F293&lt;&gt;"Not in the game (anymore)",IF(A293&lt;&gt;"",IF(O293&lt;&gt;"",CONCATENATE(", zoneIds={",O293),"")&amp;IF(V293&lt;&gt;"",CONCATENATE(",",V293),"")&amp;IF(AA293&lt;&gt;"",CONCATENATE(",",AA293),"")&amp;IF(AF293&lt;&gt;"",CONCATENATE(",",AF293),"")&amp;IF(AK293&lt;&gt;"",CONCATENATE(",",AK293),"")&amp;IF(AP293&lt;&gt;"",CONCATENATE(",",AP293),"")&amp;IF(O293&lt;&gt;"",CONCATENATE("}",""),"")&amp;IF(OR(I293="true",I293="false",I293&lt;&gt;""), CONCATENATE(", veteran=", I293), ""),""),"")</f>
        <v>, zoneIds={973}, veteran=false</v>
      </c>
      <c r="AW293" s="21" t="str">
        <f>IF(F293&lt;&gt;"Not in the game (anymore)",IF(A293&lt;&gt;"",", setType="&amp;G293,"")&amp;IF(J293="true",", multiTrialSet=true",""),"")</f>
        <v>, setType=LIBSETS_SETTYPE_DUNGEON</v>
      </c>
      <c r="AX293" s="21" t="str">
        <f>IF(F293&lt;&gt;"Not in the game (anymore)",IF(S293&lt;&gt;"",", dropMechanic={"&amp;S293&amp;IF(X293&lt;&gt;"",","&amp;X293,"")&amp;IF(AC293&lt;&gt;"",","&amp;AC293,"")&amp;IF(AH293&lt;&gt;"",","&amp;AH293,"")&amp;IF(AM293&lt;&gt;"",","&amp;AM293,"")&amp;IF(AR293&lt;&gt;"",","&amp;AR293,"")&amp;"}"&amp;IF(S293="LIBSETS_DROP_MECHANIC_MONSTER_NAME",", dropMechanicNames={" &amp; IF(T293&lt;&gt;"","['en']='"&amp;T293&amp;"'","") &amp; IF(U293&lt;&gt;"",", ['de']='" &amp; U293&amp;"'","") &amp; "}",""),"")&amp;"},","")</f>
        <v>},</v>
      </c>
      <c r="AY293" s="21" t="str">
        <f>IF(F293&lt;&gt;"Not in the game (anymore)",IF(C293&lt;&gt;"",CONCATENATE(" --",C293," / ",B293,"   [",IF(P293&lt;&gt;"",P293,""),IF(W293&lt;&gt;"",", "&amp;W293,""),IF(AB293&lt;&gt;"",", "&amp;AB293,""),IF(AG293&lt;&gt;"",", "&amp;AG293,""),IF(AL293&lt;&gt;"",", "&amp;AL293,""),IF(AQ293&lt;&gt;"",", "&amp;AQ293,""),"]")),"")</f>
        <v xml:space="preserve"> --Hagraven's Garden / Vettelgarten   [Bloodroot Forge]</v>
      </c>
    </row>
    <row r="294" spans="1:51" x14ac:dyDescent="0.25">
      <c r="A294" s="5">
        <v>341</v>
      </c>
      <c r="B294" t="s">
        <v>1272</v>
      </c>
      <c r="C294" t="s">
        <v>4</v>
      </c>
      <c r="D294" s="3">
        <f>A294</f>
        <v>341</v>
      </c>
      <c r="G294" s="8" t="s">
        <v>1655</v>
      </c>
      <c r="H294">
        <v>3</v>
      </c>
      <c r="I294" t="s">
        <v>1642</v>
      </c>
      <c r="J294" t="s">
        <v>97</v>
      </c>
      <c r="K294">
        <v>-1</v>
      </c>
      <c r="L294">
        <v>-1</v>
      </c>
      <c r="M294">
        <v>-1</v>
      </c>
      <c r="N294">
        <v>0</v>
      </c>
      <c r="O294" s="3">
        <f>IF(G294&lt;&gt;"LIBSETS_SETTYPE_BATTLEGROUND",IF(G294&lt;&gt;"LIBSETS_SETTYPE_SPECIAL",IF(P294&lt;&gt;"",VLOOKUP(P294,'ESO zone constants'!$D$2:$H$4950,5,FALSE),""),""),"")</f>
        <v>973</v>
      </c>
      <c r="P294" t="s">
        <v>45</v>
      </c>
      <c r="Q294" s="19" t="str">
        <f>IF(O294&lt;&gt;"",IF(NOT(ISERROR(VLOOKUP(O294,'ESO Dungeon constants'!$D$3:$H$9999,5,FALSE))),VLOOKUP(O294,'ESO Dungeon constants'!$D$3:$I$9999,6,FALSE),VLOOKUP(O294,'ESO zone constants'!$H$2:$K$9984,4,FALSE)),"")</f>
        <v>DLC_HORNS_OF_THE_REACH</v>
      </c>
      <c r="R294" s="3" t="str">
        <f>VLOOKUP(Q294,'LibSets constants'!$B$4:$C$1000,2,FALSE)</f>
        <v>Horns of the Reach</v>
      </c>
      <c r="S294" s="33" t="s">
        <v>1727</v>
      </c>
      <c r="T294" s="40" t="s">
        <v>1737</v>
      </c>
      <c r="U294" s="40" t="s">
        <v>1828</v>
      </c>
      <c r="V294" s="3" t="str">
        <f>IF(G294&lt;&gt;"LIBSETS_SETTYPE_BATTLEGROUND",IF(G294&lt;&gt;"LIBSETS_SETTYPE_SPECIAL",IF(W294&lt;&gt;"",VLOOKUP(W294,'ESO zone constants'!$D$2:$H$4950,5,FALSE),""),""),"")</f>
        <v/>
      </c>
      <c r="X294" s="40"/>
      <c r="Y294" s="40"/>
      <c r="Z294" s="40"/>
      <c r="AA294" s="3" t="str">
        <f>IF(G294&lt;&gt;"LIBSETS_SETTYPE_BATTLEGROUND",IF(G294&lt;&gt;"LIBSETS_SETTYPE_SPECIAL",IF(AB294&lt;&gt;"",VLOOKUP(AB294,'ESO zone constants'!$D$2:$H$4950,5,FALSE),""),""),"")</f>
        <v/>
      </c>
      <c r="AC294" s="40"/>
      <c r="AD294" s="40"/>
      <c r="AE294" s="40"/>
      <c r="AF294" s="3" t="str">
        <f>IF(G294&lt;&gt;"LIBSETS_SETTYPE_BATTLEGROUND",IF(G294&lt;&gt;"LIBSETS_SETTYPE_SPECIAL",IF(AG294&lt;&gt;"",VLOOKUP(AG294,'ESO zone constants'!$D$2:$H$4950,5,FALSE),""),""),"")</f>
        <v/>
      </c>
      <c r="AH294" s="40"/>
      <c r="AI294" s="40"/>
      <c r="AJ294" s="40"/>
      <c r="AK294" s="3" t="str">
        <f>IF(G294&lt;&gt;"LIBSETS_SETTYPE_BATTLEGROUND",IF(G294&lt;&gt;"LIBSETS_SETTYPE_SPECIAL",IF(AL294&lt;&gt;"",VLOOKUP(AL294,'ESO zone constants'!$D$2:$H$4950,5,FALSE),""),""),"")</f>
        <v/>
      </c>
      <c r="AM294" s="40"/>
      <c r="AN294" s="40"/>
      <c r="AO294" s="40"/>
      <c r="AP294" s="3" t="str">
        <f>IF(G294&lt;&gt;"LIBSETS_SETTYPE_BATTLEGROUND",IF(G294&lt;&gt;"LIBSETS_SETTYPE_SPECIAL",IF(AQ294&lt;&gt;"",VLOOKUP(AQ294,'ESO zone constants'!$D$2:$H$4950,5,FALSE),""),""),"")</f>
        <v/>
      </c>
      <c r="AR294" s="40"/>
      <c r="AS294" s="40"/>
      <c r="AT294" s="40"/>
      <c r="AU294" s="21" t="str">
        <f>IF(A294="???","--","")&amp;IF(F294&lt;&gt;"Not in the game (anymore)",IF(A294&lt;&gt;"",CONCATENATE("[",A294,"] = {wayshrines={")&amp;IF(K294&lt;&gt;"",CONCATENATE(K294,","),"")&amp;IF(L294&lt;&gt;"",CONCATENATE(L294,","),"")&amp;IF(M294&lt;&gt;"",CONCATENATE(M294,","),"")&amp;CONCATENATE("}")&amp;IF(VALUE(N294)&gt;0,CONCATENATE(", traitsNeeded=",N294),"")&amp;CONCATENATE(", dlcId=",IF(Q294&lt;&gt;"",Q294,"DLC_BASE_GAME")),""),"")</f>
        <v>[341] = {wayshrines={-1,-1,-1,}, dlcId=DLC_HORNS_OF_THE_REACH</v>
      </c>
      <c r="AV294" s="21" t="str">
        <f>IF(F294&lt;&gt;"Not in the game (anymore)",IF(A294&lt;&gt;"",IF(O294&lt;&gt;"",CONCATENATE(", zoneIds={",O294),"")&amp;IF(V294&lt;&gt;"",CONCATENATE(",",V294),"")&amp;IF(AA294&lt;&gt;"",CONCATENATE(",",AA294),"")&amp;IF(AF294&lt;&gt;"",CONCATENATE(",",AF294),"")&amp;IF(AK294&lt;&gt;"",CONCATENATE(",",AK294),"")&amp;IF(AP294&lt;&gt;"",CONCATENATE(",",AP294),"")&amp;IF(O294&lt;&gt;"",CONCATENATE("}",""),"")&amp;IF(OR(I294="true",I294="false",I294&lt;&gt;""), CONCATENATE(", veteran=", I294), ""),""),"")</f>
        <v>, zoneIds={973}, veteran={[EQUIP_TYPE_HEAD]=true, [EQUIP_TYPE_SHOULDERS]=false}</v>
      </c>
      <c r="AW294" s="21" t="str">
        <f>IF(F294&lt;&gt;"Not in the game (anymore)",IF(A294&lt;&gt;"",", setType="&amp;G294,"")&amp;IF(J294="true",", multiTrialSet=true",""),"")</f>
        <v>, setType=LIBSETS_SETTYPE_MONSTER</v>
      </c>
      <c r="AX294" s="21" t="str">
        <f>IF(F294&lt;&gt;"Not in the game (anymore)",IF(S294&lt;&gt;"",", dropMechanic={"&amp;S294&amp;IF(X294&lt;&gt;"",","&amp;X294,"")&amp;IF(AC294&lt;&gt;"",","&amp;AC294,"")&amp;IF(AH294&lt;&gt;"",","&amp;AH294,"")&amp;IF(AM294&lt;&gt;"",","&amp;AM294,"")&amp;IF(AR294&lt;&gt;"",","&amp;AR294,"")&amp;"}"&amp;IF(S294="LIBSETS_DROP_MECHANIC_MONSTER_NAME",", dropMechanicNames={" &amp; IF(T294&lt;&gt;"","['en']='"&amp;T294&amp;"'","") &amp; IF(U294&lt;&gt;"",", ['de']='" &amp; U294&amp;"'","") &amp; "}",""),"")&amp;"},","")</f>
        <v>, dropMechanic={LIBSETS_DROP_MECHANIC_MONSTER_NAME}, dropMechanicNames={['en']='Earthgore Amalgam', ['de']='Erdbluter-Amalgam'}},</v>
      </c>
      <c r="AY294" s="21" t="str">
        <f>IF(F294&lt;&gt;"Not in the game (anymore)",IF(C294&lt;&gt;"",CONCATENATE(" --",C294," / ",B294,"   [",IF(P294&lt;&gt;"",P294,""),IF(W294&lt;&gt;"",", "&amp;W294,""),IF(AB294&lt;&gt;"",", "&amp;AB294,""),IF(AG294&lt;&gt;"",", "&amp;AG294,""),IF(AL294&lt;&gt;"",", "&amp;AL294,""),IF(AQ294&lt;&gt;"",", "&amp;AQ294,""),"]")),"")</f>
        <v xml:space="preserve"> --Earthgore / Erdbluter   [Bloodroot Forge]</v>
      </c>
    </row>
    <row r="295" spans="1:51" x14ac:dyDescent="0.25">
      <c r="A295" s="5">
        <v>342</v>
      </c>
      <c r="B295" t="s">
        <v>3</v>
      </c>
      <c r="C295" t="s">
        <v>3</v>
      </c>
      <c r="D295" s="3">
        <f>A295</f>
        <v>342</v>
      </c>
      <c r="G295" s="8" t="s">
        <v>1655</v>
      </c>
      <c r="H295">
        <v>3</v>
      </c>
      <c r="I295" t="s">
        <v>1642</v>
      </c>
      <c r="J295" t="s">
        <v>97</v>
      </c>
      <c r="K295">
        <v>-1</v>
      </c>
      <c r="L295">
        <v>-1</v>
      </c>
      <c r="M295">
        <v>-1</v>
      </c>
      <c r="N295">
        <v>0</v>
      </c>
      <c r="O295" s="3">
        <f>IF(G295&lt;&gt;"LIBSETS_SETTYPE_BATTLEGROUND",IF(G295&lt;&gt;"LIBSETS_SETTYPE_SPECIAL",IF(P295&lt;&gt;"",VLOOKUP(P295,'ESO zone constants'!$D$2:$H$4950,5,FALSE),""),""),"")</f>
        <v>974</v>
      </c>
      <c r="P295" t="s">
        <v>44</v>
      </c>
      <c r="Q295" s="19" t="str">
        <f>IF(O295&lt;&gt;"",IF(NOT(ISERROR(VLOOKUP(O295,'ESO Dungeon constants'!$D$3:$H$9999,5,FALSE))),VLOOKUP(O295,'ESO Dungeon constants'!$D$3:$I$9999,6,FALSE),VLOOKUP(O295,'ESO zone constants'!$H$2:$K$9984,4,FALSE)),"")</f>
        <v>DLC_HORNS_OF_THE_REACH</v>
      </c>
      <c r="R295" s="3" t="str">
        <f>VLOOKUP(Q295,'LibSets constants'!$B$4:$C$1000,2,FALSE)</f>
        <v>Horns of the Reach</v>
      </c>
      <c r="S295" s="33" t="s">
        <v>1727</v>
      </c>
      <c r="T295" s="40" t="s">
        <v>1529</v>
      </c>
      <c r="U295" s="40" t="s">
        <v>1816</v>
      </c>
      <c r="V295" s="3" t="str">
        <f>IF(G295&lt;&gt;"LIBSETS_SETTYPE_BATTLEGROUND",IF(G295&lt;&gt;"LIBSETS_SETTYPE_SPECIAL",IF(W295&lt;&gt;"",VLOOKUP(W295,'ESO zone constants'!$D$2:$H$4950,5,FALSE),""),""),"")</f>
        <v/>
      </c>
      <c r="X295" s="40"/>
      <c r="Y295" s="40"/>
      <c r="Z295" s="40"/>
      <c r="AA295" s="3" t="str">
        <f>IF(G295&lt;&gt;"LIBSETS_SETTYPE_BATTLEGROUND",IF(G295&lt;&gt;"LIBSETS_SETTYPE_SPECIAL",IF(AB295&lt;&gt;"",VLOOKUP(AB295,'ESO zone constants'!$D$2:$H$4950,5,FALSE),""),""),"")</f>
        <v/>
      </c>
      <c r="AC295" s="40"/>
      <c r="AD295" s="40"/>
      <c r="AE295" s="40"/>
      <c r="AF295" s="3" t="str">
        <f>IF(G295&lt;&gt;"LIBSETS_SETTYPE_BATTLEGROUND",IF(G295&lt;&gt;"LIBSETS_SETTYPE_SPECIAL",IF(AG295&lt;&gt;"",VLOOKUP(AG295,'ESO zone constants'!$D$2:$H$4950,5,FALSE),""),""),"")</f>
        <v/>
      </c>
      <c r="AH295" s="40"/>
      <c r="AI295" s="40"/>
      <c r="AJ295" s="40"/>
      <c r="AK295" s="3" t="str">
        <f>IF(G295&lt;&gt;"LIBSETS_SETTYPE_BATTLEGROUND",IF(G295&lt;&gt;"LIBSETS_SETTYPE_SPECIAL",IF(AL295&lt;&gt;"",VLOOKUP(AL295,'ESO zone constants'!$D$2:$H$4950,5,FALSE),""),""),"")</f>
        <v/>
      </c>
      <c r="AM295" s="40"/>
      <c r="AN295" s="40"/>
      <c r="AO295" s="40"/>
      <c r="AP295" s="3" t="str">
        <f>IF(G295&lt;&gt;"LIBSETS_SETTYPE_BATTLEGROUND",IF(G295&lt;&gt;"LIBSETS_SETTYPE_SPECIAL",IF(AQ295&lt;&gt;"",VLOOKUP(AQ295,'ESO zone constants'!$D$2:$H$4950,5,FALSE),""),""),"")</f>
        <v/>
      </c>
      <c r="AR295" s="40"/>
      <c r="AS295" s="40"/>
      <c r="AT295" s="40"/>
      <c r="AU295" s="21" t="str">
        <f>IF(A295="???","--","")&amp;IF(F295&lt;&gt;"Not in the game (anymore)",IF(A295&lt;&gt;"",CONCATENATE("[",A295,"] = {wayshrines={")&amp;IF(K295&lt;&gt;"",CONCATENATE(K295,","),"")&amp;IF(L295&lt;&gt;"",CONCATENATE(L295,","),"")&amp;IF(M295&lt;&gt;"",CONCATENATE(M295,","),"")&amp;CONCATENATE("}")&amp;IF(VALUE(N295)&gt;0,CONCATENATE(", traitsNeeded=",N295),"")&amp;CONCATENATE(", dlcId=",IF(Q295&lt;&gt;"",Q295,"DLC_BASE_GAME")),""),"")</f>
        <v>[342] = {wayshrines={-1,-1,-1,}, dlcId=DLC_HORNS_OF_THE_REACH</v>
      </c>
      <c r="AV295" s="21" t="str">
        <f>IF(F295&lt;&gt;"Not in the game (anymore)",IF(A295&lt;&gt;"",IF(O295&lt;&gt;"",CONCATENATE(", zoneIds={",O295),"")&amp;IF(V295&lt;&gt;"",CONCATENATE(",",V295),"")&amp;IF(AA295&lt;&gt;"",CONCATENATE(",",AA295),"")&amp;IF(AF295&lt;&gt;"",CONCATENATE(",",AF295),"")&amp;IF(AK295&lt;&gt;"",CONCATENATE(",",AK295),"")&amp;IF(AP295&lt;&gt;"",CONCATENATE(",",AP295),"")&amp;IF(O295&lt;&gt;"",CONCATENATE("}",""),"")&amp;IF(OR(I295="true",I295="false",I295&lt;&gt;""), CONCATENATE(", veteran=", I295), ""),""),"")</f>
        <v>, zoneIds={974}, veteran={[EQUIP_TYPE_HEAD]=true, [EQUIP_TYPE_SHOULDERS]=false}</v>
      </c>
      <c r="AW295" s="21" t="str">
        <f>IF(F295&lt;&gt;"Not in the game (anymore)",IF(A295&lt;&gt;"",", setType="&amp;G295,"")&amp;IF(J295="true",", multiTrialSet=true",""),"")</f>
        <v>, setType=LIBSETS_SETTYPE_MONSTER</v>
      </c>
      <c r="AX295" s="21" t="str">
        <f>IF(F295&lt;&gt;"Not in the game (anymore)",IF(S295&lt;&gt;"",", dropMechanic={"&amp;S295&amp;IF(X295&lt;&gt;"",","&amp;X295,"")&amp;IF(AC295&lt;&gt;"",","&amp;AC295,"")&amp;IF(AH295&lt;&gt;"",","&amp;AH295,"")&amp;IF(AM295&lt;&gt;"",","&amp;AM295,"")&amp;IF(AR295&lt;&gt;"",","&amp;AR295,"")&amp;"}"&amp;IF(S295="LIBSETS_DROP_MECHANIC_MONSTER_NAME",", dropMechanicNames={" &amp; IF(T295&lt;&gt;"","['en']='"&amp;T295&amp;"'","") &amp; IF(U295&lt;&gt;"",", ['de']='" &amp; U295&amp;"'","") &amp; "}",""),"")&amp;"},","")</f>
        <v>, dropMechanic={LIBSETS_DROP_MECHANIC_MONSTER_NAME}, dropMechanicNames={['en']='Domihaus the Bloody-Hornedin', ['de']='Domihaus der Blutgehörnte'}},</v>
      </c>
      <c r="AY295" s="21" t="str">
        <f>IF(F295&lt;&gt;"Not in the game (anymore)",IF(C295&lt;&gt;"",CONCATENATE(" --",C295," / ",B295,"   [",IF(P295&lt;&gt;"",P295,""),IF(W295&lt;&gt;"",", "&amp;W295,""),IF(AB295&lt;&gt;"",", "&amp;AB295,""),IF(AG295&lt;&gt;"",", "&amp;AG295,""),IF(AL295&lt;&gt;"",", "&amp;AL295,""),IF(AQ295&lt;&gt;"",", "&amp;AQ295,""),"]")),"")</f>
        <v xml:space="preserve"> --Domihaus / Domihaus   [Falkreath Hold]</v>
      </c>
    </row>
    <row r="296" spans="1:51" x14ac:dyDescent="0.25">
      <c r="A296" s="12">
        <v>343</v>
      </c>
      <c r="B296" t="s">
        <v>1273</v>
      </c>
      <c r="C296" t="s">
        <v>1274</v>
      </c>
      <c r="D296" s="3">
        <f>A296</f>
        <v>343</v>
      </c>
      <c r="G296" s="8" t="s">
        <v>1653</v>
      </c>
      <c r="I296" t="s">
        <v>97</v>
      </c>
      <c r="J296" t="s">
        <v>97</v>
      </c>
      <c r="K296">
        <v>-1</v>
      </c>
      <c r="L296">
        <v>-1</v>
      </c>
      <c r="M296">
        <v>-1</v>
      </c>
      <c r="N296">
        <v>0</v>
      </c>
      <c r="O296" s="3">
        <f>IF(G296&lt;&gt;"LIBSETS_SETTYPE_BATTLEGROUND",IF(G296&lt;&gt;"LIBSETS_SETTYPE_SPECIAL",IF(P296&lt;&gt;"",VLOOKUP(P296,'ESO zone constants'!$D$2:$H$4950,5,FALSE),""),""),"")</f>
        <v>1009</v>
      </c>
      <c r="P296" t="s">
        <v>69</v>
      </c>
      <c r="Q296" s="19" t="str">
        <f>IF(O296&lt;&gt;"",IF(NOT(ISERROR(VLOOKUP(O296,'ESO Dungeon constants'!$D$3:$H$9999,5,FALSE))),VLOOKUP(O296,'ESO Dungeon constants'!$D$3:$I$9999,6,FALSE),VLOOKUP(O296,'ESO zone constants'!$H$2:$K$9984,4,FALSE)),"")</f>
        <v>DLC_DRAGON_BONES</v>
      </c>
      <c r="R296" s="3" t="str">
        <f>VLOOKUP(Q296,'LibSets constants'!$B$4:$C$1000,2,FALSE)</f>
        <v>Dragon Bones</v>
      </c>
      <c r="T296" s="45" t="str">
        <f>IF(S296&lt;&gt;"",IF(S296&lt;&gt;"LIBSETS_DROP_MECHANIC_MONSTER_NAME",VLOOKUP(S296,'LibSets constants'!$I$4:$L$1000,3,FALSE),""),"")</f>
        <v/>
      </c>
      <c r="U296" s="45" t="str">
        <f>IF(S296&lt;&gt;"",IF(S296&lt;&gt;"LIBSETS_DROP_MECHANIC_MONSTER_NAME",VLOOKUP(S296,'LibSets constants'!$I$4:$L$1000,4,FALSE),""),"")</f>
        <v/>
      </c>
      <c r="V296" s="3" t="str">
        <f>IF(G296&lt;&gt;"LIBSETS_SETTYPE_BATTLEGROUND",IF(G296&lt;&gt;"LIBSETS_SETTYPE_SPECIAL",IF(W296&lt;&gt;"",VLOOKUP(W296,'ESO zone constants'!$D$2:$H$4950,5,FALSE),""),""),"")</f>
        <v/>
      </c>
      <c r="X296" s="46"/>
      <c r="Y296" s="45" t="str">
        <f>IF(X296&lt;&gt;"",IF(X296&lt;&gt;"LIBSETS_DROP_MECHANIC_MONSTER_NAME",VLOOKUP(X296,'LibSets constants'!$I$4:$L$1000,3,FALSE),""),"")</f>
        <v/>
      </c>
      <c r="Z296" s="45" t="str">
        <f>IF(X296&lt;&gt;"",IF(X296&lt;&gt;"LIBSETS_DROP_MECHANIC_MONSTER_NAME",VLOOKUP(X296,'LibSets constants'!$I$4:$L$1000,4,FALSE),""),"")</f>
        <v/>
      </c>
      <c r="AA296" s="3" t="str">
        <f>IF(G296&lt;&gt;"LIBSETS_SETTYPE_BATTLEGROUND",IF(G296&lt;&gt;"LIBSETS_SETTYPE_SPECIAL",IF(AB296&lt;&gt;"",VLOOKUP(AB296,'ESO zone constants'!$D$2:$H$4950,5,FALSE),""),""),"")</f>
        <v/>
      </c>
      <c r="AC296" s="46"/>
      <c r="AD296" s="45" t="str">
        <f>IF(AC296&lt;&gt;"",IF(AC296&lt;&gt;"LIBSETS_DROP_MECHANIC_MONSTER_NAME",VLOOKUP(AC296,'LibSets constants'!$I$4:$L$1000,3,FALSE),""),"")</f>
        <v/>
      </c>
      <c r="AE296" s="45" t="str">
        <f>IF(AC296&lt;&gt;"",IF(AC296&lt;&gt;"LIBSETS_DROP_MECHANIC_MONSTER_NAME",VLOOKUP(AC296,'LibSets constants'!$I$4:$L$1000,4,FALSE),""),"")</f>
        <v/>
      </c>
      <c r="AF296" s="3" t="str">
        <f>IF(G296&lt;&gt;"LIBSETS_SETTYPE_BATTLEGROUND",IF(G296&lt;&gt;"LIBSETS_SETTYPE_SPECIAL",IF(AG296&lt;&gt;"",VLOOKUP(AG296,'ESO zone constants'!$D$2:$H$4950,5,FALSE),""),""),"")</f>
        <v/>
      </c>
      <c r="AH296" s="46"/>
      <c r="AI296" s="45" t="str">
        <f>IF(AH296&lt;&gt;"",IF(AH296&lt;&gt;"LIBSETS_DROP_MECHANIC_MONSTER_NAME",VLOOKUP(AH296,'LibSets constants'!$I$4:$L$1000,3,FALSE),""),"")</f>
        <v/>
      </c>
      <c r="AJ296" s="45" t="str">
        <f>IF(AH296&lt;&gt;"",IF(AH296&lt;&gt;"LIBSETS_DROP_MECHANIC_MONSTER_NAME",VLOOKUP(AH296,'LibSets constants'!$I$4:$L$1000,4,FALSE),""),"")</f>
        <v/>
      </c>
      <c r="AK296" s="3" t="str">
        <f>IF(G296&lt;&gt;"LIBSETS_SETTYPE_BATTLEGROUND",IF(G296&lt;&gt;"LIBSETS_SETTYPE_SPECIAL",IF(AL296&lt;&gt;"",VLOOKUP(AL296,'ESO zone constants'!$D$2:$H$4950,5,FALSE),""),""),"")</f>
        <v/>
      </c>
      <c r="AM296" s="46"/>
      <c r="AN296" s="45" t="str">
        <f>IF(AM296&lt;&gt;"",IF(AM296&lt;&gt;"LIBSETS_DROP_MECHANIC_MONSTER_NAME",VLOOKUP(AM296,'LibSets constants'!$I$4:$L$1000,3,FALSE),""),"")</f>
        <v/>
      </c>
      <c r="AO296" s="45" t="str">
        <f>IF(AM296&lt;&gt;"",IF(AM296&lt;&gt;"LIBSETS_DROP_MECHANIC_MONSTER_NAME",VLOOKUP(AM296,'LibSets constants'!$I$4:$L$1000,4,FALSE),""),"")</f>
        <v/>
      </c>
      <c r="AP296" s="3" t="str">
        <f>IF(G296&lt;&gt;"LIBSETS_SETTYPE_BATTLEGROUND",IF(G296&lt;&gt;"LIBSETS_SETTYPE_SPECIAL",IF(AQ296&lt;&gt;"",VLOOKUP(AQ296,'ESO zone constants'!$D$2:$H$4950,5,FALSE),""),""),"")</f>
        <v/>
      </c>
      <c r="AR296" s="46"/>
      <c r="AS296" s="45" t="str">
        <f>IF(AR296&lt;&gt;"",IF(AR296&lt;&gt;"LIBSETS_DROP_MECHANIC_MONSTER_NAME",VLOOKUP(AR296,'LibSets constants'!$I$4:$L$1000,3,FALSE),""),"")</f>
        <v/>
      </c>
      <c r="AT296" s="45" t="str">
        <f>IF(AR296&lt;&gt;"",IF(AR296&lt;&gt;"LIBSETS_DROP_MECHANIC_MONSTER_NAME",VLOOKUP(AR296,'LibSets constants'!$I$4:$L$1000,4,FALSE),""),"")</f>
        <v/>
      </c>
      <c r="AU296" s="21" t="str">
        <f>IF(A296="???","--","")&amp;IF(F296&lt;&gt;"Not in the game (anymore)",IF(A296&lt;&gt;"",CONCATENATE("[",A296,"] = {wayshrines={")&amp;IF(K296&lt;&gt;"",CONCATENATE(K296,","),"")&amp;IF(L296&lt;&gt;"",CONCATENATE(L296,","),"")&amp;IF(M296&lt;&gt;"",CONCATENATE(M296,","),"")&amp;CONCATENATE("}")&amp;IF(VALUE(N296)&gt;0,CONCATENATE(", traitsNeeded=",N296),"")&amp;CONCATENATE(", dlcId=",IF(Q296&lt;&gt;"",Q296,"DLC_BASE_GAME")),""),"")</f>
        <v>[343] = {wayshrines={-1,-1,-1,}, dlcId=DLC_DRAGON_BONES</v>
      </c>
      <c r="AV296" s="21" t="str">
        <f>IF(F296&lt;&gt;"Not in the game (anymore)",IF(A296&lt;&gt;"",IF(O296&lt;&gt;"",CONCATENATE(", zoneIds={",O296),"")&amp;IF(V296&lt;&gt;"",CONCATENATE(",",V296),"")&amp;IF(AA296&lt;&gt;"",CONCATENATE(",",AA296),"")&amp;IF(AF296&lt;&gt;"",CONCATENATE(",",AF296),"")&amp;IF(AK296&lt;&gt;"",CONCATENATE(",",AK296),"")&amp;IF(AP296&lt;&gt;"",CONCATENATE(",",AP296),"")&amp;IF(O296&lt;&gt;"",CONCATENATE("}",""),"")&amp;IF(OR(I296="true",I296="false",I296&lt;&gt;""), CONCATENATE(", veteran=", I296), ""),""),"")</f>
        <v>, zoneIds={1009}, veteran=false</v>
      </c>
      <c r="AW296" s="21" t="str">
        <f>IF(F296&lt;&gt;"Not in the game (anymore)",IF(A296&lt;&gt;"",", setType="&amp;G296,"")&amp;IF(J296="true",", multiTrialSet=true",""),"")</f>
        <v>, setType=LIBSETS_SETTYPE_DUNGEON</v>
      </c>
      <c r="AX296" s="21" t="str">
        <f>IF(F296&lt;&gt;"Not in the game (anymore)",IF(S296&lt;&gt;"",", dropMechanic={"&amp;S296&amp;IF(X296&lt;&gt;"",","&amp;X296,"")&amp;IF(AC296&lt;&gt;"",","&amp;AC296,"")&amp;IF(AH296&lt;&gt;"",","&amp;AH296,"")&amp;IF(AM296&lt;&gt;"",","&amp;AM296,"")&amp;IF(AR296&lt;&gt;"",","&amp;AR296,"")&amp;"}"&amp;IF(S296="LIBSETS_DROP_MECHANIC_MONSTER_NAME",", dropMechanicNames={" &amp; IF(T296&lt;&gt;"","['en']='"&amp;T296&amp;"'","") &amp; IF(U296&lt;&gt;"",", ['de']='" &amp; U296&amp;"'","") &amp; "}",""),"")&amp;"},","")</f>
        <v>},</v>
      </c>
      <c r="AY296" s="21" t="str">
        <f>IF(F296&lt;&gt;"Not in the game (anymore)",IF(C296&lt;&gt;"",CONCATENATE(" --",C296," / ",B296,"   [",IF(P296&lt;&gt;"",P296,""),IF(W296&lt;&gt;"",", "&amp;W296,""),IF(AB296&lt;&gt;"",", "&amp;AB296,""),IF(AG296&lt;&gt;"",", "&amp;AG296,""),IF(AL296&lt;&gt;"",", "&amp;AL296,""),IF(AQ296&lt;&gt;"",", "&amp;AQ296,""),"]")),"")</f>
        <v xml:space="preserve"> --Caluurion's Legacy / Caluurions Erbe   [Fang Lair]</v>
      </c>
    </row>
    <row r="297" spans="1:51" x14ac:dyDescent="0.25">
      <c r="A297" s="12">
        <v>344</v>
      </c>
      <c r="B297" t="s">
        <v>1275</v>
      </c>
      <c r="C297" t="s">
        <v>1276</v>
      </c>
      <c r="D297" s="3">
        <f>A297</f>
        <v>344</v>
      </c>
      <c r="G297" s="8" t="s">
        <v>1653</v>
      </c>
      <c r="I297" t="s">
        <v>97</v>
      </c>
      <c r="J297" t="s">
        <v>97</v>
      </c>
      <c r="K297">
        <v>-1</v>
      </c>
      <c r="L297">
        <v>-1</v>
      </c>
      <c r="M297">
        <v>-1</v>
      </c>
      <c r="N297">
        <v>0</v>
      </c>
      <c r="O297" s="3">
        <f>IF(G297&lt;&gt;"LIBSETS_SETTYPE_BATTLEGROUND",IF(G297&lt;&gt;"LIBSETS_SETTYPE_SPECIAL",IF(P297&lt;&gt;"",VLOOKUP(P297,'ESO zone constants'!$D$2:$H$4950,5,FALSE),""),""),"")</f>
        <v>1009</v>
      </c>
      <c r="P297" t="s">
        <v>69</v>
      </c>
      <c r="Q297" s="19" t="str">
        <f>IF(O297&lt;&gt;"",IF(NOT(ISERROR(VLOOKUP(O297,'ESO Dungeon constants'!$D$3:$H$9999,5,FALSE))),VLOOKUP(O297,'ESO Dungeon constants'!$D$3:$I$9999,6,FALSE),VLOOKUP(O297,'ESO zone constants'!$H$2:$K$9984,4,FALSE)),"")</f>
        <v>DLC_DRAGON_BONES</v>
      </c>
      <c r="R297" s="3" t="str">
        <f>VLOOKUP(Q297,'LibSets constants'!$B$4:$C$1000,2,FALSE)</f>
        <v>Dragon Bones</v>
      </c>
      <c r="T297" s="45" t="str">
        <f>IF(S297&lt;&gt;"",IF(S297&lt;&gt;"LIBSETS_DROP_MECHANIC_MONSTER_NAME",VLOOKUP(S297,'LibSets constants'!$I$4:$L$1000,3,FALSE),""),"")</f>
        <v/>
      </c>
      <c r="U297" s="45" t="str">
        <f>IF(S297&lt;&gt;"",IF(S297&lt;&gt;"LIBSETS_DROP_MECHANIC_MONSTER_NAME",VLOOKUP(S297,'LibSets constants'!$I$4:$L$1000,4,FALSE),""),"")</f>
        <v/>
      </c>
      <c r="V297" s="3" t="str">
        <f>IF(G297&lt;&gt;"LIBSETS_SETTYPE_BATTLEGROUND",IF(G297&lt;&gt;"LIBSETS_SETTYPE_SPECIAL",IF(W297&lt;&gt;"",VLOOKUP(W297,'ESO zone constants'!$D$2:$H$4950,5,FALSE),""),""),"")</f>
        <v/>
      </c>
      <c r="X297" s="46"/>
      <c r="Y297" s="45" t="str">
        <f>IF(X297&lt;&gt;"",IF(X297&lt;&gt;"LIBSETS_DROP_MECHANIC_MONSTER_NAME",VLOOKUP(X297,'LibSets constants'!$I$4:$L$1000,3,FALSE),""),"")</f>
        <v/>
      </c>
      <c r="Z297" s="45" t="str">
        <f>IF(X297&lt;&gt;"",IF(X297&lt;&gt;"LIBSETS_DROP_MECHANIC_MONSTER_NAME",VLOOKUP(X297,'LibSets constants'!$I$4:$L$1000,4,FALSE),""),"")</f>
        <v/>
      </c>
      <c r="AA297" s="3" t="str">
        <f>IF(G297&lt;&gt;"LIBSETS_SETTYPE_BATTLEGROUND",IF(G297&lt;&gt;"LIBSETS_SETTYPE_SPECIAL",IF(AB297&lt;&gt;"",VLOOKUP(AB297,'ESO zone constants'!$D$2:$H$4950,5,FALSE),""),""),"")</f>
        <v/>
      </c>
      <c r="AC297" s="46"/>
      <c r="AD297" s="45" t="str">
        <f>IF(AC297&lt;&gt;"",IF(AC297&lt;&gt;"LIBSETS_DROP_MECHANIC_MONSTER_NAME",VLOOKUP(AC297,'LibSets constants'!$I$4:$L$1000,3,FALSE),""),"")</f>
        <v/>
      </c>
      <c r="AE297" s="45" t="str">
        <f>IF(AC297&lt;&gt;"",IF(AC297&lt;&gt;"LIBSETS_DROP_MECHANIC_MONSTER_NAME",VLOOKUP(AC297,'LibSets constants'!$I$4:$L$1000,4,FALSE),""),"")</f>
        <v/>
      </c>
      <c r="AF297" s="3" t="str">
        <f>IF(G297&lt;&gt;"LIBSETS_SETTYPE_BATTLEGROUND",IF(G297&lt;&gt;"LIBSETS_SETTYPE_SPECIAL",IF(AG297&lt;&gt;"",VLOOKUP(AG297,'ESO zone constants'!$D$2:$H$4950,5,FALSE),""),""),"")</f>
        <v/>
      </c>
      <c r="AH297" s="46"/>
      <c r="AI297" s="45" t="str">
        <f>IF(AH297&lt;&gt;"",IF(AH297&lt;&gt;"LIBSETS_DROP_MECHANIC_MONSTER_NAME",VLOOKUP(AH297,'LibSets constants'!$I$4:$L$1000,3,FALSE),""),"")</f>
        <v/>
      </c>
      <c r="AJ297" s="45" t="str">
        <f>IF(AH297&lt;&gt;"",IF(AH297&lt;&gt;"LIBSETS_DROP_MECHANIC_MONSTER_NAME",VLOOKUP(AH297,'LibSets constants'!$I$4:$L$1000,4,FALSE),""),"")</f>
        <v/>
      </c>
      <c r="AK297" s="3" t="str">
        <f>IF(G297&lt;&gt;"LIBSETS_SETTYPE_BATTLEGROUND",IF(G297&lt;&gt;"LIBSETS_SETTYPE_SPECIAL",IF(AL297&lt;&gt;"",VLOOKUP(AL297,'ESO zone constants'!$D$2:$H$4950,5,FALSE),""),""),"")</f>
        <v/>
      </c>
      <c r="AM297" s="46"/>
      <c r="AN297" s="45" t="str">
        <f>IF(AM297&lt;&gt;"",IF(AM297&lt;&gt;"LIBSETS_DROP_MECHANIC_MONSTER_NAME",VLOOKUP(AM297,'LibSets constants'!$I$4:$L$1000,3,FALSE),""),"")</f>
        <v/>
      </c>
      <c r="AO297" s="45" t="str">
        <f>IF(AM297&lt;&gt;"",IF(AM297&lt;&gt;"LIBSETS_DROP_MECHANIC_MONSTER_NAME",VLOOKUP(AM297,'LibSets constants'!$I$4:$L$1000,4,FALSE),""),"")</f>
        <v/>
      </c>
      <c r="AP297" s="3" t="str">
        <f>IF(G297&lt;&gt;"LIBSETS_SETTYPE_BATTLEGROUND",IF(G297&lt;&gt;"LIBSETS_SETTYPE_SPECIAL",IF(AQ297&lt;&gt;"",VLOOKUP(AQ297,'ESO zone constants'!$D$2:$H$4950,5,FALSE),""),""),"")</f>
        <v/>
      </c>
      <c r="AR297" s="46"/>
      <c r="AS297" s="45" t="str">
        <f>IF(AR297&lt;&gt;"",IF(AR297&lt;&gt;"LIBSETS_DROP_MECHANIC_MONSTER_NAME",VLOOKUP(AR297,'LibSets constants'!$I$4:$L$1000,3,FALSE),""),"")</f>
        <v/>
      </c>
      <c r="AT297" s="45" t="str">
        <f>IF(AR297&lt;&gt;"",IF(AR297&lt;&gt;"LIBSETS_DROP_MECHANIC_MONSTER_NAME",VLOOKUP(AR297,'LibSets constants'!$I$4:$L$1000,4,FALSE),""),"")</f>
        <v/>
      </c>
      <c r="AU297" s="21" t="str">
        <f>IF(A297="???","--","")&amp;IF(F297&lt;&gt;"Not in the game (anymore)",IF(A297&lt;&gt;"",CONCATENATE("[",A297,"] = {wayshrines={")&amp;IF(K297&lt;&gt;"",CONCATENATE(K297,","),"")&amp;IF(L297&lt;&gt;"",CONCATENATE(L297,","),"")&amp;IF(M297&lt;&gt;"",CONCATENATE(M297,","),"")&amp;CONCATENATE("}")&amp;IF(VALUE(N297)&gt;0,CONCATENATE(", traitsNeeded=",N297),"")&amp;CONCATENATE(", dlcId=",IF(Q297&lt;&gt;"",Q297,"DLC_BASE_GAME")),""),"")</f>
        <v>[344] = {wayshrines={-1,-1,-1,}, dlcId=DLC_DRAGON_BONES</v>
      </c>
      <c r="AV297" s="21" t="str">
        <f>IF(F297&lt;&gt;"Not in the game (anymore)",IF(A297&lt;&gt;"",IF(O297&lt;&gt;"",CONCATENATE(", zoneIds={",O297),"")&amp;IF(V297&lt;&gt;"",CONCATENATE(",",V297),"")&amp;IF(AA297&lt;&gt;"",CONCATENATE(",",AA297),"")&amp;IF(AF297&lt;&gt;"",CONCATENATE(",",AF297),"")&amp;IF(AK297&lt;&gt;"",CONCATENATE(",",AK297),"")&amp;IF(AP297&lt;&gt;"",CONCATENATE(",",AP297),"")&amp;IF(O297&lt;&gt;"",CONCATENATE("}",""),"")&amp;IF(OR(I297="true",I297="false",I297&lt;&gt;""), CONCATENATE(", veteran=", I297), ""),""),"")</f>
        <v>, zoneIds={1009}, veteran=false</v>
      </c>
      <c r="AW297" s="21" t="str">
        <f>IF(F297&lt;&gt;"Not in the game (anymore)",IF(A297&lt;&gt;"",", setType="&amp;G297,"")&amp;IF(J297="true",", multiTrialSet=true",""),"")</f>
        <v>, setType=LIBSETS_SETTYPE_DUNGEON</v>
      </c>
      <c r="AX297" s="21" t="str">
        <f>IF(F297&lt;&gt;"Not in the game (anymore)",IF(S297&lt;&gt;"",", dropMechanic={"&amp;S297&amp;IF(X297&lt;&gt;"",","&amp;X297,"")&amp;IF(AC297&lt;&gt;"",","&amp;AC297,"")&amp;IF(AH297&lt;&gt;"",","&amp;AH297,"")&amp;IF(AM297&lt;&gt;"",","&amp;AM297,"")&amp;IF(AR297&lt;&gt;"",","&amp;AR297,"")&amp;"}"&amp;IF(S297="LIBSETS_DROP_MECHANIC_MONSTER_NAME",", dropMechanicNames={" &amp; IF(T297&lt;&gt;"","['en']='"&amp;T297&amp;"'","") &amp; IF(U297&lt;&gt;"",", ['de']='" &amp; U297&amp;"'","") &amp; "}",""),"")&amp;"},","")</f>
        <v>},</v>
      </c>
      <c r="AY297" s="21" t="str">
        <f>IF(F297&lt;&gt;"Not in the game (anymore)",IF(C297&lt;&gt;"",CONCATENATE(" --",C297," / ",B297,"   [",IF(P297&lt;&gt;"",P297,""),IF(W297&lt;&gt;"",", "&amp;W297,""),IF(AB297&lt;&gt;"",", "&amp;AB297,""),IF(AG297&lt;&gt;"",", "&amp;AG297,""),IF(AL297&lt;&gt;"",", "&amp;AL297,""),IF(AQ297&lt;&gt;"",", "&amp;AQ297,""),"]")),"")</f>
        <v xml:space="preserve"> --Trappings of Invigoration / Stärkungsprunk   [Fang Lair]</v>
      </c>
    </row>
    <row r="298" spans="1:51" x14ac:dyDescent="0.25">
      <c r="A298" s="12">
        <v>345</v>
      </c>
      <c r="B298" t="s">
        <v>1277</v>
      </c>
      <c r="C298" t="s">
        <v>1278</v>
      </c>
      <c r="D298" s="3">
        <f>A298</f>
        <v>345</v>
      </c>
      <c r="G298" s="8" t="s">
        <v>1653</v>
      </c>
      <c r="I298" t="s">
        <v>97</v>
      </c>
      <c r="J298" t="s">
        <v>97</v>
      </c>
      <c r="K298">
        <v>-1</v>
      </c>
      <c r="L298">
        <v>-1</v>
      </c>
      <c r="M298">
        <v>-1</v>
      </c>
      <c r="N298">
        <v>0</v>
      </c>
      <c r="O298" s="3">
        <f>IF(G298&lt;&gt;"LIBSETS_SETTYPE_BATTLEGROUND",IF(G298&lt;&gt;"LIBSETS_SETTYPE_SPECIAL",IF(P298&lt;&gt;"",VLOOKUP(P298,'ESO zone constants'!$D$2:$H$4950,5,FALSE),""),""),"")</f>
        <v>1009</v>
      </c>
      <c r="P298" t="s">
        <v>69</v>
      </c>
      <c r="Q298" s="19" t="str">
        <f>IF(O298&lt;&gt;"",IF(NOT(ISERROR(VLOOKUP(O298,'ESO Dungeon constants'!$D$3:$H$9999,5,FALSE))),VLOOKUP(O298,'ESO Dungeon constants'!$D$3:$I$9999,6,FALSE),VLOOKUP(O298,'ESO zone constants'!$H$2:$K$9984,4,FALSE)),"")</f>
        <v>DLC_DRAGON_BONES</v>
      </c>
      <c r="R298" s="3" t="str">
        <f>VLOOKUP(Q298,'LibSets constants'!$B$4:$C$1000,2,FALSE)</f>
        <v>Dragon Bones</v>
      </c>
      <c r="T298" s="45" t="str">
        <f>IF(S298&lt;&gt;"",IF(S298&lt;&gt;"LIBSETS_DROP_MECHANIC_MONSTER_NAME",VLOOKUP(S298,'LibSets constants'!$I$4:$L$1000,3,FALSE),""),"")</f>
        <v/>
      </c>
      <c r="U298" s="45" t="str">
        <f>IF(S298&lt;&gt;"",IF(S298&lt;&gt;"LIBSETS_DROP_MECHANIC_MONSTER_NAME",VLOOKUP(S298,'LibSets constants'!$I$4:$L$1000,4,FALSE),""),"")</f>
        <v/>
      </c>
      <c r="V298" s="3" t="str">
        <f>IF(G298&lt;&gt;"LIBSETS_SETTYPE_BATTLEGROUND",IF(G298&lt;&gt;"LIBSETS_SETTYPE_SPECIAL",IF(W298&lt;&gt;"",VLOOKUP(W298,'ESO zone constants'!$D$2:$H$4950,5,FALSE),""),""),"")</f>
        <v/>
      </c>
      <c r="X298" s="46"/>
      <c r="Y298" s="45" t="str">
        <f>IF(X298&lt;&gt;"",IF(X298&lt;&gt;"LIBSETS_DROP_MECHANIC_MONSTER_NAME",VLOOKUP(X298,'LibSets constants'!$I$4:$L$1000,3,FALSE),""),"")</f>
        <v/>
      </c>
      <c r="Z298" s="45" t="str">
        <f>IF(X298&lt;&gt;"",IF(X298&lt;&gt;"LIBSETS_DROP_MECHANIC_MONSTER_NAME",VLOOKUP(X298,'LibSets constants'!$I$4:$L$1000,4,FALSE),""),"")</f>
        <v/>
      </c>
      <c r="AA298" s="3" t="str">
        <f>IF(G298&lt;&gt;"LIBSETS_SETTYPE_BATTLEGROUND",IF(G298&lt;&gt;"LIBSETS_SETTYPE_SPECIAL",IF(AB298&lt;&gt;"",VLOOKUP(AB298,'ESO zone constants'!$D$2:$H$4950,5,FALSE),""),""),"")</f>
        <v/>
      </c>
      <c r="AC298" s="46"/>
      <c r="AD298" s="45" t="str">
        <f>IF(AC298&lt;&gt;"",IF(AC298&lt;&gt;"LIBSETS_DROP_MECHANIC_MONSTER_NAME",VLOOKUP(AC298,'LibSets constants'!$I$4:$L$1000,3,FALSE),""),"")</f>
        <v/>
      </c>
      <c r="AE298" s="45" t="str">
        <f>IF(AC298&lt;&gt;"",IF(AC298&lt;&gt;"LIBSETS_DROP_MECHANIC_MONSTER_NAME",VLOOKUP(AC298,'LibSets constants'!$I$4:$L$1000,4,FALSE),""),"")</f>
        <v/>
      </c>
      <c r="AF298" s="3" t="str">
        <f>IF(G298&lt;&gt;"LIBSETS_SETTYPE_BATTLEGROUND",IF(G298&lt;&gt;"LIBSETS_SETTYPE_SPECIAL",IF(AG298&lt;&gt;"",VLOOKUP(AG298,'ESO zone constants'!$D$2:$H$4950,5,FALSE),""),""),"")</f>
        <v/>
      </c>
      <c r="AH298" s="46"/>
      <c r="AI298" s="45" t="str">
        <f>IF(AH298&lt;&gt;"",IF(AH298&lt;&gt;"LIBSETS_DROP_MECHANIC_MONSTER_NAME",VLOOKUP(AH298,'LibSets constants'!$I$4:$L$1000,3,FALSE),""),"")</f>
        <v/>
      </c>
      <c r="AJ298" s="45" t="str">
        <f>IF(AH298&lt;&gt;"",IF(AH298&lt;&gt;"LIBSETS_DROP_MECHANIC_MONSTER_NAME",VLOOKUP(AH298,'LibSets constants'!$I$4:$L$1000,4,FALSE),""),"")</f>
        <v/>
      </c>
      <c r="AK298" s="3" t="str">
        <f>IF(G298&lt;&gt;"LIBSETS_SETTYPE_BATTLEGROUND",IF(G298&lt;&gt;"LIBSETS_SETTYPE_SPECIAL",IF(AL298&lt;&gt;"",VLOOKUP(AL298,'ESO zone constants'!$D$2:$H$4950,5,FALSE),""),""),"")</f>
        <v/>
      </c>
      <c r="AM298" s="46"/>
      <c r="AN298" s="45" t="str">
        <f>IF(AM298&lt;&gt;"",IF(AM298&lt;&gt;"LIBSETS_DROP_MECHANIC_MONSTER_NAME",VLOOKUP(AM298,'LibSets constants'!$I$4:$L$1000,3,FALSE),""),"")</f>
        <v/>
      </c>
      <c r="AO298" s="45" t="str">
        <f>IF(AM298&lt;&gt;"",IF(AM298&lt;&gt;"LIBSETS_DROP_MECHANIC_MONSTER_NAME",VLOOKUP(AM298,'LibSets constants'!$I$4:$L$1000,4,FALSE),""),"")</f>
        <v/>
      </c>
      <c r="AP298" s="3" t="str">
        <f>IF(G298&lt;&gt;"LIBSETS_SETTYPE_BATTLEGROUND",IF(G298&lt;&gt;"LIBSETS_SETTYPE_SPECIAL",IF(AQ298&lt;&gt;"",VLOOKUP(AQ298,'ESO zone constants'!$D$2:$H$4950,5,FALSE),""),""),"")</f>
        <v/>
      </c>
      <c r="AR298" s="46"/>
      <c r="AS298" s="45" t="str">
        <f>IF(AR298&lt;&gt;"",IF(AR298&lt;&gt;"LIBSETS_DROP_MECHANIC_MONSTER_NAME",VLOOKUP(AR298,'LibSets constants'!$I$4:$L$1000,3,FALSE),""),"")</f>
        <v/>
      </c>
      <c r="AT298" s="45" t="str">
        <f>IF(AR298&lt;&gt;"",IF(AR298&lt;&gt;"LIBSETS_DROP_MECHANIC_MONSTER_NAME",VLOOKUP(AR298,'LibSets constants'!$I$4:$L$1000,4,FALSE),""),"")</f>
        <v/>
      </c>
      <c r="AU298" s="21" t="str">
        <f>IF(A298="???","--","")&amp;IF(F298&lt;&gt;"Not in the game (anymore)",IF(A298&lt;&gt;"",CONCATENATE("[",A298,"] = {wayshrines={")&amp;IF(K298&lt;&gt;"",CONCATENATE(K298,","),"")&amp;IF(L298&lt;&gt;"",CONCATENATE(L298,","),"")&amp;IF(M298&lt;&gt;"",CONCATENATE(M298,","),"")&amp;CONCATENATE("}")&amp;IF(VALUE(N298)&gt;0,CONCATENATE(", traitsNeeded=",N298),"")&amp;CONCATENATE(", dlcId=",IF(Q298&lt;&gt;"",Q298,"DLC_BASE_GAME")),""),"")</f>
        <v>[345] = {wayshrines={-1,-1,-1,}, dlcId=DLC_DRAGON_BONES</v>
      </c>
      <c r="AV298" s="21" t="str">
        <f>IF(F298&lt;&gt;"Not in the game (anymore)",IF(A298&lt;&gt;"",IF(O298&lt;&gt;"",CONCATENATE(", zoneIds={",O298),"")&amp;IF(V298&lt;&gt;"",CONCATENATE(",",V298),"")&amp;IF(AA298&lt;&gt;"",CONCATENATE(",",AA298),"")&amp;IF(AF298&lt;&gt;"",CONCATENATE(",",AF298),"")&amp;IF(AK298&lt;&gt;"",CONCATENATE(",",AK298),"")&amp;IF(AP298&lt;&gt;"",CONCATENATE(",",AP298),"")&amp;IF(O298&lt;&gt;"",CONCATENATE("}",""),"")&amp;IF(OR(I298="true",I298="false",I298&lt;&gt;""), CONCATENATE(", veteran=", I298), ""),""),"")</f>
        <v>, zoneIds={1009}, veteran=false</v>
      </c>
      <c r="AW298" s="21" t="str">
        <f>IF(F298&lt;&gt;"Not in the game (anymore)",IF(A298&lt;&gt;"",", setType="&amp;G298,"")&amp;IF(J298="true",", multiTrialSet=true",""),"")</f>
        <v>, setType=LIBSETS_SETTYPE_DUNGEON</v>
      </c>
      <c r="AX298" s="21" t="str">
        <f>IF(F298&lt;&gt;"Not in the game (anymore)",IF(S298&lt;&gt;"",", dropMechanic={"&amp;S298&amp;IF(X298&lt;&gt;"",","&amp;X298,"")&amp;IF(AC298&lt;&gt;"",","&amp;AC298,"")&amp;IF(AH298&lt;&gt;"",","&amp;AH298,"")&amp;IF(AM298&lt;&gt;"",","&amp;AM298,"")&amp;IF(AR298&lt;&gt;"",","&amp;AR298,"")&amp;"}"&amp;IF(S298="LIBSETS_DROP_MECHANIC_MONSTER_NAME",", dropMechanicNames={" &amp; IF(T298&lt;&gt;"","['en']='"&amp;T298&amp;"'","") &amp; IF(U298&lt;&gt;"",", ['de']='" &amp; U298&amp;"'","") &amp; "}",""),"")&amp;"},","")</f>
        <v>},</v>
      </c>
      <c r="AY298" s="21" t="str">
        <f>IF(F298&lt;&gt;"Not in the game (anymore)",IF(C298&lt;&gt;"",CONCATENATE(" --",C298," / ",B298,"   [",IF(P298&lt;&gt;"",P298,""),IF(W298&lt;&gt;"",", "&amp;W298,""),IF(AB298&lt;&gt;"",", "&amp;AB298,""),IF(AG298&lt;&gt;"",", "&amp;AG298,""),IF(AL298&lt;&gt;"",", "&amp;AL298,""),IF(AQ298&lt;&gt;"",", "&amp;AQ298,""),"]")),"")</f>
        <v xml:space="preserve"> --Ulfnor's Favor / Ulfnors Gunst   [Fang Lair]</v>
      </c>
    </row>
    <row r="299" spans="1:51" x14ac:dyDescent="0.25">
      <c r="A299" s="12">
        <v>346</v>
      </c>
      <c r="B299" t="s">
        <v>1279</v>
      </c>
      <c r="C299" t="s">
        <v>1280</v>
      </c>
      <c r="D299" s="3">
        <f>A299</f>
        <v>346</v>
      </c>
      <c r="G299" s="8" t="s">
        <v>1653</v>
      </c>
      <c r="I299" t="s">
        <v>97</v>
      </c>
      <c r="J299" t="s">
        <v>97</v>
      </c>
      <c r="K299">
        <v>-1</v>
      </c>
      <c r="L299">
        <v>-1</v>
      </c>
      <c r="M299">
        <v>-1</v>
      </c>
      <c r="N299">
        <v>0</v>
      </c>
      <c r="O299" s="3">
        <f>IF(G299&lt;&gt;"LIBSETS_SETTYPE_BATTLEGROUND",IF(G299&lt;&gt;"LIBSETS_SETTYPE_SPECIAL",IF(P299&lt;&gt;"",VLOOKUP(P299,'ESO zone constants'!$D$2:$H$4950,5,FALSE),""),""),"")</f>
        <v>1010</v>
      </c>
      <c r="P299" t="s">
        <v>74</v>
      </c>
      <c r="Q299" s="19" t="str">
        <f>IF(O299&lt;&gt;"",IF(NOT(ISERROR(VLOOKUP(O299,'ESO Dungeon constants'!$D$3:$H$9999,5,FALSE))),VLOOKUP(O299,'ESO Dungeon constants'!$D$3:$I$9999,6,FALSE),VLOOKUP(O299,'ESO zone constants'!$H$2:$K$9984,4,FALSE)),"")</f>
        <v>DLC_DRAGON_BONES</v>
      </c>
      <c r="R299" s="3" t="str">
        <f>VLOOKUP(Q299,'LibSets constants'!$B$4:$C$1000,2,FALSE)</f>
        <v>Dragon Bones</v>
      </c>
      <c r="T299" s="45" t="str">
        <f>IF(S299&lt;&gt;"",IF(S299&lt;&gt;"LIBSETS_DROP_MECHANIC_MONSTER_NAME",VLOOKUP(S299,'LibSets constants'!$I$4:$L$1000,3,FALSE),""),"")</f>
        <v/>
      </c>
      <c r="U299" s="45" t="str">
        <f>IF(S299&lt;&gt;"",IF(S299&lt;&gt;"LIBSETS_DROP_MECHANIC_MONSTER_NAME",VLOOKUP(S299,'LibSets constants'!$I$4:$L$1000,4,FALSE),""),"")</f>
        <v/>
      </c>
      <c r="V299" s="3" t="str">
        <f>IF(G299&lt;&gt;"LIBSETS_SETTYPE_BATTLEGROUND",IF(G299&lt;&gt;"LIBSETS_SETTYPE_SPECIAL",IF(W299&lt;&gt;"",VLOOKUP(W299,'ESO zone constants'!$D$2:$H$4950,5,FALSE),""),""),"")</f>
        <v/>
      </c>
      <c r="X299" s="46"/>
      <c r="Y299" s="45" t="str">
        <f>IF(X299&lt;&gt;"",IF(X299&lt;&gt;"LIBSETS_DROP_MECHANIC_MONSTER_NAME",VLOOKUP(X299,'LibSets constants'!$I$4:$L$1000,3,FALSE),""),"")</f>
        <v/>
      </c>
      <c r="Z299" s="45" t="str">
        <f>IF(X299&lt;&gt;"",IF(X299&lt;&gt;"LIBSETS_DROP_MECHANIC_MONSTER_NAME",VLOOKUP(X299,'LibSets constants'!$I$4:$L$1000,4,FALSE),""),"")</f>
        <v/>
      </c>
      <c r="AA299" s="3" t="str">
        <f>IF(G299&lt;&gt;"LIBSETS_SETTYPE_BATTLEGROUND",IF(G299&lt;&gt;"LIBSETS_SETTYPE_SPECIAL",IF(AB299&lt;&gt;"",VLOOKUP(AB299,'ESO zone constants'!$D$2:$H$4950,5,FALSE),""),""),"")</f>
        <v/>
      </c>
      <c r="AC299" s="46"/>
      <c r="AD299" s="45" t="str">
        <f>IF(AC299&lt;&gt;"",IF(AC299&lt;&gt;"LIBSETS_DROP_MECHANIC_MONSTER_NAME",VLOOKUP(AC299,'LibSets constants'!$I$4:$L$1000,3,FALSE),""),"")</f>
        <v/>
      </c>
      <c r="AE299" s="45" t="str">
        <f>IF(AC299&lt;&gt;"",IF(AC299&lt;&gt;"LIBSETS_DROP_MECHANIC_MONSTER_NAME",VLOOKUP(AC299,'LibSets constants'!$I$4:$L$1000,4,FALSE),""),"")</f>
        <v/>
      </c>
      <c r="AF299" s="3" t="str">
        <f>IF(G299&lt;&gt;"LIBSETS_SETTYPE_BATTLEGROUND",IF(G299&lt;&gt;"LIBSETS_SETTYPE_SPECIAL",IF(AG299&lt;&gt;"",VLOOKUP(AG299,'ESO zone constants'!$D$2:$H$4950,5,FALSE),""),""),"")</f>
        <v/>
      </c>
      <c r="AH299" s="46"/>
      <c r="AI299" s="45" t="str">
        <f>IF(AH299&lt;&gt;"",IF(AH299&lt;&gt;"LIBSETS_DROP_MECHANIC_MONSTER_NAME",VLOOKUP(AH299,'LibSets constants'!$I$4:$L$1000,3,FALSE),""),"")</f>
        <v/>
      </c>
      <c r="AJ299" s="45" t="str">
        <f>IF(AH299&lt;&gt;"",IF(AH299&lt;&gt;"LIBSETS_DROP_MECHANIC_MONSTER_NAME",VLOOKUP(AH299,'LibSets constants'!$I$4:$L$1000,4,FALSE),""),"")</f>
        <v/>
      </c>
      <c r="AK299" s="3" t="str">
        <f>IF(G299&lt;&gt;"LIBSETS_SETTYPE_BATTLEGROUND",IF(G299&lt;&gt;"LIBSETS_SETTYPE_SPECIAL",IF(AL299&lt;&gt;"",VLOOKUP(AL299,'ESO zone constants'!$D$2:$H$4950,5,FALSE),""),""),"")</f>
        <v/>
      </c>
      <c r="AM299" s="46"/>
      <c r="AN299" s="45" t="str">
        <f>IF(AM299&lt;&gt;"",IF(AM299&lt;&gt;"LIBSETS_DROP_MECHANIC_MONSTER_NAME",VLOOKUP(AM299,'LibSets constants'!$I$4:$L$1000,3,FALSE),""),"")</f>
        <v/>
      </c>
      <c r="AO299" s="45" t="str">
        <f>IF(AM299&lt;&gt;"",IF(AM299&lt;&gt;"LIBSETS_DROP_MECHANIC_MONSTER_NAME",VLOOKUP(AM299,'LibSets constants'!$I$4:$L$1000,4,FALSE),""),"")</f>
        <v/>
      </c>
      <c r="AP299" s="3" t="str">
        <f>IF(G299&lt;&gt;"LIBSETS_SETTYPE_BATTLEGROUND",IF(G299&lt;&gt;"LIBSETS_SETTYPE_SPECIAL",IF(AQ299&lt;&gt;"",VLOOKUP(AQ299,'ESO zone constants'!$D$2:$H$4950,5,FALSE),""),""),"")</f>
        <v/>
      </c>
      <c r="AR299" s="46"/>
      <c r="AS299" s="45" t="str">
        <f>IF(AR299&lt;&gt;"",IF(AR299&lt;&gt;"LIBSETS_DROP_MECHANIC_MONSTER_NAME",VLOOKUP(AR299,'LibSets constants'!$I$4:$L$1000,3,FALSE),""),"")</f>
        <v/>
      </c>
      <c r="AT299" s="45" t="str">
        <f>IF(AR299&lt;&gt;"",IF(AR299&lt;&gt;"LIBSETS_DROP_MECHANIC_MONSTER_NAME",VLOOKUP(AR299,'LibSets constants'!$I$4:$L$1000,4,FALSE),""),"")</f>
        <v/>
      </c>
      <c r="AU299" s="21" t="str">
        <f>IF(A299="???","--","")&amp;IF(F299&lt;&gt;"Not in the game (anymore)",IF(A299&lt;&gt;"",CONCATENATE("[",A299,"] = {wayshrines={")&amp;IF(K299&lt;&gt;"",CONCATENATE(K299,","),"")&amp;IF(L299&lt;&gt;"",CONCATENATE(L299,","),"")&amp;IF(M299&lt;&gt;"",CONCATENATE(M299,","),"")&amp;CONCATENATE("}")&amp;IF(VALUE(N299)&gt;0,CONCATENATE(", traitsNeeded=",N299),"")&amp;CONCATENATE(", dlcId=",IF(Q299&lt;&gt;"",Q299,"DLC_BASE_GAME")),""),"")</f>
        <v>[346] = {wayshrines={-1,-1,-1,}, dlcId=DLC_DRAGON_BONES</v>
      </c>
      <c r="AV299" s="21" t="str">
        <f>IF(F299&lt;&gt;"Not in the game (anymore)",IF(A299&lt;&gt;"",IF(O299&lt;&gt;"",CONCATENATE(", zoneIds={",O299),"")&amp;IF(V299&lt;&gt;"",CONCATENATE(",",V299),"")&amp;IF(AA299&lt;&gt;"",CONCATENATE(",",AA299),"")&amp;IF(AF299&lt;&gt;"",CONCATENATE(",",AF299),"")&amp;IF(AK299&lt;&gt;"",CONCATENATE(",",AK299),"")&amp;IF(AP299&lt;&gt;"",CONCATENATE(",",AP299),"")&amp;IF(O299&lt;&gt;"",CONCATENATE("}",""),"")&amp;IF(OR(I299="true",I299="false",I299&lt;&gt;""), CONCATENATE(", veteran=", I299), ""),""),"")</f>
        <v>, zoneIds={1010}, veteran=false</v>
      </c>
      <c r="AW299" s="21" t="str">
        <f>IF(F299&lt;&gt;"Not in the game (anymore)",IF(A299&lt;&gt;"",", setType="&amp;G299,"")&amp;IF(J299="true",", multiTrialSet=true",""),"")</f>
        <v>, setType=LIBSETS_SETTYPE_DUNGEON</v>
      </c>
      <c r="AX299" s="21" t="str">
        <f>IF(F299&lt;&gt;"Not in the game (anymore)",IF(S299&lt;&gt;"",", dropMechanic={"&amp;S299&amp;IF(X299&lt;&gt;"",","&amp;X299,"")&amp;IF(AC299&lt;&gt;"",","&amp;AC299,"")&amp;IF(AH299&lt;&gt;"",","&amp;AH299,"")&amp;IF(AM299&lt;&gt;"",","&amp;AM299,"")&amp;IF(AR299&lt;&gt;"",","&amp;AR299,"")&amp;"}"&amp;IF(S299="LIBSETS_DROP_MECHANIC_MONSTER_NAME",", dropMechanicNames={" &amp; IF(T299&lt;&gt;"","['en']='"&amp;T299&amp;"'","") &amp; IF(U299&lt;&gt;"",", ['de']='" &amp; U299&amp;"'","") &amp; "}",""),"")&amp;"},","")</f>
        <v>},</v>
      </c>
      <c r="AY299" s="21" t="str">
        <f>IF(F299&lt;&gt;"Not in the game (anymore)",IF(C299&lt;&gt;"",CONCATENATE(" --",C299," / ",B299,"   [",IF(P299&lt;&gt;"",P299,""),IF(W299&lt;&gt;"",", "&amp;W299,""),IF(AB299&lt;&gt;"",", "&amp;AB299,""),IF(AG299&lt;&gt;"",", "&amp;AG299,""),IF(AL299&lt;&gt;"",", "&amp;AL299,""),IF(AQ299&lt;&gt;"",", "&amp;AQ299,""),"]")),"")</f>
        <v xml:space="preserve"> --Jorvuld's Guidance / Jorvulds Führung   [Scalecaller Peak]</v>
      </c>
    </row>
    <row r="300" spans="1:51" x14ac:dyDescent="0.25">
      <c r="A300" s="12">
        <v>347</v>
      </c>
      <c r="B300" t="s">
        <v>1281</v>
      </c>
      <c r="C300" t="s">
        <v>1282</v>
      </c>
      <c r="D300" s="3">
        <f>A300</f>
        <v>347</v>
      </c>
      <c r="G300" s="8" t="s">
        <v>1653</v>
      </c>
      <c r="I300" t="s">
        <v>97</v>
      </c>
      <c r="J300" t="s">
        <v>97</v>
      </c>
      <c r="K300">
        <v>-1</v>
      </c>
      <c r="L300">
        <v>-1</v>
      </c>
      <c r="M300">
        <v>-1</v>
      </c>
      <c r="N300">
        <v>0</v>
      </c>
      <c r="O300" s="3">
        <f>IF(G300&lt;&gt;"LIBSETS_SETTYPE_BATTLEGROUND",IF(G300&lt;&gt;"LIBSETS_SETTYPE_SPECIAL",IF(P300&lt;&gt;"",VLOOKUP(P300,'ESO zone constants'!$D$2:$H$4950,5,FALSE),""),""),"")</f>
        <v>1010</v>
      </c>
      <c r="P300" t="s">
        <v>74</v>
      </c>
      <c r="Q300" s="19" t="str">
        <f>IF(O300&lt;&gt;"",IF(NOT(ISERROR(VLOOKUP(O300,'ESO Dungeon constants'!$D$3:$H$9999,5,FALSE))),VLOOKUP(O300,'ESO Dungeon constants'!$D$3:$I$9999,6,FALSE),VLOOKUP(O300,'ESO zone constants'!$H$2:$K$9984,4,FALSE)),"")</f>
        <v>DLC_DRAGON_BONES</v>
      </c>
      <c r="R300" s="3" t="str">
        <f>VLOOKUP(Q300,'LibSets constants'!$B$4:$C$1000,2,FALSE)</f>
        <v>Dragon Bones</v>
      </c>
      <c r="T300" s="45" t="str">
        <f>IF(S300&lt;&gt;"",IF(S300&lt;&gt;"LIBSETS_DROP_MECHANIC_MONSTER_NAME",VLOOKUP(S300,'LibSets constants'!$I$4:$L$1000,3,FALSE),""),"")</f>
        <v/>
      </c>
      <c r="U300" s="45" t="str">
        <f>IF(S300&lt;&gt;"",IF(S300&lt;&gt;"LIBSETS_DROP_MECHANIC_MONSTER_NAME",VLOOKUP(S300,'LibSets constants'!$I$4:$L$1000,4,FALSE),""),"")</f>
        <v/>
      </c>
      <c r="V300" s="3" t="str">
        <f>IF(G300&lt;&gt;"LIBSETS_SETTYPE_BATTLEGROUND",IF(G300&lt;&gt;"LIBSETS_SETTYPE_SPECIAL",IF(W300&lt;&gt;"",VLOOKUP(W300,'ESO zone constants'!$D$2:$H$4950,5,FALSE),""),""),"")</f>
        <v/>
      </c>
      <c r="X300" s="46"/>
      <c r="Y300" s="45" t="str">
        <f>IF(X300&lt;&gt;"",IF(X300&lt;&gt;"LIBSETS_DROP_MECHANIC_MONSTER_NAME",VLOOKUP(X300,'LibSets constants'!$I$4:$L$1000,3,FALSE),""),"")</f>
        <v/>
      </c>
      <c r="Z300" s="45" t="str">
        <f>IF(X300&lt;&gt;"",IF(X300&lt;&gt;"LIBSETS_DROP_MECHANIC_MONSTER_NAME",VLOOKUP(X300,'LibSets constants'!$I$4:$L$1000,4,FALSE),""),"")</f>
        <v/>
      </c>
      <c r="AA300" s="3" t="str">
        <f>IF(G300&lt;&gt;"LIBSETS_SETTYPE_BATTLEGROUND",IF(G300&lt;&gt;"LIBSETS_SETTYPE_SPECIAL",IF(AB300&lt;&gt;"",VLOOKUP(AB300,'ESO zone constants'!$D$2:$H$4950,5,FALSE),""),""),"")</f>
        <v/>
      </c>
      <c r="AC300" s="46"/>
      <c r="AD300" s="45" t="str">
        <f>IF(AC300&lt;&gt;"",IF(AC300&lt;&gt;"LIBSETS_DROP_MECHANIC_MONSTER_NAME",VLOOKUP(AC300,'LibSets constants'!$I$4:$L$1000,3,FALSE),""),"")</f>
        <v/>
      </c>
      <c r="AE300" s="45" t="str">
        <f>IF(AC300&lt;&gt;"",IF(AC300&lt;&gt;"LIBSETS_DROP_MECHANIC_MONSTER_NAME",VLOOKUP(AC300,'LibSets constants'!$I$4:$L$1000,4,FALSE),""),"")</f>
        <v/>
      </c>
      <c r="AF300" s="3" t="str">
        <f>IF(G300&lt;&gt;"LIBSETS_SETTYPE_BATTLEGROUND",IF(G300&lt;&gt;"LIBSETS_SETTYPE_SPECIAL",IF(AG300&lt;&gt;"",VLOOKUP(AG300,'ESO zone constants'!$D$2:$H$4950,5,FALSE),""),""),"")</f>
        <v/>
      </c>
      <c r="AH300" s="46"/>
      <c r="AI300" s="45" t="str">
        <f>IF(AH300&lt;&gt;"",IF(AH300&lt;&gt;"LIBSETS_DROP_MECHANIC_MONSTER_NAME",VLOOKUP(AH300,'LibSets constants'!$I$4:$L$1000,3,FALSE),""),"")</f>
        <v/>
      </c>
      <c r="AJ300" s="45" t="str">
        <f>IF(AH300&lt;&gt;"",IF(AH300&lt;&gt;"LIBSETS_DROP_MECHANIC_MONSTER_NAME",VLOOKUP(AH300,'LibSets constants'!$I$4:$L$1000,4,FALSE),""),"")</f>
        <v/>
      </c>
      <c r="AK300" s="3" t="str">
        <f>IF(G300&lt;&gt;"LIBSETS_SETTYPE_BATTLEGROUND",IF(G300&lt;&gt;"LIBSETS_SETTYPE_SPECIAL",IF(AL300&lt;&gt;"",VLOOKUP(AL300,'ESO zone constants'!$D$2:$H$4950,5,FALSE),""),""),"")</f>
        <v/>
      </c>
      <c r="AM300" s="46"/>
      <c r="AN300" s="45" t="str">
        <f>IF(AM300&lt;&gt;"",IF(AM300&lt;&gt;"LIBSETS_DROP_MECHANIC_MONSTER_NAME",VLOOKUP(AM300,'LibSets constants'!$I$4:$L$1000,3,FALSE),""),"")</f>
        <v/>
      </c>
      <c r="AO300" s="45" t="str">
        <f>IF(AM300&lt;&gt;"",IF(AM300&lt;&gt;"LIBSETS_DROP_MECHANIC_MONSTER_NAME",VLOOKUP(AM300,'LibSets constants'!$I$4:$L$1000,4,FALSE),""),"")</f>
        <v/>
      </c>
      <c r="AP300" s="3" t="str">
        <f>IF(G300&lt;&gt;"LIBSETS_SETTYPE_BATTLEGROUND",IF(G300&lt;&gt;"LIBSETS_SETTYPE_SPECIAL",IF(AQ300&lt;&gt;"",VLOOKUP(AQ300,'ESO zone constants'!$D$2:$H$4950,5,FALSE),""),""),"")</f>
        <v/>
      </c>
      <c r="AR300" s="46"/>
      <c r="AS300" s="45" t="str">
        <f>IF(AR300&lt;&gt;"",IF(AR300&lt;&gt;"LIBSETS_DROP_MECHANIC_MONSTER_NAME",VLOOKUP(AR300,'LibSets constants'!$I$4:$L$1000,3,FALSE),""),"")</f>
        <v/>
      </c>
      <c r="AT300" s="45" t="str">
        <f>IF(AR300&lt;&gt;"",IF(AR300&lt;&gt;"LIBSETS_DROP_MECHANIC_MONSTER_NAME",VLOOKUP(AR300,'LibSets constants'!$I$4:$L$1000,4,FALSE),""),"")</f>
        <v/>
      </c>
      <c r="AU300" s="21" t="str">
        <f>IF(A300="???","--","")&amp;IF(F300&lt;&gt;"Not in the game (anymore)",IF(A300&lt;&gt;"",CONCATENATE("[",A300,"] = {wayshrines={")&amp;IF(K300&lt;&gt;"",CONCATENATE(K300,","),"")&amp;IF(L300&lt;&gt;"",CONCATENATE(L300,","),"")&amp;IF(M300&lt;&gt;"",CONCATENATE(M300,","),"")&amp;CONCATENATE("}")&amp;IF(VALUE(N300)&gt;0,CONCATENATE(", traitsNeeded=",N300),"")&amp;CONCATENATE(", dlcId=",IF(Q300&lt;&gt;"",Q300,"DLC_BASE_GAME")),""),"")</f>
        <v>[347] = {wayshrines={-1,-1,-1,}, dlcId=DLC_DRAGON_BONES</v>
      </c>
      <c r="AV300" s="21" t="str">
        <f>IF(F300&lt;&gt;"Not in the game (anymore)",IF(A300&lt;&gt;"",IF(O300&lt;&gt;"",CONCATENATE(", zoneIds={",O300),"")&amp;IF(V300&lt;&gt;"",CONCATENATE(",",V300),"")&amp;IF(AA300&lt;&gt;"",CONCATENATE(",",AA300),"")&amp;IF(AF300&lt;&gt;"",CONCATENATE(",",AF300),"")&amp;IF(AK300&lt;&gt;"",CONCATENATE(",",AK300),"")&amp;IF(AP300&lt;&gt;"",CONCATENATE(",",AP300),"")&amp;IF(O300&lt;&gt;"",CONCATENATE("}",""),"")&amp;IF(OR(I300="true",I300="false",I300&lt;&gt;""), CONCATENATE(", veteran=", I300), ""),""),"")</f>
        <v>, zoneIds={1010}, veteran=false</v>
      </c>
      <c r="AW300" s="21" t="str">
        <f>IF(F300&lt;&gt;"Not in the game (anymore)",IF(A300&lt;&gt;"",", setType="&amp;G300,"")&amp;IF(J300="true",", multiTrialSet=true",""),"")</f>
        <v>, setType=LIBSETS_SETTYPE_DUNGEON</v>
      </c>
      <c r="AX300" s="21" t="str">
        <f>IF(F300&lt;&gt;"Not in the game (anymore)",IF(S300&lt;&gt;"",", dropMechanic={"&amp;S300&amp;IF(X300&lt;&gt;"",","&amp;X300,"")&amp;IF(AC300&lt;&gt;"",","&amp;AC300,"")&amp;IF(AH300&lt;&gt;"",","&amp;AH300,"")&amp;IF(AM300&lt;&gt;"",","&amp;AM300,"")&amp;IF(AR300&lt;&gt;"",","&amp;AR300,"")&amp;"}"&amp;IF(S300="LIBSETS_DROP_MECHANIC_MONSTER_NAME",", dropMechanicNames={" &amp; IF(T300&lt;&gt;"","['en']='"&amp;T300&amp;"'","") &amp; IF(U300&lt;&gt;"",", ['de']='" &amp; U300&amp;"'","") &amp; "}",""),"")&amp;"},","")</f>
        <v>},</v>
      </c>
      <c r="AY300" s="21" t="str">
        <f>IF(F300&lt;&gt;"Not in the game (anymore)",IF(C300&lt;&gt;"",CONCATENATE(" --",C300," / ",B300,"   [",IF(P300&lt;&gt;"",P300,""),IF(W300&lt;&gt;"",", "&amp;W300,""),IF(AB300&lt;&gt;"",", "&amp;AB300,""),IF(AG300&lt;&gt;"",", "&amp;AG300,""),IF(AL300&lt;&gt;"",", "&amp;AL300,""),IF(AQ300&lt;&gt;"",", "&amp;AQ300,""),"]")),"")</f>
        <v xml:space="preserve"> --Plague Slinger / Seuchenschleuder   [Scalecaller Peak]</v>
      </c>
    </row>
    <row r="301" spans="1:51" x14ac:dyDescent="0.25">
      <c r="A301" s="12">
        <v>348</v>
      </c>
      <c r="B301" t="s">
        <v>1283</v>
      </c>
      <c r="C301" t="s">
        <v>1284</v>
      </c>
      <c r="D301" s="3">
        <f>A301</f>
        <v>348</v>
      </c>
      <c r="G301" s="8" t="s">
        <v>1653</v>
      </c>
      <c r="I301" t="s">
        <v>97</v>
      </c>
      <c r="J301" t="s">
        <v>97</v>
      </c>
      <c r="K301">
        <v>-1</v>
      </c>
      <c r="L301">
        <v>-1</v>
      </c>
      <c r="M301">
        <v>-1</v>
      </c>
      <c r="N301">
        <v>0</v>
      </c>
      <c r="O301" s="3">
        <f>IF(G301&lt;&gt;"LIBSETS_SETTYPE_BATTLEGROUND",IF(G301&lt;&gt;"LIBSETS_SETTYPE_SPECIAL",IF(P301&lt;&gt;"",VLOOKUP(P301,'ESO zone constants'!$D$2:$H$4950,5,FALSE),""),""),"")</f>
        <v>1010</v>
      </c>
      <c r="P301" t="s">
        <v>74</v>
      </c>
      <c r="Q301" s="19" t="str">
        <f>IF(O301&lt;&gt;"",IF(NOT(ISERROR(VLOOKUP(O301,'ESO Dungeon constants'!$D$3:$H$9999,5,FALSE))),VLOOKUP(O301,'ESO Dungeon constants'!$D$3:$I$9999,6,FALSE),VLOOKUP(O301,'ESO zone constants'!$H$2:$K$9984,4,FALSE)),"")</f>
        <v>DLC_DRAGON_BONES</v>
      </c>
      <c r="R301" s="3" t="str">
        <f>VLOOKUP(Q301,'LibSets constants'!$B$4:$C$1000,2,FALSE)</f>
        <v>Dragon Bones</v>
      </c>
      <c r="T301" s="45" t="str">
        <f>IF(S301&lt;&gt;"",IF(S301&lt;&gt;"LIBSETS_DROP_MECHANIC_MONSTER_NAME",VLOOKUP(S301,'LibSets constants'!$I$4:$L$1000,3,FALSE),""),"")</f>
        <v/>
      </c>
      <c r="U301" s="45" t="str">
        <f>IF(S301&lt;&gt;"",IF(S301&lt;&gt;"LIBSETS_DROP_MECHANIC_MONSTER_NAME",VLOOKUP(S301,'LibSets constants'!$I$4:$L$1000,4,FALSE),""),"")</f>
        <v/>
      </c>
      <c r="V301" s="3" t="str">
        <f>IF(G301&lt;&gt;"LIBSETS_SETTYPE_BATTLEGROUND",IF(G301&lt;&gt;"LIBSETS_SETTYPE_SPECIAL",IF(W301&lt;&gt;"",VLOOKUP(W301,'ESO zone constants'!$D$2:$H$4950,5,FALSE),""),""),"")</f>
        <v/>
      </c>
      <c r="X301" s="46"/>
      <c r="Y301" s="45" t="str">
        <f>IF(X301&lt;&gt;"",IF(X301&lt;&gt;"LIBSETS_DROP_MECHANIC_MONSTER_NAME",VLOOKUP(X301,'LibSets constants'!$I$4:$L$1000,3,FALSE),""),"")</f>
        <v/>
      </c>
      <c r="Z301" s="45" t="str">
        <f>IF(X301&lt;&gt;"",IF(X301&lt;&gt;"LIBSETS_DROP_MECHANIC_MONSTER_NAME",VLOOKUP(X301,'LibSets constants'!$I$4:$L$1000,4,FALSE),""),"")</f>
        <v/>
      </c>
      <c r="AA301" s="3" t="str">
        <f>IF(G301&lt;&gt;"LIBSETS_SETTYPE_BATTLEGROUND",IF(G301&lt;&gt;"LIBSETS_SETTYPE_SPECIAL",IF(AB301&lt;&gt;"",VLOOKUP(AB301,'ESO zone constants'!$D$2:$H$4950,5,FALSE),""),""),"")</f>
        <v/>
      </c>
      <c r="AC301" s="46"/>
      <c r="AD301" s="45" t="str">
        <f>IF(AC301&lt;&gt;"",IF(AC301&lt;&gt;"LIBSETS_DROP_MECHANIC_MONSTER_NAME",VLOOKUP(AC301,'LibSets constants'!$I$4:$L$1000,3,FALSE),""),"")</f>
        <v/>
      </c>
      <c r="AE301" s="45" t="str">
        <f>IF(AC301&lt;&gt;"",IF(AC301&lt;&gt;"LIBSETS_DROP_MECHANIC_MONSTER_NAME",VLOOKUP(AC301,'LibSets constants'!$I$4:$L$1000,4,FALSE),""),"")</f>
        <v/>
      </c>
      <c r="AF301" s="3" t="str">
        <f>IF(G301&lt;&gt;"LIBSETS_SETTYPE_BATTLEGROUND",IF(G301&lt;&gt;"LIBSETS_SETTYPE_SPECIAL",IF(AG301&lt;&gt;"",VLOOKUP(AG301,'ESO zone constants'!$D$2:$H$4950,5,FALSE),""),""),"")</f>
        <v/>
      </c>
      <c r="AH301" s="46"/>
      <c r="AI301" s="45" t="str">
        <f>IF(AH301&lt;&gt;"",IF(AH301&lt;&gt;"LIBSETS_DROP_MECHANIC_MONSTER_NAME",VLOOKUP(AH301,'LibSets constants'!$I$4:$L$1000,3,FALSE),""),"")</f>
        <v/>
      </c>
      <c r="AJ301" s="45" t="str">
        <f>IF(AH301&lt;&gt;"",IF(AH301&lt;&gt;"LIBSETS_DROP_MECHANIC_MONSTER_NAME",VLOOKUP(AH301,'LibSets constants'!$I$4:$L$1000,4,FALSE),""),"")</f>
        <v/>
      </c>
      <c r="AK301" s="3" t="str">
        <f>IF(G301&lt;&gt;"LIBSETS_SETTYPE_BATTLEGROUND",IF(G301&lt;&gt;"LIBSETS_SETTYPE_SPECIAL",IF(AL301&lt;&gt;"",VLOOKUP(AL301,'ESO zone constants'!$D$2:$H$4950,5,FALSE),""),""),"")</f>
        <v/>
      </c>
      <c r="AM301" s="46"/>
      <c r="AN301" s="45" t="str">
        <f>IF(AM301&lt;&gt;"",IF(AM301&lt;&gt;"LIBSETS_DROP_MECHANIC_MONSTER_NAME",VLOOKUP(AM301,'LibSets constants'!$I$4:$L$1000,3,FALSE),""),"")</f>
        <v/>
      </c>
      <c r="AO301" s="45" t="str">
        <f>IF(AM301&lt;&gt;"",IF(AM301&lt;&gt;"LIBSETS_DROP_MECHANIC_MONSTER_NAME",VLOOKUP(AM301,'LibSets constants'!$I$4:$L$1000,4,FALSE),""),"")</f>
        <v/>
      </c>
      <c r="AP301" s="3" t="str">
        <f>IF(G301&lt;&gt;"LIBSETS_SETTYPE_BATTLEGROUND",IF(G301&lt;&gt;"LIBSETS_SETTYPE_SPECIAL",IF(AQ301&lt;&gt;"",VLOOKUP(AQ301,'ESO zone constants'!$D$2:$H$4950,5,FALSE),""),""),"")</f>
        <v/>
      </c>
      <c r="AR301" s="46"/>
      <c r="AS301" s="45" t="str">
        <f>IF(AR301&lt;&gt;"",IF(AR301&lt;&gt;"LIBSETS_DROP_MECHANIC_MONSTER_NAME",VLOOKUP(AR301,'LibSets constants'!$I$4:$L$1000,3,FALSE),""),"")</f>
        <v/>
      </c>
      <c r="AT301" s="45" t="str">
        <f>IF(AR301&lt;&gt;"",IF(AR301&lt;&gt;"LIBSETS_DROP_MECHANIC_MONSTER_NAME",VLOOKUP(AR301,'LibSets constants'!$I$4:$L$1000,4,FALSE),""),"")</f>
        <v/>
      </c>
      <c r="AU301" s="21" t="str">
        <f>IF(A301="???","--","")&amp;IF(F301&lt;&gt;"Not in the game (anymore)",IF(A301&lt;&gt;"",CONCATENATE("[",A301,"] = {wayshrines={")&amp;IF(K301&lt;&gt;"",CONCATENATE(K301,","),"")&amp;IF(L301&lt;&gt;"",CONCATENATE(L301,","),"")&amp;IF(M301&lt;&gt;"",CONCATENATE(M301,","),"")&amp;CONCATENATE("}")&amp;IF(VALUE(N301)&gt;0,CONCATENATE(", traitsNeeded=",N301),"")&amp;CONCATENATE(", dlcId=",IF(Q301&lt;&gt;"",Q301,"DLC_BASE_GAME")),""),"")</f>
        <v>[348] = {wayshrines={-1,-1,-1,}, dlcId=DLC_DRAGON_BONES</v>
      </c>
      <c r="AV301" s="21" t="str">
        <f>IF(F301&lt;&gt;"Not in the game (anymore)",IF(A301&lt;&gt;"",IF(O301&lt;&gt;"",CONCATENATE(", zoneIds={",O301),"")&amp;IF(V301&lt;&gt;"",CONCATENATE(",",V301),"")&amp;IF(AA301&lt;&gt;"",CONCATENATE(",",AA301),"")&amp;IF(AF301&lt;&gt;"",CONCATENATE(",",AF301),"")&amp;IF(AK301&lt;&gt;"",CONCATENATE(",",AK301),"")&amp;IF(AP301&lt;&gt;"",CONCATENATE(",",AP301),"")&amp;IF(O301&lt;&gt;"",CONCATENATE("}",""),"")&amp;IF(OR(I301="true",I301="false",I301&lt;&gt;""), CONCATENATE(", veteran=", I301), ""),""),"")</f>
        <v>, zoneIds={1010}, veteran=false</v>
      </c>
      <c r="AW301" s="21" t="str">
        <f>IF(F301&lt;&gt;"Not in the game (anymore)",IF(A301&lt;&gt;"",", setType="&amp;G301,"")&amp;IF(J301="true",", multiTrialSet=true",""),"")</f>
        <v>, setType=LIBSETS_SETTYPE_DUNGEON</v>
      </c>
      <c r="AX301" s="21" t="str">
        <f>IF(F301&lt;&gt;"Not in the game (anymore)",IF(S301&lt;&gt;"",", dropMechanic={"&amp;S301&amp;IF(X301&lt;&gt;"",","&amp;X301,"")&amp;IF(AC301&lt;&gt;"",","&amp;AC301,"")&amp;IF(AH301&lt;&gt;"",","&amp;AH301,"")&amp;IF(AM301&lt;&gt;"",","&amp;AM301,"")&amp;IF(AR301&lt;&gt;"",","&amp;AR301,"")&amp;"}"&amp;IF(S301="LIBSETS_DROP_MECHANIC_MONSTER_NAME",", dropMechanicNames={" &amp; IF(T301&lt;&gt;"","['en']='"&amp;T301&amp;"'","") &amp; IF(U301&lt;&gt;"",", ['de']='" &amp; U301&amp;"'","") &amp; "}",""),"")&amp;"},","")</f>
        <v>},</v>
      </c>
      <c r="AY301" s="21" t="str">
        <f>IF(F301&lt;&gt;"Not in the game (anymore)",IF(C301&lt;&gt;"",CONCATENATE(" --",C301," / ",B301,"   [",IF(P301&lt;&gt;"",P301,""),IF(W301&lt;&gt;"",", "&amp;W301,""),IF(AB301&lt;&gt;"",", "&amp;AB301,""),IF(AG301&lt;&gt;"",", "&amp;AG301,""),IF(AL301&lt;&gt;"",", "&amp;AL301,""),IF(AQ301&lt;&gt;"",", "&amp;AQ301,""),"]")),"")</f>
        <v xml:space="preserve"> --Curse of Doylemish / Fluch von Doylemish   [Scalecaller Peak]</v>
      </c>
    </row>
    <row r="302" spans="1:51" x14ac:dyDescent="0.25">
      <c r="A302" s="5">
        <v>349</v>
      </c>
      <c r="B302" t="s">
        <v>30</v>
      </c>
      <c r="C302" t="s">
        <v>30</v>
      </c>
      <c r="D302" s="3">
        <f>A302</f>
        <v>349</v>
      </c>
      <c r="G302" s="8" t="s">
        <v>1655</v>
      </c>
      <c r="H302">
        <v>3</v>
      </c>
      <c r="I302" t="s">
        <v>1642</v>
      </c>
      <c r="J302" t="s">
        <v>97</v>
      </c>
      <c r="K302">
        <v>-1</v>
      </c>
      <c r="L302">
        <v>-1</v>
      </c>
      <c r="M302">
        <v>-1</v>
      </c>
      <c r="N302">
        <v>0</v>
      </c>
      <c r="O302" s="3">
        <f>IF(G302&lt;&gt;"LIBSETS_SETTYPE_BATTLEGROUND",IF(G302&lt;&gt;"LIBSETS_SETTYPE_SPECIAL",IF(P302&lt;&gt;"",VLOOKUP(P302,'ESO zone constants'!$D$2:$H$4950,5,FALSE),""),""),"")</f>
        <v>1009</v>
      </c>
      <c r="P302" s="43" t="s">
        <v>69</v>
      </c>
      <c r="Q302" s="19" t="str">
        <f>IF(O302&lt;&gt;"",IF(NOT(ISERROR(VLOOKUP(O302,'ESO Dungeon constants'!$D$3:$H$9999,5,FALSE))),VLOOKUP(O302,'ESO Dungeon constants'!$D$3:$I$9999,6,FALSE),VLOOKUP(O302,'ESO zone constants'!$H$2:$K$9984,4,FALSE)),"")</f>
        <v>DLC_DRAGON_BONES</v>
      </c>
      <c r="R302" s="3" t="str">
        <f>VLOOKUP(Q302,'LibSets constants'!$B$4:$C$1000,2,FALSE)</f>
        <v>Dragon Bones</v>
      </c>
      <c r="S302" s="33" t="s">
        <v>1727</v>
      </c>
      <c r="T302" s="44" t="s">
        <v>30</v>
      </c>
      <c r="U302" s="44" t="s">
        <v>30</v>
      </c>
      <c r="V302" s="3" t="str">
        <f>IF(G302&lt;&gt;"LIBSETS_SETTYPE_BATTLEGROUND",IF(G302&lt;&gt;"LIBSETS_SETTYPE_SPECIAL",IF(W302&lt;&gt;"",VLOOKUP(W302,'ESO zone constants'!$D$2:$H$4950,5,FALSE),""),""),"")</f>
        <v/>
      </c>
      <c r="X302" s="40"/>
      <c r="Y302" s="40"/>
      <c r="Z302" s="40"/>
      <c r="AA302" s="3" t="str">
        <f>IF(G302&lt;&gt;"LIBSETS_SETTYPE_BATTLEGROUND",IF(G302&lt;&gt;"LIBSETS_SETTYPE_SPECIAL",IF(AB302&lt;&gt;"",VLOOKUP(AB302,'ESO zone constants'!$D$2:$H$4950,5,FALSE),""),""),"")</f>
        <v/>
      </c>
      <c r="AC302" s="40"/>
      <c r="AD302" s="40"/>
      <c r="AE302" s="40"/>
      <c r="AF302" s="3" t="str">
        <f>IF(G302&lt;&gt;"LIBSETS_SETTYPE_BATTLEGROUND",IF(G302&lt;&gt;"LIBSETS_SETTYPE_SPECIAL",IF(AG302&lt;&gt;"",VLOOKUP(AG302,'ESO zone constants'!$D$2:$H$4950,5,FALSE),""),""),"")</f>
        <v/>
      </c>
      <c r="AH302" s="40"/>
      <c r="AI302" s="40"/>
      <c r="AJ302" s="40"/>
      <c r="AK302" s="3" t="str">
        <f>IF(G302&lt;&gt;"LIBSETS_SETTYPE_BATTLEGROUND",IF(G302&lt;&gt;"LIBSETS_SETTYPE_SPECIAL",IF(AL302&lt;&gt;"",VLOOKUP(AL302,'ESO zone constants'!$D$2:$H$4950,5,FALSE),""),""),"")</f>
        <v/>
      </c>
      <c r="AM302" s="40"/>
      <c r="AN302" s="40"/>
      <c r="AO302" s="40"/>
      <c r="AP302" s="3" t="str">
        <f>IF(G302&lt;&gt;"LIBSETS_SETTYPE_BATTLEGROUND",IF(G302&lt;&gt;"LIBSETS_SETTYPE_SPECIAL",IF(AQ302&lt;&gt;"",VLOOKUP(AQ302,'ESO zone constants'!$D$2:$H$4950,5,FALSE),""),""),"")</f>
        <v/>
      </c>
      <c r="AR302" s="40"/>
      <c r="AS302" s="40"/>
      <c r="AT302" s="40"/>
      <c r="AU302" s="21" t="str">
        <f>IF(A302="???","--","")&amp;IF(F302&lt;&gt;"Not in the game (anymore)",IF(A302&lt;&gt;"",CONCATENATE("[",A302,"] = {wayshrines={")&amp;IF(K302&lt;&gt;"",CONCATENATE(K302,","),"")&amp;IF(L302&lt;&gt;"",CONCATENATE(L302,","),"")&amp;IF(M302&lt;&gt;"",CONCATENATE(M302,","),"")&amp;CONCATENATE("}")&amp;IF(VALUE(N302)&gt;0,CONCATENATE(", traitsNeeded=",N302),"")&amp;CONCATENATE(", dlcId=",IF(Q302&lt;&gt;"",Q302,"DLC_BASE_GAME")),""),"")</f>
        <v>[349] = {wayshrines={-1,-1,-1,}, dlcId=DLC_DRAGON_BONES</v>
      </c>
      <c r="AV302" s="21" t="str">
        <f>IF(F302&lt;&gt;"Not in the game (anymore)",IF(A302&lt;&gt;"",IF(O302&lt;&gt;"",CONCATENATE(", zoneIds={",O302),"")&amp;IF(V302&lt;&gt;"",CONCATENATE(",",V302),"")&amp;IF(AA302&lt;&gt;"",CONCATENATE(",",AA302),"")&amp;IF(AF302&lt;&gt;"",CONCATENATE(",",AF302),"")&amp;IF(AK302&lt;&gt;"",CONCATENATE(",",AK302),"")&amp;IF(AP302&lt;&gt;"",CONCATENATE(",",AP302),"")&amp;IF(O302&lt;&gt;"",CONCATENATE("}",""),"")&amp;IF(OR(I302="true",I302="false",I302&lt;&gt;""), CONCATENATE(", veteran=", I302), ""),""),"")</f>
        <v>, zoneIds={1009}, veteran={[EQUIP_TYPE_HEAD]=true, [EQUIP_TYPE_SHOULDERS]=false}</v>
      </c>
      <c r="AW302" s="21" t="str">
        <f>IF(F302&lt;&gt;"Not in the game (anymore)",IF(A302&lt;&gt;"",", setType="&amp;G302,"")&amp;IF(J302="true",", multiTrialSet=true",""),"")</f>
        <v>, setType=LIBSETS_SETTYPE_MONSTER</v>
      </c>
      <c r="AX302" s="21" t="str">
        <f>IF(F302&lt;&gt;"Not in the game (anymore)",IF(S302&lt;&gt;"",", dropMechanic={"&amp;S302&amp;IF(X302&lt;&gt;"",","&amp;X302,"")&amp;IF(AC302&lt;&gt;"",","&amp;AC302,"")&amp;IF(AH302&lt;&gt;"",","&amp;AH302,"")&amp;IF(AM302&lt;&gt;"",","&amp;AM302,"")&amp;IF(AR302&lt;&gt;"",","&amp;AR302,"")&amp;"}"&amp;IF(S302="LIBSETS_DROP_MECHANIC_MONSTER_NAME",", dropMechanicNames={" &amp; IF(T302&lt;&gt;"","['en']='"&amp;T302&amp;"'","") &amp; IF(U302&lt;&gt;"",", ['de']='" &amp; U302&amp;"'","") &amp; "}",""),"")&amp;"},","")</f>
        <v>, dropMechanic={LIBSETS_DROP_MECHANIC_MONSTER_NAME}, dropMechanicNames={['en']='Thurvokun', ['de']='Thurvokun'}},</v>
      </c>
      <c r="AY302" s="21" t="str">
        <f>IF(F302&lt;&gt;"Not in the game (anymore)",IF(C302&lt;&gt;"",CONCATENATE(" --",C302," / ",B302,"   [",IF(P302&lt;&gt;"",P302,""),IF(W302&lt;&gt;"",", "&amp;W302,""),IF(AB302&lt;&gt;"",", "&amp;AB302,""),IF(AG302&lt;&gt;"",", "&amp;AG302,""),IF(AL302&lt;&gt;"",", "&amp;AL302,""),IF(AQ302&lt;&gt;"",", "&amp;AQ302,""),"]")),"")</f>
        <v xml:space="preserve"> --Thurvokun / Thurvokun   [Fang Lair]</v>
      </c>
    </row>
    <row r="303" spans="1:51" x14ac:dyDescent="0.25">
      <c r="A303" s="5">
        <v>350</v>
      </c>
      <c r="B303" t="s">
        <v>34</v>
      </c>
      <c r="C303" t="s">
        <v>34</v>
      </c>
      <c r="D303" s="3">
        <f>A303</f>
        <v>350</v>
      </c>
      <c r="G303" s="8" t="s">
        <v>1655</v>
      </c>
      <c r="H303">
        <v>3</v>
      </c>
      <c r="I303" t="s">
        <v>1642</v>
      </c>
      <c r="J303" t="s">
        <v>97</v>
      </c>
      <c r="K303">
        <v>-1</v>
      </c>
      <c r="L303">
        <v>-1</v>
      </c>
      <c r="M303">
        <v>-1</v>
      </c>
      <c r="N303">
        <v>0</v>
      </c>
      <c r="O303" s="3">
        <f>IF(G303&lt;&gt;"LIBSETS_SETTYPE_BATTLEGROUND",IF(G303&lt;&gt;"LIBSETS_SETTYPE_SPECIAL",IF(P303&lt;&gt;"",VLOOKUP(P303,'ESO zone constants'!$D$2:$H$4950,5,FALSE),""),""),"")</f>
        <v>1010</v>
      </c>
      <c r="P303" t="s">
        <v>74</v>
      </c>
      <c r="Q303" s="19" t="str">
        <f>IF(O303&lt;&gt;"",IF(NOT(ISERROR(VLOOKUP(O303,'ESO Dungeon constants'!$D$3:$H$9999,5,FALSE))),VLOOKUP(O303,'ESO Dungeon constants'!$D$3:$I$9999,6,FALSE),VLOOKUP(O303,'ESO zone constants'!$H$2:$K$9984,4,FALSE)),"")</f>
        <v>DLC_DRAGON_BONES</v>
      </c>
      <c r="R303" s="3" t="str">
        <f>VLOOKUP(Q303,'LibSets constants'!$B$4:$C$1000,2,FALSE)</f>
        <v>Dragon Bones</v>
      </c>
      <c r="S303" s="33" t="s">
        <v>1727</v>
      </c>
      <c r="T303" s="44" t="s">
        <v>34</v>
      </c>
      <c r="U303" s="40" t="s">
        <v>34</v>
      </c>
      <c r="V303" s="3" t="str">
        <f>IF(G303&lt;&gt;"LIBSETS_SETTYPE_BATTLEGROUND",IF(G303&lt;&gt;"LIBSETS_SETTYPE_SPECIAL",IF(W303&lt;&gt;"",VLOOKUP(W303,'ESO zone constants'!$D$2:$H$4950,5,FALSE),""),""),"")</f>
        <v/>
      </c>
      <c r="X303" s="40"/>
      <c r="Y303" s="40"/>
      <c r="Z303" s="40"/>
      <c r="AA303" s="3" t="str">
        <f>IF(G303&lt;&gt;"LIBSETS_SETTYPE_BATTLEGROUND",IF(G303&lt;&gt;"LIBSETS_SETTYPE_SPECIAL",IF(AB303&lt;&gt;"",VLOOKUP(AB303,'ESO zone constants'!$D$2:$H$4950,5,FALSE),""),""),"")</f>
        <v/>
      </c>
      <c r="AC303" s="40"/>
      <c r="AD303" s="40"/>
      <c r="AE303" s="40"/>
      <c r="AF303" s="3" t="str">
        <f>IF(G303&lt;&gt;"LIBSETS_SETTYPE_BATTLEGROUND",IF(G303&lt;&gt;"LIBSETS_SETTYPE_SPECIAL",IF(AG303&lt;&gt;"",VLOOKUP(AG303,'ESO zone constants'!$D$2:$H$4950,5,FALSE),""),""),"")</f>
        <v/>
      </c>
      <c r="AH303" s="40"/>
      <c r="AI303" s="40"/>
      <c r="AJ303" s="40"/>
      <c r="AK303" s="3" t="str">
        <f>IF(G303&lt;&gt;"LIBSETS_SETTYPE_BATTLEGROUND",IF(G303&lt;&gt;"LIBSETS_SETTYPE_SPECIAL",IF(AL303&lt;&gt;"",VLOOKUP(AL303,'ESO zone constants'!$D$2:$H$4950,5,FALSE),""),""),"")</f>
        <v/>
      </c>
      <c r="AM303" s="40"/>
      <c r="AN303" s="40"/>
      <c r="AO303" s="40"/>
      <c r="AP303" s="3" t="str">
        <f>IF(G303&lt;&gt;"LIBSETS_SETTYPE_BATTLEGROUND",IF(G303&lt;&gt;"LIBSETS_SETTYPE_SPECIAL",IF(AQ303&lt;&gt;"",VLOOKUP(AQ303,'ESO zone constants'!$D$2:$H$4950,5,FALSE),""),""),"")</f>
        <v/>
      </c>
      <c r="AR303" s="40"/>
      <c r="AS303" s="40"/>
      <c r="AT303" s="40"/>
      <c r="AU303" s="21" t="str">
        <f>IF(A303="???","--","")&amp;IF(F303&lt;&gt;"Not in the game (anymore)",IF(A303&lt;&gt;"",CONCATENATE("[",A303,"] = {wayshrines={")&amp;IF(K303&lt;&gt;"",CONCATENATE(K303,","),"")&amp;IF(L303&lt;&gt;"",CONCATENATE(L303,","),"")&amp;IF(M303&lt;&gt;"",CONCATENATE(M303,","),"")&amp;CONCATENATE("}")&amp;IF(VALUE(N303)&gt;0,CONCATENATE(", traitsNeeded=",N303),"")&amp;CONCATENATE(", dlcId=",IF(Q303&lt;&gt;"",Q303,"DLC_BASE_GAME")),""),"")</f>
        <v>[350] = {wayshrines={-1,-1,-1,}, dlcId=DLC_DRAGON_BONES</v>
      </c>
      <c r="AV303" s="21" t="str">
        <f>IF(F303&lt;&gt;"Not in the game (anymore)",IF(A303&lt;&gt;"",IF(O303&lt;&gt;"",CONCATENATE(", zoneIds={",O303),"")&amp;IF(V303&lt;&gt;"",CONCATENATE(",",V303),"")&amp;IF(AA303&lt;&gt;"",CONCATENATE(",",AA303),"")&amp;IF(AF303&lt;&gt;"",CONCATENATE(",",AF303),"")&amp;IF(AK303&lt;&gt;"",CONCATENATE(",",AK303),"")&amp;IF(AP303&lt;&gt;"",CONCATENATE(",",AP303),"")&amp;IF(O303&lt;&gt;"",CONCATENATE("}",""),"")&amp;IF(OR(I303="true",I303="false",I303&lt;&gt;""), CONCATENATE(", veteran=", I303), ""),""),"")</f>
        <v>, zoneIds={1010}, veteran={[EQUIP_TYPE_HEAD]=true, [EQUIP_TYPE_SHOULDERS]=false}</v>
      </c>
      <c r="AW303" s="21" t="str">
        <f>IF(F303&lt;&gt;"Not in the game (anymore)",IF(A303&lt;&gt;"",", setType="&amp;G303,"")&amp;IF(J303="true",", multiTrialSet=true",""),"")</f>
        <v>, setType=LIBSETS_SETTYPE_MONSTER</v>
      </c>
      <c r="AX303" s="21" t="str">
        <f>IF(F303&lt;&gt;"Not in the game (anymore)",IF(S303&lt;&gt;"",", dropMechanic={"&amp;S303&amp;IF(X303&lt;&gt;"",","&amp;X303,"")&amp;IF(AC303&lt;&gt;"",","&amp;AC303,"")&amp;IF(AH303&lt;&gt;"",","&amp;AH303,"")&amp;IF(AM303&lt;&gt;"",","&amp;AM303,"")&amp;IF(AR303&lt;&gt;"",","&amp;AR303,"")&amp;"}"&amp;IF(S303="LIBSETS_DROP_MECHANIC_MONSTER_NAME",", dropMechanicNames={" &amp; IF(T303&lt;&gt;"","['en']='"&amp;T303&amp;"'","") &amp; IF(U303&lt;&gt;"",", ['de']='" &amp; U303&amp;"'","") &amp; "}",""),"")&amp;"},","")</f>
        <v>, dropMechanic={LIBSETS_DROP_MECHANIC_MONSTER_NAME}, dropMechanicNames={['en']='Zaan', ['de']='Zaan'}},</v>
      </c>
      <c r="AY303" s="21" t="str">
        <f>IF(F303&lt;&gt;"Not in the game (anymore)",IF(C303&lt;&gt;"",CONCATENATE(" --",C303," / ",B303,"   [",IF(P303&lt;&gt;"",P303,""),IF(W303&lt;&gt;"",", "&amp;W303,""),IF(AB303&lt;&gt;"",", "&amp;AB303,""),IF(AG303&lt;&gt;"",", "&amp;AG303,""),IF(AL303&lt;&gt;"",", "&amp;AL303,""),IF(AQ303&lt;&gt;"",", "&amp;AQ303,""),"]")),"")</f>
        <v xml:space="preserve"> --Zaan / Zaan   [Scalecaller Peak]</v>
      </c>
    </row>
    <row r="304" spans="1:51" x14ac:dyDescent="0.25">
      <c r="A304" s="5">
        <v>351</v>
      </c>
      <c r="B304" t="s">
        <v>1285</v>
      </c>
      <c r="C304" t="s">
        <v>1286</v>
      </c>
      <c r="D304" s="3">
        <f>A304</f>
        <v>351</v>
      </c>
      <c r="G304" s="8" t="s">
        <v>1650</v>
      </c>
      <c r="I304" t="s">
        <v>97</v>
      </c>
      <c r="J304" t="s">
        <v>97</v>
      </c>
      <c r="K304">
        <v>339</v>
      </c>
      <c r="L304">
        <v>339</v>
      </c>
      <c r="M304">
        <v>339</v>
      </c>
      <c r="N304">
        <v>6</v>
      </c>
      <c r="O304" s="3">
        <f>IF(G304&lt;&gt;"LIBSETS_SETTYPE_BATTLEGROUND",IF(G304&lt;&gt;"LIBSETS_SETTYPE_SPECIAL",IF(P304&lt;&gt;"",VLOOKUP(P304,'ESO zone constants'!$D$2:$H$4950,5,FALSE),""),""),"")</f>
        <v>980</v>
      </c>
      <c r="P304" t="str">
        <f>VLOOKUP(K304,'ESO wayshrine node constants'!$A$3:$D$10003,4,FALSE)</f>
        <v>Clockwork City</v>
      </c>
      <c r="Q304" s="19" t="str">
        <f>IF(O304&lt;&gt;"",IF(NOT(ISERROR(VLOOKUP(O304,'ESO Dungeon constants'!$D$3:$H$9999,5,FALSE))),VLOOKUP(O304,'ESO Dungeon constants'!$D$3:$I$9999,6,FALSE),VLOOKUP(O304,'ESO zone constants'!$H$2:$K$9984,4,FALSE)),"")</f>
        <v>DLC_CLOCKWORK_CITY</v>
      </c>
      <c r="R304" s="3" t="str">
        <f>VLOOKUP(Q304,'LibSets constants'!$B$4:$C$1000,2,FALSE)</f>
        <v>Clockwork City</v>
      </c>
      <c r="T304" s="3" t="str">
        <f>IF(S304&lt;&gt;"",IF(S304&lt;&gt;"LIBSETS_DROP_MECHANIC_MONSTER_NAME",VLOOKUP(S304,'LibSets constants'!$I$4:$L$1000,3,FALSE),""),"")</f>
        <v/>
      </c>
      <c r="U304" s="3" t="str">
        <f>IF(S304&lt;&gt;"",IF(S304&lt;&gt;"LIBSETS_DROP_MECHANIC_MONSTER_NAME",VLOOKUP(S304,'LibSets constants'!$I$4:$L$1000,4,FALSE),""),"")</f>
        <v/>
      </c>
      <c r="V304" s="3">
        <f>IF(G304&lt;&gt;"LIBSETS_SETTYPE_BATTLEGROUND",IF(G304&lt;&gt;"LIBSETS_SETTYPE_SPECIAL",IF(W304&lt;&gt;"",VLOOKUP(W304,'ESO zone constants'!$D$2:$H$4950,5,FALSE),""),""),"")</f>
        <v>980</v>
      </c>
      <c r="W304" t="str">
        <f>VLOOKUP(L304,'ESO wayshrine node constants'!$A$3:$D$10003,4,FALSE)</f>
        <v>Clockwork City</v>
      </c>
      <c r="Y304" s="3" t="str">
        <f>IF(X304&lt;&gt;"",IF(X304&lt;&gt;"LIBSETS_DROP_MECHANIC_MONSTER_NAME",VLOOKUP(X304,'LibSets constants'!$I$4:$L$1000,3,FALSE),""),"")</f>
        <v/>
      </c>
      <c r="Z304" s="3" t="str">
        <f>IF(X304&lt;&gt;"",IF(X304&lt;&gt;"LIBSETS_DROP_MECHANIC_MONSTER_NAME",VLOOKUP(X304,'LibSets constants'!$I$4:$L$1000,4,FALSE),""),"")</f>
        <v/>
      </c>
      <c r="AA304" s="3">
        <f>IF(G304&lt;&gt;"LIBSETS_SETTYPE_BATTLEGROUND",IF(G304&lt;&gt;"LIBSETS_SETTYPE_SPECIAL",IF(AB304&lt;&gt;"",VLOOKUP(AB304,'ESO zone constants'!$D$2:$H$4950,5,FALSE),""),""),"")</f>
        <v>980</v>
      </c>
      <c r="AB304" t="str">
        <f>VLOOKUP(M304,'ESO wayshrine node constants'!$A$3:$D$10003,4,FALSE)</f>
        <v>Clockwork City</v>
      </c>
      <c r="AD304" s="3" t="str">
        <f>IF(AC304&lt;&gt;"",IF(AC304&lt;&gt;"LIBSETS_DROP_MECHANIC_MONSTER_NAME",VLOOKUP(AC304,'LibSets constants'!$I$4:$L$1000,3,FALSE),""),"")</f>
        <v/>
      </c>
      <c r="AE304" s="3" t="str">
        <f>IF(AC304&lt;&gt;"",IF(AC304&lt;&gt;"LIBSETS_DROP_MECHANIC_MONSTER_NAME",VLOOKUP(AC304,'LibSets constants'!$I$4:$L$1000,4,FALSE),""),"")</f>
        <v/>
      </c>
      <c r="AF304" s="3" t="str">
        <f>IF(G304&lt;&gt;"LIBSETS_SETTYPE_BATTLEGROUND",IF(G304&lt;&gt;"LIBSETS_SETTYPE_SPECIAL",IF(AG304&lt;&gt;"",VLOOKUP(AG304,'ESO zone constants'!$D$2:$H$4950,5,FALSE),""),""),"")</f>
        <v/>
      </c>
      <c r="AI304" s="3" t="str">
        <f>IF(AH304&lt;&gt;"",IF(AH304&lt;&gt;"LIBSETS_DROP_MECHANIC_MONSTER_NAME",VLOOKUP(AH304,'LibSets constants'!$I$4:$L$1000,3,FALSE),""),"")</f>
        <v/>
      </c>
      <c r="AJ304" s="3" t="str">
        <f>IF(AH304&lt;&gt;"",IF(AH304&lt;&gt;"LIBSETS_DROP_MECHANIC_MONSTER_NAME",VLOOKUP(AH304,'LibSets constants'!$I$4:$L$1000,4,FALSE),""),"")</f>
        <v/>
      </c>
      <c r="AK304" s="3" t="str">
        <f>IF(G304&lt;&gt;"LIBSETS_SETTYPE_BATTLEGROUND",IF(G304&lt;&gt;"LIBSETS_SETTYPE_SPECIAL",IF(AL304&lt;&gt;"",VLOOKUP(AL304,'ESO zone constants'!$D$2:$H$4950,5,FALSE),""),""),"")</f>
        <v/>
      </c>
      <c r="AN304" s="3" t="str">
        <f>IF(AM304&lt;&gt;"",IF(AM304&lt;&gt;"LIBSETS_DROP_MECHANIC_MONSTER_NAME",VLOOKUP(AM304,'LibSets constants'!$I$4:$L$1000,3,FALSE),""),"")</f>
        <v/>
      </c>
      <c r="AO304" s="3" t="str">
        <f>IF(AM304&lt;&gt;"",IF(AM304&lt;&gt;"LIBSETS_DROP_MECHANIC_MONSTER_NAME",VLOOKUP(AM304,'LibSets constants'!$I$4:$L$1000,4,FALSE),""),"")</f>
        <v/>
      </c>
      <c r="AP304" s="3" t="str">
        <f>IF(G304&lt;&gt;"LIBSETS_SETTYPE_BATTLEGROUND",IF(G304&lt;&gt;"LIBSETS_SETTYPE_SPECIAL",IF(AQ304&lt;&gt;"",VLOOKUP(AQ304,'ESO zone constants'!$D$2:$H$4950,5,FALSE),""),""),"")</f>
        <v/>
      </c>
      <c r="AS304" s="3" t="str">
        <f>IF(AR304&lt;&gt;"",IF(AR304&lt;&gt;"LIBSETS_DROP_MECHANIC_MONSTER_NAME",VLOOKUP(AR304,'LibSets constants'!$I$4:$L$1000,3,FALSE),""),"")</f>
        <v/>
      </c>
      <c r="AT304" s="3" t="str">
        <f>IF(AR304&lt;&gt;"",IF(AR304&lt;&gt;"LIBSETS_DROP_MECHANIC_MONSTER_NAME",VLOOKUP(AR304,'LibSets constants'!$I$4:$L$1000,4,FALSE),""),"")</f>
        <v/>
      </c>
      <c r="AU304" s="21" t="str">
        <f>IF(A304="???","--","")&amp;IF(F304&lt;&gt;"Not in the game (anymore)",IF(A304&lt;&gt;"",CONCATENATE("[",A304,"] = {wayshrines={")&amp;IF(K304&lt;&gt;"",CONCATENATE(K304,","),"")&amp;IF(L304&lt;&gt;"",CONCATENATE(L304,","),"")&amp;IF(M304&lt;&gt;"",CONCATENATE(M304,","),"")&amp;CONCATENATE("}")&amp;IF(VALUE(N304)&gt;0,CONCATENATE(", traitsNeeded=",N304),"")&amp;CONCATENATE(", dlcId=",IF(Q304&lt;&gt;"",Q304,"DLC_BASE_GAME")),""),"")</f>
        <v>[351] = {wayshrines={339,339,339,}, traitsNeeded=6, dlcId=DLC_CLOCKWORK_CITY</v>
      </c>
      <c r="AV304" s="21" t="str">
        <f>IF(F304&lt;&gt;"Not in the game (anymore)",IF(A304&lt;&gt;"",IF(O304&lt;&gt;"",CONCATENATE(", zoneIds={",O304),"")&amp;IF(V304&lt;&gt;"",CONCATENATE(",",V304),"")&amp;IF(AA304&lt;&gt;"",CONCATENATE(",",AA304),"")&amp;IF(AF304&lt;&gt;"",CONCATENATE(",",AF304),"")&amp;IF(AK304&lt;&gt;"",CONCATENATE(",",AK304),"")&amp;IF(AP304&lt;&gt;"",CONCATENATE(",",AP304),"")&amp;IF(O304&lt;&gt;"",CONCATENATE("}",""),"")&amp;IF(OR(I304="true",I304="false",I304&lt;&gt;""), CONCATENATE(", veteran=", I304), ""),""),"")</f>
        <v>, zoneIds={980,980,980}, veteran=false</v>
      </c>
      <c r="AW304" s="21" t="str">
        <f>IF(F304&lt;&gt;"Not in the game (anymore)",IF(A304&lt;&gt;"",", setType="&amp;G304,"")&amp;IF(J304="true",", multiTrialSet=true",""),"")</f>
        <v>, setType=LIBSETS_SETTYPE_CRAFTED</v>
      </c>
      <c r="AX304" s="21" t="str">
        <f>IF(F304&lt;&gt;"Not in the game (anymore)",IF(S304&lt;&gt;"",", dropMechanic={"&amp;S304&amp;IF(X304&lt;&gt;"",","&amp;X304,"")&amp;IF(AC304&lt;&gt;"",","&amp;AC304,"")&amp;IF(AH304&lt;&gt;"",","&amp;AH304,"")&amp;IF(AM304&lt;&gt;"",","&amp;AM304,"")&amp;IF(AR304&lt;&gt;"",","&amp;AR304,"")&amp;"}"&amp;IF(S304="LIBSETS_DROP_MECHANIC_MONSTER_NAME",", dropMechanicNames={" &amp; IF(T304&lt;&gt;"","['en']='"&amp;T304&amp;"'","") &amp; IF(U304&lt;&gt;"",", ['de']='" &amp; U304&amp;"'","") &amp; "}",""),"")&amp;"},","")</f>
        <v>},</v>
      </c>
      <c r="AY304" s="21" t="str">
        <f>IF(F304&lt;&gt;"Not in the game (anymore)",IF(C304&lt;&gt;"",CONCATENATE(" --",C304," / ",B304,"   [",IF(P304&lt;&gt;"",P304,""),IF(W304&lt;&gt;"",", "&amp;W304,""),IF(AB304&lt;&gt;"",", "&amp;AB304,""),IF(AG304&lt;&gt;"",", "&amp;AG304,""),IF(AL304&lt;&gt;"",", "&amp;AL304,""),IF(AQ304&lt;&gt;"",", "&amp;AQ304,""),"]")),"")</f>
        <v xml:space="preserve"> --Innate Axiom / Kernaxiom   [Clockwork City, Clockwork City, Clockwork City]</v>
      </c>
    </row>
    <row r="305" spans="1:51" x14ac:dyDescent="0.25">
      <c r="A305" s="5">
        <v>352</v>
      </c>
      <c r="B305" t="s">
        <v>1287</v>
      </c>
      <c r="C305" t="s">
        <v>1288</v>
      </c>
      <c r="D305" s="3">
        <f>A305</f>
        <v>352</v>
      </c>
      <c r="G305" s="8" t="s">
        <v>1650</v>
      </c>
      <c r="I305" t="s">
        <v>97</v>
      </c>
      <c r="J305" t="s">
        <v>97</v>
      </c>
      <c r="K305">
        <v>337</v>
      </c>
      <c r="L305">
        <v>337</v>
      </c>
      <c r="M305">
        <v>337</v>
      </c>
      <c r="N305">
        <v>2</v>
      </c>
      <c r="O305" s="3">
        <f>IF(G305&lt;&gt;"LIBSETS_SETTYPE_BATTLEGROUND",IF(G305&lt;&gt;"LIBSETS_SETTYPE_SPECIAL",IF(P305&lt;&gt;"",VLOOKUP(P305,'ESO zone constants'!$D$2:$H$4950,5,FALSE),""),""),"")</f>
        <v>980</v>
      </c>
      <c r="P305" t="str">
        <f>VLOOKUP(K305,'ESO wayshrine node constants'!$A$3:$D$10003,4,FALSE)</f>
        <v>Clockwork City</v>
      </c>
      <c r="Q305" s="19" t="str">
        <f>IF(O305&lt;&gt;"",IF(NOT(ISERROR(VLOOKUP(O305,'ESO Dungeon constants'!$D$3:$H$9999,5,FALSE))),VLOOKUP(O305,'ESO Dungeon constants'!$D$3:$I$9999,6,FALSE),VLOOKUP(O305,'ESO zone constants'!$H$2:$K$9984,4,FALSE)),"")</f>
        <v>DLC_CLOCKWORK_CITY</v>
      </c>
      <c r="R305" s="3" t="str">
        <f>VLOOKUP(Q305,'LibSets constants'!$B$4:$C$1000,2,FALSE)</f>
        <v>Clockwork City</v>
      </c>
      <c r="T305" s="3" t="str">
        <f>IF(S305&lt;&gt;"",IF(S305&lt;&gt;"LIBSETS_DROP_MECHANIC_MONSTER_NAME",VLOOKUP(S305,'LibSets constants'!$I$4:$L$1000,3,FALSE),""),"")</f>
        <v/>
      </c>
      <c r="U305" s="3" t="str">
        <f>IF(S305&lt;&gt;"",IF(S305&lt;&gt;"LIBSETS_DROP_MECHANIC_MONSTER_NAME",VLOOKUP(S305,'LibSets constants'!$I$4:$L$1000,4,FALSE),""),"")</f>
        <v/>
      </c>
      <c r="V305" s="3">
        <f>IF(G305&lt;&gt;"LIBSETS_SETTYPE_BATTLEGROUND",IF(G305&lt;&gt;"LIBSETS_SETTYPE_SPECIAL",IF(W305&lt;&gt;"",VLOOKUP(W305,'ESO zone constants'!$D$2:$H$4950,5,FALSE),""),""),"")</f>
        <v>980</v>
      </c>
      <c r="W305" t="str">
        <f>VLOOKUP(L305,'ESO wayshrine node constants'!$A$3:$D$10003,4,FALSE)</f>
        <v>Clockwork City</v>
      </c>
      <c r="Y305" s="3" t="str">
        <f>IF(X305&lt;&gt;"",IF(X305&lt;&gt;"LIBSETS_DROP_MECHANIC_MONSTER_NAME",VLOOKUP(X305,'LibSets constants'!$I$4:$L$1000,3,FALSE),""),"")</f>
        <v/>
      </c>
      <c r="Z305" s="3" t="str">
        <f>IF(X305&lt;&gt;"",IF(X305&lt;&gt;"LIBSETS_DROP_MECHANIC_MONSTER_NAME",VLOOKUP(X305,'LibSets constants'!$I$4:$L$1000,4,FALSE),""),"")</f>
        <v/>
      </c>
      <c r="AA305" s="3">
        <f>IF(G305&lt;&gt;"LIBSETS_SETTYPE_BATTLEGROUND",IF(G305&lt;&gt;"LIBSETS_SETTYPE_SPECIAL",IF(AB305&lt;&gt;"",VLOOKUP(AB305,'ESO zone constants'!$D$2:$H$4950,5,FALSE),""),""),"")</f>
        <v>980</v>
      </c>
      <c r="AB305" t="str">
        <f>VLOOKUP(M305,'ESO wayshrine node constants'!$A$3:$D$10003,4,FALSE)</f>
        <v>Clockwork City</v>
      </c>
      <c r="AD305" s="3" t="str">
        <f>IF(AC305&lt;&gt;"",IF(AC305&lt;&gt;"LIBSETS_DROP_MECHANIC_MONSTER_NAME",VLOOKUP(AC305,'LibSets constants'!$I$4:$L$1000,3,FALSE),""),"")</f>
        <v/>
      </c>
      <c r="AE305" s="3" t="str">
        <f>IF(AC305&lt;&gt;"",IF(AC305&lt;&gt;"LIBSETS_DROP_MECHANIC_MONSTER_NAME",VLOOKUP(AC305,'LibSets constants'!$I$4:$L$1000,4,FALSE),""),"")</f>
        <v/>
      </c>
      <c r="AF305" s="3" t="str">
        <f>IF(G305&lt;&gt;"LIBSETS_SETTYPE_BATTLEGROUND",IF(G305&lt;&gt;"LIBSETS_SETTYPE_SPECIAL",IF(AG305&lt;&gt;"",VLOOKUP(AG305,'ESO zone constants'!$D$2:$H$4950,5,FALSE),""),""),"")</f>
        <v/>
      </c>
      <c r="AI305" s="3" t="str">
        <f>IF(AH305&lt;&gt;"",IF(AH305&lt;&gt;"LIBSETS_DROP_MECHANIC_MONSTER_NAME",VLOOKUP(AH305,'LibSets constants'!$I$4:$L$1000,3,FALSE),""),"")</f>
        <v/>
      </c>
      <c r="AJ305" s="3" t="str">
        <f>IF(AH305&lt;&gt;"",IF(AH305&lt;&gt;"LIBSETS_DROP_MECHANIC_MONSTER_NAME",VLOOKUP(AH305,'LibSets constants'!$I$4:$L$1000,4,FALSE),""),"")</f>
        <v/>
      </c>
      <c r="AK305" s="3" t="str">
        <f>IF(G305&lt;&gt;"LIBSETS_SETTYPE_BATTLEGROUND",IF(G305&lt;&gt;"LIBSETS_SETTYPE_SPECIAL",IF(AL305&lt;&gt;"",VLOOKUP(AL305,'ESO zone constants'!$D$2:$H$4950,5,FALSE),""),""),"")</f>
        <v/>
      </c>
      <c r="AN305" s="3" t="str">
        <f>IF(AM305&lt;&gt;"",IF(AM305&lt;&gt;"LIBSETS_DROP_MECHANIC_MONSTER_NAME",VLOOKUP(AM305,'LibSets constants'!$I$4:$L$1000,3,FALSE),""),"")</f>
        <v/>
      </c>
      <c r="AO305" s="3" t="str">
        <f>IF(AM305&lt;&gt;"",IF(AM305&lt;&gt;"LIBSETS_DROP_MECHANIC_MONSTER_NAME",VLOOKUP(AM305,'LibSets constants'!$I$4:$L$1000,4,FALSE),""),"")</f>
        <v/>
      </c>
      <c r="AP305" s="3" t="str">
        <f>IF(G305&lt;&gt;"LIBSETS_SETTYPE_BATTLEGROUND",IF(G305&lt;&gt;"LIBSETS_SETTYPE_SPECIAL",IF(AQ305&lt;&gt;"",VLOOKUP(AQ305,'ESO zone constants'!$D$2:$H$4950,5,FALSE),""),""),"")</f>
        <v/>
      </c>
      <c r="AS305" s="3" t="str">
        <f>IF(AR305&lt;&gt;"",IF(AR305&lt;&gt;"LIBSETS_DROP_MECHANIC_MONSTER_NAME",VLOOKUP(AR305,'LibSets constants'!$I$4:$L$1000,3,FALSE),""),"")</f>
        <v/>
      </c>
      <c r="AT305" s="3" t="str">
        <f>IF(AR305&lt;&gt;"",IF(AR305&lt;&gt;"LIBSETS_DROP_MECHANIC_MONSTER_NAME",VLOOKUP(AR305,'LibSets constants'!$I$4:$L$1000,4,FALSE),""),"")</f>
        <v/>
      </c>
      <c r="AU305" s="21" t="str">
        <f>IF(A305="???","--","")&amp;IF(F305&lt;&gt;"Not in the game (anymore)",IF(A305&lt;&gt;"",CONCATENATE("[",A305,"] = {wayshrines={")&amp;IF(K305&lt;&gt;"",CONCATENATE(K305,","),"")&amp;IF(L305&lt;&gt;"",CONCATENATE(L305,","),"")&amp;IF(M305&lt;&gt;"",CONCATENATE(M305,","),"")&amp;CONCATENATE("}")&amp;IF(VALUE(N305)&gt;0,CONCATENATE(", traitsNeeded=",N305),"")&amp;CONCATENATE(", dlcId=",IF(Q305&lt;&gt;"",Q305,"DLC_BASE_GAME")),""),"")</f>
        <v>[352] = {wayshrines={337,337,337,}, traitsNeeded=2, dlcId=DLC_CLOCKWORK_CITY</v>
      </c>
      <c r="AV305" s="21" t="str">
        <f>IF(F305&lt;&gt;"Not in the game (anymore)",IF(A305&lt;&gt;"",IF(O305&lt;&gt;"",CONCATENATE(", zoneIds={",O305),"")&amp;IF(V305&lt;&gt;"",CONCATENATE(",",V305),"")&amp;IF(AA305&lt;&gt;"",CONCATENATE(",",AA305),"")&amp;IF(AF305&lt;&gt;"",CONCATENATE(",",AF305),"")&amp;IF(AK305&lt;&gt;"",CONCATENATE(",",AK305),"")&amp;IF(AP305&lt;&gt;"",CONCATENATE(",",AP305),"")&amp;IF(O305&lt;&gt;"",CONCATENATE("}",""),"")&amp;IF(OR(I305="true",I305="false",I305&lt;&gt;""), CONCATENATE(", veteran=", I305), ""),""),"")</f>
        <v>, zoneIds={980,980,980}, veteran=false</v>
      </c>
      <c r="AW305" s="21" t="str">
        <f>IF(F305&lt;&gt;"Not in the game (anymore)",IF(A305&lt;&gt;"",", setType="&amp;G305,"")&amp;IF(J305="true",", multiTrialSet=true",""),"")</f>
        <v>, setType=LIBSETS_SETTYPE_CRAFTED</v>
      </c>
      <c r="AX305" s="21" t="str">
        <f>IF(F305&lt;&gt;"Not in the game (anymore)",IF(S305&lt;&gt;"",", dropMechanic={"&amp;S305&amp;IF(X305&lt;&gt;"",","&amp;X305,"")&amp;IF(AC305&lt;&gt;"",","&amp;AC305,"")&amp;IF(AH305&lt;&gt;"",","&amp;AH305,"")&amp;IF(AM305&lt;&gt;"",","&amp;AM305,"")&amp;IF(AR305&lt;&gt;"",","&amp;AR305,"")&amp;"}"&amp;IF(S305="LIBSETS_DROP_MECHANIC_MONSTER_NAME",", dropMechanicNames={" &amp; IF(T305&lt;&gt;"","['en']='"&amp;T305&amp;"'","") &amp; IF(U305&lt;&gt;"",", ['de']='" &amp; U305&amp;"'","") &amp; "}",""),"")&amp;"},","")</f>
        <v>},</v>
      </c>
      <c r="AY305" s="21" t="str">
        <f>IF(F305&lt;&gt;"Not in the game (anymore)",IF(C305&lt;&gt;"",CONCATENATE(" --",C305," / ",B305,"   [",IF(P305&lt;&gt;"",P305,""),IF(W305&lt;&gt;"",", "&amp;W305,""),IF(AB305&lt;&gt;"",", "&amp;AB305,""),IF(AG305&lt;&gt;"",", "&amp;AG305,""),IF(AL305&lt;&gt;"",", "&amp;AL305,""),IF(AQ305&lt;&gt;"",", "&amp;AQ305,""),"]")),"")</f>
        <v xml:space="preserve"> --Fortified Brass / Messingpanzer   [Clockwork City, Clockwork City, Clockwork City]</v>
      </c>
    </row>
    <row r="306" spans="1:51" x14ac:dyDescent="0.25">
      <c r="A306" s="5">
        <v>353</v>
      </c>
      <c r="B306" t="s">
        <v>1289</v>
      </c>
      <c r="C306" t="s">
        <v>1290</v>
      </c>
      <c r="D306" s="3">
        <f>A306</f>
        <v>353</v>
      </c>
      <c r="G306" s="8" t="s">
        <v>1650</v>
      </c>
      <c r="I306" t="s">
        <v>97</v>
      </c>
      <c r="J306" t="s">
        <v>97</v>
      </c>
      <c r="K306">
        <v>338</v>
      </c>
      <c r="L306">
        <v>338</v>
      </c>
      <c r="M306">
        <v>338</v>
      </c>
      <c r="N306">
        <v>4</v>
      </c>
      <c r="O306" s="3">
        <f>IF(G306&lt;&gt;"LIBSETS_SETTYPE_BATTLEGROUND",IF(G306&lt;&gt;"LIBSETS_SETTYPE_SPECIAL",IF(P306&lt;&gt;"",VLOOKUP(P306,'ESO zone constants'!$D$2:$H$4950,5,FALSE),""),""),"")</f>
        <v>980</v>
      </c>
      <c r="P306" t="str">
        <f>VLOOKUP(K306,'ESO wayshrine node constants'!$A$3:$D$10003,4,FALSE)</f>
        <v>Clockwork City</v>
      </c>
      <c r="Q306" s="19" t="str">
        <f>IF(O306&lt;&gt;"",IF(NOT(ISERROR(VLOOKUP(O306,'ESO Dungeon constants'!$D$3:$H$9999,5,FALSE))),VLOOKUP(O306,'ESO Dungeon constants'!$D$3:$I$9999,6,FALSE),VLOOKUP(O306,'ESO zone constants'!$H$2:$K$9984,4,FALSE)),"")</f>
        <v>DLC_CLOCKWORK_CITY</v>
      </c>
      <c r="R306" s="3" t="str">
        <f>VLOOKUP(Q306,'LibSets constants'!$B$4:$C$1000,2,FALSE)</f>
        <v>Clockwork City</v>
      </c>
      <c r="T306" s="3" t="str">
        <f>IF(S306&lt;&gt;"",IF(S306&lt;&gt;"LIBSETS_DROP_MECHANIC_MONSTER_NAME",VLOOKUP(S306,'LibSets constants'!$I$4:$L$1000,3,FALSE),""),"")</f>
        <v/>
      </c>
      <c r="U306" s="3" t="str">
        <f>IF(S306&lt;&gt;"",IF(S306&lt;&gt;"LIBSETS_DROP_MECHANIC_MONSTER_NAME",VLOOKUP(S306,'LibSets constants'!$I$4:$L$1000,4,FALSE),""),"")</f>
        <v/>
      </c>
      <c r="V306" s="3">
        <f>IF(G306&lt;&gt;"LIBSETS_SETTYPE_BATTLEGROUND",IF(G306&lt;&gt;"LIBSETS_SETTYPE_SPECIAL",IF(W306&lt;&gt;"",VLOOKUP(W306,'ESO zone constants'!$D$2:$H$4950,5,FALSE),""),""),"")</f>
        <v>980</v>
      </c>
      <c r="W306" t="str">
        <f>VLOOKUP(L306,'ESO wayshrine node constants'!$A$3:$D$10003,4,FALSE)</f>
        <v>Clockwork City</v>
      </c>
      <c r="Y306" s="3" t="str">
        <f>IF(X306&lt;&gt;"",IF(X306&lt;&gt;"LIBSETS_DROP_MECHANIC_MONSTER_NAME",VLOOKUP(X306,'LibSets constants'!$I$4:$L$1000,3,FALSE),""),"")</f>
        <v/>
      </c>
      <c r="Z306" s="3" t="str">
        <f>IF(X306&lt;&gt;"",IF(X306&lt;&gt;"LIBSETS_DROP_MECHANIC_MONSTER_NAME",VLOOKUP(X306,'LibSets constants'!$I$4:$L$1000,4,FALSE),""),"")</f>
        <v/>
      </c>
      <c r="AA306" s="3">
        <f>IF(G306&lt;&gt;"LIBSETS_SETTYPE_BATTLEGROUND",IF(G306&lt;&gt;"LIBSETS_SETTYPE_SPECIAL",IF(AB306&lt;&gt;"",VLOOKUP(AB306,'ESO zone constants'!$D$2:$H$4950,5,FALSE),""),""),"")</f>
        <v>980</v>
      </c>
      <c r="AB306" t="str">
        <f>VLOOKUP(M306,'ESO wayshrine node constants'!$A$3:$D$10003,4,FALSE)</f>
        <v>Clockwork City</v>
      </c>
      <c r="AD306" s="3" t="str">
        <f>IF(AC306&lt;&gt;"",IF(AC306&lt;&gt;"LIBSETS_DROP_MECHANIC_MONSTER_NAME",VLOOKUP(AC306,'LibSets constants'!$I$4:$L$1000,3,FALSE),""),"")</f>
        <v/>
      </c>
      <c r="AE306" s="3" t="str">
        <f>IF(AC306&lt;&gt;"",IF(AC306&lt;&gt;"LIBSETS_DROP_MECHANIC_MONSTER_NAME",VLOOKUP(AC306,'LibSets constants'!$I$4:$L$1000,4,FALSE),""),"")</f>
        <v/>
      </c>
      <c r="AF306" s="3" t="str">
        <f>IF(G306&lt;&gt;"LIBSETS_SETTYPE_BATTLEGROUND",IF(G306&lt;&gt;"LIBSETS_SETTYPE_SPECIAL",IF(AG306&lt;&gt;"",VLOOKUP(AG306,'ESO zone constants'!$D$2:$H$4950,5,FALSE),""),""),"")</f>
        <v/>
      </c>
      <c r="AI306" s="3" t="str">
        <f>IF(AH306&lt;&gt;"",IF(AH306&lt;&gt;"LIBSETS_DROP_MECHANIC_MONSTER_NAME",VLOOKUP(AH306,'LibSets constants'!$I$4:$L$1000,3,FALSE),""),"")</f>
        <v/>
      </c>
      <c r="AJ306" s="3" t="str">
        <f>IF(AH306&lt;&gt;"",IF(AH306&lt;&gt;"LIBSETS_DROP_MECHANIC_MONSTER_NAME",VLOOKUP(AH306,'LibSets constants'!$I$4:$L$1000,4,FALSE),""),"")</f>
        <v/>
      </c>
      <c r="AK306" s="3" t="str">
        <f>IF(G306&lt;&gt;"LIBSETS_SETTYPE_BATTLEGROUND",IF(G306&lt;&gt;"LIBSETS_SETTYPE_SPECIAL",IF(AL306&lt;&gt;"",VLOOKUP(AL306,'ESO zone constants'!$D$2:$H$4950,5,FALSE),""),""),"")</f>
        <v/>
      </c>
      <c r="AN306" s="3" t="str">
        <f>IF(AM306&lt;&gt;"",IF(AM306&lt;&gt;"LIBSETS_DROP_MECHANIC_MONSTER_NAME",VLOOKUP(AM306,'LibSets constants'!$I$4:$L$1000,3,FALSE),""),"")</f>
        <v/>
      </c>
      <c r="AO306" s="3" t="str">
        <f>IF(AM306&lt;&gt;"",IF(AM306&lt;&gt;"LIBSETS_DROP_MECHANIC_MONSTER_NAME",VLOOKUP(AM306,'LibSets constants'!$I$4:$L$1000,4,FALSE),""),"")</f>
        <v/>
      </c>
      <c r="AP306" s="3" t="str">
        <f>IF(G306&lt;&gt;"LIBSETS_SETTYPE_BATTLEGROUND",IF(G306&lt;&gt;"LIBSETS_SETTYPE_SPECIAL",IF(AQ306&lt;&gt;"",VLOOKUP(AQ306,'ESO zone constants'!$D$2:$H$4950,5,FALSE),""),""),"")</f>
        <v/>
      </c>
      <c r="AS306" s="3" t="str">
        <f>IF(AR306&lt;&gt;"",IF(AR306&lt;&gt;"LIBSETS_DROP_MECHANIC_MONSTER_NAME",VLOOKUP(AR306,'LibSets constants'!$I$4:$L$1000,3,FALSE),""),"")</f>
        <v/>
      </c>
      <c r="AT306" s="3" t="str">
        <f>IF(AR306&lt;&gt;"",IF(AR306&lt;&gt;"LIBSETS_DROP_MECHANIC_MONSTER_NAME",VLOOKUP(AR306,'LibSets constants'!$I$4:$L$1000,4,FALSE),""),"")</f>
        <v/>
      </c>
      <c r="AU306" s="21" t="str">
        <f>IF(A306="???","--","")&amp;IF(F306&lt;&gt;"Not in the game (anymore)",IF(A306&lt;&gt;"",CONCATENATE("[",A306,"] = {wayshrines={")&amp;IF(K306&lt;&gt;"",CONCATENATE(K306,","),"")&amp;IF(L306&lt;&gt;"",CONCATENATE(L306,","),"")&amp;IF(M306&lt;&gt;"",CONCATENATE(M306,","),"")&amp;CONCATENATE("}")&amp;IF(VALUE(N306)&gt;0,CONCATENATE(", traitsNeeded=",N306),"")&amp;CONCATENATE(", dlcId=",IF(Q306&lt;&gt;"",Q306,"DLC_BASE_GAME")),""),"")</f>
        <v>[353] = {wayshrines={338,338,338,}, traitsNeeded=4, dlcId=DLC_CLOCKWORK_CITY</v>
      </c>
      <c r="AV306" s="21" t="str">
        <f>IF(F306&lt;&gt;"Not in the game (anymore)",IF(A306&lt;&gt;"",IF(O306&lt;&gt;"",CONCATENATE(", zoneIds={",O306),"")&amp;IF(V306&lt;&gt;"",CONCATENATE(",",V306),"")&amp;IF(AA306&lt;&gt;"",CONCATENATE(",",AA306),"")&amp;IF(AF306&lt;&gt;"",CONCATENATE(",",AF306),"")&amp;IF(AK306&lt;&gt;"",CONCATENATE(",",AK306),"")&amp;IF(AP306&lt;&gt;"",CONCATENATE(",",AP306),"")&amp;IF(O306&lt;&gt;"",CONCATENATE("}",""),"")&amp;IF(OR(I306="true",I306="false",I306&lt;&gt;""), CONCATENATE(", veteran=", I306), ""),""),"")</f>
        <v>, zoneIds={980,980,980}, veteran=false</v>
      </c>
      <c r="AW306" s="21" t="str">
        <f>IF(F306&lt;&gt;"Not in the game (anymore)",IF(A306&lt;&gt;"",", setType="&amp;G306,"")&amp;IF(J306="true",", multiTrialSet=true",""),"")</f>
        <v>, setType=LIBSETS_SETTYPE_CRAFTED</v>
      </c>
      <c r="AX306" s="21" t="str">
        <f>IF(F306&lt;&gt;"Not in the game (anymore)",IF(S306&lt;&gt;"",", dropMechanic={"&amp;S306&amp;IF(X306&lt;&gt;"",","&amp;X306,"")&amp;IF(AC306&lt;&gt;"",","&amp;AC306,"")&amp;IF(AH306&lt;&gt;"",","&amp;AH306,"")&amp;IF(AM306&lt;&gt;"",","&amp;AM306,"")&amp;IF(AR306&lt;&gt;"",","&amp;AR306,"")&amp;"}"&amp;IF(S306="LIBSETS_DROP_MECHANIC_MONSTER_NAME",", dropMechanicNames={" &amp; IF(T306&lt;&gt;"","['en']='"&amp;T306&amp;"'","") &amp; IF(U306&lt;&gt;"",", ['de']='" &amp; U306&amp;"'","") &amp; "}",""),"")&amp;"},","")</f>
        <v>},</v>
      </c>
      <c r="AY306" s="21" t="str">
        <f>IF(F306&lt;&gt;"Not in the game (anymore)",IF(C306&lt;&gt;"",CONCATENATE(" --",C306," / ",B306,"   [",IF(P306&lt;&gt;"",P306,""),IF(W306&lt;&gt;"",", "&amp;W306,""),IF(AB306&lt;&gt;"",", "&amp;AB306,""),IF(AG306&lt;&gt;"",", "&amp;AG306,""),IF(AL306&lt;&gt;"",", "&amp;AL306,""),IF(AQ306&lt;&gt;"",", "&amp;AQ306,""),"]")),"")</f>
        <v xml:space="preserve"> --Mechanical Acuity / Mechanikblick   [Clockwork City, Clockwork City, Clockwork City]</v>
      </c>
    </row>
    <row r="307" spans="1:51" x14ac:dyDescent="0.25">
      <c r="A307" s="12">
        <v>354</v>
      </c>
      <c r="B307" t="s">
        <v>1291</v>
      </c>
      <c r="C307" t="s">
        <v>1292</v>
      </c>
      <c r="D307" s="3">
        <f>A307</f>
        <v>354</v>
      </c>
      <c r="G307" s="8" t="s">
        <v>1656</v>
      </c>
      <c r="I307" t="s">
        <v>97</v>
      </c>
      <c r="J307" t="s">
        <v>97</v>
      </c>
      <c r="K307">
        <v>-1</v>
      </c>
      <c r="L307">
        <v>-1</v>
      </c>
      <c r="M307">
        <v>-1</v>
      </c>
      <c r="N307">
        <v>0</v>
      </c>
      <c r="O307" s="3">
        <f>IF(G307&lt;&gt;"LIBSETS_SETTYPE_BATTLEGROUND",IF(G307&lt;&gt;"LIBSETS_SETTYPE_SPECIAL",IF(P307&lt;&gt;"",VLOOKUP(P307,'ESO zone constants'!$D$2:$H$4950,5,FALSE),""),""),"")</f>
        <v>980</v>
      </c>
      <c r="P307" t="s">
        <v>78</v>
      </c>
      <c r="Q307" s="19" t="str">
        <f>IF(O307&lt;&gt;"",IF(NOT(ISERROR(VLOOKUP(O307,'ESO Dungeon constants'!$D$3:$H$9999,5,FALSE))),VLOOKUP(O307,'ESO Dungeon constants'!$D$3:$I$9999,6,FALSE),VLOOKUP(O307,'ESO zone constants'!$H$2:$K$9984,4,FALSE)),"")</f>
        <v>DLC_CLOCKWORK_CITY</v>
      </c>
      <c r="R307" s="3" t="str">
        <f>VLOOKUP(Q307,'LibSets constants'!$B$4:$C$1000,2,FALSE)</f>
        <v>Clockwork City</v>
      </c>
      <c r="S307" s="33" t="s">
        <v>1743</v>
      </c>
      <c r="T307" s="45" t="str">
        <f>IF(S307&lt;&gt;"",IF(S307&lt;&gt;"LIBSETS_DROP_MECHANIC_MONSTER_NAME",VLOOKUP(S307,'LibSets constants'!$I$4:$L$1000,3,FALSE),""),"")</f>
        <v>Delve bosses have a chance to drop a waist or feet.</v>
      </c>
      <c r="U307" s="45" t="str">
        <f>IF(S307&lt;&gt;"",IF(S307&lt;&gt;"LIBSETS_DROP_MECHANIC_MONSTER_NAME",VLOOKUP(S307,'LibSets constants'!$I$4:$L$1000,4,FALSE),""),"")</f>
        <v>Bosse in Gewölben haben die Chance, eine Taille oder Füße fallen zu lassen.</v>
      </c>
      <c r="V307" s="3" t="str">
        <f>IF(G307&lt;&gt;"LIBSETS_SETTYPE_BATTLEGROUND",IF(G307&lt;&gt;"LIBSETS_SETTYPE_SPECIAL",IF(W307&lt;&gt;"",VLOOKUP(W307,'ESO zone constants'!$D$2:$H$4950,5,FALSE),""),""),"")</f>
        <v/>
      </c>
      <c r="X307" s="46" t="s">
        <v>1744</v>
      </c>
      <c r="Y307" s="45" t="str">
        <f>IF(X307&lt;&gt;"",IF(X307&lt;&gt;"LIBSETS_DROP_MECHANIC_MONSTER_NAME",VLOOKUP(X307,'LibSets constants'!$I$4:$L$1000,3,FALSE),""),"")</f>
        <v>Overland group bosses have a 100% chance to drop head, chest, legs, or weapon.</v>
      </c>
      <c r="Z307" s="45" t="str">
        <f>IF(X307&lt;&gt;"",IF(X307&lt;&gt;"LIBSETS_DROP_MECHANIC_MONSTER_NAME",VLOOKUP(X307,'LibSets constants'!$I$4:$L$1000,4,FALSE),""),"")</f>
        <v>Überland Gruppenbosse haben eine Chance von 100%, Kopf, Brust, Beine oder Waffen fallen zu lassen.</v>
      </c>
      <c r="AA307" s="3" t="str">
        <f>IF(G307&lt;&gt;"LIBSETS_SETTYPE_BATTLEGROUND",IF(G307&lt;&gt;"LIBSETS_SETTYPE_SPECIAL",IF(AB307&lt;&gt;"",VLOOKUP(AB307,'ESO zone constants'!$D$2:$H$4950,5,FALSE),""),""),"")</f>
        <v/>
      </c>
      <c r="AC307" s="46" t="s">
        <v>1745</v>
      </c>
      <c r="AD307" s="45" t="str">
        <f>IF(AC307&lt;&gt;"",IF(AC307&lt;&gt;"LIBSETS_DROP_MECHANIC_MONSTER_NAME",VLOOKUP(AC307,'LibSets constants'!$I$4:$L$1000,3,FALSE),""),"")</f>
        <v>Public dungeon bosses have a chance to drop a shoulder, hand, or weapon.</v>
      </c>
      <c r="AE307" s="45" t="str">
        <f>IF(AC307&lt;&gt;"",IF(AC307&lt;&gt;"LIBSETS_DROP_MECHANIC_MONSTER_NAME",VLOOKUP(AC307,'LibSets constants'!$I$4:$L$1000,4,FALSE),""),"")</f>
        <v>Öffentliche Dungeon-Bosse haben die Möglichkeit, eine Schulter, Handschuhe oder eine Waffe fallen zu lassen.</v>
      </c>
      <c r="AF307" s="3" t="str">
        <f>IF(G307&lt;&gt;"LIBSETS_SETTYPE_BATTLEGROUND",IF(G307&lt;&gt;"LIBSETS_SETTYPE_SPECIAL",IF(AG307&lt;&gt;"",VLOOKUP(AG307,'ESO zone constants'!$D$2:$H$4950,5,FALSE),""),""),"")</f>
        <v/>
      </c>
      <c r="AH307" s="46" t="s">
        <v>1746</v>
      </c>
      <c r="AI307" s="45" t="str">
        <f>IF(AH307&lt;&gt;"",IF(AH307&lt;&gt;"LIBSETS_DROP_MECHANIC_MONSTER_NAME",VLOOKUP(AH307,'LibSets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07" s="45" t="str">
        <f>IF(AH307&lt;&gt;"",IF(AH307&lt;&gt;"LIBSETS_DROP_MECHANIC_MONSTER_NAME",VLOOKUP(AH307,'LibSets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07" s="3" t="str">
        <f>IF(G307&lt;&gt;"LIBSETS_SETTYPE_BATTLEGROUND",IF(G307&lt;&gt;"LIBSETS_SETTYPE_SPECIAL",IF(AL307&lt;&gt;"",VLOOKUP(AL307,'ESO zone constants'!$D$2:$H$4950,5,FALSE),""),""),"")</f>
        <v/>
      </c>
      <c r="AM307" s="46"/>
      <c r="AN307" s="45" t="str">
        <f>IF(AM307&lt;&gt;"",IF(AM307&lt;&gt;"LIBSETS_DROP_MECHANIC_MONSTER_NAME",VLOOKUP(AM307,'LibSets constants'!$I$4:$L$1000,3,FALSE),""),"")</f>
        <v/>
      </c>
      <c r="AO307" s="45" t="str">
        <f>IF(AM307&lt;&gt;"",IF(AM307&lt;&gt;"LIBSETS_DROP_MECHANIC_MONSTER_NAME",VLOOKUP(AM307,'LibSets constants'!$I$4:$L$1000,4,FALSE),""),"")</f>
        <v/>
      </c>
      <c r="AP307" s="3" t="str">
        <f>IF(G307&lt;&gt;"LIBSETS_SETTYPE_BATTLEGROUND",IF(G307&lt;&gt;"LIBSETS_SETTYPE_SPECIAL",IF(AQ307&lt;&gt;"",VLOOKUP(AQ307,'ESO zone constants'!$D$2:$H$4950,5,FALSE),""),""),"")</f>
        <v/>
      </c>
      <c r="AR307" s="46"/>
      <c r="AS307" s="45" t="str">
        <f>IF(AR307&lt;&gt;"",IF(AR307&lt;&gt;"LIBSETS_DROP_MECHANIC_MONSTER_NAME",VLOOKUP(AR307,'LibSets constants'!$I$4:$L$1000,3,FALSE),""),"")</f>
        <v/>
      </c>
      <c r="AT307" s="45" t="str">
        <f>IF(AR307&lt;&gt;"",IF(AR307&lt;&gt;"LIBSETS_DROP_MECHANIC_MONSTER_NAME",VLOOKUP(AR307,'LibSets constants'!$I$4:$L$1000,4,FALSE),""),"")</f>
        <v/>
      </c>
      <c r="AU307" s="21" t="str">
        <f>IF(A307="???","--","")&amp;IF(F307&lt;&gt;"Not in the game (anymore)",IF(A307&lt;&gt;"",CONCATENATE("[",A307,"] = {wayshrines={")&amp;IF(K307&lt;&gt;"",CONCATENATE(K307,","),"")&amp;IF(L307&lt;&gt;"",CONCATENATE(L307,","),"")&amp;IF(M307&lt;&gt;"",CONCATENATE(M307,","),"")&amp;CONCATENATE("}")&amp;IF(VALUE(N307)&gt;0,CONCATENATE(", traitsNeeded=",N307),"")&amp;CONCATENATE(", dlcId=",IF(Q307&lt;&gt;"",Q307,"DLC_BASE_GAME")),""),"")</f>
        <v>[354] = {wayshrines={-1,-1,-1,}, dlcId=DLC_CLOCKWORK_CITY</v>
      </c>
      <c r="AV307" s="21" t="str">
        <f>IF(F307&lt;&gt;"Not in the game (anymore)",IF(A307&lt;&gt;"",IF(O307&lt;&gt;"",CONCATENATE(", zoneIds={",O307),"")&amp;IF(V307&lt;&gt;"",CONCATENATE(",",V307),"")&amp;IF(AA307&lt;&gt;"",CONCATENATE(",",AA307),"")&amp;IF(AF307&lt;&gt;"",CONCATENATE(",",AF307),"")&amp;IF(AK307&lt;&gt;"",CONCATENATE(",",AK307),"")&amp;IF(AP307&lt;&gt;"",CONCATENATE(",",AP307),"")&amp;IF(O307&lt;&gt;"",CONCATENATE("}",""),"")&amp;IF(OR(I307="true",I307="false",I307&lt;&gt;""), CONCATENATE(", veteran=", I307), ""),""),"")</f>
        <v>, zoneIds={980}, veteran=false</v>
      </c>
      <c r="AW307" s="21" t="str">
        <f>IF(F307&lt;&gt;"Not in the game (anymore)",IF(A307&lt;&gt;"",", setType="&amp;G307,"")&amp;IF(J307="true",", multiTrialSet=true",""),"")</f>
        <v>, setType=LIBSETS_SETTYPE_OVERLAND</v>
      </c>
      <c r="AX307" s="21" t="str">
        <f>IF(F307&lt;&gt;"Not in the game (anymore)",IF(S307&lt;&gt;"",", dropMechanic={"&amp;S307&amp;IF(X307&lt;&gt;"",","&amp;X307,"")&amp;IF(AC307&lt;&gt;"",","&amp;AC307,"")&amp;IF(AH307&lt;&gt;"",","&amp;AH307,"")&amp;IF(AM307&lt;&gt;"",","&amp;AM307,"")&amp;IF(AR307&lt;&gt;"",","&amp;AR307,"")&amp;"}"&amp;IF(S307="LIBSETS_DROP_MECHANIC_MONSTER_NAME",", dropMechanicNames={" &amp; IF(T307&lt;&gt;"","['en']='"&amp;T307&amp;"'","") &amp; IF(U307&lt;&gt;"",", ['de']='" &amp; U307&amp;"'","") &amp; "}",""),"")&amp;"},","")</f>
        <v>, dropMechanic={LIBSETS_DROP_MECHANIC_OVERLAND_BOSS_DELVE,LIBSETS_DROP_MECHANIC_OVERLAND_WORLDBOSS,LIBSETS_DROP_MECHANIC_OVERLAND_BOSS_PUBLIC_DUNGEON,LIBSETS_DROP_MECHANIC_OVERLAND_CHEST}},</v>
      </c>
      <c r="AY307" s="21" t="str">
        <f>IF(F307&lt;&gt;"Not in the game (anymore)",IF(C307&lt;&gt;"",CONCATENATE(" --",C307," / ",B307,"   [",IF(P307&lt;&gt;"",P307,""),IF(W307&lt;&gt;"",", "&amp;W307,""),IF(AB307&lt;&gt;"",", "&amp;AB307,""),IF(AG307&lt;&gt;"",", "&amp;AG307,""),IF(AL307&lt;&gt;"",", "&amp;AL307,""),IF(AQ307&lt;&gt;"",", "&amp;AQ307,""),"]")),"")</f>
        <v xml:space="preserve"> --Mad Tinkerer / Wahntüftler   [Clockwork City]</v>
      </c>
    </row>
    <row r="308" spans="1:51" x14ac:dyDescent="0.25">
      <c r="A308" s="12">
        <v>355</v>
      </c>
      <c r="B308" t="s">
        <v>1293</v>
      </c>
      <c r="C308" t="s">
        <v>1294</v>
      </c>
      <c r="D308" s="3">
        <f>A308</f>
        <v>355</v>
      </c>
      <c r="G308" s="8" t="s">
        <v>1656</v>
      </c>
      <c r="I308" t="s">
        <v>97</v>
      </c>
      <c r="J308" t="s">
        <v>97</v>
      </c>
      <c r="K308">
        <v>-1</v>
      </c>
      <c r="L308">
        <v>-1</v>
      </c>
      <c r="M308">
        <v>-1</v>
      </c>
      <c r="N308">
        <v>0</v>
      </c>
      <c r="O308" s="3">
        <f>IF(G308&lt;&gt;"LIBSETS_SETTYPE_BATTLEGROUND",IF(G308&lt;&gt;"LIBSETS_SETTYPE_SPECIAL",IF(P308&lt;&gt;"",VLOOKUP(P308,'ESO zone constants'!$D$2:$H$4950,5,FALSE),""),""),"")</f>
        <v>980</v>
      </c>
      <c r="P308" t="s">
        <v>78</v>
      </c>
      <c r="Q308" s="19" t="str">
        <f>IF(O308&lt;&gt;"",IF(NOT(ISERROR(VLOOKUP(O308,'ESO Dungeon constants'!$D$3:$H$9999,5,FALSE))),VLOOKUP(O308,'ESO Dungeon constants'!$D$3:$I$9999,6,FALSE),VLOOKUP(O308,'ESO zone constants'!$H$2:$K$9984,4,FALSE)),"")</f>
        <v>DLC_CLOCKWORK_CITY</v>
      </c>
      <c r="R308" s="3" t="str">
        <f>VLOOKUP(Q308,'LibSets constants'!$B$4:$C$1000,2,FALSE)</f>
        <v>Clockwork City</v>
      </c>
      <c r="S308" s="33" t="s">
        <v>1743</v>
      </c>
      <c r="T308" s="45" t="str">
        <f>IF(S308&lt;&gt;"",IF(S308&lt;&gt;"LIBSETS_DROP_MECHANIC_MONSTER_NAME",VLOOKUP(S308,'LibSets constants'!$I$4:$L$1000,3,FALSE),""),"")</f>
        <v>Delve bosses have a chance to drop a waist or feet.</v>
      </c>
      <c r="U308" s="45" t="str">
        <f>IF(S308&lt;&gt;"",IF(S308&lt;&gt;"LIBSETS_DROP_MECHANIC_MONSTER_NAME",VLOOKUP(S308,'LibSets constants'!$I$4:$L$1000,4,FALSE),""),"")</f>
        <v>Bosse in Gewölben haben die Chance, eine Taille oder Füße fallen zu lassen.</v>
      </c>
      <c r="V308" s="3" t="str">
        <f>IF(G308&lt;&gt;"LIBSETS_SETTYPE_BATTLEGROUND",IF(G308&lt;&gt;"LIBSETS_SETTYPE_SPECIAL",IF(W308&lt;&gt;"",VLOOKUP(W308,'ESO zone constants'!$D$2:$H$4950,5,FALSE),""),""),"")</f>
        <v/>
      </c>
      <c r="X308" s="46" t="s">
        <v>1744</v>
      </c>
      <c r="Y308" s="45" t="str">
        <f>IF(X308&lt;&gt;"",IF(X308&lt;&gt;"LIBSETS_DROP_MECHANIC_MONSTER_NAME",VLOOKUP(X308,'LibSets constants'!$I$4:$L$1000,3,FALSE),""),"")</f>
        <v>Overland group bosses have a 100% chance to drop head, chest, legs, or weapon.</v>
      </c>
      <c r="Z308" s="45" t="str">
        <f>IF(X308&lt;&gt;"",IF(X308&lt;&gt;"LIBSETS_DROP_MECHANIC_MONSTER_NAME",VLOOKUP(X308,'LibSets constants'!$I$4:$L$1000,4,FALSE),""),"")</f>
        <v>Überland Gruppenbosse haben eine Chance von 100%, Kopf, Brust, Beine oder Waffen fallen zu lassen.</v>
      </c>
      <c r="AA308" s="3" t="str">
        <f>IF(G308&lt;&gt;"LIBSETS_SETTYPE_BATTLEGROUND",IF(G308&lt;&gt;"LIBSETS_SETTYPE_SPECIAL",IF(AB308&lt;&gt;"",VLOOKUP(AB308,'ESO zone constants'!$D$2:$H$4950,5,FALSE),""),""),"")</f>
        <v/>
      </c>
      <c r="AC308" s="46" t="s">
        <v>1745</v>
      </c>
      <c r="AD308" s="45" t="str">
        <f>IF(AC308&lt;&gt;"",IF(AC308&lt;&gt;"LIBSETS_DROP_MECHANIC_MONSTER_NAME",VLOOKUP(AC308,'LibSets constants'!$I$4:$L$1000,3,FALSE),""),"")</f>
        <v>Public dungeon bosses have a chance to drop a shoulder, hand, or weapon.</v>
      </c>
      <c r="AE308" s="45" t="str">
        <f>IF(AC308&lt;&gt;"",IF(AC308&lt;&gt;"LIBSETS_DROP_MECHANIC_MONSTER_NAME",VLOOKUP(AC308,'LibSets constants'!$I$4:$L$1000,4,FALSE),""),"")</f>
        <v>Öffentliche Dungeon-Bosse haben die Möglichkeit, eine Schulter, Handschuhe oder eine Waffe fallen zu lassen.</v>
      </c>
      <c r="AF308" s="3" t="str">
        <f>IF(G308&lt;&gt;"LIBSETS_SETTYPE_BATTLEGROUND",IF(G308&lt;&gt;"LIBSETS_SETTYPE_SPECIAL",IF(AG308&lt;&gt;"",VLOOKUP(AG308,'ESO zone constants'!$D$2:$H$4950,5,FALSE),""),""),"")</f>
        <v/>
      </c>
      <c r="AH308" s="46" t="s">
        <v>1746</v>
      </c>
      <c r="AI308" s="45" t="str">
        <f>IF(AH308&lt;&gt;"",IF(AH308&lt;&gt;"LIBSETS_DROP_MECHANIC_MONSTER_NAME",VLOOKUP(AH308,'LibSets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08" s="45" t="str">
        <f>IF(AH308&lt;&gt;"",IF(AH308&lt;&gt;"LIBSETS_DROP_MECHANIC_MONSTER_NAME",VLOOKUP(AH308,'LibSets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08" s="3" t="str">
        <f>IF(G308&lt;&gt;"LIBSETS_SETTYPE_BATTLEGROUND",IF(G308&lt;&gt;"LIBSETS_SETTYPE_SPECIAL",IF(AL308&lt;&gt;"",VLOOKUP(AL308,'ESO zone constants'!$D$2:$H$4950,5,FALSE),""),""),"")</f>
        <v/>
      </c>
      <c r="AM308" s="46"/>
      <c r="AN308" s="45" t="str">
        <f>IF(AM308&lt;&gt;"",IF(AM308&lt;&gt;"LIBSETS_DROP_MECHANIC_MONSTER_NAME",VLOOKUP(AM308,'LibSets constants'!$I$4:$L$1000,3,FALSE),""),"")</f>
        <v/>
      </c>
      <c r="AO308" s="45" t="str">
        <f>IF(AM308&lt;&gt;"",IF(AM308&lt;&gt;"LIBSETS_DROP_MECHANIC_MONSTER_NAME",VLOOKUP(AM308,'LibSets constants'!$I$4:$L$1000,4,FALSE),""),"")</f>
        <v/>
      </c>
      <c r="AP308" s="3" t="str">
        <f>IF(G308&lt;&gt;"LIBSETS_SETTYPE_BATTLEGROUND",IF(G308&lt;&gt;"LIBSETS_SETTYPE_SPECIAL",IF(AQ308&lt;&gt;"",VLOOKUP(AQ308,'ESO zone constants'!$D$2:$H$4950,5,FALSE),""),""),"")</f>
        <v/>
      </c>
      <c r="AR308" s="46"/>
      <c r="AS308" s="45" t="str">
        <f>IF(AR308&lt;&gt;"",IF(AR308&lt;&gt;"LIBSETS_DROP_MECHANIC_MONSTER_NAME",VLOOKUP(AR308,'LibSets constants'!$I$4:$L$1000,3,FALSE),""),"")</f>
        <v/>
      </c>
      <c r="AT308" s="45" t="str">
        <f>IF(AR308&lt;&gt;"",IF(AR308&lt;&gt;"LIBSETS_DROP_MECHANIC_MONSTER_NAME",VLOOKUP(AR308,'LibSets constants'!$I$4:$L$1000,4,FALSE),""),"")</f>
        <v/>
      </c>
      <c r="AU308" s="21" t="str">
        <f>IF(A308="???","--","")&amp;IF(F308&lt;&gt;"Not in the game (anymore)",IF(A308&lt;&gt;"",CONCATENATE("[",A308,"] = {wayshrines={")&amp;IF(K308&lt;&gt;"",CONCATENATE(K308,","),"")&amp;IF(L308&lt;&gt;"",CONCATENATE(L308,","),"")&amp;IF(M308&lt;&gt;"",CONCATENATE(M308,","),"")&amp;CONCATENATE("}")&amp;IF(VALUE(N308)&gt;0,CONCATENATE(", traitsNeeded=",N308),"")&amp;CONCATENATE(", dlcId=",IF(Q308&lt;&gt;"",Q308,"DLC_BASE_GAME")),""),"")</f>
        <v>[355] = {wayshrines={-1,-1,-1,}, dlcId=DLC_CLOCKWORK_CITY</v>
      </c>
      <c r="AV308" s="21" t="str">
        <f>IF(F308&lt;&gt;"Not in the game (anymore)",IF(A308&lt;&gt;"",IF(O308&lt;&gt;"",CONCATENATE(", zoneIds={",O308),"")&amp;IF(V308&lt;&gt;"",CONCATENATE(",",V308),"")&amp;IF(AA308&lt;&gt;"",CONCATENATE(",",AA308),"")&amp;IF(AF308&lt;&gt;"",CONCATENATE(",",AF308),"")&amp;IF(AK308&lt;&gt;"",CONCATENATE(",",AK308),"")&amp;IF(AP308&lt;&gt;"",CONCATENATE(",",AP308),"")&amp;IF(O308&lt;&gt;"",CONCATENATE("}",""),"")&amp;IF(OR(I308="true",I308="false",I308&lt;&gt;""), CONCATENATE(", veteran=", I308), ""),""),"")</f>
        <v>, zoneIds={980}, veteran=false</v>
      </c>
      <c r="AW308" s="21" t="str">
        <f>IF(F308&lt;&gt;"Not in the game (anymore)",IF(A308&lt;&gt;"",", setType="&amp;G308,"")&amp;IF(J308="true",", multiTrialSet=true",""),"")</f>
        <v>, setType=LIBSETS_SETTYPE_OVERLAND</v>
      </c>
      <c r="AX308" s="21" t="str">
        <f>IF(F308&lt;&gt;"Not in the game (anymore)",IF(S308&lt;&gt;"",", dropMechanic={"&amp;S308&amp;IF(X308&lt;&gt;"",","&amp;X308,"")&amp;IF(AC308&lt;&gt;"",","&amp;AC308,"")&amp;IF(AH308&lt;&gt;"",","&amp;AH308,"")&amp;IF(AM308&lt;&gt;"",","&amp;AM308,"")&amp;IF(AR308&lt;&gt;"",","&amp;AR308,"")&amp;"}"&amp;IF(S308="LIBSETS_DROP_MECHANIC_MONSTER_NAME",", dropMechanicNames={" &amp; IF(T308&lt;&gt;"","['en']='"&amp;T308&amp;"'","") &amp; IF(U308&lt;&gt;"",", ['de']='" &amp; U308&amp;"'","") &amp; "}",""),"")&amp;"},","")</f>
        <v>, dropMechanic={LIBSETS_DROP_MECHANIC_OVERLAND_BOSS_DELVE,LIBSETS_DROP_MECHANIC_OVERLAND_WORLDBOSS,LIBSETS_DROP_MECHANIC_OVERLAND_BOSS_PUBLIC_DUNGEON,LIBSETS_DROP_MECHANIC_OVERLAND_CHEST}},</v>
      </c>
      <c r="AY308" s="21" t="str">
        <f>IF(F308&lt;&gt;"Not in the game (anymore)",IF(C308&lt;&gt;"",CONCATENATE(" --",C308," / ",B308,"   [",IF(P308&lt;&gt;"",P308,""),IF(W308&lt;&gt;"",", "&amp;W308,""),IF(AB308&lt;&gt;"",", "&amp;AB308,""),IF(AG308&lt;&gt;"",", "&amp;AG308,""),IF(AL308&lt;&gt;"",", "&amp;AL308,""),IF(AQ308&lt;&gt;"",", "&amp;AQ308,""),"]")),"")</f>
        <v xml:space="preserve"> --Unfathomable Darkness / Unermessliche Dunkelheit   [Clockwork City]</v>
      </c>
    </row>
    <row r="309" spans="1:51" x14ac:dyDescent="0.25">
      <c r="A309" s="12">
        <v>356</v>
      </c>
      <c r="B309" t="s">
        <v>1295</v>
      </c>
      <c r="C309" t="s">
        <v>1296</v>
      </c>
      <c r="D309" s="3">
        <f>A309</f>
        <v>356</v>
      </c>
      <c r="G309" s="8" t="s">
        <v>1656</v>
      </c>
      <c r="I309" t="s">
        <v>97</v>
      </c>
      <c r="J309" t="s">
        <v>97</v>
      </c>
      <c r="K309">
        <v>-1</v>
      </c>
      <c r="L309">
        <v>-1</v>
      </c>
      <c r="M309">
        <v>-1</v>
      </c>
      <c r="N309">
        <v>0</v>
      </c>
      <c r="O309" s="3">
        <f>IF(G309&lt;&gt;"LIBSETS_SETTYPE_BATTLEGROUND",IF(G309&lt;&gt;"LIBSETS_SETTYPE_SPECIAL",IF(P309&lt;&gt;"",VLOOKUP(P309,'ESO zone constants'!$D$2:$H$4950,5,FALSE),""),""),"")</f>
        <v>980</v>
      </c>
      <c r="P309" t="s">
        <v>78</v>
      </c>
      <c r="Q309" s="19" t="str">
        <f>IF(O309&lt;&gt;"",IF(NOT(ISERROR(VLOOKUP(O309,'ESO Dungeon constants'!$D$3:$H$9999,5,FALSE))),VLOOKUP(O309,'ESO Dungeon constants'!$D$3:$I$9999,6,FALSE),VLOOKUP(O309,'ESO zone constants'!$H$2:$K$9984,4,FALSE)),"")</f>
        <v>DLC_CLOCKWORK_CITY</v>
      </c>
      <c r="R309" s="3" t="str">
        <f>VLOOKUP(Q309,'LibSets constants'!$B$4:$C$1000,2,FALSE)</f>
        <v>Clockwork City</v>
      </c>
      <c r="S309" s="33" t="s">
        <v>1743</v>
      </c>
      <c r="T309" s="45" t="str">
        <f>IF(S309&lt;&gt;"",IF(S309&lt;&gt;"LIBSETS_DROP_MECHANIC_MONSTER_NAME",VLOOKUP(S309,'LibSets constants'!$I$4:$L$1000,3,FALSE),""),"")</f>
        <v>Delve bosses have a chance to drop a waist or feet.</v>
      </c>
      <c r="U309" s="45" t="str">
        <f>IF(S309&lt;&gt;"",IF(S309&lt;&gt;"LIBSETS_DROP_MECHANIC_MONSTER_NAME",VLOOKUP(S309,'LibSets constants'!$I$4:$L$1000,4,FALSE),""),"")</f>
        <v>Bosse in Gewölben haben die Chance, eine Taille oder Füße fallen zu lassen.</v>
      </c>
      <c r="V309" s="3" t="str">
        <f>IF(G309&lt;&gt;"LIBSETS_SETTYPE_BATTLEGROUND",IF(G309&lt;&gt;"LIBSETS_SETTYPE_SPECIAL",IF(W309&lt;&gt;"",VLOOKUP(W309,'ESO zone constants'!$D$2:$H$4950,5,FALSE),""),""),"")</f>
        <v/>
      </c>
      <c r="X309" s="46" t="s">
        <v>1744</v>
      </c>
      <c r="Y309" s="45" t="str">
        <f>IF(X309&lt;&gt;"",IF(X309&lt;&gt;"LIBSETS_DROP_MECHANIC_MONSTER_NAME",VLOOKUP(X309,'LibSets constants'!$I$4:$L$1000,3,FALSE),""),"")</f>
        <v>Overland group bosses have a 100% chance to drop head, chest, legs, or weapon.</v>
      </c>
      <c r="Z309" s="45" t="str">
        <f>IF(X309&lt;&gt;"",IF(X309&lt;&gt;"LIBSETS_DROP_MECHANIC_MONSTER_NAME",VLOOKUP(X309,'LibSets constants'!$I$4:$L$1000,4,FALSE),""),"")</f>
        <v>Überland Gruppenbosse haben eine Chance von 100%, Kopf, Brust, Beine oder Waffen fallen zu lassen.</v>
      </c>
      <c r="AA309" s="3" t="str">
        <f>IF(G309&lt;&gt;"LIBSETS_SETTYPE_BATTLEGROUND",IF(G309&lt;&gt;"LIBSETS_SETTYPE_SPECIAL",IF(AB309&lt;&gt;"",VLOOKUP(AB309,'ESO zone constants'!$D$2:$H$4950,5,FALSE),""),""),"")</f>
        <v/>
      </c>
      <c r="AC309" s="46" t="s">
        <v>1745</v>
      </c>
      <c r="AD309" s="45" t="str">
        <f>IF(AC309&lt;&gt;"",IF(AC309&lt;&gt;"LIBSETS_DROP_MECHANIC_MONSTER_NAME",VLOOKUP(AC309,'LibSets constants'!$I$4:$L$1000,3,FALSE),""),"")</f>
        <v>Public dungeon bosses have a chance to drop a shoulder, hand, or weapon.</v>
      </c>
      <c r="AE309" s="45" t="str">
        <f>IF(AC309&lt;&gt;"",IF(AC309&lt;&gt;"LIBSETS_DROP_MECHANIC_MONSTER_NAME",VLOOKUP(AC309,'LibSets constants'!$I$4:$L$1000,4,FALSE),""),"")</f>
        <v>Öffentliche Dungeon-Bosse haben die Möglichkeit, eine Schulter, Handschuhe oder eine Waffe fallen zu lassen.</v>
      </c>
      <c r="AF309" s="3" t="str">
        <f>IF(G309&lt;&gt;"LIBSETS_SETTYPE_BATTLEGROUND",IF(G309&lt;&gt;"LIBSETS_SETTYPE_SPECIAL",IF(AG309&lt;&gt;"",VLOOKUP(AG309,'ESO zone constants'!$D$2:$H$4950,5,FALSE),""),""),"")</f>
        <v/>
      </c>
      <c r="AH309" s="46" t="s">
        <v>1746</v>
      </c>
      <c r="AI309" s="45" t="str">
        <f>IF(AH309&lt;&gt;"",IF(AH309&lt;&gt;"LIBSETS_DROP_MECHANIC_MONSTER_NAME",VLOOKUP(AH309,'LibSets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09" s="45" t="str">
        <f>IF(AH309&lt;&gt;"",IF(AH309&lt;&gt;"LIBSETS_DROP_MECHANIC_MONSTER_NAME",VLOOKUP(AH309,'LibSets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09" s="3" t="str">
        <f>IF(G309&lt;&gt;"LIBSETS_SETTYPE_BATTLEGROUND",IF(G309&lt;&gt;"LIBSETS_SETTYPE_SPECIAL",IF(AL309&lt;&gt;"",VLOOKUP(AL309,'ESO zone constants'!$D$2:$H$4950,5,FALSE),""),""),"")</f>
        <v/>
      </c>
      <c r="AM309" s="46"/>
      <c r="AN309" s="45" t="str">
        <f>IF(AM309&lt;&gt;"",IF(AM309&lt;&gt;"LIBSETS_DROP_MECHANIC_MONSTER_NAME",VLOOKUP(AM309,'LibSets constants'!$I$4:$L$1000,3,FALSE),""),"")</f>
        <v/>
      </c>
      <c r="AO309" s="45" t="str">
        <f>IF(AM309&lt;&gt;"",IF(AM309&lt;&gt;"LIBSETS_DROP_MECHANIC_MONSTER_NAME",VLOOKUP(AM309,'LibSets constants'!$I$4:$L$1000,4,FALSE),""),"")</f>
        <v/>
      </c>
      <c r="AP309" s="3" t="str">
        <f>IF(G309&lt;&gt;"LIBSETS_SETTYPE_BATTLEGROUND",IF(G309&lt;&gt;"LIBSETS_SETTYPE_SPECIAL",IF(AQ309&lt;&gt;"",VLOOKUP(AQ309,'ESO zone constants'!$D$2:$H$4950,5,FALSE),""),""),"")</f>
        <v/>
      </c>
      <c r="AR309" s="46"/>
      <c r="AS309" s="45" t="str">
        <f>IF(AR309&lt;&gt;"",IF(AR309&lt;&gt;"LIBSETS_DROP_MECHANIC_MONSTER_NAME",VLOOKUP(AR309,'LibSets constants'!$I$4:$L$1000,3,FALSE),""),"")</f>
        <v/>
      </c>
      <c r="AT309" s="45" t="str">
        <f>IF(AR309&lt;&gt;"",IF(AR309&lt;&gt;"LIBSETS_DROP_MECHANIC_MONSTER_NAME",VLOOKUP(AR309,'LibSets constants'!$I$4:$L$1000,4,FALSE),""),"")</f>
        <v/>
      </c>
      <c r="AU309" s="21" t="str">
        <f>IF(A309="???","--","")&amp;IF(F309&lt;&gt;"Not in the game (anymore)",IF(A309&lt;&gt;"",CONCATENATE("[",A309,"] = {wayshrines={")&amp;IF(K309&lt;&gt;"",CONCATENATE(K309,","),"")&amp;IF(L309&lt;&gt;"",CONCATENATE(L309,","),"")&amp;IF(M309&lt;&gt;"",CONCATENATE(M309,","),"")&amp;CONCATENATE("}")&amp;IF(VALUE(N309)&gt;0,CONCATENATE(", traitsNeeded=",N309),"")&amp;CONCATENATE(", dlcId=",IF(Q309&lt;&gt;"",Q309,"DLC_BASE_GAME")),""),"")</f>
        <v>[356] = {wayshrines={-1,-1,-1,}, dlcId=DLC_CLOCKWORK_CITY</v>
      </c>
      <c r="AV309" s="21" t="str">
        <f>IF(F309&lt;&gt;"Not in the game (anymore)",IF(A309&lt;&gt;"",IF(O309&lt;&gt;"",CONCATENATE(", zoneIds={",O309),"")&amp;IF(V309&lt;&gt;"",CONCATENATE(",",V309),"")&amp;IF(AA309&lt;&gt;"",CONCATENATE(",",AA309),"")&amp;IF(AF309&lt;&gt;"",CONCATENATE(",",AF309),"")&amp;IF(AK309&lt;&gt;"",CONCATENATE(",",AK309),"")&amp;IF(AP309&lt;&gt;"",CONCATENATE(",",AP309),"")&amp;IF(O309&lt;&gt;"",CONCATENATE("}",""),"")&amp;IF(OR(I309="true",I309="false",I309&lt;&gt;""), CONCATENATE(", veteran=", I309), ""),""),"")</f>
        <v>, zoneIds={980}, veteran=false</v>
      </c>
      <c r="AW309" s="21" t="str">
        <f>IF(F309&lt;&gt;"Not in the game (anymore)",IF(A309&lt;&gt;"",", setType="&amp;G309,"")&amp;IF(J309="true",", multiTrialSet=true",""),"")</f>
        <v>, setType=LIBSETS_SETTYPE_OVERLAND</v>
      </c>
      <c r="AX309" s="21" t="str">
        <f>IF(F309&lt;&gt;"Not in the game (anymore)",IF(S309&lt;&gt;"",", dropMechanic={"&amp;S309&amp;IF(X309&lt;&gt;"",","&amp;X309,"")&amp;IF(AC309&lt;&gt;"",","&amp;AC309,"")&amp;IF(AH309&lt;&gt;"",","&amp;AH309,"")&amp;IF(AM309&lt;&gt;"",","&amp;AM309,"")&amp;IF(AR309&lt;&gt;"",","&amp;AR309,"")&amp;"}"&amp;IF(S309="LIBSETS_DROP_MECHANIC_MONSTER_NAME",", dropMechanicNames={" &amp; IF(T309&lt;&gt;"","['en']='"&amp;T309&amp;"'","") &amp; IF(U309&lt;&gt;"",", ['de']='" &amp; U309&amp;"'","") &amp; "}",""),"")&amp;"},","")</f>
        <v>, dropMechanic={LIBSETS_DROP_MECHANIC_OVERLAND_BOSS_DELVE,LIBSETS_DROP_MECHANIC_OVERLAND_WORLDBOSS,LIBSETS_DROP_MECHANIC_OVERLAND_BOSS_PUBLIC_DUNGEON,LIBSETS_DROP_MECHANIC_OVERLAND_CHEST}},</v>
      </c>
      <c r="AY309" s="21" t="str">
        <f>IF(F309&lt;&gt;"Not in the game (anymore)",IF(C309&lt;&gt;"",CONCATENATE(" --",C309," / ",B309,"   [",IF(P309&lt;&gt;"",P309,""),IF(W309&lt;&gt;"",", "&amp;W309,""),IF(AB309&lt;&gt;"",", "&amp;AB309,""),IF(AG309&lt;&gt;"",", "&amp;AG309,""),IF(AL309&lt;&gt;"",", "&amp;AL309,""),IF(AQ309&lt;&gt;"",", "&amp;AQ309,""),"]")),"")</f>
        <v xml:space="preserve"> --Livewire / Stromschlag   [Clockwork City]</v>
      </c>
    </row>
    <row r="310" spans="1:51" x14ac:dyDescent="0.25">
      <c r="A310" s="12">
        <v>357</v>
      </c>
      <c r="B310" t="s">
        <v>1297</v>
      </c>
      <c r="C310" t="s">
        <v>1298</v>
      </c>
      <c r="D310" s="3">
        <f>A310</f>
        <v>357</v>
      </c>
      <c r="G310" s="8" t="s">
        <v>1657</v>
      </c>
      <c r="I310" t="s">
        <v>98</v>
      </c>
      <c r="J310" t="s">
        <v>97</v>
      </c>
      <c r="K310">
        <v>-1</v>
      </c>
      <c r="L310">
        <v>-1</v>
      </c>
      <c r="M310">
        <v>-1</v>
      </c>
      <c r="N310">
        <v>0</v>
      </c>
      <c r="O310" s="3">
        <f>IF(G310&lt;&gt;"LIBSETS_SETTYPE_BATTLEGROUND",IF(G310&lt;&gt;"LIBSETS_SETTYPE_SPECIAL",IF(P310&lt;&gt;"",VLOOKUP(P310,'ESO zone constants'!$D$2:$H$4950,5,FALSE),""),""),"")</f>
        <v>1000</v>
      </c>
      <c r="P310" t="s">
        <v>667</v>
      </c>
      <c r="Q310" s="19" t="str">
        <f>IF(O310&lt;&gt;"",IF(NOT(ISERROR(VLOOKUP(O310,'ESO Dungeon constants'!$D$3:$H$9999,5,FALSE))),VLOOKUP(O310,'ESO Dungeon constants'!$D$3:$I$9999,6,FALSE),VLOOKUP(O310,'ESO zone constants'!$H$2:$K$9984,4,FALSE)),"")</f>
        <v>DLC_CLOCKWORK_CITY</v>
      </c>
      <c r="R310" s="3" t="str">
        <f>VLOOKUP(Q310,'LibSets constants'!$B$4:$C$1000,2,FALSE)</f>
        <v>Clockwork City</v>
      </c>
      <c r="S310" s="33" t="s">
        <v>1727</v>
      </c>
      <c r="T310" s="40"/>
      <c r="U310" s="40"/>
      <c r="V310" s="3" t="str">
        <f>IF(G310&lt;&gt;"LIBSETS_SETTYPE_BATTLEGROUND",IF(G310&lt;&gt;"LIBSETS_SETTYPE_SPECIAL",IF(W310&lt;&gt;"",VLOOKUP(W310,'ESO zone constants'!$D$2:$H$4950,5,FALSE),""),""),"")</f>
        <v/>
      </c>
      <c r="X310" s="40"/>
      <c r="Y310" s="40"/>
      <c r="Z310" s="40"/>
      <c r="AA310" s="3" t="str">
        <f>IF(G310&lt;&gt;"LIBSETS_SETTYPE_BATTLEGROUND",IF(G310&lt;&gt;"LIBSETS_SETTYPE_SPECIAL",IF(AB310&lt;&gt;"",VLOOKUP(AB310,'ESO zone constants'!$D$2:$H$4950,5,FALSE),""),""),"")</f>
        <v/>
      </c>
      <c r="AC310" s="40"/>
      <c r="AD310" s="40"/>
      <c r="AE310" s="40"/>
      <c r="AF310" s="3" t="str">
        <f>IF(G310&lt;&gt;"LIBSETS_SETTYPE_BATTLEGROUND",IF(G310&lt;&gt;"LIBSETS_SETTYPE_SPECIAL",IF(AG310&lt;&gt;"",VLOOKUP(AG310,'ESO zone constants'!$D$2:$H$4950,5,FALSE),""),""),"")</f>
        <v/>
      </c>
      <c r="AH310" s="40"/>
      <c r="AI310" s="40"/>
      <c r="AJ310" s="40"/>
      <c r="AK310" s="3" t="str">
        <f>IF(G310&lt;&gt;"LIBSETS_SETTYPE_BATTLEGROUND",IF(G310&lt;&gt;"LIBSETS_SETTYPE_SPECIAL",IF(AL310&lt;&gt;"",VLOOKUP(AL310,'ESO zone constants'!$D$2:$H$4950,5,FALSE),""),""),"")</f>
        <v/>
      </c>
      <c r="AM310" s="40"/>
      <c r="AN310" s="40"/>
      <c r="AO310" s="40"/>
      <c r="AP310" s="3" t="str">
        <f>IF(G310&lt;&gt;"LIBSETS_SETTYPE_BATTLEGROUND",IF(G310&lt;&gt;"LIBSETS_SETTYPE_SPECIAL",IF(AQ310&lt;&gt;"",VLOOKUP(AQ310,'ESO zone constants'!$D$2:$H$4950,5,FALSE),""),""),"")</f>
        <v/>
      </c>
      <c r="AR310" s="40"/>
      <c r="AS310" s="40"/>
      <c r="AT310" s="40"/>
      <c r="AU310" s="21" t="str">
        <f>IF(A310="???","--","")&amp;IF(F310&lt;&gt;"Not in the game (anymore)",IF(A310&lt;&gt;"",CONCATENATE("[",A310,"] = {wayshrines={")&amp;IF(K310&lt;&gt;"",CONCATENATE(K310,","),"")&amp;IF(L310&lt;&gt;"",CONCATENATE(L310,","),"")&amp;IF(M310&lt;&gt;"",CONCATENATE(M310,","),"")&amp;CONCATENATE("}")&amp;IF(VALUE(N310)&gt;0,CONCATENATE(", traitsNeeded=",N310),"")&amp;CONCATENATE(", dlcId=",IF(Q310&lt;&gt;"",Q310,"DLC_BASE_GAME")),""),"")</f>
        <v>[357] = {wayshrines={-1,-1,-1,}, dlcId=DLC_CLOCKWORK_CITY</v>
      </c>
      <c r="AV310" s="21" t="str">
        <f>IF(F310&lt;&gt;"Not in the game (anymore)",IF(A310&lt;&gt;"",IF(O310&lt;&gt;"",CONCATENATE(", zoneIds={",O310),"")&amp;IF(V310&lt;&gt;"",CONCATENATE(",",V310),"")&amp;IF(AA310&lt;&gt;"",CONCATENATE(",",AA310),"")&amp;IF(AF310&lt;&gt;"",CONCATENATE(",",AF310),"")&amp;IF(AK310&lt;&gt;"",CONCATENATE(",",AK310),"")&amp;IF(AP310&lt;&gt;"",CONCATENATE(",",AP310),"")&amp;IF(O310&lt;&gt;"",CONCATENATE("}",""),"")&amp;IF(OR(I310="true",I310="false",I310&lt;&gt;""), CONCATENATE(", veteran=", I310), ""),""),"")</f>
        <v>, zoneIds={1000}, veteran=true</v>
      </c>
      <c r="AW310" s="21" t="str">
        <f>IF(F310&lt;&gt;"Not in the game (anymore)",IF(A310&lt;&gt;"",", setType="&amp;G310,"")&amp;IF(J310="true",", multiTrialSet=true",""),"")</f>
        <v>, setType=LIBSETS_SETTYPE_TRIAL</v>
      </c>
      <c r="AX310" s="21" t="str">
        <f>IF(F310&lt;&gt;"Not in the game (anymore)",IF(S310&lt;&gt;"",", dropMechanic={"&amp;S310&amp;IF(X310&lt;&gt;"",","&amp;X310,"")&amp;IF(AC310&lt;&gt;"",","&amp;AC310,"")&amp;IF(AH310&lt;&gt;"",","&amp;AH310,"")&amp;IF(AM310&lt;&gt;"",","&amp;AM310,"")&amp;IF(AR310&lt;&gt;"",","&amp;AR310,"")&amp;"}"&amp;IF(S310="LIBSETS_DROP_MECHANIC_MONSTER_NAME",", dropMechanicNames={" &amp; IF(T310&lt;&gt;"","['en']='"&amp;T310&amp;"'","") &amp; IF(U310&lt;&gt;"",", ['de']='" &amp; U310&amp;"'","") &amp; "}",""),"")&amp;"},","")</f>
        <v>, dropMechanic={LIBSETS_DROP_MECHANIC_MONSTER_NAME}, dropMechanicNames={}},</v>
      </c>
      <c r="AY310" s="21" t="str">
        <f>IF(F310&lt;&gt;"Not in the game (anymore)",IF(C310&lt;&gt;"",CONCATENATE(" --",C310," / ",B310,"   [",IF(P310&lt;&gt;"",P310,""),IF(W310&lt;&gt;"",", "&amp;W310,""),IF(AB310&lt;&gt;"",", "&amp;AB310,""),IF(AG310&lt;&gt;"",", "&amp;AG310,""),IF(AL310&lt;&gt;"",", "&amp;AL310,""),IF(AQ310&lt;&gt;"",", "&amp;AQ310,""),"]")),"")</f>
        <v xml:space="preserve"> --Disciplined Slash (Perfected) / Disziplinierter Schnitt (vollendet)   [Asylum Sanctorium]</v>
      </c>
    </row>
    <row r="311" spans="1:51" x14ac:dyDescent="0.25">
      <c r="A311" s="12">
        <v>358</v>
      </c>
      <c r="B311" t="s">
        <v>1299</v>
      </c>
      <c r="C311" t="s">
        <v>1300</v>
      </c>
      <c r="D311" s="3">
        <f>A311</f>
        <v>358</v>
      </c>
      <c r="G311" s="8" t="s">
        <v>1657</v>
      </c>
      <c r="I311" t="s">
        <v>98</v>
      </c>
      <c r="J311" t="s">
        <v>97</v>
      </c>
      <c r="K311">
        <v>-1</v>
      </c>
      <c r="L311">
        <v>-1</v>
      </c>
      <c r="M311">
        <v>-1</v>
      </c>
      <c r="N311">
        <v>0</v>
      </c>
      <c r="O311" s="3">
        <f>IF(G311&lt;&gt;"LIBSETS_SETTYPE_BATTLEGROUND",IF(G311&lt;&gt;"LIBSETS_SETTYPE_SPECIAL",IF(P311&lt;&gt;"",VLOOKUP(P311,'ESO zone constants'!$D$2:$H$4950,5,FALSE),""),""),"")</f>
        <v>1000</v>
      </c>
      <c r="P311" t="s">
        <v>667</v>
      </c>
      <c r="Q311" s="19" t="str">
        <f>IF(O311&lt;&gt;"",IF(NOT(ISERROR(VLOOKUP(O311,'ESO Dungeon constants'!$D$3:$H$9999,5,FALSE))),VLOOKUP(O311,'ESO Dungeon constants'!$D$3:$I$9999,6,FALSE),VLOOKUP(O311,'ESO zone constants'!$H$2:$K$9984,4,FALSE)),"")</f>
        <v>DLC_CLOCKWORK_CITY</v>
      </c>
      <c r="R311" s="3" t="str">
        <f>VLOOKUP(Q311,'LibSets constants'!$B$4:$C$1000,2,FALSE)</f>
        <v>Clockwork City</v>
      </c>
      <c r="S311" s="33" t="s">
        <v>1727</v>
      </c>
      <c r="T311" s="40"/>
      <c r="U311" s="40"/>
      <c r="V311" s="3" t="str">
        <f>IF(G311&lt;&gt;"LIBSETS_SETTYPE_BATTLEGROUND",IF(G311&lt;&gt;"LIBSETS_SETTYPE_SPECIAL",IF(W311&lt;&gt;"",VLOOKUP(W311,'ESO zone constants'!$D$2:$H$4950,5,FALSE),""),""),"")</f>
        <v/>
      </c>
      <c r="X311" s="40"/>
      <c r="Y311" s="40"/>
      <c r="Z311" s="40"/>
      <c r="AA311" s="3" t="str">
        <f>IF(G311&lt;&gt;"LIBSETS_SETTYPE_BATTLEGROUND",IF(G311&lt;&gt;"LIBSETS_SETTYPE_SPECIAL",IF(AB311&lt;&gt;"",VLOOKUP(AB311,'ESO zone constants'!$D$2:$H$4950,5,FALSE),""),""),"")</f>
        <v/>
      </c>
      <c r="AC311" s="40"/>
      <c r="AD311" s="40"/>
      <c r="AE311" s="40"/>
      <c r="AF311" s="3" t="str">
        <f>IF(G311&lt;&gt;"LIBSETS_SETTYPE_BATTLEGROUND",IF(G311&lt;&gt;"LIBSETS_SETTYPE_SPECIAL",IF(AG311&lt;&gt;"",VLOOKUP(AG311,'ESO zone constants'!$D$2:$H$4950,5,FALSE),""),""),"")</f>
        <v/>
      </c>
      <c r="AH311" s="40"/>
      <c r="AI311" s="40"/>
      <c r="AJ311" s="40"/>
      <c r="AK311" s="3" t="str">
        <f>IF(G311&lt;&gt;"LIBSETS_SETTYPE_BATTLEGROUND",IF(G311&lt;&gt;"LIBSETS_SETTYPE_SPECIAL",IF(AL311&lt;&gt;"",VLOOKUP(AL311,'ESO zone constants'!$D$2:$H$4950,5,FALSE),""),""),"")</f>
        <v/>
      </c>
      <c r="AM311" s="40"/>
      <c r="AN311" s="40"/>
      <c r="AO311" s="40"/>
      <c r="AP311" s="3" t="str">
        <f>IF(G311&lt;&gt;"LIBSETS_SETTYPE_BATTLEGROUND",IF(G311&lt;&gt;"LIBSETS_SETTYPE_SPECIAL",IF(AQ311&lt;&gt;"",VLOOKUP(AQ311,'ESO zone constants'!$D$2:$H$4950,5,FALSE),""),""),"")</f>
        <v/>
      </c>
      <c r="AR311" s="40"/>
      <c r="AS311" s="40"/>
      <c r="AT311" s="40"/>
      <c r="AU311" s="21" t="str">
        <f>IF(A311="???","--","")&amp;IF(F311&lt;&gt;"Not in the game (anymore)",IF(A311&lt;&gt;"",CONCATENATE("[",A311,"] = {wayshrines={")&amp;IF(K311&lt;&gt;"",CONCATENATE(K311,","),"")&amp;IF(L311&lt;&gt;"",CONCATENATE(L311,","),"")&amp;IF(M311&lt;&gt;"",CONCATENATE(M311,","),"")&amp;CONCATENATE("}")&amp;IF(VALUE(N311)&gt;0,CONCATENATE(", traitsNeeded=",N311),"")&amp;CONCATENATE(", dlcId=",IF(Q311&lt;&gt;"",Q311,"DLC_BASE_GAME")),""),"")</f>
        <v>[358] = {wayshrines={-1,-1,-1,}, dlcId=DLC_CLOCKWORK_CITY</v>
      </c>
      <c r="AV311" s="21" t="str">
        <f>IF(F311&lt;&gt;"Not in the game (anymore)",IF(A311&lt;&gt;"",IF(O311&lt;&gt;"",CONCATENATE(", zoneIds={",O311),"")&amp;IF(V311&lt;&gt;"",CONCATENATE(",",V311),"")&amp;IF(AA311&lt;&gt;"",CONCATENATE(",",AA311),"")&amp;IF(AF311&lt;&gt;"",CONCATENATE(",",AF311),"")&amp;IF(AK311&lt;&gt;"",CONCATENATE(",",AK311),"")&amp;IF(AP311&lt;&gt;"",CONCATENATE(",",AP311),"")&amp;IF(O311&lt;&gt;"",CONCATENATE("}",""),"")&amp;IF(OR(I311="true",I311="false",I311&lt;&gt;""), CONCATENATE(", veteran=", I311), ""),""),"")</f>
        <v>, zoneIds={1000}, veteran=true</v>
      </c>
      <c r="AW311" s="21" t="str">
        <f>IF(F311&lt;&gt;"Not in the game (anymore)",IF(A311&lt;&gt;"",", setType="&amp;G311,"")&amp;IF(J311="true",", multiTrialSet=true",""),"")</f>
        <v>, setType=LIBSETS_SETTYPE_TRIAL</v>
      </c>
      <c r="AX311" s="21" t="str">
        <f>IF(F311&lt;&gt;"Not in the game (anymore)",IF(S311&lt;&gt;"",", dropMechanic={"&amp;S311&amp;IF(X311&lt;&gt;"",","&amp;X311,"")&amp;IF(AC311&lt;&gt;"",","&amp;AC311,"")&amp;IF(AH311&lt;&gt;"",","&amp;AH311,"")&amp;IF(AM311&lt;&gt;"",","&amp;AM311,"")&amp;IF(AR311&lt;&gt;"",","&amp;AR311,"")&amp;"}"&amp;IF(S311="LIBSETS_DROP_MECHANIC_MONSTER_NAME",", dropMechanicNames={" &amp; IF(T311&lt;&gt;"","['en']='"&amp;T311&amp;"'","") &amp; IF(U311&lt;&gt;"",", ['de']='" &amp; U311&amp;"'","") &amp; "}",""),"")&amp;"},","")</f>
        <v>, dropMechanic={LIBSETS_DROP_MECHANIC_MONSTER_NAME}, dropMechanicNames={}},</v>
      </c>
      <c r="AY311" s="21" t="str">
        <f>IF(F311&lt;&gt;"Not in the game (anymore)",IF(C311&lt;&gt;"",CONCATENATE(" --",C311," / ",B311,"   [",IF(P311&lt;&gt;"",P311,""),IF(W311&lt;&gt;"",", "&amp;W311,""),IF(AB311&lt;&gt;"",", "&amp;AB311,""),IF(AG311&lt;&gt;"",", "&amp;AG311,""),IF(AL311&lt;&gt;"",", "&amp;AL311,""),IF(AQ311&lt;&gt;"",", "&amp;AQ311,""),"]")),"")</f>
        <v xml:space="preserve"> --Defensive Position (Perfected) / Defensive Position (vollendet)   [Asylum Sanctorium]</v>
      </c>
    </row>
    <row r="312" spans="1:51" x14ac:dyDescent="0.25">
      <c r="A312" s="12">
        <v>359</v>
      </c>
      <c r="B312" t="s">
        <v>1301</v>
      </c>
      <c r="C312" t="s">
        <v>1302</v>
      </c>
      <c r="D312" s="3">
        <f>A312</f>
        <v>359</v>
      </c>
      <c r="G312" s="8" t="s">
        <v>1657</v>
      </c>
      <c r="I312" t="s">
        <v>98</v>
      </c>
      <c r="J312" t="s">
        <v>97</v>
      </c>
      <c r="K312">
        <v>-1</v>
      </c>
      <c r="L312">
        <v>-1</v>
      </c>
      <c r="M312">
        <v>-1</v>
      </c>
      <c r="N312">
        <v>0</v>
      </c>
      <c r="O312" s="3">
        <f>IF(G312&lt;&gt;"LIBSETS_SETTYPE_BATTLEGROUND",IF(G312&lt;&gt;"LIBSETS_SETTYPE_SPECIAL",IF(P312&lt;&gt;"",VLOOKUP(P312,'ESO zone constants'!$D$2:$H$4950,5,FALSE),""),""),"")</f>
        <v>1000</v>
      </c>
      <c r="P312" t="s">
        <v>667</v>
      </c>
      <c r="Q312" s="19" t="str">
        <f>IF(O312&lt;&gt;"",IF(NOT(ISERROR(VLOOKUP(O312,'ESO Dungeon constants'!$D$3:$H$9999,5,FALSE))),VLOOKUP(O312,'ESO Dungeon constants'!$D$3:$I$9999,6,FALSE),VLOOKUP(O312,'ESO zone constants'!$H$2:$K$9984,4,FALSE)),"")</f>
        <v>DLC_CLOCKWORK_CITY</v>
      </c>
      <c r="R312" s="3" t="str">
        <f>VLOOKUP(Q312,'LibSets constants'!$B$4:$C$1000,2,FALSE)</f>
        <v>Clockwork City</v>
      </c>
      <c r="S312" s="33" t="s">
        <v>1727</v>
      </c>
      <c r="T312" s="40" t="s">
        <v>1595</v>
      </c>
      <c r="U312" s="40"/>
      <c r="V312" s="3" t="str">
        <f>IF(G312&lt;&gt;"LIBSETS_SETTYPE_BATTLEGROUND",IF(G312&lt;&gt;"LIBSETS_SETTYPE_SPECIAL",IF(W312&lt;&gt;"",VLOOKUP(W312,'ESO zone constants'!$D$2:$H$4950,5,FALSE),""),""),"")</f>
        <v/>
      </c>
      <c r="X312" s="40"/>
      <c r="Y312" s="40"/>
      <c r="Z312" s="40"/>
      <c r="AA312" s="3" t="str">
        <f>IF(G312&lt;&gt;"LIBSETS_SETTYPE_BATTLEGROUND",IF(G312&lt;&gt;"LIBSETS_SETTYPE_SPECIAL",IF(AB312&lt;&gt;"",VLOOKUP(AB312,'ESO zone constants'!$D$2:$H$4950,5,FALSE),""),""),"")</f>
        <v/>
      </c>
      <c r="AC312" s="40"/>
      <c r="AD312" s="40"/>
      <c r="AE312" s="40"/>
      <c r="AF312" s="3" t="str">
        <f>IF(G312&lt;&gt;"LIBSETS_SETTYPE_BATTLEGROUND",IF(G312&lt;&gt;"LIBSETS_SETTYPE_SPECIAL",IF(AG312&lt;&gt;"",VLOOKUP(AG312,'ESO zone constants'!$D$2:$H$4950,5,FALSE),""),""),"")</f>
        <v/>
      </c>
      <c r="AH312" s="40"/>
      <c r="AI312" s="40"/>
      <c r="AJ312" s="40"/>
      <c r="AK312" s="3" t="str">
        <f>IF(G312&lt;&gt;"LIBSETS_SETTYPE_BATTLEGROUND",IF(G312&lt;&gt;"LIBSETS_SETTYPE_SPECIAL",IF(AL312&lt;&gt;"",VLOOKUP(AL312,'ESO zone constants'!$D$2:$H$4950,5,FALSE),""),""),"")</f>
        <v/>
      </c>
      <c r="AM312" s="40"/>
      <c r="AN312" s="40"/>
      <c r="AO312" s="40"/>
      <c r="AP312" s="3" t="str">
        <f>IF(G312&lt;&gt;"LIBSETS_SETTYPE_BATTLEGROUND",IF(G312&lt;&gt;"LIBSETS_SETTYPE_SPECIAL",IF(AQ312&lt;&gt;"",VLOOKUP(AQ312,'ESO zone constants'!$D$2:$H$4950,5,FALSE),""),""),"")</f>
        <v/>
      </c>
      <c r="AR312" s="40"/>
      <c r="AS312" s="40"/>
      <c r="AT312" s="40"/>
      <c r="AU312" s="21" t="str">
        <f>IF(A312="???","--","")&amp;IF(F312&lt;&gt;"Not in the game (anymore)",IF(A312&lt;&gt;"",CONCATENATE("[",A312,"] = {wayshrines={")&amp;IF(K312&lt;&gt;"",CONCATENATE(K312,","),"")&amp;IF(L312&lt;&gt;"",CONCATENATE(L312,","),"")&amp;IF(M312&lt;&gt;"",CONCATENATE(M312,","),"")&amp;CONCATENATE("}")&amp;IF(VALUE(N312)&gt;0,CONCATENATE(", traitsNeeded=",N312),"")&amp;CONCATENATE(", dlcId=",IF(Q312&lt;&gt;"",Q312,"DLC_BASE_GAME")),""),"")</f>
        <v>[359] = {wayshrines={-1,-1,-1,}, dlcId=DLC_CLOCKWORK_CITY</v>
      </c>
      <c r="AV312" s="21" t="str">
        <f>IF(F312&lt;&gt;"Not in the game (anymore)",IF(A312&lt;&gt;"",IF(O312&lt;&gt;"",CONCATENATE(", zoneIds={",O312),"")&amp;IF(V312&lt;&gt;"",CONCATENATE(",",V312),"")&amp;IF(AA312&lt;&gt;"",CONCATENATE(",",AA312),"")&amp;IF(AF312&lt;&gt;"",CONCATENATE(",",AF312),"")&amp;IF(AK312&lt;&gt;"",CONCATENATE(",",AK312),"")&amp;IF(AP312&lt;&gt;"",CONCATENATE(",",AP312),"")&amp;IF(O312&lt;&gt;"",CONCATENATE("}",""),"")&amp;IF(OR(I312="true",I312="false",I312&lt;&gt;""), CONCATENATE(", veteran=", I312), ""),""),"")</f>
        <v>, zoneIds={1000}, veteran=true</v>
      </c>
      <c r="AW312" s="21" t="str">
        <f>IF(F312&lt;&gt;"Not in the game (anymore)",IF(A312&lt;&gt;"",", setType="&amp;G312,"")&amp;IF(J312="true",", multiTrialSet=true",""),"")</f>
        <v>, setType=LIBSETS_SETTYPE_TRIAL</v>
      </c>
      <c r="AX312" s="21" t="str">
        <f>IF(F312&lt;&gt;"Not in the game (anymore)",IF(S312&lt;&gt;"",", dropMechanic={"&amp;S312&amp;IF(X312&lt;&gt;"",","&amp;X312,"")&amp;IF(AC312&lt;&gt;"",","&amp;AC312,"")&amp;IF(AH312&lt;&gt;"",","&amp;AH312,"")&amp;IF(AM312&lt;&gt;"",","&amp;AM312,"")&amp;IF(AR312&lt;&gt;"",","&amp;AR312,"")&amp;"}"&amp;IF(S312="LIBSETS_DROP_MECHANIC_MONSTER_NAME",", dropMechanicNames={" &amp; IF(T312&lt;&gt;"","['en']='"&amp;T312&amp;"'","") &amp; IF(U312&lt;&gt;"",", ['de']='" &amp; U312&amp;"'","") &amp; "}",""),"")&amp;"},","")</f>
        <v>, dropMechanic={LIBSETS_DROP_MECHANIC_MONSTER_NAME}, dropMechanicNames={['en']='Last Boss (veteran)'}},</v>
      </c>
      <c r="AY312" s="21" t="str">
        <f>IF(F312&lt;&gt;"Not in the game (anymore)",IF(C312&lt;&gt;"",CONCATENATE(" --",C312," / ",B312,"   [",IF(P312&lt;&gt;"",P312,""),IF(W312&lt;&gt;"",", "&amp;W312,""),IF(AB312&lt;&gt;"",", "&amp;AB312,""),IF(AG312&lt;&gt;"",", "&amp;AG312,""),IF(AL312&lt;&gt;"",", "&amp;AL312,""),IF(AQ312&lt;&gt;"",", "&amp;AQ312,""),"]")),"")</f>
        <v xml:space="preserve"> --Chaotic Whirlwind (Perfected) / Chaotischer Wirbelwind (vollendet)   [Asylum Sanctorium]</v>
      </c>
    </row>
    <row r="313" spans="1:51" x14ac:dyDescent="0.25">
      <c r="A313" s="12">
        <v>360</v>
      </c>
      <c r="B313" t="s">
        <v>1303</v>
      </c>
      <c r="C313" t="s">
        <v>1304</v>
      </c>
      <c r="D313" s="3">
        <f>A313</f>
        <v>360</v>
      </c>
      <c r="G313" s="8" t="s">
        <v>1657</v>
      </c>
      <c r="I313" t="s">
        <v>98</v>
      </c>
      <c r="J313" t="s">
        <v>97</v>
      </c>
      <c r="K313">
        <v>-1</v>
      </c>
      <c r="L313">
        <v>-1</v>
      </c>
      <c r="M313">
        <v>-1</v>
      </c>
      <c r="N313">
        <v>0</v>
      </c>
      <c r="O313" s="3">
        <f>IF(G313&lt;&gt;"LIBSETS_SETTYPE_BATTLEGROUND",IF(G313&lt;&gt;"LIBSETS_SETTYPE_SPECIAL",IF(P313&lt;&gt;"",VLOOKUP(P313,'ESO zone constants'!$D$2:$H$4950,5,FALSE),""),""),"")</f>
        <v>1000</v>
      </c>
      <c r="P313" t="s">
        <v>667</v>
      </c>
      <c r="Q313" s="19" t="str">
        <f>IF(O313&lt;&gt;"",IF(NOT(ISERROR(VLOOKUP(O313,'ESO Dungeon constants'!$D$3:$H$9999,5,FALSE))),VLOOKUP(O313,'ESO Dungeon constants'!$D$3:$I$9999,6,FALSE),VLOOKUP(O313,'ESO zone constants'!$H$2:$K$9984,4,FALSE)),"")</f>
        <v>DLC_CLOCKWORK_CITY</v>
      </c>
      <c r="R313" s="3" t="str">
        <f>VLOOKUP(Q313,'LibSets constants'!$B$4:$C$1000,2,FALSE)</f>
        <v>Clockwork City</v>
      </c>
      <c r="S313" s="33" t="s">
        <v>1727</v>
      </c>
      <c r="T313" s="40"/>
      <c r="U313" s="40"/>
      <c r="V313" s="3" t="str">
        <f>IF(G313&lt;&gt;"LIBSETS_SETTYPE_BATTLEGROUND",IF(G313&lt;&gt;"LIBSETS_SETTYPE_SPECIAL",IF(W313&lt;&gt;"",VLOOKUP(W313,'ESO zone constants'!$D$2:$H$4950,5,FALSE),""),""),"")</f>
        <v/>
      </c>
      <c r="X313" s="40"/>
      <c r="Y313" s="40"/>
      <c r="Z313" s="40"/>
      <c r="AA313" s="3" t="str">
        <f>IF(G313&lt;&gt;"LIBSETS_SETTYPE_BATTLEGROUND",IF(G313&lt;&gt;"LIBSETS_SETTYPE_SPECIAL",IF(AB313&lt;&gt;"",VLOOKUP(AB313,'ESO zone constants'!$D$2:$H$4950,5,FALSE),""),""),"")</f>
        <v/>
      </c>
      <c r="AC313" s="40"/>
      <c r="AD313" s="40"/>
      <c r="AE313" s="40"/>
      <c r="AF313" s="3" t="str">
        <f>IF(G313&lt;&gt;"LIBSETS_SETTYPE_BATTLEGROUND",IF(G313&lt;&gt;"LIBSETS_SETTYPE_SPECIAL",IF(AG313&lt;&gt;"",VLOOKUP(AG313,'ESO zone constants'!$D$2:$H$4950,5,FALSE),""),""),"")</f>
        <v/>
      </c>
      <c r="AH313" s="40"/>
      <c r="AI313" s="40"/>
      <c r="AJ313" s="40"/>
      <c r="AK313" s="3" t="str">
        <f>IF(G313&lt;&gt;"LIBSETS_SETTYPE_BATTLEGROUND",IF(G313&lt;&gt;"LIBSETS_SETTYPE_SPECIAL",IF(AL313&lt;&gt;"",VLOOKUP(AL313,'ESO zone constants'!$D$2:$H$4950,5,FALSE),""),""),"")</f>
        <v/>
      </c>
      <c r="AM313" s="40"/>
      <c r="AN313" s="40"/>
      <c r="AO313" s="40"/>
      <c r="AP313" s="3" t="str">
        <f>IF(G313&lt;&gt;"LIBSETS_SETTYPE_BATTLEGROUND",IF(G313&lt;&gt;"LIBSETS_SETTYPE_SPECIAL",IF(AQ313&lt;&gt;"",VLOOKUP(AQ313,'ESO zone constants'!$D$2:$H$4950,5,FALSE),""),""),"")</f>
        <v/>
      </c>
      <c r="AR313" s="40"/>
      <c r="AS313" s="40"/>
      <c r="AT313" s="40"/>
      <c r="AU313" s="21" t="str">
        <f>IF(A313="???","--","")&amp;IF(F313&lt;&gt;"Not in the game (anymore)",IF(A313&lt;&gt;"",CONCATENATE("[",A313,"] = {wayshrines={")&amp;IF(K313&lt;&gt;"",CONCATENATE(K313,","),"")&amp;IF(L313&lt;&gt;"",CONCATENATE(L313,","),"")&amp;IF(M313&lt;&gt;"",CONCATENATE(M313,","),"")&amp;CONCATENATE("}")&amp;IF(VALUE(N313)&gt;0,CONCATENATE(", traitsNeeded=",N313),"")&amp;CONCATENATE(", dlcId=",IF(Q313&lt;&gt;"",Q313,"DLC_BASE_GAME")),""),"")</f>
        <v>[360] = {wayshrines={-1,-1,-1,}, dlcId=DLC_CLOCKWORK_CITY</v>
      </c>
      <c r="AV313" s="21" t="str">
        <f>IF(F313&lt;&gt;"Not in the game (anymore)",IF(A313&lt;&gt;"",IF(O313&lt;&gt;"",CONCATENATE(", zoneIds={",O313),"")&amp;IF(V313&lt;&gt;"",CONCATENATE(",",V313),"")&amp;IF(AA313&lt;&gt;"",CONCATENATE(",",AA313),"")&amp;IF(AF313&lt;&gt;"",CONCATENATE(",",AF313),"")&amp;IF(AK313&lt;&gt;"",CONCATENATE(",",AK313),"")&amp;IF(AP313&lt;&gt;"",CONCATENATE(",",AP313),"")&amp;IF(O313&lt;&gt;"",CONCATENATE("}",""),"")&amp;IF(OR(I313="true",I313="false",I313&lt;&gt;""), CONCATENATE(", veteran=", I313), ""),""),"")</f>
        <v>, zoneIds={1000}, veteran=true</v>
      </c>
      <c r="AW313" s="21" t="str">
        <f>IF(F313&lt;&gt;"Not in the game (anymore)",IF(A313&lt;&gt;"",", setType="&amp;G313,"")&amp;IF(J313="true",", multiTrialSet=true",""),"")</f>
        <v>, setType=LIBSETS_SETTYPE_TRIAL</v>
      </c>
      <c r="AX313" s="21" t="str">
        <f>IF(F313&lt;&gt;"Not in the game (anymore)",IF(S313&lt;&gt;"",", dropMechanic={"&amp;S313&amp;IF(X313&lt;&gt;"",","&amp;X313,"")&amp;IF(AC313&lt;&gt;"",","&amp;AC313,"")&amp;IF(AH313&lt;&gt;"",","&amp;AH313,"")&amp;IF(AM313&lt;&gt;"",","&amp;AM313,"")&amp;IF(AR313&lt;&gt;"",","&amp;AR313,"")&amp;"}"&amp;IF(S313="LIBSETS_DROP_MECHANIC_MONSTER_NAME",", dropMechanicNames={" &amp; IF(T313&lt;&gt;"","['en']='"&amp;T313&amp;"'","") &amp; IF(U313&lt;&gt;"",", ['de']='" &amp; U313&amp;"'","") &amp; "}",""),"")&amp;"},","")</f>
        <v>, dropMechanic={LIBSETS_DROP_MECHANIC_MONSTER_NAME}, dropMechanicNames={}},</v>
      </c>
      <c r="AY313" s="21" t="str">
        <f>IF(F313&lt;&gt;"Not in the game (anymore)",IF(C313&lt;&gt;"",CONCATENATE(" --",C313," / ",B313,"   [",IF(P313&lt;&gt;"",P313,""),IF(W313&lt;&gt;"",", "&amp;W313,""),IF(AB313&lt;&gt;"",", "&amp;AB313,""),IF(AG313&lt;&gt;"",", "&amp;AG313,""),IF(AL313&lt;&gt;"",", "&amp;AL313,""),IF(AQ313&lt;&gt;"",", "&amp;AQ313,""),"]")),"")</f>
        <v xml:space="preserve"> --Piercing Spray (Perfected) / Durchdringende Salve (vollendet)   [Asylum Sanctorium]</v>
      </c>
    </row>
    <row r="314" spans="1:51" x14ac:dyDescent="0.25">
      <c r="A314" s="12">
        <v>361</v>
      </c>
      <c r="B314" t="s">
        <v>1305</v>
      </c>
      <c r="C314" t="s">
        <v>1306</v>
      </c>
      <c r="D314" s="3">
        <f>A314</f>
        <v>361</v>
      </c>
      <c r="G314" s="8" t="s">
        <v>1657</v>
      </c>
      <c r="I314" t="s">
        <v>98</v>
      </c>
      <c r="J314" t="s">
        <v>97</v>
      </c>
      <c r="K314">
        <v>-1</v>
      </c>
      <c r="L314">
        <v>-1</v>
      </c>
      <c r="M314">
        <v>-1</v>
      </c>
      <c r="N314">
        <v>0</v>
      </c>
      <c r="O314" s="3">
        <f>IF(G314&lt;&gt;"LIBSETS_SETTYPE_BATTLEGROUND",IF(G314&lt;&gt;"LIBSETS_SETTYPE_SPECIAL",IF(P314&lt;&gt;"",VLOOKUP(P314,'ESO zone constants'!$D$2:$H$4950,5,FALSE),""),""),"")</f>
        <v>1000</v>
      </c>
      <c r="P314" t="s">
        <v>667</v>
      </c>
      <c r="Q314" s="19" t="str">
        <f>IF(O314&lt;&gt;"",IF(NOT(ISERROR(VLOOKUP(O314,'ESO Dungeon constants'!$D$3:$H$9999,5,FALSE))),VLOOKUP(O314,'ESO Dungeon constants'!$D$3:$I$9999,6,FALSE),VLOOKUP(O314,'ESO zone constants'!$H$2:$K$9984,4,FALSE)),"")</f>
        <v>DLC_CLOCKWORK_CITY</v>
      </c>
      <c r="R314" s="3" t="str">
        <f>VLOOKUP(Q314,'LibSets constants'!$B$4:$C$1000,2,FALSE)</f>
        <v>Clockwork City</v>
      </c>
      <c r="S314" s="33" t="s">
        <v>1727</v>
      </c>
      <c r="T314" s="40" t="s">
        <v>1595</v>
      </c>
      <c r="U314" s="40"/>
      <c r="V314" s="3" t="str">
        <f>IF(G314&lt;&gt;"LIBSETS_SETTYPE_BATTLEGROUND",IF(G314&lt;&gt;"LIBSETS_SETTYPE_SPECIAL",IF(W314&lt;&gt;"",VLOOKUP(W314,'ESO zone constants'!$D$2:$H$4950,5,FALSE),""),""),"")</f>
        <v/>
      </c>
      <c r="X314" s="40"/>
      <c r="Y314" s="40"/>
      <c r="Z314" s="40"/>
      <c r="AA314" s="3" t="str">
        <f>IF(G314&lt;&gt;"LIBSETS_SETTYPE_BATTLEGROUND",IF(G314&lt;&gt;"LIBSETS_SETTYPE_SPECIAL",IF(AB314&lt;&gt;"",VLOOKUP(AB314,'ESO zone constants'!$D$2:$H$4950,5,FALSE),""),""),"")</f>
        <v/>
      </c>
      <c r="AC314" s="40"/>
      <c r="AD314" s="40"/>
      <c r="AE314" s="40"/>
      <c r="AF314" s="3" t="str">
        <f>IF(G314&lt;&gt;"LIBSETS_SETTYPE_BATTLEGROUND",IF(G314&lt;&gt;"LIBSETS_SETTYPE_SPECIAL",IF(AG314&lt;&gt;"",VLOOKUP(AG314,'ESO zone constants'!$D$2:$H$4950,5,FALSE),""),""),"")</f>
        <v/>
      </c>
      <c r="AH314" s="40"/>
      <c r="AI314" s="40"/>
      <c r="AJ314" s="40"/>
      <c r="AK314" s="3" t="str">
        <f>IF(G314&lt;&gt;"LIBSETS_SETTYPE_BATTLEGROUND",IF(G314&lt;&gt;"LIBSETS_SETTYPE_SPECIAL",IF(AL314&lt;&gt;"",VLOOKUP(AL314,'ESO zone constants'!$D$2:$H$4950,5,FALSE),""),""),"")</f>
        <v/>
      </c>
      <c r="AM314" s="40"/>
      <c r="AN314" s="40"/>
      <c r="AO314" s="40"/>
      <c r="AP314" s="3" t="str">
        <f>IF(G314&lt;&gt;"LIBSETS_SETTYPE_BATTLEGROUND",IF(G314&lt;&gt;"LIBSETS_SETTYPE_SPECIAL",IF(AQ314&lt;&gt;"",VLOOKUP(AQ314,'ESO zone constants'!$D$2:$H$4950,5,FALSE),""),""),"")</f>
        <v/>
      </c>
      <c r="AR314" s="40"/>
      <c r="AS314" s="40"/>
      <c r="AT314" s="40"/>
      <c r="AU314" s="21" t="str">
        <f>IF(A314="???","--","")&amp;IF(F314&lt;&gt;"Not in the game (anymore)",IF(A314&lt;&gt;"",CONCATENATE("[",A314,"] = {wayshrines={")&amp;IF(K314&lt;&gt;"",CONCATENATE(K314,","),"")&amp;IF(L314&lt;&gt;"",CONCATENATE(L314,","),"")&amp;IF(M314&lt;&gt;"",CONCATENATE(M314,","),"")&amp;CONCATENATE("}")&amp;IF(VALUE(N314)&gt;0,CONCATENATE(", traitsNeeded=",N314),"")&amp;CONCATENATE(", dlcId=",IF(Q314&lt;&gt;"",Q314,"DLC_BASE_GAME")),""),"")</f>
        <v>[361] = {wayshrines={-1,-1,-1,}, dlcId=DLC_CLOCKWORK_CITY</v>
      </c>
      <c r="AV314" s="21" t="str">
        <f>IF(F314&lt;&gt;"Not in the game (anymore)",IF(A314&lt;&gt;"",IF(O314&lt;&gt;"",CONCATENATE(", zoneIds={",O314),"")&amp;IF(V314&lt;&gt;"",CONCATENATE(",",V314),"")&amp;IF(AA314&lt;&gt;"",CONCATENATE(",",AA314),"")&amp;IF(AF314&lt;&gt;"",CONCATENATE(",",AF314),"")&amp;IF(AK314&lt;&gt;"",CONCATENATE(",",AK314),"")&amp;IF(AP314&lt;&gt;"",CONCATENATE(",",AP314),"")&amp;IF(O314&lt;&gt;"",CONCATENATE("}",""),"")&amp;IF(OR(I314="true",I314="false",I314&lt;&gt;""), CONCATENATE(", veteran=", I314), ""),""),"")</f>
        <v>, zoneIds={1000}, veteran=true</v>
      </c>
      <c r="AW314" s="21" t="str">
        <f>IF(F314&lt;&gt;"Not in the game (anymore)",IF(A314&lt;&gt;"",", setType="&amp;G314,"")&amp;IF(J314="true",", multiTrialSet=true",""),"")</f>
        <v>, setType=LIBSETS_SETTYPE_TRIAL</v>
      </c>
      <c r="AX314" s="21" t="str">
        <f>IF(F314&lt;&gt;"Not in the game (anymore)",IF(S314&lt;&gt;"",", dropMechanic={"&amp;S314&amp;IF(X314&lt;&gt;"",","&amp;X314,"")&amp;IF(AC314&lt;&gt;"",","&amp;AC314,"")&amp;IF(AH314&lt;&gt;"",","&amp;AH314,"")&amp;IF(AM314&lt;&gt;"",","&amp;AM314,"")&amp;IF(AR314&lt;&gt;"",","&amp;AR314,"")&amp;"}"&amp;IF(S314="LIBSETS_DROP_MECHANIC_MONSTER_NAME",", dropMechanicNames={" &amp; IF(T314&lt;&gt;"","['en']='"&amp;T314&amp;"'","") &amp; IF(U314&lt;&gt;"",", ['de']='" &amp; U314&amp;"'","") &amp; "}",""),"")&amp;"},","")</f>
        <v>, dropMechanic={LIBSETS_DROP_MECHANIC_MONSTER_NAME}, dropMechanicNames={['en']='Last Boss (veteran)'}},</v>
      </c>
      <c r="AY314" s="21" t="str">
        <f>IF(F314&lt;&gt;"Not in the game (anymore)",IF(C314&lt;&gt;"",CONCATENATE(" --",C314," / ",B314,"   [",IF(P314&lt;&gt;"",P314,""),IF(W314&lt;&gt;"",", "&amp;W314,""),IF(AB314&lt;&gt;"",", "&amp;AB314,""),IF(AG314&lt;&gt;"",", "&amp;AG314,""),IF(AL314&lt;&gt;"",", "&amp;AL314,""),IF(AQ314&lt;&gt;"",", "&amp;AQ314,""),"]")),"")</f>
        <v xml:space="preserve"> --Concentrated Force (Perfected) / Konzentrierte Kraft (vollendet)   [Asylum Sanctorium]</v>
      </c>
    </row>
    <row r="315" spans="1:51" x14ac:dyDescent="0.25">
      <c r="A315" s="12">
        <v>362</v>
      </c>
      <c r="B315" t="s">
        <v>1307</v>
      </c>
      <c r="C315" t="s">
        <v>1308</v>
      </c>
      <c r="D315" s="3">
        <f>A315</f>
        <v>362</v>
      </c>
      <c r="G315" s="8" t="s">
        <v>1657</v>
      </c>
      <c r="I315" t="s">
        <v>98</v>
      </c>
      <c r="J315" t="s">
        <v>97</v>
      </c>
      <c r="K315">
        <v>-1</v>
      </c>
      <c r="L315">
        <v>-1</v>
      </c>
      <c r="M315">
        <v>-1</v>
      </c>
      <c r="N315">
        <v>0</v>
      </c>
      <c r="O315" s="3">
        <f>IF(G315&lt;&gt;"LIBSETS_SETTYPE_BATTLEGROUND",IF(G315&lt;&gt;"LIBSETS_SETTYPE_SPECIAL",IF(P315&lt;&gt;"",VLOOKUP(P315,'ESO zone constants'!$D$2:$H$4950,5,FALSE),""),""),"")</f>
        <v>1000</v>
      </c>
      <c r="P315" t="s">
        <v>667</v>
      </c>
      <c r="Q315" s="19" t="str">
        <f>IF(O315&lt;&gt;"",IF(NOT(ISERROR(VLOOKUP(O315,'ESO Dungeon constants'!$D$3:$H$9999,5,FALSE))),VLOOKUP(O315,'ESO Dungeon constants'!$D$3:$I$9999,6,FALSE),VLOOKUP(O315,'ESO zone constants'!$H$2:$K$9984,4,FALSE)),"")</f>
        <v>DLC_CLOCKWORK_CITY</v>
      </c>
      <c r="R315" s="3" t="str">
        <f>VLOOKUP(Q315,'LibSets constants'!$B$4:$C$1000,2,FALSE)</f>
        <v>Clockwork City</v>
      </c>
      <c r="S315" s="33" t="s">
        <v>1727</v>
      </c>
      <c r="T315" s="40"/>
      <c r="U315" s="40"/>
      <c r="V315" s="3" t="str">
        <f>IF(G315&lt;&gt;"LIBSETS_SETTYPE_BATTLEGROUND",IF(G315&lt;&gt;"LIBSETS_SETTYPE_SPECIAL",IF(W315&lt;&gt;"",VLOOKUP(W315,'ESO zone constants'!$D$2:$H$4950,5,FALSE),""),""),"")</f>
        <v/>
      </c>
      <c r="X315" s="40"/>
      <c r="Y315" s="40"/>
      <c r="Z315" s="40"/>
      <c r="AA315" s="3" t="str">
        <f>IF(G315&lt;&gt;"LIBSETS_SETTYPE_BATTLEGROUND",IF(G315&lt;&gt;"LIBSETS_SETTYPE_SPECIAL",IF(AB315&lt;&gt;"",VLOOKUP(AB315,'ESO zone constants'!$D$2:$H$4950,5,FALSE),""),""),"")</f>
        <v/>
      </c>
      <c r="AC315" s="40"/>
      <c r="AD315" s="40"/>
      <c r="AE315" s="40"/>
      <c r="AF315" s="3" t="str">
        <f>IF(G315&lt;&gt;"LIBSETS_SETTYPE_BATTLEGROUND",IF(G315&lt;&gt;"LIBSETS_SETTYPE_SPECIAL",IF(AG315&lt;&gt;"",VLOOKUP(AG315,'ESO zone constants'!$D$2:$H$4950,5,FALSE),""),""),"")</f>
        <v/>
      </c>
      <c r="AH315" s="40"/>
      <c r="AI315" s="40"/>
      <c r="AJ315" s="40"/>
      <c r="AK315" s="3" t="str">
        <f>IF(G315&lt;&gt;"LIBSETS_SETTYPE_BATTLEGROUND",IF(G315&lt;&gt;"LIBSETS_SETTYPE_SPECIAL",IF(AL315&lt;&gt;"",VLOOKUP(AL315,'ESO zone constants'!$D$2:$H$4950,5,FALSE),""),""),"")</f>
        <v/>
      </c>
      <c r="AM315" s="40"/>
      <c r="AN315" s="40"/>
      <c r="AO315" s="40"/>
      <c r="AP315" s="3" t="str">
        <f>IF(G315&lt;&gt;"LIBSETS_SETTYPE_BATTLEGROUND",IF(G315&lt;&gt;"LIBSETS_SETTYPE_SPECIAL",IF(AQ315&lt;&gt;"",VLOOKUP(AQ315,'ESO zone constants'!$D$2:$H$4950,5,FALSE),""),""),"")</f>
        <v/>
      </c>
      <c r="AR315" s="40"/>
      <c r="AS315" s="40"/>
      <c r="AT315" s="40"/>
      <c r="AU315" s="21" t="str">
        <f>IF(A315="???","--","")&amp;IF(F315&lt;&gt;"Not in the game (anymore)",IF(A315&lt;&gt;"",CONCATENATE("[",A315,"] = {wayshrines={")&amp;IF(K315&lt;&gt;"",CONCATENATE(K315,","),"")&amp;IF(L315&lt;&gt;"",CONCATENATE(L315,","),"")&amp;IF(M315&lt;&gt;"",CONCATENATE(M315,","),"")&amp;CONCATENATE("}")&amp;IF(VALUE(N315)&gt;0,CONCATENATE(", traitsNeeded=",N315),"")&amp;CONCATENATE(", dlcId=",IF(Q315&lt;&gt;"",Q315,"DLC_BASE_GAME")),""),"")</f>
        <v>[362] = {wayshrines={-1,-1,-1,}, dlcId=DLC_CLOCKWORK_CITY</v>
      </c>
      <c r="AV315" s="21" t="str">
        <f>IF(F315&lt;&gt;"Not in the game (anymore)",IF(A315&lt;&gt;"",IF(O315&lt;&gt;"",CONCATENATE(", zoneIds={",O315),"")&amp;IF(V315&lt;&gt;"",CONCATENATE(",",V315),"")&amp;IF(AA315&lt;&gt;"",CONCATENATE(",",AA315),"")&amp;IF(AF315&lt;&gt;"",CONCATENATE(",",AF315),"")&amp;IF(AK315&lt;&gt;"",CONCATENATE(",",AK315),"")&amp;IF(AP315&lt;&gt;"",CONCATENATE(",",AP315),"")&amp;IF(O315&lt;&gt;"",CONCATENATE("}",""),"")&amp;IF(OR(I315="true",I315="false",I315&lt;&gt;""), CONCATENATE(", veteran=", I315), ""),""),"")</f>
        <v>, zoneIds={1000}, veteran=true</v>
      </c>
      <c r="AW315" s="21" t="str">
        <f>IF(F315&lt;&gt;"Not in the game (anymore)",IF(A315&lt;&gt;"",", setType="&amp;G315,"")&amp;IF(J315="true",", multiTrialSet=true",""),"")</f>
        <v>, setType=LIBSETS_SETTYPE_TRIAL</v>
      </c>
      <c r="AX315" s="21" t="str">
        <f>IF(F315&lt;&gt;"Not in the game (anymore)",IF(S315&lt;&gt;"",", dropMechanic={"&amp;S315&amp;IF(X315&lt;&gt;"",","&amp;X315,"")&amp;IF(AC315&lt;&gt;"",","&amp;AC315,"")&amp;IF(AH315&lt;&gt;"",","&amp;AH315,"")&amp;IF(AM315&lt;&gt;"",","&amp;AM315,"")&amp;IF(AR315&lt;&gt;"",","&amp;AR315,"")&amp;"}"&amp;IF(S315="LIBSETS_DROP_MECHANIC_MONSTER_NAME",", dropMechanicNames={" &amp; IF(T315&lt;&gt;"","['en']='"&amp;T315&amp;"'","") &amp; IF(U315&lt;&gt;"",", ['de']='" &amp; U315&amp;"'","") &amp; "}",""),"")&amp;"},","")</f>
        <v>, dropMechanic={LIBSETS_DROP_MECHANIC_MONSTER_NAME}, dropMechanicNames={}},</v>
      </c>
      <c r="AY315" s="21" t="str">
        <f>IF(F315&lt;&gt;"Not in the game (anymore)",IF(C315&lt;&gt;"",CONCATENATE(" --",C315," / ",B315,"   [",IF(P315&lt;&gt;"",P315,""),IF(W315&lt;&gt;"",", "&amp;W315,""),IF(AB315&lt;&gt;"",", "&amp;AB315,""),IF(AG315&lt;&gt;"",", "&amp;AG315,""),IF(AL315&lt;&gt;"",", "&amp;AL315,""),IF(AQ315&lt;&gt;"",", "&amp;AQ315,""),"]")),"")</f>
        <v xml:space="preserve"> --Timeless Blessing (Perfected) / Zeitloser Segen (vollendet)   [Asylum Sanctorium]</v>
      </c>
    </row>
    <row r="316" spans="1:51" x14ac:dyDescent="0.25">
      <c r="A316" s="12">
        <v>363</v>
      </c>
      <c r="B316" t="s">
        <v>1309</v>
      </c>
      <c r="C316" t="s">
        <v>1310</v>
      </c>
      <c r="D316" s="3">
        <f>A316</f>
        <v>363</v>
      </c>
      <c r="G316" s="8" t="s">
        <v>1657</v>
      </c>
      <c r="I316" t="s">
        <v>97</v>
      </c>
      <c r="J316" t="s">
        <v>97</v>
      </c>
      <c r="K316">
        <v>-1</v>
      </c>
      <c r="L316">
        <v>-1</v>
      </c>
      <c r="M316">
        <v>-1</v>
      </c>
      <c r="N316">
        <v>0</v>
      </c>
      <c r="O316" s="3">
        <f>IF(G316&lt;&gt;"LIBSETS_SETTYPE_BATTLEGROUND",IF(G316&lt;&gt;"LIBSETS_SETTYPE_SPECIAL",IF(P316&lt;&gt;"",VLOOKUP(P316,'ESO zone constants'!$D$2:$H$4950,5,FALSE),""),""),"")</f>
        <v>1000</v>
      </c>
      <c r="P316" t="s">
        <v>667</v>
      </c>
      <c r="Q316" s="19" t="str">
        <f>IF(O316&lt;&gt;"",IF(NOT(ISERROR(VLOOKUP(O316,'ESO Dungeon constants'!$D$3:$H$9999,5,FALSE))),VLOOKUP(O316,'ESO Dungeon constants'!$D$3:$I$9999,6,FALSE),VLOOKUP(O316,'ESO zone constants'!$H$2:$K$9984,4,FALSE)),"")</f>
        <v>DLC_CLOCKWORK_CITY</v>
      </c>
      <c r="R316" s="3" t="str">
        <f>VLOOKUP(Q316,'LibSets constants'!$B$4:$C$1000,2,FALSE)</f>
        <v>Clockwork City</v>
      </c>
      <c r="S316" s="33" t="s">
        <v>1727</v>
      </c>
      <c r="T316" s="40"/>
      <c r="U316" s="40"/>
      <c r="V316" s="3" t="str">
        <f>IF(G316&lt;&gt;"LIBSETS_SETTYPE_BATTLEGROUND",IF(G316&lt;&gt;"LIBSETS_SETTYPE_SPECIAL",IF(W316&lt;&gt;"",VLOOKUP(W316,'ESO zone constants'!$D$2:$H$4950,5,FALSE),""),""),"")</f>
        <v/>
      </c>
      <c r="X316" s="40"/>
      <c r="Y316" s="40"/>
      <c r="Z316" s="40"/>
      <c r="AA316" s="3" t="str">
        <f>IF(G316&lt;&gt;"LIBSETS_SETTYPE_BATTLEGROUND",IF(G316&lt;&gt;"LIBSETS_SETTYPE_SPECIAL",IF(AB316&lt;&gt;"",VLOOKUP(AB316,'ESO zone constants'!$D$2:$H$4950,5,FALSE),""),""),"")</f>
        <v/>
      </c>
      <c r="AC316" s="40"/>
      <c r="AD316" s="40"/>
      <c r="AE316" s="40"/>
      <c r="AF316" s="3" t="str">
        <f>IF(G316&lt;&gt;"LIBSETS_SETTYPE_BATTLEGROUND",IF(G316&lt;&gt;"LIBSETS_SETTYPE_SPECIAL",IF(AG316&lt;&gt;"",VLOOKUP(AG316,'ESO zone constants'!$D$2:$H$4950,5,FALSE),""),""),"")</f>
        <v/>
      </c>
      <c r="AH316" s="40"/>
      <c r="AI316" s="40"/>
      <c r="AJ316" s="40"/>
      <c r="AK316" s="3" t="str">
        <f>IF(G316&lt;&gt;"LIBSETS_SETTYPE_BATTLEGROUND",IF(G316&lt;&gt;"LIBSETS_SETTYPE_SPECIAL",IF(AL316&lt;&gt;"",VLOOKUP(AL316,'ESO zone constants'!$D$2:$H$4950,5,FALSE),""),""),"")</f>
        <v/>
      </c>
      <c r="AM316" s="40"/>
      <c r="AN316" s="40"/>
      <c r="AO316" s="40"/>
      <c r="AP316" s="3" t="str">
        <f>IF(G316&lt;&gt;"LIBSETS_SETTYPE_BATTLEGROUND",IF(G316&lt;&gt;"LIBSETS_SETTYPE_SPECIAL",IF(AQ316&lt;&gt;"",VLOOKUP(AQ316,'ESO zone constants'!$D$2:$H$4950,5,FALSE),""),""),"")</f>
        <v/>
      </c>
      <c r="AR316" s="40"/>
      <c r="AS316" s="40"/>
      <c r="AT316" s="40"/>
      <c r="AU316" s="21" t="str">
        <f>IF(A316="???","--","")&amp;IF(F316&lt;&gt;"Not in the game (anymore)",IF(A316&lt;&gt;"",CONCATENATE("[",A316,"] = {wayshrines={")&amp;IF(K316&lt;&gt;"",CONCATENATE(K316,","),"")&amp;IF(L316&lt;&gt;"",CONCATENATE(L316,","),"")&amp;IF(M316&lt;&gt;"",CONCATENATE(M316,","),"")&amp;CONCATENATE("}")&amp;IF(VALUE(N316)&gt;0,CONCATENATE(", traitsNeeded=",N316),"")&amp;CONCATENATE(", dlcId=",IF(Q316&lt;&gt;"",Q316,"DLC_BASE_GAME")),""),"")</f>
        <v>[363] = {wayshrines={-1,-1,-1,}, dlcId=DLC_CLOCKWORK_CITY</v>
      </c>
      <c r="AV316" s="21" t="str">
        <f>IF(F316&lt;&gt;"Not in the game (anymore)",IF(A316&lt;&gt;"",IF(O316&lt;&gt;"",CONCATENATE(", zoneIds={",O316),"")&amp;IF(V316&lt;&gt;"",CONCATENATE(",",V316),"")&amp;IF(AA316&lt;&gt;"",CONCATENATE(",",AA316),"")&amp;IF(AF316&lt;&gt;"",CONCATENATE(",",AF316),"")&amp;IF(AK316&lt;&gt;"",CONCATENATE(",",AK316),"")&amp;IF(AP316&lt;&gt;"",CONCATENATE(",",AP316),"")&amp;IF(O316&lt;&gt;"",CONCATENATE("}",""),"")&amp;IF(OR(I316="true",I316="false",I316&lt;&gt;""), CONCATENATE(", veteran=", I316), ""),""),"")</f>
        <v>, zoneIds={1000}, veteran=false</v>
      </c>
      <c r="AW316" s="21" t="str">
        <f>IF(F316&lt;&gt;"Not in the game (anymore)",IF(A316&lt;&gt;"",", setType="&amp;G316,"")&amp;IF(J316="true",", multiTrialSet=true",""),"")</f>
        <v>, setType=LIBSETS_SETTYPE_TRIAL</v>
      </c>
      <c r="AX316" s="21" t="str">
        <f>IF(F316&lt;&gt;"Not in the game (anymore)",IF(S316&lt;&gt;"",", dropMechanic={"&amp;S316&amp;IF(X316&lt;&gt;"",","&amp;X316,"")&amp;IF(AC316&lt;&gt;"",","&amp;AC316,"")&amp;IF(AH316&lt;&gt;"",","&amp;AH316,"")&amp;IF(AM316&lt;&gt;"",","&amp;AM316,"")&amp;IF(AR316&lt;&gt;"",","&amp;AR316,"")&amp;"}"&amp;IF(S316="LIBSETS_DROP_MECHANIC_MONSTER_NAME",", dropMechanicNames={" &amp; IF(T316&lt;&gt;"","['en']='"&amp;T316&amp;"'","") &amp; IF(U316&lt;&gt;"",", ['de']='" &amp; U316&amp;"'","") &amp; "}",""),"")&amp;"},","")</f>
        <v>, dropMechanic={LIBSETS_DROP_MECHANIC_MONSTER_NAME}, dropMechanicNames={}},</v>
      </c>
      <c r="AY316" s="21" t="str">
        <f>IF(F316&lt;&gt;"Not in the game (anymore)",IF(C316&lt;&gt;"",CONCATENATE(" --",C316," / ",B316,"   [",IF(P316&lt;&gt;"",P316,""),IF(W316&lt;&gt;"",", "&amp;W316,""),IF(AB316&lt;&gt;"",", "&amp;AB316,""),IF(AG316&lt;&gt;"",", "&amp;AG316,""),IF(AL316&lt;&gt;"",", "&amp;AL316,""),IF(AQ316&lt;&gt;"",", "&amp;AQ316,""),"]")),"")</f>
        <v xml:space="preserve"> --Disciplined Slash / Disziplinierter Schnitt   [Asylum Sanctorium]</v>
      </c>
    </row>
    <row r="317" spans="1:51" x14ac:dyDescent="0.25">
      <c r="A317" s="12">
        <v>364</v>
      </c>
      <c r="B317" t="s">
        <v>1311</v>
      </c>
      <c r="C317" t="s">
        <v>1311</v>
      </c>
      <c r="D317" s="3">
        <f>A317</f>
        <v>364</v>
      </c>
      <c r="G317" s="8" t="s">
        <v>1657</v>
      </c>
      <c r="I317" t="s">
        <v>97</v>
      </c>
      <c r="J317" t="s">
        <v>97</v>
      </c>
      <c r="K317">
        <v>-1</v>
      </c>
      <c r="L317">
        <v>-1</v>
      </c>
      <c r="M317">
        <v>-1</v>
      </c>
      <c r="N317">
        <v>0</v>
      </c>
      <c r="O317" s="3">
        <f>IF(G317&lt;&gt;"LIBSETS_SETTYPE_BATTLEGROUND",IF(G317&lt;&gt;"LIBSETS_SETTYPE_SPECIAL",IF(P317&lt;&gt;"",VLOOKUP(P317,'ESO zone constants'!$D$2:$H$4950,5,FALSE),""),""),"")</f>
        <v>1000</v>
      </c>
      <c r="P317" t="s">
        <v>667</v>
      </c>
      <c r="Q317" s="19" t="str">
        <f>IF(O317&lt;&gt;"",IF(NOT(ISERROR(VLOOKUP(O317,'ESO Dungeon constants'!$D$3:$H$9999,5,FALSE))),VLOOKUP(O317,'ESO Dungeon constants'!$D$3:$I$9999,6,FALSE),VLOOKUP(O317,'ESO zone constants'!$H$2:$K$9984,4,FALSE)),"")</f>
        <v>DLC_CLOCKWORK_CITY</v>
      </c>
      <c r="R317" s="3" t="str">
        <f>VLOOKUP(Q317,'LibSets constants'!$B$4:$C$1000,2,FALSE)</f>
        <v>Clockwork City</v>
      </c>
      <c r="S317" s="33" t="s">
        <v>1727</v>
      </c>
      <c r="T317" s="40"/>
      <c r="U317" s="40"/>
      <c r="V317" s="3" t="str">
        <f>IF(G317&lt;&gt;"LIBSETS_SETTYPE_BATTLEGROUND",IF(G317&lt;&gt;"LIBSETS_SETTYPE_SPECIAL",IF(W317&lt;&gt;"",VLOOKUP(W317,'ESO zone constants'!$D$2:$H$4950,5,FALSE),""),""),"")</f>
        <v/>
      </c>
      <c r="X317" s="40"/>
      <c r="Y317" s="40"/>
      <c r="Z317" s="40"/>
      <c r="AA317" s="3" t="str">
        <f>IF(G317&lt;&gt;"LIBSETS_SETTYPE_BATTLEGROUND",IF(G317&lt;&gt;"LIBSETS_SETTYPE_SPECIAL",IF(AB317&lt;&gt;"",VLOOKUP(AB317,'ESO zone constants'!$D$2:$H$4950,5,FALSE),""),""),"")</f>
        <v/>
      </c>
      <c r="AC317" s="40"/>
      <c r="AD317" s="40"/>
      <c r="AE317" s="40"/>
      <c r="AF317" s="3" t="str">
        <f>IF(G317&lt;&gt;"LIBSETS_SETTYPE_BATTLEGROUND",IF(G317&lt;&gt;"LIBSETS_SETTYPE_SPECIAL",IF(AG317&lt;&gt;"",VLOOKUP(AG317,'ESO zone constants'!$D$2:$H$4950,5,FALSE),""),""),"")</f>
        <v/>
      </c>
      <c r="AH317" s="40"/>
      <c r="AI317" s="40"/>
      <c r="AJ317" s="40"/>
      <c r="AK317" s="3" t="str">
        <f>IF(G317&lt;&gt;"LIBSETS_SETTYPE_BATTLEGROUND",IF(G317&lt;&gt;"LIBSETS_SETTYPE_SPECIAL",IF(AL317&lt;&gt;"",VLOOKUP(AL317,'ESO zone constants'!$D$2:$H$4950,5,FALSE),""),""),"")</f>
        <v/>
      </c>
      <c r="AM317" s="40"/>
      <c r="AN317" s="40"/>
      <c r="AO317" s="40"/>
      <c r="AP317" s="3" t="str">
        <f>IF(G317&lt;&gt;"LIBSETS_SETTYPE_BATTLEGROUND",IF(G317&lt;&gt;"LIBSETS_SETTYPE_SPECIAL",IF(AQ317&lt;&gt;"",VLOOKUP(AQ317,'ESO zone constants'!$D$2:$H$4950,5,FALSE),""),""),"")</f>
        <v/>
      </c>
      <c r="AR317" s="40"/>
      <c r="AS317" s="40"/>
      <c r="AT317" s="40"/>
      <c r="AU317" s="21" t="str">
        <f>IF(A317="???","--","")&amp;IF(F317&lt;&gt;"Not in the game (anymore)",IF(A317&lt;&gt;"",CONCATENATE("[",A317,"] = {wayshrines={")&amp;IF(K317&lt;&gt;"",CONCATENATE(K317,","),"")&amp;IF(L317&lt;&gt;"",CONCATENATE(L317,","),"")&amp;IF(M317&lt;&gt;"",CONCATENATE(M317,","),"")&amp;CONCATENATE("}")&amp;IF(VALUE(N317)&gt;0,CONCATENATE(", traitsNeeded=",N317),"")&amp;CONCATENATE(", dlcId=",IF(Q317&lt;&gt;"",Q317,"DLC_BASE_GAME")),""),"")</f>
        <v>[364] = {wayshrines={-1,-1,-1,}, dlcId=DLC_CLOCKWORK_CITY</v>
      </c>
      <c r="AV317" s="21" t="str">
        <f>IF(F317&lt;&gt;"Not in the game (anymore)",IF(A317&lt;&gt;"",IF(O317&lt;&gt;"",CONCATENATE(", zoneIds={",O317),"")&amp;IF(V317&lt;&gt;"",CONCATENATE(",",V317),"")&amp;IF(AA317&lt;&gt;"",CONCATENATE(",",AA317),"")&amp;IF(AF317&lt;&gt;"",CONCATENATE(",",AF317),"")&amp;IF(AK317&lt;&gt;"",CONCATENATE(",",AK317),"")&amp;IF(AP317&lt;&gt;"",CONCATENATE(",",AP317),"")&amp;IF(O317&lt;&gt;"",CONCATENATE("}",""),"")&amp;IF(OR(I317="true",I317="false",I317&lt;&gt;""), CONCATENATE(", veteran=", I317), ""),""),"")</f>
        <v>, zoneIds={1000}, veteran=false</v>
      </c>
      <c r="AW317" s="21" t="str">
        <f>IF(F317&lt;&gt;"Not in the game (anymore)",IF(A317&lt;&gt;"",", setType="&amp;G317,"")&amp;IF(J317="true",", multiTrialSet=true",""),"")</f>
        <v>, setType=LIBSETS_SETTYPE_TRIAL</v>
      </c>
      <c r="AX317" s="21" t="str">
        <f>IF(F317&lt;&gt;"Not in the game (anymore)",IF(S317&lt;&gt;"",", dropMechanic={"&amp;S317&amp;IF(X317&lt;&gt;"",","&amp;X317,"")&amp;IF(AC317&lt;&gt;"",","&amp;AC317,"")&amp;IF(AH317&lt;&gt;"",","&amp;AH317,"")&amp;IF(AM317&lt;&gt;"",","&amp;AM317,"")&amp;IF(AR317&lt;&gt;"",","&amp;AR317,"")&amp;"}"&amp;IF(S317="LIBSETS_DROP_MECHANIC_MONSTER_NAME",", dropMechanicNames={" &amp; IF(T317&lt;&gt;"","['en']='"&amp;T317&amp;"'","") &amp; IF(U317&lt;&gt;"",", ['de']='" &amp; U317&amp;"'","") &amp; "}",""),"")&amp;"},","")</f>
        <v>, dropMechanic={LIBSETS_DROP_MECHANIC_MONSTER_NAME}, dropMechanicNames={}},</v>
      </c>
      <c r="AY317" s="21" t="str">
        <f>IF(F317&lt;&gt;"Not in the game (anymore)",IF(C317&lt;&gt;"",CONCATENATE(" --",C317," / ",B317,"   [",IF(P317&lt;&gt;"",P317,""),IF(W317&lt;&gt;"",", "&amp;W317,""),IF(AB317&lt;&gt;"",", "&amp;AB317,""),IF(AG317&lt;&gt;"",", "&amp;AG317,""),IF(AL317&lt;&gt;"",", "&amp;AL317,""),IF(AQ317&lt;&gt;"",", "&amp;AQ317,""),"]")),"")</f>
        <v xml:space="preserve"> --Defensive Position / Defensive Position   [Asylum Sanctorium]</v>
      </c>
    </row>
    <row r="318" spans="1:51" x14ac:dyDescent="0.25">
      <c r="A318" s="12">
        <v>365</v>
      </c>
      <c r="B318" t="s">
        <v>1312</v>
      </c>
      <c r="C318" t="s">
        <v>1313</v>
      </c>
      <c r="D318" s="3">
        <f>A318</f>
        <v>365</v>
      </c>
      <c r="G318" s="8" t="s">
        <v>1657</v>
      </c>
      <c r="I318" t="s">
        <v>97</v>
      </c>
      <c r="J318" t="s">
        <v>97</v>
      </c>
      <c r="K318">
        <v>-1</v>
      </c>
      <c r="L318">
        <v>-1</v>
      </c>
      <c r="M318">
        <v>-1</v>
      </c>
      <c r="N318">
        <v>0</v>
      </c>
      <c r="O318" s="3">
        <f>IF(G318&lt;&gt;"LIBSETS_SETTYPE_BATTLEGROUND",IF(G318&lt;&gt;"LIBSETS_SETTYPE_SPECIAL",IF(P318&lt;&gt;"",VLOOKUP(P318,'ESO zone constants'!$D$2:$H$4950,5,FALSE),""),""),"")</f>
        <v>1000</v>
      </c>
      <c r="P318" t="s">
        <v>667</v>
      </c>
      <c r="Q318" s="19" t="str">
        <f>IF(O318&lt;&gt;"",IF(NOT(ISERROR(VLOOKUP(O318,'ESO Dungeon constants'!$D$3:$H$9999,5,FALSE))),VLOOKUP(O318,'ESO Dungeon constants'!$D$3:$I$9999,6,FALSE),VLOOKUP(O318,'ESO zone constants'!$H$2:$K$9984,4,FALSE)),"")</f>
        <v>DLC_CLOCKWORK_CITY</v>
      </c>
      <c r="R318" s="3" t="str">
        <f>VLOOKUP(Q318,'LibSets constants'!$B$4:$C$1000,2,FALSE)</f>
        <v>Clockwork City</v>
      </c>
      <c r="S318" s="33" t="s">
        <v>1727</v>
      </c>
      <c r="T318" s="40" t="s">
        <v>1594</v>
      </c>
      <c r="U318" s="40"/>
      <c r="V318" s="3" t="str">
        <f>IF(G318&lt;&gt;"LIBSETS_SETTYPE_BATTLEGROUND",IF(G318&lt;&gt;"LIBSETS_SETTYPE_SPECIAL",IF(W318&lt;&gt;"",VLOOKUP(W318,'ESO zone constants'!$D$2:$H$4950,5,FALSE),""),""),"")</f>
        <v/>
      </c>
      <c r="X318" s="40"/>
      <c r="Y318" s="40"/>
      <c r="Z318" s="40"/>
      <c r="AA318" s="3" t="str">
        <f>IF(G318&lt;&gt;"LIBSETS_SETTYPE_BATTLEGROUND",IF(G318&lt;&gt;"LIBSETS_SETTYPE_SPECIAL",IF(AB318&lt;&gt;"",VLOOKUP(AB318,'ESO zone constants'!$D$2:$H$4950,5,FALSE),""),""),"")</f>
        <v/>
      </c>
      <c r="AC318" s="40"/>
      <c r="AD318" s="40"/>
      <c r="AE318" s="40"/>
      <c r="AF318" s="3" t="str">
        <f>IF(G318&lt;&gt;"LIBSETS_SETTYPE_BATTLEGROUND",IF(G318&lt;&gt;"LIBSETS_SETTYPE_SPECIAL",IF(AG318&lt;&gt;"",VLOOKUP(AG318,'ESO zone constants'!$D$2:$H$4950,5,FALSE),""),""),"")</f>
        <v/>
      </c>
      <c r="AH318" s="40"/>
      <c r="AI318" s="40"/>
      <c r="AJ318" s="40"/>
      <c r="AK318" s="3" t="str">
        <f>IF(G318&lt;&gt;"LIBSETS_SETTYPE_BATTLEGROUND",IF(G318&lt;&gt;"LIBSETS_SETTYPE_SPECIAL",IF(AL318&lt;&gt;"",VLOOKUP(AL318,'ESO zone constants'!$D$2:$H$4950,5,FALSE),""),""),"")</f>
        <v/>
      </c>
      <c r="AM318" s="40"/>
      <c r="AN318" s="40"/>
      <c r="AO318" s="40"/>
      <c r="AP318" s="3" t="str">
        <f>IF(G318&lt;&gt;"LIBSETS_SETTYPE_BATTLEGROUND",IF(G318&lt;&gt;"LIBSETS_SETTYPE_SPECIAL",IF(AQ318&lt;&gt;"",VLOOKUP(AQ318,'ESO zone constants'!$D$2:$H$4950,5,FALSE),""),""),"")</f>
        <v/>
      </c>
      <c r="AR318" s="40"/>
      <c r="AS318" s="40"/>
      <c r="AT318" s="40"/>
      <c r="AU318" s="21" t="str">
        <f>IF(A318="???","--","")&amp;IF(F318&lt;&gt;"Not in the game (anymore)",IF(A318&lt;&gt;"",CONCATENATE("[",A318,"] = {wayshrines={")&amp;IF(K318&lt;&gt;"",CONCATENATE(K318,","),"")&amp;IF(L318&lt;&gt;"",CONCATENATE(L318,","),"")&amp;IF(M318&lt;&gt;"",CONCATENATE(M318,","),"")&amp;CONCATENATE("}")&amp;IF(VALUE(N318)&gt;0,CONCATENATE(", traitsNeeded=",N318),"")&amp;CONCATENATE(", dlcId=",IF(Q318&lt;&gt;"",Q318,"DLC_BASE_GAME")),""),"")</f>
        <v>[365] = {wayshrines={-1,-1,-1,}, dlcId=DLC_CLOCKWORK_CITY</v>
      </c>
      <c r="AV318" s="21" t="str">
        <f>IF(F318&lt;&gt;"Not in the game (anymore)",IF(A318&lt;&gt;"",IF(O318&lt;&gt;"",CONCATENATE(", zoneIds={",O318),"")&amp;IF(V318&lt;&gt;"",CONCATENATE(",",V318),"")&amp;IF(AA318&lt;&gt;"",CONCATENATE(",",AA318),"")&amp;IF(AF318&lt;&gt;"",CONCATENATE(",",AF318),"")&amp;IF(AK318&lt;&gt;"",CONCATENATE(",",AK318),"")&amp;IF(AP318&lt;&gt;"",CONCATENATE(",",AP318),"")&amp;IF(O318&lt;&gt;"",CONCATENATE("}",""),"")&amp;IF(OR(I318="true",I318="false",I318&lt;&gt;""), CONCATENATE(", veteran=", I318), ""),""),"")</f>
        <v>, zoneIds={1000}, veteran=false</v>
      </c>
      <c r="AW318" s="21" t="str">
        <f>IF(F318&lt;&gt;"Not in the game (anymore)",IF(A318&lt;&gt;"",", setType="&amp;G318,"")&amp;IF(J318="true",", multiTrialSet=true",""),"")</f>
        <v>, setType=LIBSETS_SETTYPE_TRIAL</v>
      </c>
      <c r="AX318" s="21" t="str">
        <f>IF(F318&lt;&gt;"Not in the game (anymore)",IF(S318&lt;&gt;"",", dropMechanic={"&amp;S318&amp;IF(X318&lt;&gt;"",","&amp;X318,"")&amp;IF(AC318&lt;&gt;"",","&amp;AC318,"")&amp;IF(AH318&lt;&gt;"",","&amp;AH318,"")&amp;IF(AM318&lt;&gt;"",","&amp;AM318,"")&amp;IF(AR318&lt;&gt;"",","&amp;AR318,"")&amp;"}"&amp;IF(S318="LIBSETS_DROP_MECHANIC_MONSTER_NAME",", dropMechanicNames={" &amp; IF(T318&lt;&gt;"","['en']='"&amp;T318&amp;"'","") &amp; IF(U318&lt;&gt;"",", ['de']='" &amp; U318&amp;"'","") &amp; "}",""),"")&amp;"},","")</f>
        <v>, dropMechanic={LIBSETS_DROP_MECHANIC_MONSTER_NAME}, dropMechanicNames={['en']='Last Boss (normal)'}},</v>
      </c>
      <c r="AY318" s="21" t="str">
        <f>IF(F318&lt;&gt;"Not in the game (anymore)",IF(C318&lt;&gt;"",CONCATENATE(" --",C318," / ",B318,"   [",IF(P318&lt;&gt;"",P318,""),IF(W318&lt;&gt;"",", "&amp;W318,""),IF(AB318&lt;&gt;"",", "&amp;AB318,""),IF(AG318&lt;&gt;"",", "&amp;AG318,""),IF(AL318&lt;&gt;"",", "&amp;AL318,""),IF(AQ318&lt;&gt;"",", "&amp;AQ318,""),"]")),"")</f>
        <v xml:space="preserve"> --Chaotic Whirlwind / Chaotischer Wirbelwind   [Asylum Sanctorium]</v>
      </c>
    </row>
    <row r="319" spans="1:51" x14ac:dyDescent="0.25">
      <c r="A319" s="12">
        <v>366</v>
      </c>
      <c r="B319" t="s">
        <v>1314</v>
      </c>
      <c r="C319" t="s">
        <v>1315</v>
      </c>
      <c r="D319" s="3">
        <f>A319</f>
        <v>366</v>
      </c>
      <c r="G319" s="8" t="s">
        <v>1657</v>
      </c>
      <c r="I319" t="s">
        <v>97</v>
      </c>
      <c r="J319" t="s">
        <v>97</v>
      </c>
      <c r="K319">
        <v>-1</v>
      </c>
      <c r="L319">
        <v>-1</v>
      </c>
      <c r="M319">
        <v>-1</v>
      </c>
      <c r="N319">
        <v>0</v>
      </c>
      <c r="O319" s="3">
        <f>IF(G319&lt;&gt;"LIBSETS_SETTYPE_BATTLEGROUND",IF(G319&lt;&gt;"LIBSETS_SETTYPE_SPECIAL",IF(P319&lt;&gt;"",VLOOKUP(P319,'ESO zone constants'!$D$2:$H$4950,5,FALSE),""),""),"")</f>
        <v>1000</v>
      </c>
      <c r="P319" t="s">
        <v>667</v>
      </c>
      <c r="Q319" s="19" t="str">
        <f>IF(O319&lt;&gt;"",IF(NOT(ISERROR(VLOOKUP(O319,'ESO Dungeon constants'!$D$3:$H$9999,5,FALSE))),VLOOKUP(O319,'ESO Dungeon constants'!$D$3:$I$9999,6,FALSE),VLOOKUP(O319,'ESO zone constants'!$H$2:$K$9984,4,FALSE)),"")</f>
        <v>DLC_CLOCKWORK_CITY</v>
      </c>
      <c r="R319" s="3" t="str">
        <f>VLOOKUP(Q319,'LibSets constants'!$B$4:$C$1000,2,FALSE)</f>
        <v>Clockwork City</v>
      </c>
      <c r="S319" s="33" t="s">
        <v>1727</v>
      </c>
      <c r="T319" s="40"/>
      <c r="U319" s="40"/>
      <c r="V319" s="3" t="str">
        <f>IF(G319&lt;&gt;"LIBSETS_SETTYPE_BATTLEGROUND",IF(G319&lt;&gt;"LIBSETS_SETTYPE_SPECIAL",IF(W319&lt;&gt;"",VLOOKUP(W319,'ESO zone constants'!$D$2:$H$4950,5,FALSE),""),""),"")</f>
        <v/>
      </c>
      <c r="X319" s="40"/>
      <c r="Y319" s="40"/>
      <c r="Z319" s="40"/>
      <c r="AA319" s="3" t="str">
        <f>IF(G319&lt;&gt;"LIBSETS_SETTYPE_BATTLEGROUND",IF(G319&lt;&gt;"LIBSETS_SETTYPE_SPECIAL",IF(AB319&lt;&gt;"",VLOOKUP(AB319,'ESO zone constants'!$D$2:$H$4950,5,FALSE),""),""),"")</f>
        <v/>
      </c>
      <c r="AC319" s="40"/>
      <c r="AD319" s="40"/>
      <c r="AE319" s="40"/>
      <c r="AF319" s="3" t="str">
        <f>IF(G319&lt;&gt;"LIBSETS_SETTYPE_BATTLEGROUND",IF(G319&lt;&gt;"LIBSETS_SETTYPE_SPECIAL",IF(AG319&lt;&gt;"",VLOOKUP(AG319,'ESO zone constants'!$D$2:$H$4950,5,FALSE),""),""),"")</f>
        <v/>
      </c>
      <c r="AH319" s="40"/>
      <c r="AI319" s="40"/>
      <c r="AJ319" s="40"/>
      <c r="AK319" s="3" t="str">
        <f>IF(G319&lt;&gt;"LIBSETS_SETTYPE_BATTLEGROUND",IF(G319&lt;&gt;"LIBSETS_SETTYPE_SPECIAL",IF(AL319&lt;&gt;"",VLOOKUP(AL319,'ESO zone constants'!$D$2:$H$4950,5,FALSE),""),""),"")</f>
        <v/>
      </c>
      <c r="AM319" s="40"/>
      <c r="AN319" s="40"/>
      <c r="AO319" s="40"/>
      <c r="AP319" s="3" t="str">
        <f>IF(G319&lt;&gt;"LIBSETS_SETTYPE_BATTLEGROUND",IF(G319&lt;&gt;"LIBSETS_SETTYPE_SPECIAL",IF(AQ319&lt;&gt;"",VLOOKUP(AQ319,'ESO zone constants'!$D$2:$H$4950,5,FALSE),""),""),"")</f>
        <v/>
      </c>
      <c r="AR319" s="40"/>
      <c r="AS319" s="40"/>
      <c r="AT319" s="40"/>
      <c r="AU319" s="21" t="str">
        <f>IF(A319="???","--","")&amp;IF(F319&lt;&gt;"Not in the game (anymore)",IF(A319&lt;&gt;"",CONCATENATE("[",A319,"] = {wayshrines={")&amp;IF(K319&lt;&gt;"",CONCATENATE(K319,","),"")&amp;IF(L319&lt;&gt;"",CONCATENATE(L319,","),"")&amp;IF(M319&lt;&gt;"",CONCATENATE(M319,","),"")&amp;CONCATENATE("}")&amp;IF(VALUE(N319)&gt;0,CONCATENATE(", traitsNeeded=",N319),"")&amp;CONCATENATE(", dlcId=",IF(Q319&lt;&gt;"",Q319,"DLC_BASE_GAME")),""),"")</f>
        <v>[366] = {wayshrines={-1,-1,-1,}, dlcId=DLC_CLOCKWORK_CITY</v>
      </c>
      <c r="AV319" s="21" t="str">
        <f>IF(F319&lt;&gt;"Not in the game (anymore)",IF(A319&lt;&gt;"",IF(O319&lt;&gt;"",CONCATENATE(", zoneIds={",O319),"")&amp;IF(V319&lt;&gt;"",CONCATENATE(",",V319),"")&amp;IF(AA319&lt;&gt;"",CONCATENATE(",",AA319),"")&amp;IF(AF319&lt;&gt;"",CONCATENATE(",",AF319),"")&amp;IF(AK319&lt;&gt;"",CONCATENATE(",",AK319),"")&amp;IF(AP319&lt;&gt;"",CONCATENATE(",",AP319),"")&amp;IF(O319&lt;&gt;"",CONCATENATE("}",""),"")&amp;IF(OR(I319="true",I319="false",I319&lt;&gt;""), CONCATENATE(", veteran=", I319), ""),""),"")</f>
        <v>, zoneIds={1000}, veteran=false</v>
      </c>
      <c r="AW319" s="21" t="str">
        <f>IF(F319&lt;&gt;"Not in the game (anymore)",IF(A319&lt;&gt;"",", setType="&amp;G319,"")&amp;IF(J319="true",", multiTrialSet=true",""),"")</f>
        <v>, setType=LIBSETS_SETTYPE_TRIAL</v>
      </c>
      <c r="AX319" s="21" t="str">
        <f>IF(F319&lt;&gt;"Not in the game (anymore)",IF(S319&lt;&gt;"",", dropMechanic={"&amp;S319&amp;IF(X319&lt;&gt;"",","&amp;X319,"")&amp;IF(AC319&lt;&gt;"",","&amp;AC319,"")&amp;IF(AH319&lt;&gt;"",","&amp;AH319,"")&amp;IF(AM319&lt;&gt;"",","&amp;AM319,"")&amp;IF(AR319&lt;&gt;"",","&amp;AR319,"")&amp;"}"&amp;IF(S319="LIBSETS_DROP_MECHANIC_MONSTER_NAME",", dropMechanicNames={" &amp; IF(T319&lt;&gt;"","['en']='"&amp;T319&amp;"'","") &amp; IF(U319&lt;&gt;"",", ['de']='" &amp; U319&amp;"'","") &amp; "}",""),"")&amp;"},","")</f>
        <v>, dropMechanic={LIBSETS_DROP_MECHANIC_MONSTER_NAME}, dropMechanicNames={}},</v>
      </c>
      <c r="AY319" s="21" t="str">
        <f>IF(F319&lt;&gt;"Not in the game (anymore)",IF(C319&lt;&gt;"",CONCATENATE(" --",C319," / ",B319,"   [",IF(P319&lt;&gt;"",P319,""),IF(W319&lt;&gt;"",", "&amp;W319,""),IF(AB319&lt;&gt;"",", "&amp;AB319,""),IF(AG319&lt;&gt;"",", "&amp;AG319,""),IF(AL319&lt;&gt;"",", "&amp;AL319,""),IF(AQ319&lt;&gt;"",", "&amp;AQ319,""),"]")),"")</f>
        <v xml:space="preserve"> --Piercing Spray / Durchdringende Salve   [Asylum Sanctorium]</v>
      </c>
    </row>
    <row r="320" spans="1:51" x14ac:dyDescent="0.25">
      <c r="A320" s="12">
        <v>367</v>
      </c>
      <c r="B320" t="s">
        <v>1316</v>
      </c>
      <c r="C320" t="s">
        <v>1317</v>
      </c>
      <c r="D320" s="3">
        <f>A320</f>
        <v>367</v>
      </c>
      <c r="G320" s="8" t="s">
        <v>1657</v>
      </c>
      <c r="I320" t="s">
        <v>97</v>
      </c>
      <c r="J320" t="s">
        <v>97</v>
      </c>
      <c r="K320">
        <v>-1</v>
      </c>
      <c r="L320">
        <v>-1</v>
      </c>
      <c r="M320">
        <v>-1</v>
      </c>
      <c r="N320">
        <v>0</v>
      </c>
      <c r="O320" s="3">
        <f>IF(G320&lt;&gt;"LIBSETS_SETTYPE_BATTLEGROUND",IF(G320&lt;&gt;"LIBSETS_SETTYPE_SPECIAL",IF(P320&lt;&gt;"",VLOOKUP(P320,'ESO zone constants'!$D$2:$H$4950,5,FALSE),""),""),"")</f>
        <v>1000</v>
      </c>
      <c r="P320" t="s">
        <v>667</v>
      </c>
      <c r="Q320" s="19" t="str">
        <f>IF(O320&lt;&gt;"",IF(NOT(ISERROR(VLOOKUP(O320,'ESO Dungeon constants'!$D$3:$H$9999,5,FALSE))),VLOOKUP(O320,'ESO Dungeon constants'!$D$3:$I$9999,6,FALSE),VLOOKUP(O320,'ESO zone constants'!$H$2:$K$9984,4,FALSE)),"")</f>
        <v>DLC_CLOCKWORK_CITY</v>
      </c>
      <c r="R320" s="3" t="str">
        <f>VLOOKUP(Q320,'LibSets constants'!$B$4:$C$1000,2,FALSE)</f>
        <v>Clockwork City</v>
      </c>
      <c r="S320" s="33" t="s">
        <v>1727</v>
      </c>
      <c r="T320" s="40" t="s">
        <v>1594</v>
      </c>
      <c r="U320" s="40"/>
      <c r="V320" s="3" t="str">
        <f>IF(G320&lt;&gt;"LIBSETS_SETTYPE_BATTLEGROUND",IF(G320&lt;&gt;"LIBSETS_SETTYPE_SPECIAL",IF(W320&lt;&gt;"",VLOOKUP(W320,'ESO zone constants'!$D$2:$H$4950,5,FALSE),""),""),"")</f>
        <v/>
      </c>
      <c r="X320" s="40"/>
      <c r="Y320" s="40"/>
      <c r="Z320" s="40"/>
      <c r="AA320" s="3" t="str">
        <f>IF(G320&lt;&gt;"LIBSETS_SETTYPE_BATTLEGROUND",IF(G320&lt;&gt;"LIBSETS_SETTYPE_SPECIAL",IF(AB320&lt;&gt;"",VLOOKUP(AB320,'ESO zone constants'!$D$2:$H$4950,5,FALSE),""),""),"")</f>
        <v/>
      </c>
      <c r="AC320" s="40"/>
      <c r="AD320" s="40"/>
      <c r="AE320" s="40"/>
      <c r="AF320" s="3" t="str">
        <f>IF(G320&lt;&gt;"LIBSETS_SETTYPE_BATTLEGROUND",IF(G320&lt;&gt;"LIBSETS_SETTYPE_SPECIAL",IF(AG320&lt;&gt;"",VLOOKUP(AG320,'ESO zone constants'!$D$2:$H$4950,5,FALSE),""),""),"")</f>
        <v/>
      </c>
      <c r="AH320" s="40"/>
      <c r="AI320" s="40"/>
      <c r="AJ320" s="40"/>
      <c r="AK320" s="3" t="str">
        <f>IF(G320&lt;&gt;"LIBSETS_SETTYPE_BATTLEGROUND",IF(G320&lt;&gt;"LIBSETS_SETTYPE_SPECIAL",IF(AL320&lt;&gt;"",VLOOKUP(AL320,'ESO zone constants'!$D$2:$H$4950,5,FALSE),""),""),"")</f>
        <v/>
      </c>
      <c r="AM320" s="40"/>
      <c r="AN320" s="40"/>
      <c r="AO320" s="40"/>
      <c r="AP320" s="3" t="str">
        <f>IF(G320&lt;&gt;"LIBSETS_SETTYPE_BATTLEGROUND",IF(G320&lt;&gt;"LIBSETS_SETTYPE_SPECIAL",IF(AQ320&lt;&gt;"",VLOOKUP(AQ320,'ESO zone constants'!$D$2:$H$4950,5,FALSE),""),""),"")</f>
        <v/>
      </c>
      <c r="AR320" s="40"/>
      <c r="AS320" s="40"/>
      <c r="AT320" s="40"/>
      <c r="AU320" s="21" t="str">
        <f>IF(A320="???","--","")&amp;IF(F320&lt;&gt;"Not in the game (anymore)",IF(A320&lt;&gt;"",CONCATENATE("[",A320,"] = {wayshrines={")&amp;IF(K320&lt;&gt;"",CONCATENATE(K320,","),"")&amp;IF(L320&lt;&gt;"",CONCATENATE(L320,","),"")&amp;IF(M320&lt;&gt;"",CONCATENATE(M320,","),"")&amp;CONCATENATE("}")&amp;IF(VALUE(N320)&gt;0,CONCATENATE(", traitsNeeded=",N320),"")&amp;CONCATENATE(", dlcId=",IF(Q320&lt;&gt;"",Q320,"DLC_BASE_GAME")),""),"")</f>
        <v>[367] = {wayshrines={-1,-1,-1,}, dlcId=DLC_CLOCKWORK_CITY</v>
      </c>
      <c r="AV320" s="21" t="str">
        <f>IF(F320&lt;&gt;"Not in the game (anymore)",IF(A320&lt;&gt;"",IF(O320&lt;&gt;"",CONCATENATE(", zoneIds={",O320),"")&amp;IF(V320&lt;&gt;"",CONCATENATE(",",V320),"")&amp;IF(AA320&lt;&gt;"",CONCATENATE(",",AA320),"")&amp;IF(AF320&lt;&gt;"",CONCATENATE(",",AF320),"")&amp;IF(AK320&lt;&gt;"",CONCATENATE(",",AK320),"")&amp;IF(AP320&lt;&gt;"",CONCATENATE(",",AP320),"")&amp;IF(O320&lt;&gt;"",CONCATENATE("}",""),"")&amp;IF(OR(I320="true",I320="false",I320&lt;&gt;""), CONCATENATE(", veteran=", I320), ""),""),"")</f>
        <v>, zoneIds={1000}, veteran=false</v>
      </c>
      <c r="AW320" s="21" t="str">
        <f>IF(F320&lt;&gt;"Not in the game (anymore)",IF(A320&lt;&gt;"",", setType="&amp;G320,"")&amp;IF(J320="true",", multiTrialSet=true",""),"")</f>
        <v>, setType=LIBSETS_SETTYPE_TRIAL</v>
      </c>
      <c r="AX320" s="21" t="str">
        <f>IF(F320&lt;&gt;"Not in the game (anymore)",IF(S320&lt;&gt;"",", dropMechanic={"&amp;S320&amp;IF(X320&lt;&gt;"",","&amp;X320,"")&amp;IF(AC320&lt;&gt;"",","&amp;AC320,"")&amp;IF(AH320&lt;&gt;"",","&amp;AH320,"")&amp;IF(AM320&lt;&gt;"",","&amp;AM320,"")&amp;IF(AR320&lt;&gt;"",","&amp;AR320,"")&amp;"}"&amp;IF(S320="LIBSETS_DROP_MECHANIC_MONSTER_NAME",", dropMechanicNames={" &amp; IF(T320&lt;&gt;"","['en']='"&amp;T320&amp;"'","") &amp; IF(U320&lt;&gt;"",", ['de']='" &amp; U320&amp;"'","") &amp; "}",""),"")&amp;"},","")</f>
        <v>, dropMechanic={LIBSETS_DROP_MECHANIC_MONSTER_NAME}, dropMechanicNames={['en']='Last Boss (normal)'}},</v>
      </c>
      <c r="AY320" s="21" t="str">
        <f>IF(F320&lt;&gt;"Not in the game (anymore)",IF(C320&lt;&gt;"",CONCATENATE(" --",C320," / ",B320,"   [",IF(P320&lt;&gt;"",P320,""),IF(W320&lt;&gt;"",", "&amp;W320,""),IF(AB320&lt;&gt;"",", "&amp;AB320,""),IF(AG320&lt;&gt;"",", "&amp;AG320,""),IF(AL320&lt;&gt;"",", "&amp;AL320,""),IF(AQ320&lt;&gt;"",", "&amp;AQ320,""),"]")),"")</f>
        <v xml:space="preserve"> --Concentrated Force / Konzentrierte Kraft   [Asylum Sanctorium]</v>
      </c>
    </row>
    <row r="321" spans="1:51" x14ac:dyDescent="0.25">
      <c r="A321" s="12">
        <v>368</v>
      </c>
      <c r="B321" t="s">
        <v>1318</v>
      </c>
      <c r="C321" t="s">
        <v>1319</v>
      </c>
      <c r="D321" s="3">
        <f>A321</f>
        <v>368</v>
      </c>
      <c r="G321" s="8" t="s">
        <v>1657</v>
      </c>
      <c r="I321" t="s">
        <v>97</v>
      </c>
      <c r="J321" t="s">
        <v>97</v>
      </c>
      <c r="K321">
        <v>-1</v>
      </c>
      <c r="L321">
        <v>-1</v>
      </c>
      <c r="M321">
        <v>-1</v>
      </c>
      <c r="N321">
        <v>0</v>
      </c>
      <c r="O321" s="3">
        <f>IF(G321&lt;&gt;"LIBSETS_SETTYPE_BATTLEGROUND",IF(G321&lt;&gt;"LIBSETS_SETTYPE_SPECIAL",IF(P321&lt;&gt;"",VLOOKUP(P321,'ESO zone constants'!$D$2:$H$4950,5,FALSE),""),""),"")</f>
        <v>1000</v>
      </c>
      <c r="P321" t="s">
        <v>667</v>
      </c>
      <c r="Q321" s="19" t="str">
        <f>IF(O321&lt;&gt;"",IF(NOT(ISERROR(VLOOKUP(O321,'ESO Dungeon constants'!$D$3:$H$9999,5,FALSE))),VLOOKUP(O321,'ESO Dungeon constants'!$D$3:$I$9999,6,FALSE),VLOOKUP(O321,'ESO zone constants'!$H$2:$K$9984,4,FALSE)),"")</f>
        <v>DLC_CLOCKWORK_CITY</v>
      </c>
      <c r="R321" s="3" t="str">
        <f>VLOOKUP(Q321,'LibSets constants'!$B$4:$C$1000,2,FALSE)</f>
        <v>Clockwork City</v>
      </c>
      <c r="S321" s="33" t="s">
        <v>1727</v>
      </c>
      <c r="T321" s="40"/>
      <c r="U321" s="40"/>
      <c r="V321" s="3" t="str">
        <f>IF(G321&lt;&gt;"LIBSETS_SETTYPE_BATTLEGROUND",IF(G321&lt;&gt;"LIBSETS_SETTYPE_SPECIAL",IF(W321&lt;&gt;"",VLOOKUP(W321,'ESO zone constants'!$D$2:$H$4950,5,FALSE),""),""),"")</f>
        <v/>
      </c>
      <c r="X321" s="40"/>
      <c r="Y321" s="40"/>
      <c r="Z321" s="40"/>
      <c r="AA321" s="3" t="str">
        <f>IF(G321&lt;&gt;"LIBSETS_SETTYPE_BATTLEGROUND",IF(G321&lt;&gt;"LIBSETS_SETTYPE_SPECIAL",IF(AB321&lt;&gt;"",VLOOKUP(AB321,'ESO zone constants'!$D$2:$H$4950,5,FALSE),""),""),"")</f>
        <v/>
      </c>
      <c r="AC321" s="40"/>
      <c r="AD321" s="40"/>
      <c r="AE321" s="40"/>
      <c r="AF321" s="3" t="str">
        <f>IF(G321&lt;&gt;"LIBSETS_SETTYPE_BATTLEGROUND",IF(G321&lt;&gt;"LIBSETS_SETTYPE_SPECIAL",IF(AG321&lt;&gt;"",VLOOKUP(AG321,'ESO zone constants'!$D$2:$H$4950,5,FALSE),""),""),"")</f>
        <v/>
      </c>
      <c r="AH321" s="40"/>
      <c r="AI321" s="40"/>
      <c r="AJ321" s="40"/>
      <c r="AK321" s="3" t="str">
        <f>IF(G321&lt;&gt;"LIBSETS_SETTYPE_BATTLEGROUND",IF(G321&lt;&gt;"LIBSETS_SETTYPE_SPECIAL",IF(AL321&lt;&gt;"",VLOOKUP(AL321,'ESO zone constants'!$D$2:$H$4950,5,FALSE),""),""),"")</f>
        <v/>
      </c>
      <c r="AM321" s="40"/>
      <c r="AN321" s="40"/>
      <c r="AO321" s="40"/>
      <c r="AP321" s="3" t="str">
        <f>IF(G321&lt;&gt;"LIBSETS_SETTYPE_BATTLEGROUND",IF(G321&lt;&gt;"LIBSETS_SETTYPE_SPECIAL",IF(AQ321&lt;&gt;"",VLOOKUP(AQ321,'ESO zone constants'!$D$2:$H$4950,5,FALSE),""),""),"")</f>
        <v/>
      </c>
      <c r="AR321" s="40"/>
      <c r="AS321" s="40"/>
      <c r="AT321" s="40"/>
      <c r="AU321" s="21" t="str">
        <f>IF(A321="???","--","")&amp;IF(F321&lt;&gt;"Not in the game (anymore)",IF(A321&lt;&gt;"",CONCATENATE("[",A321,"] = {wayshrines={")&amp;IF(K321&lt;&gt;"",CONCATENATE(K321,","),"")&amp;IF(L321&lt;&gt;"",CONCATENATE(L321,","),"")&amp;IF(M321&lt;&gt;"",CONCATENATE(M321,","),"")&amp;CONCATENATE("}")&amp;IF(VALUE(N321)&gt;0,CONCATENATE(", traitsNeeded=",N321),"")&amp;CONCATENATE(", dlcId=",IF(Q321&lt;&gt;"",Q321,"DLC_BASE_GAME")),""),"")</f>
        <v>[368] = {wayshrines={-1,-1,-1,}, dlcId=DLC_CLOCKWORK_CITY</v>
      </c>
      <c r="AV321" s="21" t="str">
        <f>IF(F321&lt;&gt;"Not in the game (anymore)",IF(A321&lt;&gt;"",IF(O321&lt;&gt;"",CONCATENATE(", zoneIds={",O321),"")&amp;IF(V321&lt;&gt;"",CONCATENATE(",",V321),"")&amp;IF(AA321&lt;&gt;"",CONCATENATE(",",AA321),"")&amp;IF(AF321&lt;&gt;"",CONCATENATE(",",AF321),"")&amp;IF(AK321&lt;&gt;"",CONCATENATE(",",AK321),"")&amp;IF(AP321&lt;&gt;"",CONCATENATE(",",AP321),"")&amp;IF(O321&lt;&gt;"",CONCATENATE("}",""),"")&amp;IF(OR(I321="true",I321="false",I321&lt;&gt;""), CONCATENATE(", veteran=", I321), ""),""),"")</f>
        <v>, zoneIds={1000}, veteran=false</v>
      </c>
      <c r="AW321" s="21" t="str">
        <f>IF(F321&lt;&gt;"Not in the game (anymore)",IF(A321&lt;&gt;"",", setType="&amp;G321,"")&amp;IF(J321="true",", multiTrialSet=true",""),"")</f>
        <v>, setType=LIBSETS_SETTYPE_TRIAL</v>
      </c>
      <c r="AX321" s="21" t="str">
        <f>IF(F321&lt;&gt;"Not in the game (anymore)",IF(S321&lt;&gt;"",", dropMechanic={"&amp;S321&amp;IF(X321&lt;&gt;"",","&amp;X321,"")&amp;IF(AC321&lt;&gt;"",","&amp;AC321,"")&amp;IF(AH321&lt;&gt;"",","&amp;AH321,"")&amp;IF(AM321&lt;&gt;"",","&amp;AM321,"")&amp;IF(AR321&lt;&gt;"",","&amp;AR321,"")&amp;"}"&amp;IF(S321="LIBSETS_DROP_MECHANIC_MONSTER_NAME",", dropMechanicNames={" &amp; IF(T321&lt;&gt;"","['en']='"&amp;T321&amp;"'","") &amp; IF(U321&lt;&gt;"",", ['de']='" &amp; U321&amp;"'","") &amp; "}",""),"")&amp;"},","")</f>
        <v>, dropMechanic={LIBSETS_DROP_MECHANIC_MONSTER_NAME}, dropMechanicNames={}},</v>
      </c>
      <c r="AY321" s="21" t="str">
        <f>IF(F321&lt;&gt;"Not in the game (anymore)",IF(C321&lt;&gt;"",CONCATENATE(" --",C321," / ",B321,"   [",IF(P321&lt;&gt;"",P321,""),IF(W321&lt;&gt;"",", "&amp;W321,""),IF(AB321&lt;&gt;"",", "&amp;AB321,""),IF(AG321&lt;&gt;"",", "&amp;AG321,""),IF(AL321&lt;&gt;"",", "&amp;AL321,""),IF(AQ321&lt;&gt;"",", "&amp;AQ321,""),"]")),"")</f>
        <v xml:space="preserve"> --Timeless Blessing / Zeitloser Segen   [Asylum Sanctorium]</v>
      </c>
    </row>
    <row r="322" spans="1:51" x14ac:dyDescent="0.25">
      <c r="A322" s="12">
        <v>369</v>
      </c>
      <c r="B322" t="s">
        <v>1320</v>
      </c>
      <c r="C322" t="s">
        <v>1321</v>
      </c>
      <c r="D322" s="3">
        <f>A322</f>
        <v>369</v>
      </c>
      <c r="G322" s="8" t="s">
        <v>1648</v>
      </c>
      <c r="I322" t="s">
        <v>98</v>
      </c>
      <c r="J322" t="s">
        <v>97</v>
      </c>
      <c r="K322">
        <v>-1</v>
      </c>
      <c r="L322">
        <v>-1</v>
      </c>
      <c r="M322">
        <v>-1</v>
      </c>
      <c r="N322">
        <v>0</v>
      </c>
      <c r="O322" s="3">
        <f>IF(G322&lt;&gt;"LIBSETS_SETTYPE_BATTLEGROUND",IF(G322&lt;&gt;"LIBSETS_SETTYPE_SPECIAL",IF(P322&lt;&gt;"",VLOOKUP(P322,'ESO zone constants'!$D$2:$H$4950,5,FALSE),""),""),"")</f>
        <v>677</v>
      </c>
      <c r="P322" t="s">
        <v>457</v>
      </c>
      <c r="Q322" s="19" t="str">
        <f>IF(O322&lt;&gt;"",IF(NOT(ISERROR(VLOOKUP(O322,'ESO Dungeon constants'!$D$3:$H$9999,5,FALSE))),VLOOKUP(O322,'ESO Dungeon constants'!$D$3:$I$9999,6,FALSE),VLOOKUP(O322,'ESO zone constants'!$H$2:$K$9984,4,FALSE)),"")</f>
        <v>DLC_ORSINIUM</v>
      </c>
      <c r="R322" s="3" t="str">
        <f>VLOOKUP(Q322,'LibSets constants'!$B$4:$C$1000,2,FALSE)</f>
        <v>Orsinium</v>
      </c>
      <c r="S322" s="33" t="s">
        <v>1739</v>
      </c>
      <c r="T322" s="3" t="str">
        <f>IF(S322&lt;&gt;"",IF(S322&lt;&gt;"LIBSETS_DROP_MECHANIC_MONSTER_NAME",VLOOKUP(S322,'LibSets constants'!$I$4:$L$1000,3,FALSE),""),"")</f>
        <v>Arena stage chest</v>
      </c>
      <c r="U322" s="3" t="str">
        <f>IF(S322&lt;&gt;"",IF(S322&lt;&gt;"LIBSETS_DROP_MECHANIC_MONSTER_NAME",VLOOKUP(S322,'LibSets constants'!$I$4:$L$1000,4,FALSE),""),"")</f>
        <v>Arena-Phasen Schatztruhe</v>
      </c>
      <c r="V322" s="3" t="str">
        <f>IF(G322&lt;&gt;"LIBSETS_SETTYPE_BATTLEGROUND",IF(G322&lt;&gt;"LIBSETS_SETTYPE_SPECIAL",IF(W322&lt;&gt;"",VLOOKUP(W322,'ESO zone constants'!$D$2:$H$4950,5,FALSE),""),""),"")</f>
        <v/>
      </c>
      <c r="Y322" s="3" t="str">
        <f>IF(X322&lt;&gt;"",IF(X322&lt;&gt;"LIBSETS_DROP_MECHANIC_MONSTER_NAME",VLOOKUP(X322,'LibSets constants'!$I$4:$L$1000,3,FALSE),""),"")</f>
        <v/>
      </c>
      <c r="Z322" s="3" t="str">
        <f>IF(X322&lt;&gt;"",IF(X322&lt;&gt;"LIBSETS_DROP_MECHANIC_MONSTER_NAME",VLOOKUP(X322,'LibSets constants'!$I$4:$L$1000,4,FALSE),""),"")</f>
        <v/>
      </c>
      <c r="AA322" s="3" t="str">
        <f>IF(G322&lt;&gt;"LIBSETS_SETTYPE_BATTLEGROUND",IF(G322&lt;&gt;"LIBSETS_SETTYPE_SPECIAL",IF(AB322&lt;&gt;"",VLOOKUP(AB322,'ESO zone constants'!$D$2:$H$4950,5,FALSE),""),""),"")</f>
        <v/>
      </c>
      <c r="AD322" s="3" t="str">
        <f>IF(AC322&lt;&gt;"",IF(AC322&lt;&gt;"LIBSETS_DROP_MECHANIC_MONSTER_NAME",VLOOKUP(AC322,'LibSets constants'!$I$4:$L$1000,3,FALSE),""),"")</f>
        <v/>
      </c>
      <c r="AE322" s="3" t="str">
        <f>IF(AC322&lt;&gt;"",IF(AC322&lt;&gt;"LIBSETS_DROP_MECHANIC_MONSTER_NAME",VLOOKUP(AC322,'LibSets constants'!$I$4:$L$1000,4,FALSE),""),"")</f>
        <v/>
      </c>
      <c r="AF322" s="3" t="str">
        <f>IF(G322&lt;&gt;"LIBSETS_SETTYPE_BATTLEGROUND",IF(G322&lt;&gt;"LIBSETS_SETTYPE_SPECIAL",IF(AG322&lt;&gt;"",VLOOKUP(AG322,'ESO zone constants'!$D$2:$H$4950,5,FALSE),""),""),"")</f>
        <v/>
      </c>
      <c r="AI322" s="3" t="str">
        <f>IF(AH322&lt;&gt;"",IF(AH322&lt;&gt;"LIBSETS_DROP_MECHANIC_MONSTER_NAME",VLOOKUP(AH322,'LibSets constants'!$I$4:$L$1000,3,FALSE),""),"")</f>
        <v/>
      </c>
      <c r="AJ322" s="3" t="str">
        <f>IF(AH322&lt;&gt;"",IF(AH322&lt;&gt;"LIBSETS_DROP_MECHANIC_MONSTER_NAME",VLOOKUP(AH322,'LibSets constants'!$I$4:$L$1000,4,FALSE),""),"")</f>
        <v/>
      </c>
      <c r="AK322" s="3" t="str">
        <f>IF(G322&lt;&gt;"LIBSETS_SETTYPE_BATTLEGROUND",IF(G322&lt;&gt;"LIBSETS_SETTYPE_SPECIAL",IF(AL322&lt;&gt;"",VLOOKUP(AL322,'ESO zone constants'!$D$2:$H$4950,5,FALSE),""),""),"")</f>
        <v/>
      </c>
      <c r="AN322" s="3" t="str">
        <f>IF(AM322&lt;&gt;"",IF(AM322&lt;&gt;"LIBSETS_DROP_MECHANIC_MONSTER_NAME",VLOOKUP(AM322,'LibSets constants'!$I$4:$L$1000,3,FALSE),""),"")</f>
        <v/>
      </c>
      <c r="AO322" s="3" t="str">
        <f>IF(AM322&lt;&gt;"",IF(AM322&lt;&gt;"LIBSETS_DROP_MECHANIC_MONSTER_NAME",VLOOKUP(AM322,'LibSets constants'!$I$4:$L$1000,4,FALSE),""),"")</f>
        <v/>
      </c>
      <c r="AP322" s="3" t="str">
        <f>IF(G322&lt;&gt;"LIBSETS_SETTYPE_BATTLEGROUND",IF(G322&lt;&gt;"LIBSETS_SETTYPE_SPECIAL",IF(AQ322&lt;&gt;"",VLOOKUP(AQ322,'ESO zone constants'!$D$2:$H$4950,5,FALSE),""),""),"")</f>
        <v/>
      </c>
      <c r="AS322" s="3" t="str">
        <f>IF(AR322&lt;&gt;"",IF(AR322&lt;&gt;"LIBSETS_DROP_MECHANIC_MONSTER_NAME",VLOOKUP(AR322,'LibSets constants'!$I$4:$L$1000,3,FALSE),""),"")</f>
        <v/>
      </c>
      <c r="AT322" s="3" t="str">
        <f>IF(AR322&lt;&gt;"",IF(AR322&lt;&gt;"LIBSETS_DROP_MECHANIC_MONSTER_NAME",VLOOKUP(AR322,'LibSets constants'!$I$4:$L$1000,4,FALSE),""),"")</f>
        <v/>
      </c>
      <c r="AU322" s="21" t="str">
        <f>IF(A322="???","--","")&amp;IF(F322&lt;&gt;"Not in the game (anymore)",IF(A322&lt;&gt;"",CONCATENATE("[",A322,"] = {wayshrines={")&amp;IF(K322&lt;&gt;"",CONCATENATE(K322,","),"")&amp;IF(L322&lt;&gt;"",CONCATENATE(L322,","),"")&amp;IF(M322&lt;&gt;"",CONCATENATE(M322,","),"")&amp;CONCATENATE("}")&amp;IF(VALUE(N322)&gt;0,CONCATENATE(", traitsNeeded=",N322),"")&amp;CONCATENATE(", dlcId=",IF(Q322&lt;&gt;"",Q322,"DLC_BASE_GAME")),""),"")</f>
        <v>[369] = {wayshrines={-1,-1,-1,}, dlcId=DLC_ORSINIUM</v>
      </c>
      <c r="AV322" s="21" t="str">
        <f>IF(F322&lt;&gt;"Not in the game (anymore)",IF(A322&lt;&gt;"",IF(O322&lt;&gt;"",CONCATENATE(", zoneIds={",O322),"")&amp;IF(V322&lt;&gt;"",CONCATENATE(",",V322),"")&amp;IF(AA322&lt;&gt;"",CONCATENATE(",",AA322),"")&amp;IF(AF322&lt;&gt;"",CONCATENATE(",",AF322),"")&amp;IF(AK322&lt;&gt;"",CONCATENATE(",",AK322),"")&amp;IF(AP322&lt;&gt;"",CONCATENATE(",",AP322),"")&amp;IF(O322&lt;&gt;"",CONCATENATE("}",""),"")&amp;IF(OR(I322="true",I322="false",I322&lt;&gt;""), CONCATENATE(", veteran=", I322), ""),""),"")</f>
        <v>, zoneIds={677}, veteran=true</v>
      </c>
      <c r="AW322" s="21" t="str">
        <f>IF(F322&lt;&gt;"Not in the game (anymore)",IF(A322&lt;&gt;"",", setType="&amp;G322,"")&amp;IF(J322="true",", multiTrialSet=true",""),"")</f>
        <v>, setType=LIBSETS_SETTYPE_ARENA</v>
      </c>
      <c r="AX322" s="21" t="str">
        <f>IF(F322&lt;&gt;"Not in the game (anymore)",IF(S322&lt;&gt;"",", dropMechanic={"&amp;S322&amp;IF(X322&lt;&gt;"",","&amp;X322,"")&amp;IF(AC322&lt;&gt;"",","&amp;AC322,"")&amp;IF(AH322&lt;&gt;"",","&amp;AH322,"")&amp;IF(AM322&lt;&gt;"",","&amp;AM322,"")&amp;IF(AR322&lt;&gt;"",","&amp;AR322,"")&amp;"}"&amp;IF(S322="LIBSETS_DROP_MECHANIC_MONSTER_NAME",", dropMechanicNames={" &amp; IF(T322&lt;&gt;"","['en']='"&amp;T322&amp;"'","") &amp; IF(U322&lt;&gt;"",", ['de']='" &amp; U322&amp;"'","") &amp; "}",""),"")&amp;"},","")</f>
        <v>, dropMechanic={LIBSETS_DROP_MECHANIC_ARENA_STAGE_CHEST}},</v>
      </c>
      <c r="AY322" s="21" t="str">
        <f>IF(F322&lt;&gt;"Not in the game (anymore)",IF(C322&lt;&gt;"",CONCATENATE(" --",C322," / ",B322,"   [",IF(P322&lt;&gt;"",P322,""),IF(W322&lt;&gt;"",", "&amp;W322,""),IF(AB322&lt;&gt;"",", "&amp;AB322,""),IF(AG322&lt;&gt;"",", "&amp;AG322,""),IF(AL322&lt;&gt;"",", "&amp;AL322,""),IF(AQ322&lt;&gt;"",", "&amp;AQ322,""),"]")),"")</f>
        <v xml:space="preserve"> --Merciless Charge / Gnadenloser Ansturm   [Maelstrom Arena]</v>
      </c>
    </row>
    <row r="323" spans="1:51" x14ac:dyDescent="0.25">
      <c r="A323" s="12">
        <v>370</v>
      </c>
      <c r="B323" t="s">
        <v>1322</v>
      </c>
      <c r="C323" t="s">
        <v>1323</v>
      </c>
      <c r="D323" s="3">
        <f>A323</f>
        <v>370</v>
      </c>
      <c r="G323" s="8" t="s">
        <v>1648</v>
      </c>
      <c r="I323" t="s">
        <v>98</v>
      </c>
      <c r="J323" t="s">
        <v>97</v>
      </c>
      <c r="K323">
        <v>-1</v>
      </c>
      <c r="L323">
        <v>-1</v>
      </c>
      <c r="M323">
        <v>-1</v>
      </c>
      <c r="N323">
        <v>0</v>
      </c>
      <c r="O323" s="3">
        <f>IF(G323&lt;&gt;"LIBSETS_SETTYPE_BATTLEGROUND",IF(G323&lt;&gt;"LIBSETS_SETTYPE_SPECIAL",IF(P323&lt;&gt;"",VLOOKUP(P323,'ESO zone constants'!$D$2:$H$4950,5,FALSE),""),""),"")</f>
        <v>677</v>
      </c>
      <c r="P323" t="s">
        <v>457</v>
      </c>
      <c r="Q323" s="19" t="str">
        <f>IF(O323&lt;&gt;"",IF(NOT(ISERROR(VLOOKUP(O323,'ESO Dungeon constants'!$D$3:$H$9999,5,FALSE))),VLOOKUP(O323,'ESO Dungeon constants'!$D$3:$I$9999,6,FALSE),VLOOKUP(O323,'ESO zone constants'!$H$2:$K$9984,4,FALSE)),"")</f>
        <v>DLC_ORSINIUM</v>
      </c>
      <c r="R323" s="3" t="str">
        <f>VLOOKUP(Q323,'LibSets constants'!$B$4:$C$1000,2,FALSE)</f>
        <v>Orsinium</v>
      </c>
      <c r="S323" s="33" t="s">
        <v>1739</v>
      </c>
      <c r="T323" s="3" t="str">
        <f>IF(S323&lt;&gt;"",IF(S323&lt;&gt;"LIBSETS_DROP_MECHANIC_MONSTER_NAME",VLOOKUP(S323,'LibSets constants'!$I$4:$L$1000,3,FALSE),""),"")</f>
        <v>Arena stage chest</v>
      </c>
      <c r="U323" s="3" t="str">
        <f>IF(S323&lt;&gt;"",IF(S323&lt;&gt;"LIBSETS_DROP_MECHANIC_MONSTER_NAME",VLOOKUP(S323,'LibSets constants'!$I$4:$L$1000,4,FALSE),""),"")</f>
        <v>Arena-Phasen Schatztruhe</v>
      </c>
      <c r="V323" s="3" t="str">
        <f>IF(G323&lt;&gt;"LIBSETS_SETTYPE_BATTLEGROUND",IF(G323&lt;&gt;"LIBSETS_SETTYPE_SPECIAL",IF(W323&lt;&gt;"",VLOOKUP(W323,'ESO zone constants'!$D$2:$H$4950,5,FALSE),""),""),"")</f>
        <v/>
      </c>
      <c r="Y323" s="3" t="str">
        <f>IF(X323&lt;&gt;"",IF(X323&lt;&gt;"LIBSETS_DROP_MECHANIC_MONSTER_NAME",VLOOKUP(X323,'LibSets constants'!$I$4:$L$1000,3,FALSE),""),"")</f>
        <v/>
      </c>
      <c r="Z323" s="3" t="str">
        <f>IF(X323&lt;&gt;"",IF(X323&lt;&gt;"LIBSETS_DROP_MECHANIC_MONSTER_NAME",VLOOKUP(X323,'LibSets constants'!$I$4:$L$1000,4,FALSE),""),"")</f>
        <v/>
      </c>
      <c r="AA323" s="3" t="str">
        <f>IF(G323&lt;&gt;"LIBSETS_SETTYPE_BATTLEGROUND",IF(G323&lt;&gt;"LIBSETS_SETTYPE_SPECIAL",IF(AB323&lt;&gt;"",VLOOKUP(AB323,'ESO zone constants'!$D$2:$H$4950,5,FALSE),""),""),"")</f>
        <v/>
      </c>
      <c r="AD323" s="3" t="str">
        <f>IF(AC323&lt;&gt;"",IF(AC323&lt;&gt;"LIBSETS_DROP_MECHANIC_MONSTER_NAME",VLOOKUP(AC323,'LibSets constants'!$I$4:$L$1000,3,FALSE),""),"")</f>
        <v/>
      </c>
      <c r="AE323" s="3" t="str">
        <f>IF(AC323&lt;&gt;"",IF(AC323&lt;&gt;"LIBSETS_DROP_MECHANIC_MONSTER_NAME",VLOOKUP(AC323,'LibSets constants'!$I$4:$L$1000,4,FALSE),""),"")</f>
        <v/>
      </c>
      <c r="AF323" s="3" t="str">
        <f>IF(G323&lt;&gt;"LIBSETS_SETTYPE_BATTLEGROUND",IF(G323&lt;&gt;"LIBSETS_SETTYPE_SPECIAL",IF(AG323&lt;&gt;"",VLOOKUP(AG323,'ESO zone constants'!$D$2:$H$4950,5,FALSE),""),""),"")</f>
        <v/>
      </c>
      <c r="AI323" s="3" t="str">
        <f>IF(AH323&lt;&gt;"",IF(AH323&lt;&gt;"LIBSETS_DROP_MECHANIC_MONSTER_NAME",VLOOKUP(AH323,'LibSets constants'!$I$4:$L$1000,3,FALSE),""),"")</f>
        <v/>
      </c>
      <c r="AJ323" s="3" t="str">
        <f>IF(AH323&lt;&gt;"",IF(AH323&lt;&gt;"LIBSETS_DROP_MECHANIC_MONSTER_NAME",VLOOKUP(AH323,'LibSets constants'!$I$4:$L$1000,4,FALSE),""),"")</f>
        <v/>
      </c>
      <c r="AK323" s="3" t="str">
        <f>IF(G323&lt;&gt;"LIBSETS_SETTYPE_BATTLEGROUND",IF(G323&lt;&gt;"LIBSETS_SETTYPE_SPECIAL",IF(AL323&lt;&gt;"",VLOOKUP(AL323,'ESO zone constants'!$D$2:$H$4950,5,FALSE),""),""),"")</f>
        <v/>
      </c>
      <c r="AN323" s="3" t="str">
        <f>IF(AM323&lt;&gt;"",IF(AM323&lt;&gt;"LIBSETS_DROP_MECHANIC_MONSTER_NAME",VLOOKUP(AM323,'LibSets constants'!$I$4:$L$1000,3,FALSE),""),"")</f>
        <v/>
      </c>
      <c r="AO323" s="3" t="str">
        <f>IF(AM323&lt;&gt;"",IF(AM323&lt;&gt;"LIBSETS_DROP_MECHANIC_MONSTER_NAME",VLOOKUP(AM323,'LibSets constants'!$I$4:$L$1000,4,FALSE),""),"")</f>
        <v/>
      </c>
      <c r="AP323" s="3" t="str">
        <f>IF(G323&lt;&gt;"LIBSETS_SETTYPE_BATTLEGROUND",IF(G323&lt;&gt;"LIBSETS_SETTYPE_SPECIAL",IF(AQ323&lt;&gt;"",VLOOKUP(AQ323,'ESO zone constants'!$D$2:$H$4950,5,FALSE),""),""),"")</f>
        <v/>
      </c>
      <c r="AS323" s="3" t="str">
        <f>IF(AR323&lt;&gt;"",IF(AR323&lt;&gt;"LIBSETS_DROP_MECHANIC_MONSTER_NAME",VLOOKUP(AR323,'LibSets constants'!$I$4:$L$1000,3,FALSE),""),"")</f>
        <v/>
      </c>
      <c r="AT323" s="3" t="str">
        <f>IF(AR323&lt;&gt;"",IF(AR323&lt;&gt;"LIBSETS_DROP_MECHANIC_MONSTER_NAME",VLOOKUP(AR323,'LibSets constants'!$I$4:$L$1000,4,FALSE),""),"")</f>
        <v/>
      </c>
      <c r="AU323" s="21" t="str">
        <f>IF(A323="???","--","")&amp;IF(F323&lt;&gt;"Not in the game (anymore)",IF(A323&lt;&gt;"",CONCATENATE("[",A323,"] = {wayshrines={")&amp;IF(K323&lt;&gt;"",CONCATENATE(K323,","),"")&amp;IF(L323&lt;&gt;"",CONCATENATE(L323,","),"")&amp;IF(M323&lt;&gt;"",CONCATENATE(M323,","),"")&amp;CONCATENATE("}")&amp;IF(VALUE(N323)&gt;0,CONCATENATE(", traitsNeeded=",N323),"")&amp;CONCATENATE(", dlcId=",IF(Q323&lt;&gt;"",Q323,"DLC_BASE_GAME")),""),"")</f>
        <v>[370] = {wayshrines={-1,-1,-1,}, dlcId=DLC_ORSINIUM</v>
      </c>
      <c r="AV323" s="21" t="str">
        <f>IF(F323&lt;&gt;"Not in the game (anymore)",IF(A323&lt;&gt;"",IF(O323&lt;&gt;"",CONCATENATE(", zoneIds={",O323),"")&amp;IF(V323&lt;&gt;"",CONCATENATE(",",V323),"")&amp;IF(AA323&lt;&gt;"",CONCATENATE(",",AA323),"")&amp;IF(AF323&lt;&gt;"",CONCATENATE(",",AF323),"")&amp;IF(AK323&lt;&gt;"",CONCATENATE(",",AK323),"")&amp;IF(AP323&lt;&gt;"",CONCATENATE(",",AP323),"")&amp;IF(O323&lt;&gt;"",CONCATENATE("}",""),"")&amp;IF(OR(I323="true",I323="false",I323&lt;&gt;""), CONCATENATE(", veteran=", I323), ""),""),"")</f>
        <v>, zoneIds={677}, veteran=true</v>
      </c>
      <c r="AW323" s="21" t="str">
        <f>IF(F323&lt;&gt;"Not in the game (anymore)",IF(A323&lt;&gt;"",", setType="&amp;G323,"")&amp;IF(J323="true",", multiTrialSet=true",""),"")</f>
        <v>, setType=LIBSETS_SETTYPE_ARENA</v>
      </c>
      <c r="AX323" s="21" t="str">
        <f>IF(F323&lt;&gt;"Not in the game (anymore)",IF(S323&lt;&gt;"",", dropMechanic={"&amp;S323&amp;IF(X323&lt;&gt;"",","&amp;X323,"")&amp;IF(AC323&lt;&gt;"",","&amp;AC323,"")&amp;IF(AH323&lt;&gt;"",","&amp;AH323,"")&amp;IF(AM323&lt;&gt;"",","&amp;AM323,"")&amp;IF(AR323&lt;&gt;"",","&amp;AR323,"")&amp;"}"&amp;IF(S323="LIBSETS_DROP_MECHANIC_MONSTER_NAME",", dropMechanicNames={" &amp; IF(T323&lt;&gt;"","['en']='"&amp;T323&amp;"'","") &amp; IF(U323&lt;&gt;"",", ['de']='" &amp; U323&amp;"'","") &amp; "}",""),"")&amp;"},","")</f>
        <v>, dropMechanic={LIBSETS_DROP_MECHANIC_ARENA_STAGE_CHEST}},</v>
      </c>
      <c r="AY323" s="21" t="str">
        <f>IF(F323&lt;&gt;"Not in the game (anymore)",IF(C323&lt;&gt;"",CONCATENATE(" --",C323," / ",B323,"   [",IF(P323&lt;&gt;"",P323,""),IF(W323&lt;&gt;"",", "&amp;W323,""),IF(AB323&lt;&gt;"",", "&amp;AB323,""),IF(AG323&lt;&gt;"",", "&amp;AG323,""),IF(AL323&lt;&gt;"",", "&amp;AL323,""),IF(AQ323&lt;&gt;"",", "&amp;AQ323,""),"]")),"")</f>
        <v xml:space="preserve"> --Rampaging Slash / Tobender Schnitt   [Maelstrom Arena]</v>
      </c>
    </row>
    <row r="324" spans="1:51" x14ac:dyDescent="0.25">
      <c r="A324" s="12">
        <v>371</v>
      </c>
      <c r="B324" t="s">
        <v>1324</v>
      </c>
      <c r="C324" t="s">
        <v>1325</v>
      </c>
      <c r="D324" s="3">
        <f>A324</f>
        <v>371</v>
      </c>
      <c r="G324" s="8" t="s">
        <v>1648</v>
      </c>
      <c r="I324" t="s">
        <v>98</v>
      </c>
      <c r="J324" t="s">
        <v>97</v>
      </c>
      <c r="K324">
        <v>-1</v>
      </c>
      <c r="L324">
        <v>-1</v>
      </c>
      <c r="M324">
        <v>-1</v>
      </c>
      <c r="N324">
        <v>0</v>
      </c>
      <c r="O324" s="3">
        <f>IF(G324&lt;&gt;"LIBSETS_SETTYPE_BATTLEGROUND",IF(G324&lt;&gt;"LIBSETS_SETTYPE_SPECIAL",IF(P324&lt;&gt;"",VLOOKUP(P324,'ESO zone constants'!$D$2:$H$4950,5,FALSE),""),""),"")</f>
        <v>677</v>
      </c>
      <c r="P324" t="s">
        <v>457</v>
      </c>
      <c r="Q324" s="19" t="str">
        <f>IF(O324&lt;&gt;"",IF(NOT(ISERROR(VLOOKUP(O324,'ESO Dungeon constants'!$D$3:$H$9999,5,FALSE))),VLOOKUP(O324,'ESO Dungeon constants'!$D$3:$I$9999,6,FALSE),VLOOKUP(O324,'ESO zone constants'!$H$2:$K$9984,4,FALSE)),"")</f>
        <v>DLC_ORSINIUM</v>
      </c>
      <c r="R324" s="3" t="str">
        <f>VLOOKUP(Q324,'LibSets constants'!$B$4:$C$1000,2,FALSE)</f>
        <v>Orsinium</v>
      </c>
      <c r="S324" s="33" t="s">
        <v>1739</v>
      </c>
      <c r="T324" s="3" t="str">
        <f>IF(S324&lt;&gt;"",IF(S324&lt;&gt;"LIBSETS_DROP_MECHANIC_MONSTER_NAME",VLOOKUP(S324,'LibSets constants'!$I$4:$L$1000,3,FALSE),""),"")</f>
        <v>Arena stage chest</v>
      </c>
      <c r="U324" s="3" t="str">
        <f>IF(S324&lt;&gt;"",IF(S324&lt;&gt;"LIBSETS_DROP_MECHANIC_MONSTER_NAME",VLOOKUP(S324,'LibSets constants'!$I$4:$L$1000,4,FALSE),""),"")</f>
        <v>Arena-Phasen Schatztruhe</v>
      </c>
      <c r="V324" s="3" t="str">
        <f>IF(G324&lt;&gt;"LIBSETS_SETTYPE_BATTLEGROUND",IF(G324&lt;&gt;"LIBSETS_SETTYPE_SPECIAL",IF(W324&lt;&gt;"",VLOOKUP(W324,'ESO zone constants'!$D$2:$H$4950,5,FALSE),""),""),"")</f>
        <v/>
      </c>
      <c r="Y324" s="3" t="str">
        <f>IF(X324&lt;&gt;"",IF(X324&lt;&gt;"LIBSETS_DROP_MECHANIC_MONSTER_NAME",VLOOKUP(X324,'LibSets constants'!$I$4:$L$1000,3,FALSE),""),"")</f>
        <v/>
      </c>
      <c r="Z324" s="3" t="str">
        <f>IF(X324&lt;&gt;"",IF(X324&lt;&gt;"LIBSETS_DROP_MECHANIC_MONSTER_NAME",VLOOKUP(X324,'LibSets constants'!$I$4:$L$1000,4,FALSE),""),"")</f>
        <v/>
      </c>
      <c r="AA324" s="3" t="str">
        <f>IF(G324&lt;&gt;"LIBSETS_SETTYPE_BATTLEGROUND",IF(G324&lt;&gt;"LIBSETS_SETTYPE_SPECIAL",IF(AB324&lt;&gt;"",VLOOKUP(AB324,'ESO zone constants'!$D$2:$H$4950,5,FALSE),""),""),"")</f>
        <v/>
      </c>
      <c r="AD324" s="3" t="str">
        <f>IF(AC324&lt;&gt;"",IF(AC324&lt;&gt;"LIBSETS_DROP_MECHANIC_MONSTER_NAME",VLOOKUP(AC324,'LibSets constants'!$I$4:$L$1000,3,FALSE),""),"")</f>
        <v/>
      </c>
      <c r="AE324" s="3" t="str">
        <f>IF(AC324&lt;&gt;"",IF(AC324&lt;&gt;"LIBSETS_DROP_MECHANIC_MONSTER_NAME",VLOOKUP(AC324,'LibSets constants'!$I$4:$L$1000,4,FALSE),""),"")</f>
        <v/>
      </c>
      <c r="AF324" s="3" t="str">
        <f>IF(G324&lt;&gt;"LIBSETS_SETTYPE_BATTLEGROUND",IF(G324&lt;&gt;"LIBSETS_SETTYPE_SPECIAL",IF(AG324&lt;&gt;"",VLOOKUP(AG324,'ESO zone constants'!$D$2:$H$4950,5,FALSE),""),""),"")</f>
        <v/>
      </c>
      <c r="AI324" s="3" t="str">
        <f>IF(AH324&lt;&gt;"",IF(AH324&lt;&gt;"LIBSETS_DROP_MECHANIC_MONSTER_NAME",VLOOKUP(AH324,'LibSets constants'!$I$4:$L$1000,3,FALSE),""),"")</f>
        <v/>
      </c>
      <c r="AJ324" s="3" t="str">
        <f>IF(AH324&lt;&gt;"",IF(AH324&lt;&gt;"LIBSETS_DROP_MECHANIC_MONSTER_NAME",VLOOKUP(AH324,'LibSets constants'!$I$4:$L$1000,4,FALSE),""),"")</f>
        <v/>
      </c>
      <c r="AK324" s="3" t="str">
        <f>IF(G324&lt;&gt;"LIBSETS_SETTYPE_BATTLEGROUND",IF(G324&lt;&gt;"LIBSETS_SETTYPE_SPECIAL",IF(AL324&lt;&gt;"",VLOOKUP(AL324,'ESO zone constants'!$D$2:$H$4950,5,FALSE),""),""),"")</f>
        <v/>
      </c>
      <c r="AN324" s="3" t="str">
        <f>IF(AM324&lt;&gt;"",IF(AM324&lt;&gt;"LIBSETS_DROP_MECHANIC_MONSTER_NAME",VLOOKUP(AM324,'LibSets constants'!$I$4:$L$1000,3,FALSE),""),"")</f>
        <v/>
      </c>
      <c r="AO324" s="3" t="str">
        <f>IF(AM324&lt;&gt;"",IF(AM324&lt;&gt;"LIBSETS_DROP_MECHANIC_MONSTER_NAME",VLOOKUP(AM324,'LibSets constants'!$I$4:$L$1000,4,FALSE),""),"")</f>
        <v/>
      </c>
      <c r="AP324" s="3" t="str">
        <f>IF(G324&lt;&gt;"LIBSETS_SETTYPE_BATTLEGROUND",IF(G324&lt;&gt;"LIBSETS_SETTYPE_SPECIAL",IF(AQ324&lt;&gt;"",VLOOKUP(AQ324,'ESO zone constants'!$D$2:$H$4950,5,FALSE),""),""),"")</f>
        <v/>
      </c>
      <c r="AS324" s="3" t="str">
        <f>IF(AR324&lt;&gt;"",IF(AR324&lt;&gt;"LIBSETS_DROP_MECHANIC_MONSTER_NAME",VLOOKUP(AR324,'LibSets constants'!$I$4:$L$1000,3,FALSE),""),"")</f>
        <v/>
      </c>
      <c r="AT324" s="3" t="str">
        <f>IF(AR324&lt;&gt;"",IF(AR324&lt;&gt;"LIBSETS_DROP_MECHANIC_MONSTER_NAME",VLOOKUP(AR324,'LibSets constants'!$I$4:$L$1000,4,FALSE),""),"")</f>
        <v/>
      </c>
      <c r="AU324" s="21" t="str">
        <f>IF(A324="???","--","")&amp;IF(F324&lt;&gt;"Not in the game (anymore)",IF(A324&lt;&gt;"",CONCATENATE("[",A324,"] = {wayshrines={")&amp;IF(K324&lt;&gt;"",CONCATENATE(K324,","),"")&amp;IF(L324&lt;&gt;"",CONCATENATE(L324,","),"")&amp;IF(M324&lt;&gt;"",CONCATENATE(M324,","),"")&amp;CONCATENATE("}")&amp;IF(VALUE(N324)&gt;0,CONCATENATE(", traitsNeeded=",N324),"")&amp;CONCATENATE(", dlcId=",IF(Q324&lt;&gt;"",Q324,"DLC_BASE_GAME")),""),"")</f>
        <v>[371] = {wayshrines={-1,-1,-1,}, dlcId=DLC_ORSINIUM</v>
      </c>
      <c r="AV324" s="21" t="str">
        <f>IF(F324&lt;&gt;"Not in the game (anymore)",IF(A324&lt;&gt;"",IF(O324&lt;&gt;"",CONCATENATE(", zoneIds={",O324),"")&amp;IF(V324&lt;&gt;"",CONCATENATE(",",V324),"")&amp;IF(AA324&lt;&gt;"",CONCATENATE(",",AA324),"")&amp;IF(AF324&lt;&gt;"",CONCATENATE(",",AF324),"")&amp;IF(AK324&lt;&gt;"",CONCATENATE(",",AK324),"")&amp;IF(AP324&lt;&gt;"",CONCATENATE(",",AP324),"")&amp;IF(O324&lt;&gt;"",CONCATENATE("}",""),"")&amp;IF(OR(I324="true",I324="false",I324&lt;&gt;""), CONCATENATE(", veteran=", I324), ""),""),"")</f>
        <v>, zoneIds={677}, veteran=true</v>
      </c>
      <c r="AW324" s="21" t="str">
        <f>IF(F324&lt;&gt;"Not in the game (anymore)",IF(A324&lt;&gt;"",", setType="&amp;G324,"")&amp;IF(J324="true",", multiTrialSet=true",""),"")</f>
        <v>, setType=LIBSETS_SETTYPE_ARENA</v>
      </c>
      <c r="AX324" s="21" t="str">
        <f>IF(F324&lt;&gt;"Not in the game (anymore)",IF(S324&lt;&gt;"",", dropMechanic={"&amp;S324&amp;IF(X324&lt;&gt;"",","&amp;X324,"")&amp;IF(AC324&lt;&gt;"",","&amp;AC324,"")&amp;IF(AH324&lt;&gt;"",","&amp;AH324,"")&amp;IF(AM324&lt;&gt;"",","&amp;AM324,"")&amp;IF(AR324&lt;&gt;"",","&amp;AR324,"")&amp;"}"&amp;IF(S324="LIBSETS_DROP_MECHANIC_MONSTER_NAME",", dropMechanicNames={" &amp; IF(T324&lt;&gt;"","['en']='"&amp;T324&amp;"'","") &amp; IF(U324&lt;&gt;"",", ['de']='" &amp; U324&amp;"'","") &amp; "}",""),"")&amp;"},","")</f>
        <v>, dropMechanic={LIBSETS_DROP_MECHANIC_ARENA_STAGE_CHEST}},</v>
      </c>
      <c r="AY324" s="21" t="str">
        <f>IF(F324&lt;&gt;"Not in the game (anymore)",IF(C324&lt;&gt;"",CONCATENATE(" --",C324," / ",B324,"   [",IF(P324&lt;&gt;"",P324,""),IF(W324&lt;&gt;"",", "&amp;W324,""),IF(AB324&lt;&gt;"",", "&amp;AB324,""),IF(AG324&lt;&gt;"",", "&amp;AG324,""),IF(AL324&lt;&gt;"",", "&amp;AL324,""),IF(AQ324&lt;&gt;"",", "&amp;AQ324,""),"]")),"")</f>
        <v xml:space="preserve"> --Cruel Flurry / Grausamer Schlaghagel   [Maelstrom Arena]</v>
      </c>
    </row>
    <row r="325" spans="1:51" x14ac:dyDescent="0.25">
      <c r="A325" s="12">
        <v>372</v>
      </c>
      <c r="B325" t="s">
        <v>1326</v>
      </c>
      <c r="C325" t="s">
        <v>1327</v>
      </c>
      <c r="D325" s="3">
        <f>A325</f>
        <v>372</v>
      </c>
      <c r="G325" s="8" t="s">
        <v>1648</v>
      </c>
      <c r="I325" t="s">
        <v>98</v>
      </c>
      <c r="J325" t="s">
        <v>97</v>
      </c>
      <c r="K325">
        <v>-1</v>
      </c>
      <c r="L325">
        <v>-1</v>
      </c>
      <c r="M325">
        <v>-1</v>
      </c>
      <c r="N325">
        <v>0</v>
      </c>
      <c r="O325" s="3">
        <f>IF(G325&lt;&gt;"LIBSETS_SETTYPE_BATTLEGROUND",IF(G325&lt;&gt;"LIBSETS_SETTYPE_SPECIAL",IF(P325&lt;&gt;"",VLOOKUP(P325,'ESO zone constants'!$D$2:$H$4950,5,FALSE),""),""),"")</f>
        <v>677</v>
      </c>
      <c r="P325" t="s">
        <v>457</v>
      </c>
      <c r="Q325" s="19" t="str">
        <f>IF(O325&lt;&gt;"",IF(NOT(ISERROR(VLOOKUP(O325,'ESO Dungeon constants'!$D$3:$H$9999,5,FALSE))),VLOOKUP(O325,'ESO Dungeon constants'!$D$3:$I$9999,6,FALSE),VLOOKUP(O325,'ESO zone constants'!$H$2:$K$9984,4,FALSE)),"")</f>
        <v>DLC_ORSINIUM</v>
      </c>
      <c r="R325" s="3" t="str">
        <f>VLOOKUP(Q325,'LibSets constants'!$B$4:$C$1000,2,FALSE)</f>
        <v>Orsinium</v>
      </c>
      <c r="S325" s="33" t="s">
        <v>1739</v>
      </c>
      <c r="T325" s="3" t="str">
        <f>IF(S325&lt;&gt;"",IF(S325&lt;&gt;"LIBSETS_DROP_MECHANIC_MONSTER_NAME",VLOOKUP(S325,'LibSets constants'!$I$4:$L$1000,3,FALSE),""),"")</f>
        <v>Arena stage chest</v>
      </c>
      <c r="U325" s="3" t="str">
        <f>IF(S325&lt;&gt;"",IF(S325&lt;&gt;"LIBSETS_DROP_MECHANIC_MONSTER_NAME",VLOOKUP(S325,'LibSets constants'!$I$4:$L$1000,4,FALSE),""),"")</f>
        <v>Arena-Phasen Schatztruhe</v>
      </c>
      <c r="V325" s="3" t="str">
        <f>IF(G325&lt;&gt;"LIBSETS_SETTYPE_BATTLEGROUND",IF(G325&lt;&gt;"LIBSETS_SETTYPE_SPECIAL",IF(W325&lt;&gt;"",VLOOKUP(W325,'ESO zone constants'!$D$2:$H$4950,5,FALSE),""),""),"")</f>
        <v/>
      </c>
      <c r="Y325" s="3" t="str">
        <f>IF(X325&lt;&gt;"",IF(X325&lt;&gt;"LIBSETS_DROP_MECHANIC_MONSTER_NAME",VLOOKUP(X325,'LibSets constants'!$I$4:$L$1000,3,FALSE),""),"")</f>
        <v/>
      </c>
      <c r="Z325" s="3" t="str">
        <f>IF(X325&lt;&gt;"",IF(X325&lt;&gt;"LIBSETS_DROP_MECHANIC_MONSTER_NAME",VLOOKUP(X325,'LibSets constants'!$I$4:$L$1000,4,FALSE),""),"")</f>
        <v/>
      </c>
      <c r="AA325" s="3" t="str">
        <f>IF(G325&lt;&gt;"LIBSETS_SETTYPE_BATTLEGROUND",IF(G325&lt;&gt;"LIBSETS_SETTYPE_SPECIAL",IF(AB325&lt;&gt;"",VLOOKUP(AB325,'ESO zone constants'!$D$2:$H$4950,5,FALSE),""),""),"")</f>
        <v/>
      </c>
      <c r="AD325" s="3" t="str">
        <f>IF(AC325&lt;&gt;"",IF(AC325&lt;&gt;"LIBSETS_DROP_MECHANIC_MONSTER_NAME",VLOOKUP(AC325,'LibSets constants'!$I$4:$L$1000,3,FALSE),""),"")</f>
        <v/>
      </c>
      <c r="AE325" s="3" t="str">
        <f>IF(AC325&lt;&gt;"",IF(AC325&lt;&gt;"LIBSETS_DROP_MECHANIC_MONSTER_NAME",VLOOKUP(AC325,'LibSets constants'!$I$4:$L$1000,4,FALSE),""),"")</f>
        <v/>
      </c>
      <c r="AF325" s="3" t="str">
        <f>IF(G325&lt;&gt;"LIBSETS_SETTYPE_BATTLEGROUND",IF(G325&lt;&gt;"LIBSETS_SETTYPE_SPECIAL",IF(AG325&lt;&gt;"",VLOOKUP(AG325,'ESO zone constants'!$D$2:$H$4950,5,FALSE),""),""),"")</f>
        <v/>
      </c>
      <c r="AI325" s="3" t="str">
        <f>IF(AH325&lt;&gt;"",IF(AH325&lt;&gt;"LIBSETS_DROP_MECHANIC_MONSTER_NAME",VLOOKUP(AH325,'LibSets constants'!$I$4:$L$1000,3,FALSE),""),"")</f>
        <v/>
      </c>
      <c r="AJ325" s="3" t="str">
        <f>IF(AH325&lt;&gt;"",IF(AH325&lt;&gt;"LIBSETS_DROP_MECHANIC_MONSTER_NAME",VLOOKUP(AH325,'LibSets constants'!$I$4:$L$1000,4,FALSE),""),"")</f>
        <v/>
      </c>
      <c r="AK325" s="3" t="str">
        <f>IF(G325&lt;&gt;"LIBSETS_SETTYPE_BATTLEGROUND",IF(G325&lt;&gt;"LIBSETS_SETTYPE_SPECIAL",IF(AL325&lt;&gt;"",VLOOKUP(AL325,'ESO zone constants'!$D$2:$H$4950,5,FALSE),""),""),"")</f>
        <v/>
      </c>
      <c r="AN325" s="3" t="str">
        <f>IF(AM325&lt;&gt;"",IF(AM325&lt;&gt;"LIBSETS_DROP_MECHANIC_MONSTER_NAME",VLOOKUP(AM325,'LibSets constants'!$I$4:$L$1000,3,FALSE),""),"")</f>
        <v/>
      </c>
      <c r="AO325" s="3" t="str">
        <f>IF(AM325&lt;&gt;"",IF(AM325&lt;&gt;"LIBSETS_DROP_MECHANIC_MONSTER_NAME",VLOOKUP(AM325,'LibSets constants'!$I$4:$L$1000,4,FALSE),""),"")</f>
        <v/>
      </c>
      <c r="AP325" s="3" t="str">
        <f>IF(G325&lt;&gt;"LIBSETS_SETTYPE_BATTLEGROUND",IF(G325&lt;&gt;"LIBSETS_SETTYPE_SPECIAL",IF(AQ325&lt;&gt;"",VLOOKUP(AQ325,'ESO zone constants'!$D$2:$H$4950,5,FALSE),""),""),"")</f>
        <v/>
      </c>
      <c r="AS325" s="3" t="str">
        <f>IF(AR325&lt;&gt;"",IF(AR325&lt;&gt;"LIBSETS_DROP_MECHANIC_MONSTER_NAME",VLOOKUP(AR325,'LibSets constants'!$I$4:$L$1000,3,FALSE),""),"")</f>
        <v/>
      </c>
      <c r="AT325" s="3" t="str">
        <f>IF(AR325&lt;&gt;"",IF(AR325&lt;&gt;"LIBSETS_DROP_MECHANIC_MONSTER_NAME",VLOOKUP(AR325,'LibSets constants'!$I$4:$L$1000,4,FALSE),""),"")</f>
        <v/>
      </c>
      <c r="AU325" s="21" t="str">
        <f>IF(A325="???","--","")&amp;IF(F325&lt;&gt;"Not in the game (anymore)",IF(A325&lt;&gt;"",CONCATENATE("[",A325,"] = {wayshrines={")&amp;IF(K325&lt;&gt;"",CONCATENATE(K325,","),"")&amp;IF(L325&lt;&gt;"",CONCATENATE(L325,","),"")&amp;IF(M325&lt;&gt;"",CONCATENATE(M325,","),"")&amp;CONCATENATE("}")&amp;IF(VALUE(N325)&gt;0,CONCATENATE(", traitsNeeded=",N325),"")&amp;CONCATENATE(", dlcId=",IF(Q325&lt;&gt;"",Q325,"DLC_BASE_GAME")),""),"")</f>
        <v>[372] = {wayshrines={-1,-1,-1,}, dlcId=DLC_ORSINIUM</v>
      </c>
      <c r="AV325" s="21" t="str">
        <f>IF(F325&lt;&gt;"Not in the game (anymore)",IF(A325&lt;&gt;"",IF(O325&lt;&gt;"",CONCATENATE(", zoneIds={",O325),"")&amp;IF(V325&lt;&gt;"",CONCATENATE(",",V325),"")&amp;IF(AA325&lt;&gt;"",CONCATENATE(",",AA325),"")&amp;IF(AF325&lt;&gt;"",CONCATENATE(",",AF325),"")&amp;IF(AK325&lt;&gt;"",CONCATENATE(",",AK325),"")&amp;IF(AP325&lt;&gt;"",CONCATENATE(",",AP325),"")&amp;IF(O325&lt;&gt;"",CONCATENATE("}",""),"")&amp;IF(OR(I325="true",I325="false",I325&lt;&gt;""), CONCATENATE(", veteran=", I325), ""),""),"")</f>
        <v>, zoneIds={677}, veteran=true</v>
      </c>
      <c r="AW325" s="21" t="str">
        <f>IF(F325&lt;&gt;"Not in the game (anymore)",IF(A325&lt;&gt;"",", setType="&amp;G325,"")&amp;IF(J325="true",", multiTrialSet=true",""),"")</f>
        <v>, setType=LIBSETS_SETTYPE_ARENA</v>
      </c>
      <c r="AX325" s="21" t="str">
        <f>IF(F325&lt;&gt;"Not in the game (anymore)",IF(S325&lt;&gt;"",", dropMechanic={"&amp;S325&amp;IF(X325&lt;&gt;"",","&amp;X325,"")&amp;IF(AC325&lt;&gt;"",","&amp;AC325,"")&amp;IF(AH325&lt;&gt;"",","&amp;AH325,"")&amp;IF(AM325&lt;&gt;"",","&amp;AM325,"")&amp;IF(AR325&lt;&gt;"",","&amp;AR325,"")&amp;"}"&amp;IF(S325="LIBSETS_DROP_MECHANIC_MONSTER_NAME",", dropMechanicNames={" &amp; IF(T325&lt;&gt;"","['en']='"&amp;T325&amp;"'","") &amp; IF(U325&lt;&gt;"",", ['de']='" &amp; U325&amp;"'","") &amp; "}",""),"")&amp;"},","")</f>
        <v>, dropMechanic={LIBSETS_DROP_MECHANIC_ARENA_STAGE_CHEST}},</v>
      </c>
      <c r="AY325" s="21" t="str">
        <f>IF(F325&lt;&gt;"Not in the game (anymore)",IF(C325&lt;&gt;"",CONCATENATE(" --",C325," / ",B325,"   [",IF(P325&lt;&gt;"",P325,""),IF(W325&lt;&gt;"",", "&amp;W325,""),IF(AB325&lt;&gt;"",", "&amp;AB325,""),IF(AG325&lt;&gt;"",", "&amp;AG325,""),IF(AL325&lt;&gt;"",", "&amp;AL325,""),IF(AQ325&lt;&gt;"",", "&amp;AQ325,""),"]")),"")</f>
        <v xml:space="preserve"> --Thunderous Volley / Donnernde Salve   [Maelstrom Arena]</v>
      </c>
    </row>
    <row r="326" spans="1:51" x14ac:dyDescent="0.25">
      <c r="A326" s="12">
        <v>373</v>
      </c>
      <c r="B326" t="s">
        <v>1328</v>
      </c>
      <c r="C326" t="s">
        <v>1329</v>
      </c>
      <c r="D326" s="3">
        <f>A326</f>
        <v>373</v>
      </c>
      <c r="G326" s="8" t="s">
        <v>1648</v>
      </c>
      <c r="I326" t="s">
        <v>98</v>
      </c>
      <c r="J326" t="s">
        <v>97</v>
      </c>
      <c r="K326">
        <v>-1</v>
      </c>
      <c r="L326">
        <v>-1</v>
      </c>
      <c r="M326">
        <v>-1</v>
      </c>
      <c r="N326">
        <v>0</v>
      </c>
      <c r="O326" s="3">
        <f>IF(G326&lt;&gt;"LIBSETS_SETTYPE_BATTLEGROUND",IF(G326&lt;&gt;"LIBSETS_SETTYPE_SPECIAL",IF(P326&lt;&gt;"",VLOOKUP(P326,'ESO zone constants'!$D$2:$H$4950,5,FALSE),""),""),"")</f>
        <v>677</v>
      </c>
      <c r="P326" t="s">
        <v>457</v>
      </c>
      <c r="Q326" s="19" t="str">
        <f>IF(O326&lt;&gt;"",IF(NOT(ISERROR(VLOOKUP(O326,'ESO Dungeon constants'!$D$3:$H$9999,5,FALSE))),VLOOKUP(O326,'ESO Dungeon constants'!$D$3:$I$9999,6,FALSE),VLOOKUP(O326,'ESO zone constants'!$H$2:$K$9984,4,FALSE)),"")</f>
        <v>DLC_ORSINIUM</v>
      </c>
      <c r="R326" s="3" t="str">
        <f>VLOOKUP(Q326,'LibSets constants'!$B$4:$C$1000,2,FALSE)</f>
        <v>Orsinium</v>
      </c>
      <c r="S326" s="33" t="s">
        <v>1739</v>
      </c>
      <c r="T326" s="3" t="str">
        <f>IF(S326&lt;&gt;"",IF(S326&lt;&gt;"LIBSETS_DROP_MECHANIC_MONSTER_NAME",VLOOKUP(S326,'LibSets constants'!$I$4:$L$1000,3,FALSE),""),"")</f>
        <v>Arena stage chest</v>
      </c>
      <c r="U326" s="3" t="str">
        <f>IF(S326&lt;&gt;"",IF(S326&lt;&gt;"LIBSETS_DROP_MECHANIC_MONSTER_NAME",VLOOKUP(S326,'LibSets constants'!$I$4:$L$1000,4,FALSE),""),"")</f>
        <v>Arena-Phasen Schatztruhe</v>
      </c>
      <c r="V326" s="3" t="str">
        <f>IF(G326&lt;&gt;"LIBSETS_SETTYPE_BATTLEGROUND",IF(G326&lt;&gt;"LIBSETS_SETTYPE_SPECIAL",IF(W326&lt;&gt;"",VLOOKUP(W326,'ESO zone constants'!$D$2:$H$4950,5,FALSE),""),""),"")</f>
        <v/>
      </c>
      <c r="Y326" s="3" t="str">
        <f>IF(X326&lt;&gt;"",IF(X326&lt;&gt;"LIBSETS_DROP_MECHANIC_MONSTER_NAME",VLOOKUP(X326,'LibSets constants'!$I$4:$L$1000,3,FALSE),""),"")</f>
        <v/>
      </c>
      <c r="Z326" s="3" t="str">
        <f>IF(X326&lt;&gt;"",IF(X326&lt;&gt;"LIBSETS_DROP_MECHANIC_MONSTER_NAME",VLOOKUP(X326,'LibSets constants'!$I$4:$L$1000,4,FALSE),""),"")</f>
        <v/>
      </c>
      <c r="AA326" s="3" t="str">
        <f>IF(G326&lt;&gt;"LIBSETS_SETTYPE_BATTLEGROUND",IF(G326&lt;&gt;"LIBSETS_SETTYPE_SPECIAL",IF(AB326&lt;&gt;"",VLOOKUP(AB326,'ESO zone constants'!$D$2:$H$4950,5,FALSE),""),""),"")</f>
        <v/>
      </c>
      <c r="AD326" s="3" t="str">
        <f>IF(AC326&lt;&gt;"",IF(AC326&lt;&gt;"LIBSETS_DROP_MECHANIC_MONSTER_NAME",VLOOKUP(AC326,'LibSets constants'!$I$4:$L$1000,3,FALSE),""),"")</f>
        <v/>
      </c>
      <c r="AE326" s="3" t="str">
        <f>IF(AC326&lt;&gt;"",IF(AC326&lt;&gt;"LIBSETS_DROP_MECHANIC_MONSTER_NAME",VLOOKUP(AC326,'LibSets constants'!$I$4:$L$1000,4,FALSE),""),"")</f>
        <v/>
      </c>
      <c r="AF326" s="3" t="str">
        <f>IF(G326&lt;&gt;"LIBSETS_SETTYPE_BATTLEGROUND",IF(G326&lt;&gt;"LIBSETS_SETTYPE_SPECIAL",IF(AG326&lt;&gt;"",VLOOKUP(AG326,'ESO zone constants'!$D$2:$H$4950,5,FALSE),""),""),"")</f>
        <v/>
      </c>
      <c r="AI326" s="3" t="str">
        <f>IF(AH326&lt;&gt;"",IF(AH326&lt;&gt;"LIBSETS_DROP_MECHANIC_MONSTER_NAME",VLOOKUP(AH326,'LibSets constants'!$I$4:$L$1000,3,FALSE),""),"")</f>
        <v/>
      </c>
      <c r="AJ326" s="3" t="str">
        <f>IF(AH326&lt;&gt;"",IF(AH326&lt;&gt;"LIBSETS_DROP_MECHANIC_MONSTER_NAME",VLOOKUP(AH326,'LibSets constants'!$I$4:$L$1000,4,FALSE),""),"")</f>
        <v/>
      </c>
      <c r="AK326" s="3" t="str">
        <f>IF(G326&lt;&gt;"LIBSETS_SETTYPE_BATTLEGROUND",IF(G326&lt;&gt;"LIBSETS_SETTYPE_SPECIAL",IF(AL326&lt;&gt;"",VLOOKUP(AL326,'ESO zone constants'!$D$2:$H$4950,5,FALSE),""),""),"")</f>
        <v/>
      </c>
      <c r="AN326" s="3" t="str">
        <f>IF(AM326&lt;&gt;"",IF(AM326&lt;&gt;"LIBSETS_DROP_MECHANIC_MONSTER_NAME",VLOOKUP(AM326,'LibSets constants'!$I$4:$L$1000,3,FALSE),""),"")</f>
        <v/>
      </c>
      <c r="AO326" s="3" t="str">
        <f>IF(AM326&lt;&gt;"",IF(AM326&lt;&gt;"LIBSETS_DROP_MECHANIC_MONSTER_NAME",VLOOKUP(AM326,'LibSets constants'!$I$4:$L$1000,4,FALSE),""),"")</f>
        <v/>
      </c>
      <c r="AP326" s="3" t="str">
        <f>IF(G326&lt;&gt;"LIBSETS_SETTYPE_BATTLEGROUND",IF(G326&lt;&gt;"LIBSETS_SETTYPE_SPECIAL",IF(AQ326&lt;&gt;"",VLOOKUP(AQ326,'ESO zone constants'!$D$2:$H$4950,5,FALSE),""),""),"")</f>
        <v/>
      </c>
      <c r="AS326" s="3" t="str">
        <f>IF(AR326&lt;&gt;"",IF(AR326&lt;&gt;"LIBSETS_DROP_MECHANIC_MONSTER_NAME",VLOOKUP(AR326,'LibSets constants'!$I$4:$L$1000,3,FALSE),""),"")</f>
        <v/>
      </c>
      <c r="AT326" s="3" t="str">
        <f>IF(AR326&lt;&gt;"",IF(AR326&lt;&gt;"LIBSETS_DROP_MECHANIC_MONSTER_NAME",VLOOKUP(AR326,'LibSets constants'!$I$4:$L$1000,4,FALSE),""),"")</f>
        <v/>
      </c>
      <c r="AU326" s="21" t="str">
        <f>IF(A326="???","--","")&amp;IF(F326&lt;&gt;"Not in the game (anymore)",IF(A326&lt;&gt;"",CONCATENATE("[",A326,"] = {wayshrines={")&amp;IF(K326&lt;&gt;"",CONCATENATE(K326,","),"")&amp;IF(L326&lt;&gt;"",CONCATENATE(L326,","),"")&amp;IF(M326&lt;&gt;"",CONCATENATE(M326,","),"")&amp;CONCATENATE("}")&amp;IF(VALUE(N326)&gt;0,CONCATENATE(", traitsNeeded=",N326),"")&amp;CONCATENATE(", dlcId=",IF(Q326&lt;&gt;"",Q326,"DLC_BASE_GAME")),""),"")</f>
        <v>[373] = {wayshrines={-1,-1,-1,}, dlcId=DLC_ORSINIUM</v>
      </c>
      <c r="AV326" s="21" t="str">
        <f>IF(F326&lt;&gt;"Not in the game (anymore)",IF(A326&lt;&gt;"",IF(O326&lt;&gt;"",CONCATENATE(", zoneIds={",O326),"")&amp;IF(V326&lt;&gt;"",CONCATENATE(",",V326),"")&amp;IF(AA326&lt;&gt;"",CONCATENATE(",",AA326),"")&amp;IF(AF326&lt;&gt;"",CONCATENATE(",",AF326),"")&amp;IF(AK326&lt;&gt;"",CONCATENATE(",",AK326),"")&amp;IF(AP326&lt;&gt;"",CONCATENATE(",",AP326),"")&amp;IF(O326&lt;&gt;"",CONCATENATE("}",""),"")&amp;IF(OR(I326="true",I326="false",I326&lt;&gt;""), CONCATENATE(", veteran=", I326), ""),""),"")</f>
        <v>, zoneIds={677}, veteran=true</v>
      </c>
      <c r="AW326" s="21" t="str">
        <f>IF(F326&lt;&gt;"Not in the game (anymore)",IF(A326&lt;&gt;"",", setType="&amp;G326,"")&amp;IF(J326="true",", multiTrialSet=true",""),"")</f>
        <v>, setType=LIBSETS_SETTYPE_ARENA</v>
      </c>
      <c r="AX326" s="21" t="str">
        <f>IF(F326&lt;&gt;"Not in the game (anymore)",IF(S326&lt;&gt;"",", dropMechanic={"&amp;S326&amp;IF(X326&lt;&gt;"",","&amp;X326,"")&amp;IF(AC326&lt;&gt;"",","&amp;AC326,"")&amp;IF(AH326&lt;&gt;"",","&amp;AH326,"")&amp;IF(AM326&lt;&gt;"",","&amp;AM326,"")&amp;IF(AR326&lt;&gt;"",","&amp;AR326,"")&amp;"}"&amp;IF(S326="LIBSETS_DROP_MECHANIC_MONSTER_NAME",", dropMechanicNames={" &amp; IF(T326&lt;&gt;"","['en']='"&amp;T326&amp;"'","") &amp; IF(U326&lt;&gt;"",", ['de']='" &amp; U326&amp;"'","") &amp; "}",""),"")&amp;"},","")</f>
        <v>, dropMechanic={LIBSETS_DROP_MECHANIC_ARENA_STAGE_CHEST}},</v>
      </c>
      <c r="AY326" s="21" t="str">
        <f>IF(F326&lt;&gt;"Not in the game (anymore)",IF(C326&lt;&gt;"",CONCATENATE(" --",C326," / ",B326,"   [",IF(P326&lt;&gt;"",P326,""),IF(W326&lt;&gt;"",", "&amp;W326,""),IF(AB326&lt;&gt;"",", "&amp;AB326,""),IF(AG326&lt;&gt;"",", "&amp;AG326,""),IF(AL326&lt;&gt;"",", "&amp;AL326,""),IF(AQ326&lt;&gt;"",", "&amp;AQ326,""),"]")),"")</f>
        <v xml:space="preserve"> --Crushing Wall / Zermalmende Mauer   [Maelstrom Arena]</v>
      </c>
    </row>
    <row r="327" spans="1:51" x14ac:dyDescent="0.25">
      <c r="A327" s="12">
        <v>374</v>
      </c>
      <c r="B327" t="s">
        <v>1330</v>
      </c>
      <c r="C327" t="s">
        <v>1331</v>
      </c>
      <c r="D327" s="3">
        <f>A327</f>
        <v>374</v>
      </c>
      <c r="G327" s="8" t="s">
        <v>1648</v>
      </c>
      <c r="I327" t="s">
        <v>98</v>
      </c>
      <c r="J327" t="s">
        <v>97</v>
      </c>
      <c r="K327">
        <v>-1</v>
      </c>
      <c r="L327">
        <v>-1</v>
      </c>
      <c r="M327">
        <v>-1</v>
      </c>
      <c r="N327">
        <v>0</v>
      </c>
      <c r="O327" s="3">
        <f>IF(G327&lt;&gt;"LIBSETS_SETTYPE_BATTLEGROUND",IF(G327&lt;&gt;"LIBSETS_SETTYPE_SPECIAL",IF(P327&lt;&gt;"",VLOOKUP(P327,'ESO zone constants'!$D$2:$H$4950,5,FALSE),""),""),"")</f>
        <v>677</v>
      </c>
      <c r="P327" t="s">
        <v>457</v>
      </c>
      <c r="Q327" s="19" t="str">
        <f>IF(O327&lt;&gt;"",IF(NOT(ISERROR(VLOOKUP(O327,'ESO Dungeon constants'!$D$3:$H$9999,5,FALSE))),VLOOKUP(O327,'ESO Dungeon constants'!$D$3:$I$9999,6,FALSE),VLOOKUP(O327,'ESO zone constants'!$H$2:$K$9984,4,FALSE)),"")</f>
        <v>DLC_ORSINIUM</v>
      </c>
      <c r="R327" s="3" t="str">
        <f>VLOOKUP(Q327,'LibSets constants'!$B$4:$C$1000,2,FALSE)</f>
        <v>Orsinium</v>
      </c>
      <c r="S327" s="33" t="s">
        <v>1739</v>
      </c>
      <c r="T327" s="3" t="str">
        <f>IF(S327&lt;&gt;"",IF(S327&lt;&gt;"LIBSETS_DROP_MECHANIC_MONSTER_NAME",VLOOKUP(S327,'LibSets constants'!$I$4:$L$1000,3,FALSE),""),"")</f>
        <v>Arena stage chest</v>
      </c>
      <c r="U327" s="3" t="str">
        <f>IF(S327&lt;&gt;"",IF(S327&lt;&gt;"LIBSETS_DROP_MECHANIC_MONSTER_NAME",VLOOKUP(S327,'LibSets constants'!$I$4:$L$1000,4,FALSE),""),"")</f>
        <v>Arena-Phasen Schatztruhe</v>
      </c>
      <c r="V327" s="3" t="str">
        <f>IF(G327&lt;&gt;"LIBSETS_SETTYPE_BATTLEGROUND",IF(G327&lt;&gt;"LIBSETS_SETTYPE_SPECIAL",IF(W327&lt;&gt;"",VLOOKUP(W327,'ESO zone constants'!$D$2:$H$4950,5,FALSE),""),""),"")</f>
        <v/>
      </c>
      <c r="Y327" s="3" t="str">
        <f>IF(X327&lt;&gt;"",IF(X327&lt;&gt;"LIBSETS_DROP_MECHANIC_MONSTER_NAME",VLOOKUP(X327,'LibSets constants'!$I$4:$L$1000,3,FALSE),""),"")</f>
        <v/>
      </c>
      <c r="Z327" s="3" t="str">
        <f>IF(X327&lt;&gt;"",IF(X327&lt;&gt;"LIBSETS_DROP_MECHANIC_MONSTER_NAME",VLOOKUP(X327,'LibSets constants'!$I$4:$L$1000,4,FALSE),""),"")</f>
        <v/>
      </c>
      <c r="AA327" s="3" t="str">
        <f>IF(G327&lt;&gt;"LIBSETS_SETTYPE_BATTLEGROUND",IF(G327&lt;&gt;"LIBSETS_SETTYPE_SPECIAL",IF(AB327&lt;&gt;"",VLOOKUP(AB327,'ESO zone constants'!$D$2:$H$4950,5,FALSE),""),""),"")</f>
        <v/>
      </c>
      <c r="AD327" s="3" t="str">
        <f>IF(AC327&lt;&gt;"",IF(AC327&lt;&gt;"LIBSETS_DROP_MECHANIC_MONSTER_NAME",VLOOKUP(AC327,'LibSets constants'!$I$4:$L$1000,3,FALSE),""),"")</f>
        <v/>
      </c>
      <c r="AE327" s="3" t="str">
        <f>IF(AC327&lt;&gt;"",IF(AC327&lt;&gt;"LIBSETS_DROP_MECHANIC_MONSTER_NAME",VLOOKUP(AC327,'LibSets constants'!$I$4:$L$1000,4,FALSE),""),"")</f>
        <v/>
      </c>
      <c r="AF327" s="3" t="str">
        <f>IF(G327&lt;&gt;"LIBSETS_SETTYPE_BATTLEGROUND",IF(G327&lt;&gt;"LIBSETS_SETTYPE_SPECIAL",IF(AG327&lt;&gt;"",VLOOKUP(AG327,'ESO zone constants'!$D$2:$H$4950,5,FALSE),""),""),"")</f>
        <v/>
      </c>
      <c r="AI327" s="3" t="str">
        <f>IF(AH327&lt;&gt;"",IF(AH327&lt;&gt;"LIBSETS_DROP_MECHANIC_MONSTER_NAME",VLOOKUP(AH327,'LibSets constants'!$I$4:$L$1000,3,FALSE),""),"")</f>
        <v/>
      </c>
      <c r="AJ327" s="3" t="str">
        <f>IF(AH327&lt;&gt;"",IF(AH327&lt;&gt;"LIBSETS_DROP_MECHANIC_MONSTER_NAME",VLOOKUP(AH327,'LibSets constants'!$I$4:$L$1000,4,FALSE),""),"")</f>
        <v/>
      </c>
      <c r="AK327" s="3" t="str">
        <f>IF(G327&lt;&gt;"LIBSETS_SETTYPE_BATTLEGROUND",IF(G327&lt;&gt;"LIBSETS_SETTYPE_SPECIAL",IF(AL327&lt;&gt;"",VLOOKUP(AL327,'ESO zone constants'!$D$2:$H$4950,5,FALSE),""),""),"")</f>
        <v/>
      </c>
      <c r="AN327" s="3" t="str">
        <f>IF(AM327&lt;&gt;"",IF(AM327&lt;&gt;"LIBSETS_DROP_MECHANIC_MONSTER_NAME",VLOOKUP(AM327,'LibSets constants'!$I$4:$L$1000,3,FALSE),""),"")</f>
        <v/>
      </c>
      <c r="AO327" s="3" t="str">
        <f>IF(AM327&lt;&gt;"",IF(AM327&lt;&gt;"LIBSETS_DROP_MECHANIC_MONSTER_NAME",VLOOKUP(AM327,'LibSets constants'!$I$4:$L$1000,4,FALSE),""),"")</f>
        <v/>
      </c>
      <c r="AP327" s="3" t="str">
        <f>IF(G327&lt;&gt;"LIBSETS_SETTYPE_BATTLEGROUND",IF(G327&lt;&gt;"LIBSETS_SETTYPE_SPECIAL",IF(AQ327&lt;&gt;"",VLOOKUP(AQ327,'ESO zone constants'!$D$2:$H$4950,5,FALSE),""),""),"")</f>
        <v/>
      </c>
      <c r="AS327" s="3" t="str">
        <f>IF(AR327&lt;&gt;"",IF(AR327&lt;&gt;"LIBSETS_DROP_MECHANIC_MONSTER_NAME",VLOOKUP(AR327,'LibSets constants'!$I$4:$L$1000,3,FALSE),""),"")</f>
        <v/>
      </c>
      <c r="AT327" s="3" t="str">
        <f>IF(AR327&lt;&gt;"",IF(AR327&lt;&gt;"LIBSETS_DROP_MECHANIC_MONSTER_NAME",VLOOKUP(AR327,'LibSets constants'!$I$4:$L$1000,4,FALSE),""),"")</f>
        <v/>
      </c>
      <c r="AU327" s="21" t="str">
        <f>IF(A327="???","--","")&amp;IF(F327&lt;&gt;"Not in the game (anymore)",IF(A327&lt;&gt;"",CONCATENATE("[",A327,"] = {wayshrines={")&amp;IF(K327&lt;&gt;"",CONCATENATE(K327,","),"")&amp;IF(L327&lt;&gt;"",CONCATENATE(L327,","),"")&amp;IF(M327&lt;&gt;"",CONCATENATE(M327,","),"")&amp;CONCATENATE("}")&amp;IF(VALUE(N327)&gt;0,CONCATENATE(", traitsNeeded=",N327),"")&amp;CONCATENATE(", dlcId=",IF(Q327&lt;&gt;"",Q327,"DLC_BASE_GAME")),""),"")</f>
        <v>[374] = {wayshrines={-1,-1,-1,}, dlcId=DLC_ORSINIUM</v>
      </c>
      <c r="AV327" s="21" t="str">
        <f>IF(F327&lt;&gt;"Not in the game (anymore)",IF(A327&lt;&gt;"",IF(O327&lt;&gt;"",CONCATENATE(", zoneIds={",O327),"")&amp;IF(V327&lt;&gt;"",CONCATENATE(",",V327),"")&amp;IF(AA327&lt;&gt;"",CONCATENATE(",",AA327),"")&amp;IF(AF327&lt;&gt;"",CONCATENATE(",",AF327),"")&amp;IF(AK327&lt;&gt;"",CONCATENATE(",",AK327),"")&amp;IF(AP327&lt;&gt;"",CONCATENATE(",",AP327),"")&amp;IF(O327&lt;&gt;"",CONCATENATE("}",""),"")&amp;IF(OR(I327="true",I327="false",I327&lt;&gt;""), CONCATENATE(", veteran=", I327), ""),""),"")</f>
        <v>, zoneIds={677}, veteran=true</v>
      </c>
      <c r="AW327" s="21" t="str">
        <f>IF(F327&lt;&gt;"Not in the game (anymore)",IF(A327&lt;&gt;"",", setType="&amp;G327,"")&amp;IF(J327="true",", multiTrialSet=true",""),"")</f>
        <v>, setType=LIBSETS_SETTYPE_ARENA</v>
      </c>
      <c r="AX327" s="21" t="str">
        <f>IF(F327&lt;&gt;"Not in the game (anymore)",IF(S327&lt;&gt;"",", dropMechanic={"&amp;S327&amp;IF(X327&lt;&gt;"",","&amp;X327,"")&amp;IF(AC327&lt;&gt;"",","&amp;AC327,"")&amp;IF(AH327&lt;&gt;"",","&amp;AH327,"")&amp;IF(AM327&lt;&gt;"",","&amp;AM327,"")&amp;IF(AR327&lt;&gt;"",","&amp;AR327,"")&amp;"}"&amp;IF(S327="LIBSETS_DROP_MECHANIC_MONSTER_NAME",", dropMechanicNames={" &amp; IF(T327&lt;&gt;"","['en']='"&amp;T327&amp;"'","") &amp; IF(U327&lt;&gt;"",", ['de']='" &amp; U327&amp;"'","") &amp; "}",""),"")&amp;"},","")</f>
        <v>, dropMechanic={LIBSETS_DROP_MECHANIC_ARENA_STAGE_CHEST}},</v>
      </c>
      <c r="AY327" s="21" t="str">
        <f>IF(F327&lt;&gt;"Not in the game (anymore)",IF(C327&lt;&gt;"",CONCATENATE(" --",C327," / ",B327,"   [",IF(P327&lt;&gt;"",P327,""),IF(W327&lt;&gt;"",", "&amp;W327,""),IF(AB327&lt;&gt;"",", "&amp;AB327,""),IF(AG327&lt;&gt;"",", "&amp;AG327,""),IF(AL327&lt;&gt;"",", "&amp;AL327,""),IF(AQ327&lt;&gt;"",", "&amp;AQ327,""),"]")),"")</f>
        <v xml:space="preserve"> --Precise Regeneration / Präzise Regeneration   [Maelstrom Arena]</v>
      </c>
    </row>
    <row r="328" spans="1:51" x14ac:dyDescent="0.25">
      <c r="A328" s="12">
        <v>380</v>
      </c>
      <c r="B328" t="s">
        <v>1332</v>
      </c>
      <c r="C328" t="s">
        <v>1333</v>
      </c>
      <c r="D328" s="3">
        <f>A328</f>
        <v>380</v>
      </c>
      <c r="E328" t="s">
        <v>1641</v>
      </c>
      <c r="F328" t="s">
        <v>1593</v>
      </c>
      <c r="G328" s="8" t="s">
        <v>1658</v>
      </c>
      <c r="I328" t="s">
        <v>97</v>
      </c>
      <c r="J328" t="s">
        <v>97</v>
      </c>
      <c r="K328">
        <v>-1</v>
      </c>
      <c r="L328">
        <v>-1</v>
      </c>
      <c r="M328">
        <v>-1</v>
      </c>
      <c r="N328">
        <v>0</v>
      </c>
      <c r="O328" s="3" t="str">
        <f>IF(G328&lt;&gt;"LIBSETS_SETTYPE_BATTLEGROUND",IF(G328&lt;&gt;"LIBSETS_SETTYPE_SPECIAL",IF(P328&lt;&gt;"",VLOOKUP(P328,'ESO zone constants'!$D$2:$H$4950,5,FALSE),""),""),"")</f>
        <v/>
      </c>
      <c r="P328" t="s">
        <v>1695</v>
      </c>
      <c r="Q328" s="19" t="str">
        <f>IF(O328&lt;&gt;"",IF(NOT(ISERROR(VLOOKUP(O328,'ESO Dungeon constants'!$D$3:$H$9999,5,FALSE))),VLOOKUP(O328,'ESO Dungeon constants'!$D$3:$I$9999,6,FALSE),VLOOKUP(O328,'ESO zone constants'!$H$2:$K$9984,4,FALSE)),"")</f>
        <v/>
      </c>
      <c r="R328" s="3" t="e">
        <f>VLOOKUP(Q328,'LibSets constants'!$B$4:$C$1000,2,FALSE)</f>
        <v>#N/A</v>
      </c>
      <c r="S328" s="33" t="s">
        <v>1803</v>
      </c>
      <c r="T328" s="45" t="str">
        <f>IF(S328&lt;&gt;"",IF(S328&lt;&gt;"LIBSETS_DROP_MECHANIC_MONSTER_NAME",VLOOKUP(S328,'LibSets constants'!$I$4:$L$1000,3,FALSE),""),"")</f>
        <v>Level up reward</v>
      </c>
      <c r="U328" s="45" t="str">
        <f>IF(S328&lt;&gt;"",IF(S328&lt;&gt;"LIBSETS_DROP_MECHANIC_MONSTER_NAME",VLOOKUP(S328,'LibSets constants'!$I$4:$L$1000,4,FALSE),""),"")</f>
        <v>Level Aufstieg Belohnung</v>
      </c>
      <c r="V328" s="3" t="str">
        <f>IF(G328&lt;&gt;"LIBSETS_SETTYPE_BATTLEGROUND",IF(G328&lt;&gt;"LIBSETS_SETTYPE_SPECIAL",IF(W328&lt;&gt;"",VLOOKUP(W328,'ESO zone constants'!$D$2:$H$4950,5,FALSE),""),""),"")</f>
        <v/>
      </c>
      <c r="X328" s="46"/>
      <c r="Y328" s="45" t="str">
        <f>IF(X328&lt;&gt;"",IF(X328&lt;&gt;"LIBSETS_DROP_MECHANIC_MONSTER_NAME",VLOOKUP(X328,'LibSets constants'!$I$4:$L$1000,3,FALSE),""),"")</f>
        <v/>
      </c>
      <c r="Z328" s="45" t="str">
        <f>IF(X328&lt;&gt;"",IF(X328&lt;&gt;"LIBSETS_DROP_MECHANIC_MONSTER_NAME",VLOOKUP(X328,'LibSets constants'!$I$4:$L$1000,4,FALSE),""),"")</f>
        <v/>
      </c>
      <c r="AA328" s="3" t="str">
        <f>IF(G328&lt;&gt;"LIBSETS_SETTYPE_BATTLEGROUND",IF(G328&lt;&gt;"LIBSETS_SETTYPE_SPECIAL",IF(AB328&lt;&gt;"",VLOOKUP(AB328,'ESO zone constants'!$D$2:$H$4950,5,FALSE),""),""),"")</f>
        <v/>
      </c>
      <c r="AC328" s="46"/>
      <c r="AD328" s="45" t="str">
        <f>IF(AC328&lt;&gt;"",IF(AC328&lt;&gt;"LIBSETS_DROP_MECHANIC_MONSTER_NAME",VLOOKUP(AC328,'LibSets constants'!$I$4:$L$1000,3,FALSE),""),"")</f>
        <v/>
      </c>
      <c r="AE328" s="45" t="str">
        <f>IF(AC328&lt;&gt;"",IF(AC328&lt;&gt;"LIBSETS_DROP_MECHANIC_MONSTER_NAME",VLOOKUP(AC328,'LibSets constants'!$I$4:$L$1000,4,FALSE),""),"")</f>
        <v/>
      </c>
      <c r="AF328" s="3" t="str">
        <f>IF(G328&lt;&gt;"LIBSETS_SETTYPE_BATTLEGROUND",IF(G328&lt;&gt;"LIBSETS_SETTYPE_SPECIAL",IF(AG328&lt;&gt;"",VLOOKUP(AG328,'ESO zone constants'!$D$2:$H$4950,5,FALSE),""),""),"")</f>
        <v/>
      </c>
      <c r="AH328" s="46"/>
      <c r="AI328" s="45" t="str">
        <f>IF(AH328&lt;&gt;"",IF(AH328&lt;&gt;"LIBSETS_DROP_MECHANIC_MONSTER_NAME",VLOOKUP(AH328,'LibSets constants'!$I$4:$L$1000,3,FALSE),""),"")</f>
        <v/>
      </c>
      <c r="AJ328" s="45" t="str">
        <f>IF(AH328&lt;&gt;"",IF(AH328&lt;&gt;"LIBSETS_DROP_MECHANIC_MONSTER_NAME",VLOOKUP(AH328,'LibSets constants'!$I$4:$L$1000,4,FALSE),""),"")</f>
        <v/>
      </c>
      <c r="AK328" s="3" t="str">
        <f>IF(G328&lt;&gt;"LIBSETS_SETTYPE_BATTLEGROUND",IF(G328&lt;&gt;"LIBSETS_SETTYPE_SPECIAL",IF(AL328&lt;&gt;"",VLOOKUP(AL328,'ESO zone constants'!$D$2:$H$4950,5,FALSE),""),""),"")</f>
        <v/>
      </c>
      <c r="AM328" s="46"/>
      <c r="AN328" s="45" t="str">
        <f>IF(AM328&lt;&gt;"",IF(AM328&lt;&gt;"LIBSETS_DROP_MECHANIC_MONSTER_NAME",VLOOKUP(AM328,'LibSets constants'!$I$4:$L$1000,3,FALSE),""),"")</f>
        <v/>
      </c>
      <c r="AO328" s="45" t="str">
        <f>IF(AM328&lt;&gt;"",IF(AM328&lt;&gt;"LIBSETS_DROP_MECHANIC_MONSTER_NAME",VLOOKUP(AM328,'LibSets constants'!$I$4:$L$1000,4,FALSE),""),"")</f>
        <v/>
      </c>
      <c r="AP328" s="3" t="str">
        <f>IF(G328&lt;&gt;"LIBSETS_SETTYPE_BATTLEGROUND",IF(G328&lt;&gt;"LIBSETS_SETTYPE_SPECIAL",IF(AQ328&lt;&gt;"",VLOOKUP(AQ328,'ESO zone constants'!$D$2:$H$4950,5,FALSE),""),""),"")</f>
        <v/>
      </c>
      <c r="AR328" s="46"/>
      <c r="AS328" s="45" t="str">
        <f>IF(AR328&lt;&gt;"",IF(AR328&lt;&gt;"LIBSETS_DROP_MECHANIC_MONSTER_NAME",VLOOKUP(AR328,'LibSets constants'!$I$4:$L$1000,3,FALSE),""),"")</f>
        <v/>
      </c>
      <c r="AT328" s="45" t="str">
        <f>IF(AR328&lt;&gt;"",IF(AR328&lt;&gt;"LIBSETS_DROP_MECHANIC_MONSTER_NAME",VLOOKUP(AR328,'LibSets constants'!$I$4:$L$1000,4,FALSE),""),"")</f>
        <v/>
      </c>
      <c r="AU328" s="21" t="str">
        <f>IF(A328="???","--","")&amp;IF(F328&lt;&gt;"Not in the game (anymore)",IF(A328&lt;&gt;"",CONCATENATE("[",A328,"] = {wayshrines={")&amp;IF(K328&lt;&gt;"",CONCATENATE(K328,","),"")&amp;IF(L328&lt;&gt;"",CONCATENATE(L328,","),"")&amp;IF(M328&lt;&gt;"",CONCATENATE(M328,","),"")&amp;CONCATENATE("}")&amp;IF(VALUE(N328)&gt;0,CONCATENATE(", traitsNeeded=",N328),"")&amp;CONCATENATE(", dlcId=",IF(Q328&lt;&gt;"",Q328,"DLC_BASE_GAME")),""),"")</f>
        <v>[380] = {wayshrines={-1,-1,-1,}, dlcId=DLC_BASE_GAME</v>
      </c>
      <c r="AV328" s="21" t="str">
        <f>IF(F328&lt;&gt;"Not in the game (anymore)",IF(A328&lt;&gt;"",IF(O328&lt;&gt;"",CONCATENATE(", zoneIds={",O328),"")&amp;IF(V328&lt;&gt;"",CONCATENATE(",",V328),"")&amp;IF(AA328&lt;&gt;"",CONCATENATE(",",AA328),"")&amp;IF(AF328&lt;&gt;"",CONCATENATE(",",AF328),"")&amp;IF(AK328&lt;&gt;"",CONCATENATE(",",AK328),"")&amp;IF(AP328&lt;&gt;"",CONCATENATE(",",AP328),"")&amp;IF(O328&lt;&gt;"",CONCATENATE("}",""),"")&amp;IF(OR(I328="true",I328="false",I328&lt;&gt;""), CONCATENATE(", veteran=", I328), ""),""),"")</f>
        <v>, veteran=false</v>
      </c>
      <c r="AW328" s="21" t="str">
        <f>IF(F328&lt;&gt;"Not in the game (anymore)",IF(A328&lt;&gt;"",", setType="&amp;G328,"")&amp;IF(J328="true",", multiTrialSet=true",""),"")</f>
        <v>, setType=LIBSETS_SETTYPE_SPECIAL</v>
      </c>
      <c r="AX328" s="21" t="str">
        <f>IF(F328&lt;&gt;"Not in the game (anymore)",IF(S328&lt;&gt;"",", dropMechanic={"&amp;S328&amp;IF(X328&lt;&gt;"",","&amp;X328,"")&amp;IF(AC328&lt;&gt;"",","&amp;AC328,"")&amp;IF(AH328&lt;&gt;"",","&amp;AH328,"")&amp;IF(AM328&lt;&gt;"",","&amp;AM328,"")&amp;IF(AR328&lt;&gt;"",","&amp;AR328,"")&amp;"}"&amp;IF(S328="LIBSETS_DROP_MECHANIC_MONSTER_NAME",", dropMechanicNames={" &amp; IF(T328&lt;&gt;"","['en']='"&amp;T328&amp;"'","") &amp; IF(U328&lt;&gt;"",", ['de']='" &amp; U328&amp;"'","") &amp; "}",""),"")&amp;"},","")</f>
        <v>, dropMechanic={LIBSETS_DROP_MECHANIC_LEVEL_UP_REWARD}},</v>
      </c>
      <c r="AY328" s="21" t="str">
        <f>IF(F328&lt;&gt;"Not in the game (anymore)",IF(C328&lt;&gt;"",CONCATENATE(" --",C328," / ",B328,"   [",IF(P328&lt;&gt;"",P328,""),IF(W328&lt;&gt;"",", "&amp;W328,""),IF(AB328&lt;&gt;"",", "&amp;AB328,""),IF(AG328&lt;&gt;"",", "&amp;AG328,""),IF(AL328&lt;&gt;"",", "&amp;AL328,""),IF(AQ328&lt;&gt;"",", "&amp;AQ328,""),"]")),"")</f>
        <v xml:space="preserve"> --Prophet's / Prophet   [!Level up advisor]</v>
      </c>
    </row>
    <row r="329" spans="1:51" x14ac:dyDescent="0.25">
      <c r="A329" s="12">
        <v>381</v>
      </c>
      <c r="B329" t="s">
        <v>1334</v>
      </c>
      <c r="C329" t="s">
        <v>1335</v>
      </c>
      <c r="D329" s="3">
        <f>A329</f>
        <v>381</v>
      </c>
      <c r="E329" t="s">
        <v>1641</v>
      </c>
      <c r="F329" t="s">
        <v>1593</v>
      </c>
      <c r="G329" s="8" t="s">
        <v>1658</v>
      </c>
      <c r="I329" t="s">
        <v>97</v>
      </c>
      <c r="J329" t="s">
        <v>97</v>
      </c>
      <c r="K329">
        <v>-1</v>
      </c>
      <c r="L329">
        <v>-1</v>
      </c>
      <c r="M329">
        <v>-1</v>
      </c>
      <c r="N329">
        <v>0</v>
      </c>
      <c r="O329" s="3" t="str">
        <f>IF(G329&lt;&gt;"LIBSETS_SETTYPE_BATTLEGROUND",IF(G329&lt;&gt;"LIBSETS_SETTYPE_SPECIAL",IF(P329&lt;&gt;"",VLOOKUP(P329,'ESO zone constants'!$D$2:$H$4950,5,FALSE),""),""),"")</f>
        <v/>
      </c>
      <c r="P329" t="s">
        <v>1695</v>
      </c>
      <c r="Q329" s="19" t="str">
        <f>IF(O329&lt;&gt;"",IF(NOT(ISERROR(VLOOKUP(O329,'ESO Dungeon constants'!$D$3:$H$9999,5,FALSE))),VLOOKUP(O329,'ESO Dungeon constants'!$D$3:$I$9999,6,FALSE),VLOOKUP(O329,'ESO zone constants'!$H$2:$K$9984,4,FALSE)),"")</f>
        <v/>
      </c>
      <c r="R329" s="3" t="e">
        <f>VLOOKUP(Q329,'LibSets constants'!$B$4:$C$1000,2,FALSE)</f>
        <v>#N/A</v>
      </c>
      <c r="S329" s="33" t="s">
        <v>1803</v>
      </c>
      <c r="T329" s="45" t="str">
        <f>IF(S329&lt;&gt;"",IF(S329&lt;&gt;"LIBSETS_DROP_MECHANIC_MONSTER_NAME",VLOOKUP(S329,'LibSets constants'!$I$4:$L$1000,3,FALSE),""),"")</f>
        <v>Level up reward</v>
      </c>
      <c r="U329" s="45" t="str">
        <f>IF(S329&lt;&gt;"",IF(S329&lt;&gt;"LIBSETS_DROP_MECHANIC_MONSTER_NAME",VLOOKUP(S329,'LibSets constants'!$I$4:$L$1000,4,FALSE),""),"")</f>
        <v>Level Aufstieg Belohnung</v>
      </c>
      <c r="V329" s="3" t="str">
        <f>IF(G329&lt;&gt;"LIBSETS_SETTYPE_BATTLEGROUND",IF(G329&lt;&gt;"LIBSETS_SETTYPE_SPECIAL",IF(W329&lt;&gt;"",VLOOKUP(W329,'ESO zone constants'!$D$2:$H$4950,5,FALSE),""),""),"")</f>
        <v/>
      </c>
      <c r="X329" s="46"/>
      <c r="Y329" s="45" t="str">
        <f>IF(X329&lt;&gt;"",IF(X329&lt;&gt;"LIBSETS_DROP_MECHANIC_MONSTER_NAME",VLOOKUP(X329,'LibSets constants'!$I$4:$L$1000,3,FALSE),""),"")</f>
        <v/>
      </c>
      <c r="Z329" s="45" t="str">
        <f>IF(X329&lt;&gt;"",IF(X329&lt;&gt;"LIBSETS_DROP_MECHANIC_MONSTER_NAME",VLOOKUP(X329,'LibSets constants'!$I$4:$L$1000,4,FALSE),""),"")</f>
        <v/>
      </c>
      <c r="AA329" s="3" t="str">
        <f>IF(G329&lt;&gt;"LIBSETS_SETTYPE_BATTLEGROUND",IF(G329&lt;&gt;"LIBSETS_SETTYPE_SPECIAL",IF(AB329&lt;&gt;"",VLOOKUP(AB329,'ESO zone constants'!$D$2:$H$4950,5,FALSE),""),""),"")</f>
        <v/>
      </c>
      <c r="AC329" s="46"/>
      <c r="AD329" s="45" t="str">
        <f>IF(AC329&lt;&gt;"",IF(AC329&lt;&gt;"LIBSETS_DROP_MECHANIC_MONSTER_NAME",VLOOKUP(AC329,'LibSets constants'!$I$4:$L$1000,3,FALSE),""),"")</f>
        <v/>
      </c>
      <c r="AE329" s="45" t="str">
        <f>IF(AC329&lt;&gt;"",IF(AC329&lt;&gt;"LIBSETS_DROP_MECHANIC_MONSTER_NAME",VLOOKUP(AC329,'LibSets constants'!$I$4:$L$1000,4,FALSE),""),"")</f>
        <v/>
      </c>
      <c r="AF329" s="3" t="str">
        <f>IF(G329&lt;&gt;"LIBSETS_SETTYPE_BATTLEGROUND",IF(G329&lt;&gt;"LIBSETS_SETTYPE_SPECIAL",IF(AG329&lt;&gt;"",VLOOKUP(AG329,'ESO zone constants'!$D$2:$H$4950,5,FALSE),""),""),"")</f>
        <v/>
      </c>
      <c r="AH329" s="46"/>
      <c r="AI329" s="45" t="str">
        <f>IF(AH329&lt;&gt;"",IF(AH329&lt;&gt;"LIBSETS_DROP_MECHANIC_MONSTER_NAME",VLOOKUP(AH329,'LibSets constants'!$I$4:$L$1000,3,FALSE),""),"")</f>
        <v/>
      </c>
      <c r="AJ329" s="45" t="str">
        <f>IF(AH329&lt;&gt;"",IF(AH329&lt;&gt;"LIBSETS_DROP_MECHANIC_MONSTER_NAME",VLOOKUP(AH329,'LibSets constants'!$I$4:$L$1000,4,FALSE),""),"")</f>
        <v/>
      </c>
      <c r="AK329" s="3" t="str">
        <f>IF(G329&lt;&gt;"LIBSETS_SETTYPE_BATTLEGROUND",IF(G329&lt;&gt;"LIBSETS_SETTYPE_SPECIAL",IF(AL329&lt;&gt;"",VLOOKUP(AL329,'ESO zone constants'!$D$2:$H$4950,5,FALSE),""),""),"")</f>
        <v/>
      </c>
      <c r="AM329" s="46"/>
      <c r="AN329" s="45" t="str">
        <f>IF(AM329&lt;&gt;"",IF(AM329&lt;&gt;"LIBSETS_DROP_MECHANIC_MONSTER_NAME",VLOOKUP(AM329,'LibSets constants'!$I$4:$L$1000,3,FALSE),""),"")</f>
        <v/>
      </c>
      <c r="AO329" s="45" t="str">
        <f>IF(AM329&lt;&gt;"",IF(AM329&lt;&gt;"LIBSETS_DROP_MECHANIC_MONSTER_NAME",VLOOKUP(AM329,'LibSets constants'!$I$4:$L$1000,4,FALSE),""),"")</f>
        <v/>
      </c>
      <c r="AP329" s="3" t="str">
        <f>IF(G329&lt;&gt;"LIBSETS_SETTYPE_BATTLEGROUND",IF(G329&lt;&gt;"LIBSETS_SETTYPE_SPECIAL",IF(AQ329&lt;&gt;"",VLOOKUP(AQ329,'ESO zone constants'!$D$2:$H$4950,5,FALSE),""),""),"")</f>
        <v/>
      </c>
      <c r="AR329" s="46"/>
      <c r="AS329" s="45" t="str">
        <f>IF(AR329&lt;&gt;"",IF(AR329&lt;&gt;"LIBSETS_DROP_MECHANIC_MONSTER_NAME",VLOOKUP(AR329,'LibSets constants'!$I$4:$L$1000,3,FALSE),""),"")</f>
        <v/>
      </c>
      <c r="AT329" s="45" t="str">
        <f>IF(AR329&lt;&gt;"",IF(AR329&lt;&gt;"LIBSETS_DROP_MECHANIC_MONSTER_NAME",VLOOKUP(AR329,'LibSets constants'!$I$4:$L$1000,4,FALSE),""),"")</f>
        <v/>
      </c>
      <c r="AU329" s="21" t="str">
        <f>IF(A329="???","--","")&amp;IF(F329&lt;&gt;"Not in the game (anymore)",IF(A329&lt;&gt;"",CONCATENATE("[",A329,"] = {wayshrines={")&amp;IF(K329&lt;&gt;"",CONCATENATE(K329,","),"")&amp;IF(L329&lt;&gt;"",CONCATENATE(L329,","),"")&amp;IF(M329&lt;&gt;"",CONCATENATE(M329,","),"")&amp;CONCATENATE("}")&amp;IF(VALUE(N329)&gt;0,CONCATENATE(", traitsNeeded=",N329),"")&amp;CONCATENATE(", dlcId=",IF(Q329&lt;&gt;"",Q329,"DLC_BASE_GAME")),""),"")</f>
        <v>[381] = {wayshrines={-1,-1,-1,}, dlcId=DLC_BASE_GAME</v>
      </c>
      <c r="AV329" s="21" t="str">
        <f>IF(F329&lt;&gt;"Not in the game (anymore)",IF(A329&lt;&gt;"",IF(O329&lt;&gt;"",CONCATENATE(", zoneIds={",O329),"")&amp;IF(V329&lt;&gt;"",CONCATENATE(",",V329),"")&amp;IF(AA329&lt;&gt;"",CONCATENATE(",",AA329),"")&amp;IF(AF329&lt;&gt;"",CONCATENATE(",",AF329),"")&amp;IF(AK329&lt;&gt;"",CONCATENATE(",",AK329),"")&amp;IF(AP329&lt;&gt;"",CONCATENATE(",",AP329),"")&amp;IF(O329&lt;&gt;"",CONCATENATE("}",""),"")&amp;IF(OR(I329="true",I329="false",I329&lt;&gt;""), CONCATENATE(", veteran=", I329), ""),""),"")</f>
        <v>, veteran=false</v>
      </c>
      <c r="AW329" s="21" t="str">
        <f>IF(F329&lt;&gt;"Not in the game (anymore)",IF(A329&lt;&gt;"",", setType="&amp;G329,"")&amp;IF(J329="true",", multiTrialSet=true",""),"")</f>
        <v>, setType=LIBSETS_SETTYPE_SPECIAL</v>
      </c>
      <c r="AX329" s="21" t="str">
        <f>IF(F329&lt;&gt;"Not in the game (anymore)",IF(S329&lt;&gt;"",", dropMechanic={"&amp;S329&amp;IF(X329&lt;&gt;"",","&amp;X329,"")&amp;IF(AC329&lt;&gt;"",","&amp;AC329,"")&amp;IF(AH329&lt;&gt;"",","&amp;AH329,"")&amp;IF(AM329&lt;&gt;"",","&amp;AM329,"")&amp;IF(AR329&lt;&gt;"",","&amp;AR329,"")&amp;"}"&amp;IF(S329="LIBSETS_DROP_MECHANIC_MONSTER_NAME",", dropMechanicNames={" &amp; IF(T329&lt;&gt;"","['en']='"&amp;T329&amp;"'","") &amp; IF(U329&lt;&gt;"",", ['de']='" &amp; U329&amp;"'","") &amp; "}",""),"")&amp;"},","")</f>
        <v>, dropMechanic={LIBSETS_DROP_MECHANIC_LEVEL_UP_REWARD}},</v>
      </c>
      <c r="AY329" s="21" t="str">
        <f>IF(F329&lt;&gt;"Not in the game (anymore)",IF(C329&lt;&gt;"",CONCATENATE(" --",C329," / ",B329,"   [",IF(P329&lt;&gt;"",P329,""),IF(W329&lt;&gt;"",", "&amp;W329,""),IF(AB329&lt;&gt;"",", "&amp;AB329,""),IF(AG329&lt;&gt;"",", "&amp;AG329,""),IF(AL329&lt;&gt;"",", "&amp;AL329,""),IF(AQ329&lt;&gt;"",", "&amp;AQ329,""),"]")),"")</f>
        <v xml:space="preserve"> --Broken Soul / Zerbrochene Seele   [!Level up advisor]</v>
      </c>
    </row>
    <row r="330" spans="1:51" x14ac:dyDescent="0.25">
      <c r="A330" s="12">
        <v>382</v>
      </c>
      <c r="B330" t="s">
        <v>1336</v>
      </c>
      <c r="C330" t="s">
        <v>1337</v>
      </c>
      <c r="D330" s="3">
        <f>A330</f>
        <v>382</v>
      </c>
      <c r="G330" s="8" t="s">
        <v>1656</v>
      </c>
      <c r="I330" t="s">
        <v>97</v>
      </c>
      <c r="J330" t="s">
        <v>97</v>
      </c>
      <c r="K330">
        <v>-1</v>
      </c>
      <c r="L330">
        <v>-1</v>
      </c>
      <c r="M330">
        <v>-1</v>
      </c>
      <c r="N330">
        <v>0</v>
      </c>
      <c r="O330" s="3">
        <f>IF(G330&lt;&gt;"LIBSETS_SETTYPE_BATTLEGROUND",IF(G330&lt;&gt;"LIBSETS_SETTYPE_SPECIAL",IF(P330&lt;&gt;"",VLOOKUP(P330,'ESO zone constants'!$D$2:$H$4950,5,FALSE),""),""),"")</f>
        <v>1011</v>
      </c>
      <c r="P330" t="s">
        <v>79</v>
      </c>
      <c r="Q330" s="19" t="str">
        <f>IF(O330&lt;&gt;"",IF(NOT(ISERROR(VLOOKUP(O330,'ESO Dungeon constants'!$D$3:$H$9999,5,FALSE))),VLOOKUP(O330,'ESO Dungeon constants'!$D$3:$I$9999,6,FALSE),VLOOKUP(O330,'ESO zone constants'!$H$2:$K$9984,4,FALSE)),"")</f>
        <v>DLC_SUMMERSET</v>
      </c>
      <c r="R330" s="3" t="str">
        <f>VLOOKUP(Q330,'LibSets constants'!$B$4:$C$1000,2,FALSE)</f>
        <v>Summerset</v>
      </c>
      <c r="S330" s="33" t="s">
        <v>1743</v>
      </c>
      <c r="T330" s="45" t="str">
        <f>IF(S330&lt;&gt;"",IF(S330&lt;&gt;"LIBSETS_DROP_MECHANIC_MONSTER_NAME",VLOOKUP(S330,'LibSets constants'!$I$4:$L$1000,3,FALSE),""),"")</f>
        <v>Delve bosses have a chance to drop a waist or feet.</v>
      </c>
      <c r="U330" s="45" t="str">
        <f>IF(S330&lt;&gt;"",IF(S330&lt;&gt;"LIBSETS_DROP_MECHANIC_MONSTER_NAME",VLOOKUP(S330,'LibSets constants'!$I$4:$L$1000,4,FALSE),""),"")</f>
        <v>Bosse in Gewölben haben die Chance, eine Taille oder Füße fallen zu lassen.</v>
      </c>
      <c r="V330" s="3" t="str">
        <f>IF(G330&lt;&gt;"LIBSETS_SETTYPE_BATTLEGROUND",IF(G330&lt;&gt;"LIBSETS_SETTYPE_SPECIAL",IF(W330&lt;&gt;"",VLOOKUP(W330,'ESO zone constants'!$D$2:$H$4950,5,FALSE),""),""),"")</f>
        <v/>
      </c>
      <c r="X330" s="46" t="s">
        <v>1744</v>
      </c>
      <c r="Y330" s="45" t="str">
        <f>IF(X330&lt;&gt;"",IF(X330&lt;&gt;"LIBSETS_DROP_MECHANIC_MONSTER_NAME",VLOOKUP(X330,'LibSets constants'!$I$4:$L$1000,3,FALSE),""),"")</f>
        <v>Overland group bosses have a 100% chance to drop head, chest, legs, or weapon.</v>
      </c>
      <c r="Z330" s="45" t="str">
        <f>IF(X330&lt;&gt;"",IF(X330&lt;&gt;"LIBSETS_DROP_MECHANIC_MONSTER_NAME",VLOOKUP(X330,'LibSets constants'!$I$4:$L$1000,4,FALSE),""),"")</f>
        <v>Überland Gruppenbosse haben eine Chance von 100%, Kopf, Brust, Beine oder Waffen fallen zu lassen.</v>
      </c>
      <c r="AA330" s="3" t="str">
        <f>IF(G330&lt;&gt;"LIBSETS_SETTYPE_BATTLEGROUND",IF(G330&lt;&gt;"LIBSETS_SETTYPE_SPECIAL",IF(AB330&lt;&gt;"",VLOOKUP(AB330,'ESO zone constants'!$D$2:$H$4950,5,FALSE),""),""),"")</f>
        <v/>
      </c>
      <c r="AC330" s="46" t="s">
        <v>1745</v>
      </c>
      <c r="AD330" s="45" t="str">
        <f>IF(AC330&lt;&gt;"",IF(AC330&lt;&gt;"LIBSETS_DROP_MECHANIC_MONSTER_NAME",VLOOKUP(AC330,'LibSets constants'!$I$4:$L$1000,3,FALSE),""),"")</f>
        <v>Public dungeon bosses have a chance to drop a shoulder, hand, or weapon.</v>
      </c>
      <c r="AE330" s="45" t="str">
        <f>IF(AC330&lt;&gt;"",IF(AC330&lt;&gt;"LIBSETS_DROP_MECHANIC_MONSTER_NAME",VLOOKUP(AC330,'LibSets constants'!$I$4:$L$1000,4,FALSE),""),"")</f>
        <v>Öffentliche Dungeon-Bosse haben die Möglichkeit, eine Schulter, Handschuhe oder eine Waffe fallen zu lassen.</v>
      </c>
      <c r="AF330" s="3" t="str">
        <f>IF(G330&lt;&gt;"LIBSETS_SETTYPE_BATTLEGROUND",IF(G330&lt;&gt;"LIBSETS_SETTYPE_SPECIAL",IF(AG330&lt;&gt;"",VLOOKUP(AG330,'ESO zone constants'!$D$2:$H$4950,5,FALSE),""),""),"")</f>
        <v/>
      </c>
      <c r="AH330" s="46" t="s">
        <v>1746</v>
      </c>
      <c r="AI330" s="45" t="str">
        <f>IF(AH330&lt;&gt;"",IF(AH330&lt;&gt;"LIBSETS_DROP_MECHANIC_MONSTER_NAME",VLOOKUP(AH330,'LibSets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30" s="45" t="str">
        <f>IF(AH330&lt;&gt;"",IF(AH330&lt;&gt;"LIBSETS_DROP_MECHANIC_MONSTER_NAME",VLOOKUP(AH330,'LibSets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30" s="3" t="str">
        <f>IF(G330&lt;&gt;"LIBSETS_SETTYPE_BATTLEGROUND",IF(G330&lt;&gt;"LIBSETS_SETTYPE_SPECIAL",IF(AL330&lt;&gt;"",VLOOKUP(AL330,'ESO zone constants'!$D$2:$H$4950,5,FALSE),""),""),"")</f>
        <v/>
      </c>
      <c r="AM330" s="46"/>
      <c r="AN330" s="45" t="str">
        <f>IF(AM330&lt;&gt;"",IF(AM330&lt;&gt;"LIBSETS_DROP_MECHANIC_MONSTER_NAME",VLOOKUP(AM330,'LibSets constants'!$I$4:$L$1000,3,FALSE),""),"")</f>
        <v/>
      </c>
      <c r="AO330" s="45" t="str">
        <f>IF(AM330&lt;&gt;"",IF(AM330&lt;&gt;"LIBSETS_DROP_MECHANIC_MONSTER_NAME",VLOOKUP(AM330,'LibSets constants'!$I$4:$L$1000,4,FALSE),""),"")</f>
        <v/>
      </c>
      <c r="AP330" s="3" t="str">
        <f>IF(G330&lt;&gt;"LIBSETS_SETTYPE_BATTLEGROUND",IF(G330&lt;&gt;"LIBSETS_SETTYPE_SPECIAL",IF(AQ330&lt;&gt;"",VLOOKUP(AQ330,'ESO zone constants'!$D$2:$H$4950,5,FALSE),""),""),"")</f>
        <v/>
      </c>
      <c r="AR330" s="46"/>
      <c r="AS330" s="45" t="str">
        <f>IF(AR330&lt;&gt;"",IF(AR330&lt;&gt;"LIBSETS_DROP_MECHANIC_MONSTER_NAME",VLOOKUP(AR330,'LibSets constants'!$I$4:$L$1000,3,FALSE),""),"")</f>
        <v/>
      </c>
      <c r="AT330" s="45" t="str">
        <f>IF(AR330&lt;&gt;"",IF(AR330&lt;&gt;"LIBSETS_DROP_MECHANIC_MONSTER_NAME",VLOOKUP(AR330,'LibSets constants'!$I$4:$L$1000,4,FALSE),""),"")</f>
        <v/>
      </c>
      <c r="AU330" s="21" t="str">
        <f>IF(A330="???","--","")&amp;IF(F330&lt;&gt;"Not in the game (anymore)",IF(A330&lt;&gt;"",CONCATENATE("[",A330,"] = {wayshrines={")&amp;IF(K330&lt;&gt;"",CONCATENATE(K330,","),"")&amp;IF(L330&lt;&gt;"",CONCATENATE(L330,","),"")&amp;IF(M330&lt;&gt;"",CONCATENATE(M330,","),"")&amp;CONCATENATE("}")&amp;IF(VALUE(N330)&gt;0,CONCATENATE(", traitsNeeded=",N330),"")&amp;CONCATENATE(", dlcId=",IF(Q330&lt;&gt;"",Q330,"DLC_BASE_GAME")),""),"")</f>
        <v>[382] = {wayshrines={-1,-1,-1,}, dlcId=DLC_SUMMERSET</v>
      </c>
      <c r="AV330" s="21" t="str">
        <f>IF(F330&lt;&gt;"Not in the game (anymore)",IF(A330&lt;&gt;"",IF(O330&lt;&gt;"",CONCATENATE(", zoneIds={",O330),"")&amp;IF(V330&lt;&gt;"",CONCATENATE(",",V330),"")&amp;IF(AA330&lt;&gt;"",CONCATENATE(",",AA330),"")&amp;IF(AF330&lt;&gt;"",CONCATENATE(",",AF330),"")&amp;IF(AK330&lt;&gt;"",CONCATENATE(",",AK330),"")&amp;IF(AP330&lt;&gt;"",CONCATENATE(",",AP330),"")&amp;IF(O330&lt;&gt;"",CONCATENATE("}",""),"")&amp;IF(OR(I330="true",I330="false",I330&lt;&gt;""), CONCATENATE(", veteran=", I330), ""),""),"")</f>
        <v>, zoneIds={1011}, veteran=false</v>
      </c>
      <c r="AW330" s="21" t="str">
        <f>IF(F330&lt;&gt;"Not in the game (anymore)",IF(A330&lt;&gt;"",", setType="&amp;G330,"")&amp;IF(J330="true",", multiTrialSet=true",""),"")</f>
        <v>, setType=LIBSETS_SETTYPE_OVERLAND</v>
      </c>
      <c r="AX330" s="21" t="str">
        <f>IF(F330&lt;&gt;"Not in the game (anymore)",IF(S330&lt;&gt;"",", dropMechanic={"&amp;S330&amp;IF(X330&lt;&gt;"",","&amp;X330,"")&amp;IF(AC330&lt;&gt;"",","&amp;AC330,"")&amp;IF(AH330&lt;&gt;"",","&amp;AH330,"")&amp;IF(AM330&lt;&gt;"",","&amp;AM330,"")&amp;IF(AR330&lt;&gt;"",","&amp;AR330,"")&amp;"}"&amp;IF(S330="LIBSETS_DROP_MECHANIC_MONSTER_NAME",", dropMechanicNames={" &amp; IF(T330&lt;&gt;"","['en']='"&amp;T330&amp;"'","") &amp; IF(U330&lt;&gt;"",", ['de']='" &amp; U330&amp;"'","") &amp; "}",""),"")&amp;"},","")</f>
        <v>, dropMechanic={LIBSETS_DROP_MECHANIC_OVERLAND_BOSS_DELVE,LIBSETS_DROP_MECHANIC_OVERLAND_WORLDBOSS,LIBSETS_DROP_MECHANIC_OVERLAND_BOSS_PUBLIC_DUNGEON,LIBSETS_DROP_MECHANIC_OVERLAND_CHEST}},</v>
      </c>
      <c r="AY330" s="21" t="str">
        <f>IF(F330&lt;&gt;"Not in the game (anymore)",IF(C330&lt;&gt;"",CONCATENATE(" --",C330," / ",B330,"   [",IF(P330&lt;&gt;"",P330,""),IF(W330&lt;&gt;"",", "&amp;W330,""),IF(AB330&lt;&gt;"",", "&amp;AB330,""),IF(AG330&lt;&gt;"",", "&amp;AG330,""),IF(AL330&lt;&gt;"",", "&amp;AL330,""),IF(AQ330&lt;&gt;"",", "&amp;AQ330,""),"]")),"")</f>
        <v xml:space="preserve"> --Grace of Gloom / Anmut der Gräue   [Summerset]</v>
      </c>
    </row>
    <row r="331" spans="1:51" x14ac:dyDescent="0.25">
      <c r="A331" s="12">
        <v>383</v>
      </c>
      <c r="B331" t="s">
        <v>1338</v>
      </c>
      <c r="C331" t="s">
        <v>1339</v>
      </c>
      <c r="D331" s="3">
        <f>A331</f>
        <v>383</v>
      </c>
      <c r="G331" s="8" t="s">
        <v>1656</v>
      </c>
      <c r="I331" t="s">
        <v>97</v>
      </c>
      <c r="J331" t="s">
        <v>97</v>
      </c>
      <c r="K331">
        <v>-1</v>
      </c>
      <c r="L331">
        <v>-1</v>
      </c>
      <c r="M331">
        <v>-1</v>
      </c>
      <c r="N331">
        <v>0</v>
      </c>
      <c r="O331" s="3">
        <f>IF(G331&lt;&gt;"LIBSETS_SETTYPE_BATTLEGROUND",IF(G331&lt;&gt;"LIBSETS_SETTYPE_SPECIAL",IF(P331&lt;&gt;"",VLOOKUP(P331,'ESO zone constants'!$D$2:$H$4950,5,FALSE),""),""),"")</f>
        <v>1011</v>
      </c>
      <c r="P331" t="s">
        <v>79</v>
      </c>
      <c r="Q331" s="19" t="str">
        <f>IF(O331&lt;&gt;"",IF(NOT(ISERROR(VLOOKUP(O331,'ESO Dungeon constants'!$D$3:$H$9999,5,FALSE))),VLOOKUP(O331,'ESO Dungeon constants'!$D$3:$I$9999,6,FALSE),VLOOKUP(O331,'ESO zone constants'!$H$2:$K$9984,4,FALSE)),"")</f>
        <v>DLC_SUMMERSET</v>
      </c>
      <c r="R331" s="3" t="str">
        <f>VLOOKUP(Q331,'LibSets constants'!$B$4:$C$1000,2,FALSE)</f>
        <v>Summerset</v>
      </c>
      <c r="S331" s="33" t="s">
        <v>1743</v>
      </c>
      <c r="T331" s="45" t="str">
        <f>IF(S331&lt;&gt;"",IF(S331&lt;&gt;"LIBSETS_DROP_MECHANIC_MONSTER_NAME",VLOOKUP(S331,'LibSets constants'!$I$4:$L$1000,3,FALSE),""),"")</f>
        <v>Delve bosses have a chance to drop a waist or feet.</v>
      </c>
      <c r="U331" s="45" t="str">
        <f>IF(S331&lt;&gt;"",IF(S331&lt;&gt;"LIBSETS_DROP_MECHANIC_MONSTER_NAME",VLOOKUP(S331,'LibSets constants'!$I$4:$L$1000,4,FALSE),""),"")</f>
        <v>Bosse in Gewölben haben die Chance, eine Taille oder Füße fallen zu lassen.</v>
      </c>
      <c r="V331" s="3" t="str">
        <f>IF(G331&lt;&gt;"LIBSETS_SETTYPE_BATTLEGROUND",IF(G331&lt;&gt;"LIBSETS_SETTYPE_SPECIAL",IF(W331&lt;&gt;"",VLOOKUP(W331,'ESO zone constants'!$D$2:$H$4950,5,FALSE),""),""),"")</f>
        <v/>
      </c>
      <c r="X331" s="46" t="s">
        <v>1744</v>
      </c>
      <c r="Y331" s="45" t="str">
        <f>IF(X331&lt;&gt;"",IF(X331&lt;&gt;"LIBSETS_DROP_MECHANIC_MONSTER_NAME",VLOOKUP(X331,'LibSets constants'!$I$4:$L$1000,3,FALSE),""),"")</f>
        <v>Overland group bosses have a 100% chance to drop head, chest, legs, or weapon.</v>
      </c>
      <c r="Z331" s="45" t="str">
        <f>IF(X331&lt;&gt;"",IF(X331&lt;&gt;"LIBSETS_DROP_MECHANIC_MONSTER_NAME",VLOOKUP(X331,'LibSets constants'!$I$4:$L$1000,4,FALSE),""),"")</f>
        <v>Überland Gruppenbosse haben eine Chance von 100%, Kopf, Brust, Beine oder Waffen fallen zu lassen.</v>
      </c>
      <c r="AA331" s="3" t="str">
        <f>IF(G331&lt;&gt;"LIBSETS_SETTYPE_BATTLEGROUND",IF(G331&lt;&gt;"LIBSETS_SETTYPE_SPECIAL",IF(AB331&lt;&gt;"",VLOOKUP(AB331,'ESO zone constants'!$D$2:$H$4950,5,FALSE),""),""),"")</f>
        <v/>
      </c>
      <c r="AC331" s="46" t="s">
        <v>1745</v>
      </c>
      <c r="AD331" s="45" t="str">
        <f>IF(AC331&lt;&gt;"",IF(AC331&lt;&gt;"LIBSETS_DROP_MECHANIC_MONSTER_NAME",VLOOKUP(AC331,'LibSets constants'!$I$4:$L$1000,3,FALSE),""),"")</f>
        <v>Public dungeon bosses have a chance to drop a shoulder, hand, or weapon.</v>
      </c>
      <c r="AE331" s="45" t="str">
        <f>IF(AC331&lt;&gt;"",IF(AC331&lt;&gt;"LIBSETS_DROP_MECHANIC_MONSTER_NAME",VLOOKUP(AC331,'LibSets constants'!$I$4:$L$1000,4,FALSE),""),"")</f>
        <v>Öffentliche Dungeon-Bosse haben die Möglichkeit, eine Schulter, Handschuhe oder eine Waffe fallen zu lassen.</v>
      </c>
      <c r="AF331" s="3" t="str">
        <f>IF(G331&lt;&gt;"LIBSETS_SETTYPE_BATTLEGROUND",IF(G331&lt;&gt;"LIBSETS_SETTYPE_SPECIAL",IF(AG331&lt;&gt;"",VLOOKUP(AG331,'ESO zone constants'!$D$2:$H$4950,5,FALSE),""),""),"")</f>
        <v/>
      </c>
      <c r="AH331" s="46" t="s">
        <v>1746</v>
      </c>
      <c r="AI331" s="45" t="str">
        <f>IF(AH331&lt;&gt;"",IF(AH331&lt;&gt;"LIBSETS_DROP_MECHANIC_MONSTER_NAME",VLOOKUP(AH331,'LibSets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31" s="45" t="str">
        <f>IF(AH331&lt;&gt;"",IF(AH331&lt;&gt;"LIBSETS_DROP_MECHANIC_MONSTER_NAME",VLOOKUP(AH331,'LibSets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31" s="3" t="str">
        <f>IF(G331&lt;&gt;"LIBSETS_SETTYPE_BATTLEGROUND",IF(G331&lt;&gt;"LIBSETS_SETTYPE_SPECIAL",IF(AL331&lt;&gt;"",VLOOKUP(AL331,'ESO zone constants'!$D$2:$H$4950,5,FALSE),""),""),"")</f>
        <v/>
      </c>
      <c r="AM331" s="46"/>
      <c r="AN331" s="45" t="str">
        <f>IF(AM331&lt;&gt;"",IF(AM331&lt;&gt;"LIBSETS_DROP_MECHANIC_MONSTER_NAME",VLOOKUP(AM331,'LibSets constants'!$I$4:$L$1000,3,FALSE),""),"")</f>
        <v/>
      </c>
      <c r="AO331" s="45" t="str">
        <f>IF(AM331&lt;&gt;"",IF(AM331&lt;&gt;"LIBSETS_DROP_MECHANIC_MONSTER_NAME",VLOOKUP(AM331,'LibSets constants'!$I$4:$L$1000,4,FALSE),""),"")</f>
        <v/>
      </c>
      <c r="AP331" s="3" t="str">
        <f>IF(G331&lt;&gt;"LIBSETS_SETTYPE_BATTLEGROUND",IF(G331&lt;&gt;"LIBSETS_SETTYPE_SPECIAL",IF(AQ331&lt;&gt;"",VLOOKUP(AQ331,'ESO zone constants'!$D$2:$H$4950,5,FALSE),""),""),"")</f>
        <v/>
      </c>
      <c r="AR331" s="46"/>
      <c r="AS331" s="45" t="str">
        <f>IF(AR331&lt;&gt;"",IF(AR331&lt;&gt;"LIBSETS_DROP_MECHANIC_MONSTER_NAME",VLOOKUP(AR331,'LibSets constants'!$I$4:$L$1000,3,FALSE),""),"")</f>
        <v/>
      </c>
      <c r="AT331" s="45" t="str">
        <f>IF(AR331&lt;&gt;"",IF(AR331&lt;&gt;"LIBSETS_DROP_MECHANIC_MONSTER_NAME",VLOOKUP(AR331,'LibSets constants'!$I$4:$L$1000,4,FALSE),""),"")</f>
        <v/>
      </c>
      <c r="AU331" s="21" t="str">
        <f>IF(A331="???","--","")&amp;IF(F331&lt;&gt;"Not in the game (anymore)",IF(A331&lt;&gt;"",CONCATENATE("[",A331,"] = {wayshrines={")&amp;IF(K331&lt;&gt;"",CONCATENATE(K331,","),"")&amp;IF(L331&lt;&gt;"",CONCATENATE(L331,","),"")&amp;IF(M331&lt;&gt;"",CONCATENATE(M331,","),"")&amp;CONCATENATE("}")&amp;IF(VALUE(N331)&gt;0,CONCATENATE(", traitsNeeded=",N331),"")&amp;CONCATENATE(", dlcId=",IF(Q331&lt;&gt;"",Q331,"DLC_BASE_GAME")),""),"")</f>
        <v>[383] = {wayshrines={-1,-1,-1,}, dlcId=DLC_SUMMERSET</v>
      </c>
      <c r="AV331" s="21" t="str">
        <f>IF(F331&lt;&gt;"Not in the game (anymore)",IF(A331&lt;&gt;"",IF(O331&lt;&gt;"",CONCATENATE(", zoneIds={",O331),"")&amp;IF(V331&lt;&gt;"",CONCATENATE(",",V331),"")&amp;IF(AA331&lt;&gt;"",CONCATENATE(",",AA331),"")&amp;IF(AF331&lt;&gt;"",CONCATENATE(",",AF331),"")&amp;IF(AK331&lt;&gt;"",CONCATENATE(",",AK331),"")&amp;IF(AP331&lt;&gt;"",CONCATENATE(",",AP331),"")&amp;IF(O331&lt;&gt;"",CONCATENATE("}",""),"")&amp;IF(OR(I331="true",I331="false",I331&lt;&gt;""), CONCATENATE(", veteran=", I331), ""),""),"")</f>
        <v>, zoneIds={1011}, veteran=false</v>
      </c>
      <c r="AW331" s="21" t="str">
        <f>IF(F331&lt;&gt;"Not in the game (anymore)",IF(A331&lt;&gt;"",", setType="&amp;G331,"")&amp;IF(J331="true",", multiTrialSet=true",""),"")</f>
        <v>, setType=LIBSETS_SETTYPE_OVERLAND</v>
      </c>
      <c r="AX331" s="21" t="str">
        <f>IF(F331&lt;&gt;"Not in the game (anymore)",IF(S331&lt;&gt;"",", dropMechanic={"&amp;S331&amp;IF(X331&lt;&gt;"",","&amp;X331,"")&amp;IF(AC331&lt;&gt;"",","&amp;AC331,"")&amp;IF(AH331&lt;&gt;"",","&amp;AH331,"")&amp;IF(AM331&lt;&gt;"",","&amp;AM331,"")&amp;IF(AR331&lt;&gt;"",","&amp;AR331,"")&amp;"}"&amp;IF(S331="LIBSETS_DROP_MECHANIC_MONSTER_NAME",", dropMechanicNames={" &amp; IF(T331&lt;&gt;"","['en']='"&amp;T331&amp;"'","") &amp; IF(U331&lt;&gt;"",", ['de']='" &amp; U331&amp;"'","") &amp; "}",""),"")&amp;"},","")</f>
        <v>, dropMechanic={LIBSETS_DROP_MECHANIC_OVERLAND_BOSS_DELVE,LIBSETS_DROP_MECHANIC_OVERLAND_WORLDBOSS,LIBSETS_DROP_MECHANIC_OVERLAND_BOSS_PUBLIC_DUNGEON,LIBSETS_DROP_MECHANIC_OVERLAND_CHEST}},</v>
      </c>
      <c r="AY331" s="21" t="str">
        <f>IF(F331&lt;&gt;"Not in the game (anymore)",IF(C331&lt;&gt;"",CONCATENATE(" --",C331," / ",B331,"   [",IF(P331&lt;&gt;"",P331,""),IF(W331&lt;&gt;"",", "&amp;W331,""),IF(AB331&lt;&gt;"",", "&amp;AB331,""),IF(AG331&lt;&gt;"",", "&amp;AG331,""),IF(AL331&lt;&gt;"",", "&amp;AL331,""),IF(AQ331&lt;&gt;"",", "&amp;AQ331,""),"]")),"")</f>
        <v xml:space="preserve"> --Gryphon's Ferocity / Wildheit des Greifen   [Summerset]</v>
      </c>
    </row>
    <row r="332" spans="1:51" x14ac:dyDescent="0.25">
      <c r="A332" s="12">
        <v>384</v>
      </c>
      <c r="B332" t="s">
        <v>1340</v>
      </c>
      <c r="C332" t="s">
        <v>1341</v>
      </c>
      <c r="D332" s="3">
        <f>A332</f>
        <v>384</v>
      </c>
      <c r="G332" s="8" t="s">
        <v>1656</v>
      </c>
      <c r="I332" t="s">
        <v>97</v>
      </c>
      <c r="J332" t="s">
        <v>97</v>
      </c>
      <c r="K332">
        <v>-1</v>
      </c>
      <c r="L332">
        <v>-1</v>
      </c>
      <c r="M332">
        <v>-1</v>
      </c>
      <c r="N332">
        <v>0</v>
      </c>
      <c r="O332" s="3">
        <f>IF(G332&lt;&gt;"LIBSETS_SETTYPE_BATTLEGROUND",IF(G332&lt;&gt;"LIBSETS_SETTYPE_SPECIAL",IF(P332&lt;&gt;"",VLOOKUP(P332,'ESO zone constants'!$D$2:$H$4950,5,FALSE),""),""),"")</f>
        <v>1011</v>
      </c>
      <c r="P332" t="s">
        <v>79</v>
      </c>
      <c r="Q332" s="19" t="str">
        <f>IF(O332&lt;&gt;"",IF(NOT(ISERROR(VLOOKUP(O332,'ESO Dungeon constants'!$D$3:$H$9999,5,FALSE))),VLOOKUP(O332,'ESO Dungeon constants'!$D$3:$I$9999,6,FALSE),VLOOKUP(O332,'ESO zone constants'!$H$2:$K$9984,4,FALSE)),"")</f>
        <v>DLC_SUMMERSET</v>
      </c>
      <c r="R332" s="3" t="str">
        <f>VLOOKUP(Q332,'LibSets constants'!$B$4:$C$1000,2,FALSE)</f>
        <v>Summerset</v>
      </c>
      <c r="S332" s="33" t="s">
        <v>1743</v>
      </c>
      <c r="T332" s="45" t="str">
        <f>IF(S332&lt;&gt;"",IF(S332&lt;&gt;"LIBSETS_DROP_MECHANIC_MONSTER_NAME",VLOOKUP(S332,'LibSets constants'!$I$4:$L$1000,3,FALSE),""),"")</f>
        <v>Delve bosses have a chance to drop a waist or feet.</v>
      </c>
      <c r="U332" s="45" t="str">
        <f>IF(S332&lt;&gt;"",IF(S332&lt;&gt;"LIBSETS_DROP_MECHANIC_MONSTER_NAME",VLOOKUP(S332,'LibSets constants'!$I$4:$L$1000,4,FALSE),""),"")</f>
        <v>Bosse in Gewölben haben die Chance, eine Taille oder Füße fallen zu lassen.</v>
      </c>
      <c r="V332" s="3" t="str">
        <f>IF(G332&lt;&gt;"LIBSETS_SETTYPE_BATTLEGROUND",IF(G332&lt;&gt;"LIBSETS_SETTYPE_SPECIAL",IF(W332&lt;&gt;"",VLOOKUP(W332,'ESO zone constants'!$D$2:$H$4950,5,FALSE),""),""),"")</f>
        <v/>
      </c>
      <c r="X332" s="46" t="s">
        <v>1744</v>
      </c>
      <c r="Y332" s="45" t="str">
        <f>IF(X332&lt;&gt;"",IF(X332&lt;&gt;"LIBSETS_DROP_MECHANIC_MONSTER_NAME",VLOOKUP(X332,'LibSets constants'!$I$4:$L$1000,3,FALSE),""),"")</f>
        <v>Overland group bosses have a 100% chance to drop head, chest, legs, or weapon.</v>
      </c>
      <c r="Z332" s="45" t="str">
        <f>IF(X332&lt;&gt;"",IF(X332&lt;&gt;"LIBSETS_DROP_MECHANIC_MONSTER_NAME",VLOOKUP(X332,'LibSets constants'!$I$4:$L$1000,4,FALSE),""),"")</f>
        <v>Überland Gruppenbosse haben eine Chance von 100%, Kopf, Brust, Beine oder Waffen fallen zu lassen.</v>
      </c>
      <c r="AA332" s="3" t="str">
        <f>IF(G332&lt;&gt;"LIBSETS_SETTYPE_BATTLEGROUND",IF(G332&lt;&gt;"LIBSETS_SETTYPE_SPECIAL",IF(AB332&lt;&gt;"",VLOOKUP(AB332,'ESO zone constants'!$D$2:$H$4950,5,FALSE),""),""),"")</f>
        <v/>
      </c>
      <c r="AC332" s="46" t="s">
        <v>1745</v>
      </c>
      <c r="AD332" s="45" t="str">
        <f>IF(AC332&lt;&gt;"",IF(AC332&lt;&gt;"LIBSETS_DROP_MECHANIC_MONSTER_NAME",VLOOKUP(AC332,'LibSets constants'!$I$4:$L$1000,3,FALSE),""),"")</f>
        <v>Public dungeon bosses have a chance to drop a shoulder, hand, or weapon.</v>
      </c>
      <c r="AE332" s="45" t="str">
        <f>IF(AC332&lt;&gt;"",IF(AC332&lt;&gt;"LIBSETS_DROP_MECHANIC_MONSTER_NAME",VLOOKUP(AC332,'LibSets constants'!$I$4:$L$1000,4,FALSE),""),"")</f>
        <v>Öffentliche Dungeon-Bosse haben die Möglichkeit, eine Schulter, Handschuhe oder eine Waffe fallen zu lassen.</v>
      </c>
      <c r="AF332" s="3" t="str">
        <f>IF(G332&lt;&gt;"LIBSETS_SETTYPE_BATTLEGROUND",IF(G332&lt;&gt;"LIBSETS_SETTYPE_SPECIAL",IF(AG332&lt;&gt;"",VLOOKUP(AG332,'ESO zone constants'!$D$2:$H$4950,5,FALSE),""),""),"")</f>
        <v/>
      </c>
      <c r="AH332" s="46" t="s">
        <v>1746</v>
      </c>
      <c r="AI332" s="45" t="str">
        <f>IF(AH332&lt;&gt;"",IF(AH332&lt;&gt;"LIBSETS_DROP_MECHANIC_MONSTER_NAME",VLOOKUP(AH332,'LibSets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32" s="45" t="str">
        <f>IF(AH332&lt;&gt;"",IF(AH332&lt;&gt;"LIBSETS_DROP_MECHANIC_MONSTER_NAME",VLOOKUP(AH332,'LibSets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32" s="3" t="str">
        <f>IF(G332&lt;&gt;"LIBSETS_SETTYPE_BATTLEGROUND",IF(G332&lt;&gt;"LIBSETS_SETTYPE_SPECIAL",IF(AL332&lt;&gt;"",VLOOKUP(AL332,'ESO zone constants'!$D$2:$H$4950,5,FALSE),""),""),"")</f>
        <v/>
      </c>
      <c r="AM332" s="46"/>
      <c r="AN332" s="45" t="str">
        <f>IF(AM332&lt;&gt;"",IF(AM332&lt;&gt;"LIBSETS_DROP_MECHANIC_MONSTER_NAME",VLOOKUP(AM332,'LibSets constants'!$I$4:$L$1000,3,FALSE),""),"")</f>
        <v/>
      </c>
      <c r="AO332" s="45" t="str">
        <f>IF(AM332&lt;&gt;"",IF(AM332&lt;&gt;"LIBSETS_DROP_MECHANIC_MONSTER_NAME",VLOOKUP(AM332,'LibSets constants'!$I$4:$L$1000,4,FALSE),""),"")</f>
        <v/>
      </c>
      <c r="AP332" s="3" t="str">
        <f>IF(G332&lt;&gt;"LIBSETS_SETTYPE_BATTLEGROUND",IF(G332&lt;&gt;"LIBSETS_SETTYPE_SPECIAL",IF(AQ332&lt;&gt;"",VLOOKUP(AQ332,'ESO zone constants'!$D$2:$H$4950,5,FALSE),""),""),"")</f>
        <v/>
      </c>
      <c r="AR332" s="46"/>
      <c r="AS332" s="45" t="str">
        <f>IF(AR332&lt;&gt;"",IF(AR332&lt;&gt;"LIBSETS_DROP_MECHANIC_MONSTER_NAME",VLOOKUP(AR332,'LibSets constants'!$I$4:$L$1000,3,FALSE),""),"")</f>
        <v/>
      </c>
      <c r="AT332" s="45" t="str">
        <f>IF(AR332&lt;&gt;"",IF(AR332&lt;&gt;"LIBSETS_DROP_MECHANIC_MONSTER_NAME",VLOOKUP(AR332,'LibSets constants'!$I$4:$L$1000,4,FALSE),""),"")</f>
        <v/>
      </c>
      <c r="AU332" s="21" t="str">
        <f>IF(A332="???","--","")&amp;IF(F332&lt;&gt;"Not in the game (anymore)",IF(A332&lt;&gt;"",CONCATENATE("[",A332,"] = {wayshrines={")&amp;IF(K332&lt;&gt;"",CONCATENATE(K332,","),"")&amp;IF(L332&lt;&gt;"",CONCATENATE(L332,","),"")&amp;IF(M332&lt;&gt;"",CONCATENATE(M332,","),"")&amp;CONCATENATE("}")&amp;IF(VALUE(N332)&gt;0,CONCATENATE(", traitsNeeded=",N332),"")&amp;CONCATENATE(", dlcId=",IF(Q332&lt;&gt;"",Q332,"DLC_BASE_GAME")),""),"")</f>
        <v>[384] = {wayshrines={-1,-1,-1,}, dlcId=DLC_SUMMERSET</v>
      </c>
      <c r="AV332" s="21" t="str">
        <f>IF(F332&lt;&gt;"Not in the game (anymore)",IF(A332&lt;&gt;"",IF(O332&lt;&gt;"",CONCATENATE(", zoneIds={",O332),"")&amp;IF(V332&lt;&gt;"",CONCATENATE(",",V332),"")&amp;IF(AA332&lt;&gt;"",CONCATENATE(",",AA332),"")&amp;IF(AF332&lt;&gt;"",CONCATENATE(",",AF332),"")&amp;IF(AK332&lt;&gt;"",CONCATENATE(",",AK332),"")&amp;IF(AP332&lt;&gt;"",CONCATENATE(",",AP332),"")&amp;IF(O332&lt;&gt;"",CONCATENATE("}",""),"")&amp;IF(OR(I332="true",I332="false",I332&lt;&gt;""), CONCATENATE(", veteran=", I332), ""),""),"")</f>
        <v>, zoneIds={1011}, veteran=false</v>
      </c>
      <c r="AW332" s="21" t="str">
        <f>IF(F332&lt;&gt;"Not in the game (anymore)",IF(A332&lt;&gt;"",", setType="&amp;G332,"")&amp;IF(J332="true",", multiTrialSet=true",""),"")</f>
        <v>, setType=LIBSETS_SETTYPE_OVERLAND</v>
      </c>
      <c r="AX332" s="21" t="str">
        <f>IF(F332&lt;&gt;"Not in the game (anymore)",IF(S332&lt;&gt;"",", dropMechanic={"&amp;S332&amp;IF(X332&lt;&gt;"",","&amp;X332,"")&amp;IF(AC332&lt;&gt;"",","&amp;AC332,"")&amp;IF(AH332&lt;&gt;"",","&amp;AH332,"")&amp;IF(AM332&lt;&gt;"",","&amp;AM332,"")&amp;IF(AR332&lt;&gt;"",","&amp;AR332,"")&amp;"}"&amp;IF(S332="LIBSETS_DROP_MECHANIC_MONSTER_NAME",", dropMechanicNames={" &amp; IF(T332&lt;&gt;"","['en']='"&amp;T332&amp;"'","") &amp; IF(U332&lt;&gt;"",", ['de']='" &amp; U332&amp;"'","") &amp; "}",""),"")&amp;"},","")</f>
        <v>, dropMechanic={LIBSETS_DROP_MECHANIC_OVERLAND_BOSS_DELVE,LIBSETS_DROP_MECHANIC_OVERLAND_WORLDBOSS,LIBSETS_DROP_MECHANIC_OVERLAND_BOSS_PUBLIC_DUNGEON,LIBSETS_DROP_MECHANIC_OVERLAND_CHEST}},</v>
      </c>
      <c r="AY332" s="21" t="str">
        <f>IF(F332&lt;&gt;"Not in the game (anymore)",IF(C332&lt;&gt;"",CONCATENATE(" --",C332," / ",B332,"   [",IF(P332&lt;&gt;"",P332,""),IF(W332&lt;&gt;"",", "&amp;W332,""),IF(AB332&lt;&gt;"",", "&amp;AB332,""),IF(AG332&lt;&gt;"",", "&amp;AG332,""),IF(AL332&lt;&gt;"",", "&amp;AL332,""),IF(AQ332&lt;&gt;"",", "&amp;AQ332,""),"]")),"")</f>
        <v xml:space="preserve"> --Wisdom of Vanus / Weisheit von Vanus   [Summerset]</v>
      </c>
    </row>
    <row r="333" spans="1:51" x14ac:dyDescent="0.25">
      <c r="A333" s="5">
        <v>385</v>
      </c>
      <c r="B333" t="s">
        <v>1342</v>
      </c>
      <c r="C333" t="s">
        <v>1343</v>
      </c>
      <c r="D333" s="3">
        <f>A333</f>
        <v>385</v>
      </c>
      <c r="G333" s="8" t="s">
        <v>1650</v>
      </c>
      <c r="I333" t="s">
        <v>97</v>
      </c>
      <c r="J333" t="s">
        <v>97</v>
      </c>
      <c r="K333">
        <v>359</v>
      </c>
      <c r="L333">
        <v>359</v>
      </c>
      <c r="M333">
        <v>359</v>
      </c>
      <c r="N333">
        <v>3</v>
      </c>
      <c r="O333" s="3">
        <f>IF(G333&lt;&gt;"LIBSETS_SETTYPE_BATTLEGROUND",IF(G333&lt;&gt;"LIBSETS_SETTYPE_SPECIAL",IF(P333&lt;&gt;"",VLOOKUP(P333,'ESO zone constants'!$D$2:$H$4950,5,FALSE),""),""),"")</f>
        <v>1011</v>
      </c>
      <c r="P333" t="str">
        <f>VLOOKUP(K333,'ESO wayshrine node constants'!$A$3:$D$10003,4,FALSE)</f>
        <v>Summerset</v>
      </c>
      <c r="Q333" s="19" t="str">
        <f>IF(O333&lt;&gt;"",IF(NOT(ISERROR(VLOOKUP(O333,'ESO Dungeon constants'!$D$3:$H$9999,5,FALSE))),VLOOKUP(O333,'ESO Dungeon constants'!$D$3:$I$9999,6,FALSE),VLOOKUP(O333,'ESO zone constants'!$H$2:$K$9984,4,FALSE)),"")</f>
        <v>DLC_SUMMERSET</v>
      </c>
      <c r="R333" s="3" t="str">
        <f>VLOOKUP(Q333,'LibSets constants'!$B$4:$C$1000,2,FALSE)</f>
        <v>Summerset</v>
      </c>
      <c r="T333" s="3" t="str">
        <f>IF(S333&lt;&gt;"",IF(S333&lt;&gt;"LIBSETS_DROP_MECHANIC_MONSTER_NAME",VLOOKUP(S333,'LibSets constants'!$I$4:$L$1000,3,FALSE),""),"")</f>
        <v/>
      </c>
      <c r="U333" s="3" t="str">
        <f>IF(S333&lt;&gt;"",IF(S333&lt;&gt;"LIBSETS_DROP_MECHANIC_MONSTER_NAME",VLOOKUP(S333,'LibSets constants'!$I$4:$L$1000,4,FALSE),""),"")</f>
        <v/>
      </c>
      <c r="V333" s="3">
        <f>IF(G333&lt;&gt;"LIBSETS_SETTYPE_BATTLEGROUND",IF(G333&lt;&gt;"LIBSETS_SETTYPE_SPECIAL",IF(W333&lt;&gt;"",VLOOKUP(W333,'ESO zone constants'!$D$2:$H$4950,5,FALSE),""),""),"")</f>
        <v>1011</v>
      </c>
      <c r="W333" t="str">
        <f>VLOOKUP(L333,'ESO wayshrine node constants'!$A$3:$D$10003,4,FALSE)</f>
        <v>Summerset</v>
      </c>
      <c r="Y333" s="3" t="str">
        <f>IF(X333&lt;&gt;"",IF(X333&lt;&gt;"LIBSETS_DROP_MECHANIC_MONSTER_NAME",VLOOKUP(X333,'LibSets constants'!$I$4:$L$1000,3,FALSE),""),"")</f>
        <v/>
      </c>
      <c r="Z333" s="3" t="str">
        <f>IF(X333&lt;&gt;"",IF(X333&lt;&gt;"LIBSETS_DROP_MECHANIC_MONSTER_NAME",VLOOKUP(X333,'LibSets constants'!$I$4:$L$1000,4,FALSE),""),"")</f>
        <v/>
      </c>
      <c r="AA333" s="3">
        <f>IF(G333&lt;&gt;"LIBSETS_SETTYPE_BATTLEGROUND",IF(G333&lt;&gt;"LIBSETS_SETTYPE_SPECIAL",IF(AB333&lt;&gt;"",VLOOKUP(AB333,'ESO zone constants'!$D$2:$H$4950,5,FALSE),""),""),"")</f>
        <v>1011</v>
      </c>
      <c r="AB333" t="str">
        <f>VLOOKUP(M333,'ESO wayshrine node constants'!$A$3:$D$10003,4,FALSE)</f>
        <v>Summerset</v>
      </c>
      <c r="AD333" s="3" t="str">
        <f>IF(AC333&lt;&gt;"",IF(AC333&lt;&gt;"LIBSETS_DROP_MECHANIC_MONSTER_NAME",VLOOKUP(AC333,'LibSets constants'!$I$4:$L$1000,3,FALSE),""),"")</f>
        <v/>
      </c>
      <c r="AE333" s="3" t="str">
        <f>IF(AC333&lt;&gt;"",IF(AC333&lt;&gt;"LIBSETS_DROP_MECHANIC_MONSTER_NAME",VLOOKUP(AC333,'LibSets constants'!$I$4:$L$1000,4,FALSE),""),"")</f>
        <v/>
      </c>
      <c r="AF333" s="3" t="str">
        <f>IF(G333&lt;&gt;"LIBSETS_SETTYPE_BATTLEGROUND",IF(G333&lt;&gt;"LIBSETS_SETTYPE_SPECIAL",IF(AG333&lt;&gt;"",VLOOKUP(AG333,'ESO zone constants'!$D$2:$H$4950,5,FALSE),""),""),"")</f>
        <v/>
      </c>
      <c r="AI333" s="3" t="str">
        <f>IF(AH333&lt;&gt;"",IF(AH333&lt;&gt;"LIBSETS_DROP_MECHANIC_MONSTER_NAME",VLOOKUP(AH333,'LibSets constants'!$I$4:$L$1000,3,FALSE),""),"")</f>
        <v/>
      </c>
      <c r="AJ333" s="3" t="str">
        <f>IF(AH333&lt;&gt;"",IF(AH333&lt;&gt;"LIBSETS_DROP_MECHANIC_MONSTER_NAME",VLOOKUP(AH333,'LibSets constants'!$I$4:$L$1000,4,FALSE),""),"")</f>
        <v/>
      </c>
      <c r="AK333" s="3" t="str">
        <f>IF(G333&lt;&gt;"LIBSETS_SETTYPE_BATTLEGROUND",IF(G333&lt;&gt;"LIBSETS_SETTYPE_SPECIAL",IF(AL333&lt;&gt;"",VLOOKUP(AL333,'ESO zone constants'!$D$2:$H$4950,5,FALSE),""),""),"")</f>
        <v/>
      </c>
      <c r="AN333" s="3" t="str">
        <f>IF(AM333&lt;&gt;"",IF(AM333&lt;&gt;"LIBSETS_DROP_MECHANIC_MONSTER_NAME",VLOOKUP(AM333,'LibSets constants'!$I$4:$L$1000,3,FALSE),""),"")</f>
        <v/>
      </c>
      <c r="AO333" s="3" t="str">
        <f>IF(AM333&lt;&gt;"",IF(AM333&lt;&gt;"LIBSETS_DROP_MECHANIC_MONSTER_NAME",VLOOKUP(AM333,'LibSets constants'!$I$4:$L$1000,4,FALSE),""),"")</f>
        <v/>
      </c>
      <c r="AP333" s="3" t="str">
        <f>IF(G333&lt;&gt;"LIBSETS_SETTYPE_BATTLEGROUND",IF(G333&lt;&gt;"LIBSETS_SETTYPE_SPECIAL",IF(AQ333&lt;&gt;"",VLOOKUP(AQ333,'ESO zone constants'!$D$2:$H$4950,5,FALSE),""),""),"")</f>
        <v/>
      </c>
      <c r="AS333" s="3" t="str">
        <f>IF(AR333&lt;&gt;"",IF(AR333&lt;&gt;"LIBSETS_DROP_MECHANIC_MONSTER_NAME",VLOOKUP(AR333,'LibSets constants'!$I$4:$L$1000,3,FALSE),""),"")</f>
        <v/>
      </c>
      <c r="AT333" s="3" t="str">
        <f>IF(AR333&lt;&gt;"",IF(AR333&lt;&gt;"LIBSETS_DROP_MECHANIC_MONSTER_NAME",VLOOKUP(AR333,'LibSets constants'!$I$4:$L$1000,4,FALSE),""),"")</f>
        <v/>
      </c>
      <c r="AU333" s="21" t="str">
        <f>IF(A333="???","--","")&amp;IF(F333&lt;&gt;"Not in the game (anymore)",IF(A333&lt;&gt;"",CONCATENATE("[",A333,"] = {wayshrines={")&amp;IF(K333&lt;&gt;"",CONCATENATE(K333,","),"")&amp;IF(L333&lt;&gt;"",CONCATENATE(L333,","),"")&amp;IF(M333&lt;&gt;"",CONCATENATE(M333,","),"")&amp;CONCATENATE("}")&amp;IF(VALUE(N333)&gt;0,CONCATENATE(", traitsNeeded=",N333),"")&amp;CONCATENATE(", dlcId=",IF(Q333&lt;&gt;"",Q333,"DLC_BASE_GAME")),""),"")</f>
        <v>[385] = {wayshrines={359,359,359,}, traitsNeeded=3, dlcId=DLC_SUMMERSET</v>
      </c>
      <c r="AV333" s="21" t="str">
        <f>IF(F333&lt;&gt;"Not in the game (anymore)",IF(A333&lt;&gt;"",IF(O333&lt;&gt;"",CONCATENATE(", zoneIds={",O333),"")&amp;IF(V333&lt;&gt;"",CONCATENATE(",",V333),"")&amp;IF(AA333&lt;&gt;"",CONCATENATE(",",AA333),"")&amp;IF(AF333&lt;&gt;"",CONCATENATE(",",AF333),"")&amp;IF(AK333&lt;&gt;"",CONCATENATE(",",AK333),"")&amp;IF(AP333&lt;&gt;"",CONCATENATE(",",AP333),"")&amp;IF(O333&lt;&gt;"",CONCATENATE("}",""),"")&amp;IF(OR(I333="true",I333="false",I333&lt;&gt;""), CONCATENATE(", veteran=", I333), ""),""),"")</f>
        <v>, zoneIds={1011,1011,1011}, veteran=false</v>
      </c>
      <c r="AW333" s="21" t="str">
        <f>IF(F333&lt;&gt;"Not in the game (anymore)",IF(A333&lt;&gt;"",", setType="&amp;G333,"")&amp;IF(J333="true",", multiTrialSet=true",""),"")</f>
        <v>, setType=LIBSETS_SETTYPE_CRAFTED</v>
      </c>
      <c r="AX333" s="21" t="str">
        <f>IF(F333&lt;&gt;"Not in the game (anymore)",IF(S333&lt;&gt;"",", dropMechanic={"&amp;S333&amp;IF(X333&lt;&gt;"",","&amp;X333,"")&amp;IF(AC333&lt;&gt;"",","&amp;AC333,"")&amp;IF(AH333&lt;&gt;"",","&amp;AH333,"")&amp;IF(AM333&lt;&gt;"",","&amp;AM333,"")&amp;IF(AR333&lt;&gt;"",","&amp;AR333,"")&amp;"}"&amp;IF(S333="LIBSETS_DROP_MECHANIC_MONSTER_NAME",", dropMechanicNames={" &amp; IF(T333&lt;&gt;"","['en']='"&amp;T333&amp;"'","") &amp; IF(U333&lt;&gt;"",", ['de']='" &amp; U333&amp;"'","") &amp; "}",""),"")&amp;"},","")</f>
        <v>},</v>
      </c>
      <c r="AY333" s="21" t="str">
        <f>IF(F333&lt;&gt;"Not in the game (anymore)",IF(C333&lt;&gt;"",CONCATENATE(" --",C333," / ",B333,"   [",IF(P333&lt;&gt;"",P333,""),IF(W333&lt;&gt;"",", "&amp;W333,""),IF(AB333&lt;&gt;"",", "&amp;AB333,""),IF(AG333&lt;&gt;"",", "&amp;AG333,""),IF(AL333&lt;&gt;"",", "&amp;AL333,""),IF(AQ333&lt;&gt;"",", "&amp;AQ333,""),"]")),"")</f>
        <v xml:space="preserve"> --Adept Rider / Versierter Reiter   [Summerset, Summerset, Summerset]</v>
      </c>
    </row>
    <row r="334" spans="1:51" x14ac:dyDescent="0.25">
      <c r="A334" s="5">
        <v>386</v>
      </c>
      <c r="B334" t="s">
        <v>1344</v>
      </c>
      <c r="C334" t="s">
        <v>1345</v>
      </c>
      <c r="D334" s="3">
        <f>A334</f>
        <v>386</v>
      </c>
      <c r="G334" s="8" t="s">
        <v>1650</v>
      </c>
      <c r="I334" t="s">
        <v>97</v>
      </c>
      <c r="J334" t="s">
        <v>97</v>
      </c>
      <c r="K334">
        <v>360</v>
      </c>
      <c r="L334">
        <v>360</v>
      </c>
      <c r="M334">
        <v>360</v>
      </c>
      <c r="N334">
        <v>6</v>
      </c>
      <c r="O334" s="3">
        <f>IF(G334&lt;&gt;"LIBSETS_SETTYPE_BATTLEGROUND",IF(G334&lt;&gt;"LIBSETS_SETTYPE_SPECIAL",IF(P334&lt;&gt;"",VLOOKUP(P334,'ESO zone constants'!$D$2:$H$4950,5,FALSE),""),""),"")</f>
        <v>1027</v>
      </c>
      <c r="P334" t="str">
        <f>VLOOKUP(K334,'ESO wayshrine node constants'!$A$3:$D$10003,4,FALSE)</f>
        <v>Artaeum</v>
      </c>
      <c r="Q334" s="19" t="str">
        <f>IF(O334&lt;&gt;"",IF(NOT(ISERROR(VLOOKUP(O334,'ESO Dungeon constants'!$D$3:$H$9999,5,FALSE))),VLOOKUP(O334,'ESO Dungeon constants'!$D$3:$I$9999,6,FALSE),VLOOKUP(O334,'ESO zone constants'!$H$2:$K$9984,4,FALSE)),"")</f>
        <v>DLC_SUMMERSET</v>
      </c>
      <c r="R334" s="3" t="str">
        <f>VLOOKUP(Q334,'LibSets constants'!$B$4:$C$1000,2,FALSE)</f>
        <v>Summerset</v>
      </c>
      <c r="T334" s="45" t="str">
        <f>IF(S334&lt;&gt;"",IF(S334&lt;&gt;"LIBSETS_DROP_MECHANIC_MONSTER_NAME",VLOOKUP(S334,'LibSets constants'!$I$4:$L$1000,3,FALSE),""),"")</f>
        <v/>
      </c>
      <c r="U334" s="3" t="str">
        <f>IF(S334&lt;&gt;"",IF(S334&lt;&gt;"LIBSETS_DROP_MECHANIC_MONSTER_NAME",VLOOKUP(S334,'LibSets constants'!$I$4:$L$1000,4,FALSE),""),"")</f>
        <v/>
      </c>
      <c r="V334" s="3">
        <f>IF(G334&lt;&gt;"LIBSETS_SETTYPE_BATTLEGROUND",IF(G334&lt;&gt;"LIBSETS_SETTYPE_SPECIAL",IF(W334&lt;&gt;"",VLOOKUP(W334,'ESO zone constants'!$D$2:$H$4950,5,FALSE),""),""),"")</f>
        <v>1027</v>
      </c>
      <c r="W334" t="str">
        <f>VLOOKUP(L334,'ESO wayshrine node constants'!$A$3:$D$10003,4,FALSE)</f>
        <v>Artaeum</v>
      </c>
      <c r="Y334" s="3" t="str">
        <f>IF(X334&lt;&gt;"",IF(X334&lt;&gt;"LIBSETS_DROP_MECHANIC_MONSTER_NAME",VLOOKUP(X334,'LibSets constants'!$I$4:$L$1000,3,FALSE),""),"")</f>
        <v/>
      </c>
      <c r="Z334" s="3" t="str">
        <f>IF(X334&lt;&gt;"",IF(X334&lt;&gt;"LIBSETS_DROP_MECHANIC_MONSTER_NAME",VLOOKUP(X334,'LibSets constants'!$I$4:$L$1000,4,FALSE),""),"")</f>
        <v/>
      </c>
      <c r="AA334" s="3">
        <f>IF(G334&lt;&gt;"LIBSETS_SETTYPE_BATTLEGROUND",IF(G334&lt;&gt;"LIBSETS_SETTYPE_SPECIAL",IF(AB334&lt;&gt;"",VLOOKUP(AB334,'ESO zone constants'!$D$2:$H$4950,5,FALSE),""),""),"")</f>
        <v>1027</v>
      </c>
      <c r="AB334" t="str">
        <f>VLOOKUP(M334,'ESO wayshrine node constants'!$A$3:$D$10003,4,FALSE)</f>
        <v>Artaeum</v>
      </c>
      <c r="AD334" s="3" t="str">
        <f>IF(AC334&lt;&gt;"",IF(AC334&lt;&gt;"LIBSETS_DROP_MECHANIC_MONSTER_NAME",VLOOKUP(AC334,'LibSets constants'!$I$4:$L$1000,3,FALSE),""),"")</f>
        <v/>
      </c>
      <c r="AE334" s="3" t="str">
        <f>IF(AC334&lt;&gt;"",IF(AC334&lt;&gt;"LIBSETS_DROP_MECHANIC_MONSTER_NAME",VLOOKUP(AC334,'LibSets constants'!$I$4:$L$1000,4,FALSE),""),"")</f>
        <v/>
      </c>
      <c r="AF334" s="3" t="str">
        <f>IF(G334&lt;&gt;"LIBSETS_SETTYPE_BATTLEGROUND",IF(G334&lt;&gt;"LIBSETS_SETTYPE_SPECIAL",IF(AG334&lt;&gt;"",VLOOKUP(AG334,'ESO zone constants'!$D$2:$H$4950,5,FALSE),""),""),"")</f>
        <v/>
      </c>
      <c r="AI334" s="3" t="str">
        <f>IF(AH334&lt;&gt;"",IF(AH334&lt;&gt;"LIBSETS_DROP_MECHANIC_MONSTER_NAME",VLOOKUP(AH334,'LibSets constants'!$I$4:$L$1000,3,FALSE),""),"")</f>
        <v/>
      </c>
      <c r="AJ334" s="3" t="str">
        <f>IF(AH334&lt;&gt;"",IF(AH334&lt;&gt;"LIBSETS_DROP_MECHANIC_MONSTER_NAME",VLOOKUP(AH334,'LibSets constants'!$I$4:$L$1000,4,FALSE),""),"")</f>
        <v/>
      </c>
      <c r="AK334" s="3" t="str">
        <f>IF(G334&lt;&gt;"LIBSETS_SETTYPE_BATTLEGROUND",IF(G334&lt;&gt;"LIBSETS_SETTYPE_SPECIAL",IF(AL334&lt;&gt;"",VLOOKUP(AL334,'ESO zone constants'!$D$2:$H$4950,5,FALSE),""),""),"")</f>
        <v/>
      </c>
      <c r="AN334" s="3" t="str">
        <f>IF(AM334&lt;&gt;"",IF(AM334&lt;&gt;"LIBSETS_DROP_MECHANIC_MONSTER_NAME",VLOOKUP(AM334,'LibSets constants'!$I$4:$L$1000,3,FALSE),""),"")</f>
        <v/>
      </c>
      <c r="AO334" s="3" t="str">
        <f>IF(AM334&lt;&gt;"",IF(AM334&lt;&gt;"LIBSETS_DROP_MECHANIC_MONSTER_NAME",VLOOKUP(AM334,'LibSets constants'!$I$4:$L$1000,4,FALSE),""),"")</f>
        <v/>
      </c>
      <c r="AP334" s="3" t="str">
        <f>IF(G334&lt;&gt;"LIBSETS_SETTYPE_BATTLEGROUND",IF(G334&lt;&gt;"LIBSETS_SETTYPE_SPECIAL",IF(AQ334&lt;&gt;"",VLOOKUP(AQ334,'ESO zone constants'!$D$2:$H$4950,5,FALSE),""),""),"")</f>
        <v/>
      </c>
      <c r="AS334" s="3" t="str">
        <f>IF(AR334&lt;&gt;"",IF(AR334&lt;&gt;"LIBSETS_DROP_MECHANIC_MONSTER_NAME",VLOOKUP(AR334,'LibSets constants'!$I$4:$L$1000,3,FALSE),""),"")</f>
        <v/>
      </c>
      <c r="AT334" s="3" t="str">
        <f>IF(AR334&lt;&gt;"",IF(AR334&lt;&gt;"LIBSETS_DROP_MECHANIC_MONSTER_NAME",VLOOKUP(AR334,'LibSets constants'!$I$4:$L$1000,4,FALSE),""),"")</f>
        <v/>
      </c>
      <c r="AU334" s="21" t="str">
        <f>IF(A334="???","--","")&amp;IF(F334&lt;&gt;"Not in the game (anymore)",IF(A334&lt;&gt;"",CONCATENATE("[",A334,"] = {wayshrines={")&amp;IF(K334&lt;&gt;"",CONCATENATE(K334,","),"")&amp;IF(L334&lt;&gt;"",CONCATENATE(L334,","),"")&amp;IF(M334&lt;&gt;"",CONCATENATE(M334,","),"")&amp;CONCATENATE("}")&amp;IF(VALUE(N334)&gt;0,CONCATENATE(", traitsNeeded=",N334),"")&amp;CONCATENATE(", dlcId=",IF(Q334&lt;&gt;"",Q334,"DLC_BASE_GAME")),""),"")</f>
        <v>[386] = {wayshrines={360,360,360,}, traitsNeeded=6, dlcId=DLC_SUMMERSET</v>
      </c>
      <c r="AV334" s="21" t="str">
        <f>IF(F334&lt;&gt;"Not in the game (anymore)",IF(A334&lt;&gt;"",IF(O334&lt;&gt;"",CONCATENATE(", zoneIds={",O334),"")&amp;IF(V334&lt;&gt;"",CONCATENATE(",",V334),"")&amp;IF(AA334&lt;&gt;"",CONCATENATE(",",AA334),"")&amp;IF(AF334&lt;&gt;"",CONCATENATE(",",AF334),"")&amp;IF(AK334&lt;&gt;"",CONCATENATE(",",AK334),"")&amp;IF(AP334&lt;&gt;"",CONCATENATE(",",AP334),"")&amp;IF(O334&lt;&gt;"",CONCATENATE("}",""),"")&amp;IF(OR(I334="true",I334="false",I334&lt;&gt;""), CONCATENATE(", veteran=", I334), ""),""),"")</f>
        <v>, zoneIds={1027,1027,1027}, veteran=false</v>
      </c>
      <c r="AW334" s="21" t="str">
        <f>IF(F334&lt;&gt;"Not in the game (anymore)",IF(A334&lt;&gt;"",", setType="&amp;G334,"")&amp;IF(J334="true",", multiTrialSet=true",""),"")</f>
        <v>, setType=LIBSETS_SETTYPE_CRAFTED</v>
      </c>
      <c r="AX334" s="21" t="str">
        <f>IF(F334&lt;&gt;"Not in the game (anymore)",IF(S334&lt;&gt;"",", dropMechanic={"&amp;S334&amp;IF(X334&lt;&gt;"",","&amp;X334,"")&amp;IF(AC334&lt;&gt;"",","&amp;AC334,"")&amp;IF(AH334&lt;&gt;"",","&amp;AH334,"")&amp;IF(AM334&lt;&gt;"",","&amp;AM334,"")&amp;IF(AR334&lt;&gt;"",","&amp;AR334,"")&amp;"}"&amp;IF(S334="LIBSETS_DROP_MECHANIC_MONSTER_NAME",", dropMechanicNames={" &amp; IF(T334&lt;&gt;"","['en']='"&amp;T334&amp;"'","") &amp; IF(U334&lt;&gt;"",", ['de']='" &amp; U334&amp;"'","") &amp; "}",""),"")&amp;"},","")</f>
        <v>},</v>
      </c>
      <c r="AY334" s="21" t="str">
        <f>IF(F334&lt;&gt;"Not in the game (anymore)",IF(C334&lt;&gt;"",CONCATENATE(" --",C334," / ",B334,"   [",IF(P334&lt;&gt;"",P334,""),IF(W334&lt;&gt;"",", "&amp;W334,""),IF(AB334&lt;&gt;"",", "&amp;AB334,""),IF(AG334&lt;&gt;"",", "&amp;AG334,""),IF(AL334&lt;&gt;"",", "&amp;AL334,""),IF(AQ334&lt;&gt;"",", "&amp;AQ334,""),"]")),"")</f>
        <v xml:space="preserve"> --Sload's Semblance / Kreckenantlitz   [Artaeum, Artaeum, Artaeum]</v>
      </c>
    </row>
    <row r="335" spans="1:51" x14ac:dyDescent="0.25">
      <c r="A335" s="5">
        <v>387</v>
      </c>
      <c r="B335" t="s">
        <v>1346</v>
      </c>
      <c r="C335" t="s">
        <v>1347</v>
      </c>
      <c r="D335" s="3">
        <f>A335</f>
        <v>387</v>
      </c>
      <c r="G335" s="8" t="s">
        <v>1650</v>
      </c>
      <c r="I335" t="s">
        <v>97</v>
      </c>
      <c r="J335" t="s">
        <v>97</v>
      </c>
      <c r="K335">
        <v>354</v>
      </c>
      <c r="L335">
        <v>354</v>
      </c>
      <c r="M335">
        <v>354</v>
      </c>
      <c r="N335">
        <v>9</v>
      </c>
      <c r="O335" s="3">
        <f>IF(G335&lt;&gt;"LIBSETS_SETTYPE_BATTLEGROUND",IF(G335&lt;&gt;"LIBSETS_SETTYPE_SPECIAL",IF(P335&lt;&gt;"",VLOOKUP(P335,'ESO zone constants'!$D$2:$H$4950,5,FALSE),""),""),"")</f>
        <v>1011</v>
      </c>
      <c r="P335" t="str">
        <f>VLOOKUP(K335,'ESO wayshrine node constants'!$A$3:$D$10003,4,FALSE)</f>
        <v>Summerset</v>
      </c>
      <c r="Q335" s="19" t="str">
        <f>IF(O335&lt;&gt;"",IF(NOT(ISERROR(VLOOKUP(O335,'ESO Dungeon constants'!$D$3:$H$9999,5,FALSE))),VLOOKUP(O335,'ESO Dungeon constants'!$D$3:$I$9999,6,FALSE),VLOOKUP(O335,'ESO zone constants'!$H$2:$K$9984,4,FALSE)),"")</f>
        <v>DLC_SUMMERSET</v>
      </c>
      <c r="R335" s="3" t="str">
        <f>VLOOKUP(Q335,'LibSets constants'!$B$4:$C$1000,2,FALSE)</f>
        <v>Summerset</v>
      </c>
      <c r="T335" s="3" t="str">
        <f>IF(S335&lt;&gt;"",IF(S335&lt;&gt;"LIBSETS_DROP_MECHANIC_MONSTER_NAME",VLOOKUP(S335,'LibSets constants'!$I$4:$L$1000,3,FALSE),""),"")</f>
        <v/>
      </c>
      <c r="U335" s="3" t="str">
        <f>IF(S335&lt;&gt;"",IF(S335&lt;&gt;"LIBSETS_DROP_MECHANIC_MONSTER_NAME",VLOOKUP(S335,'LibSets constants'!$I$4:$L$1000,4,FALSE),""),"")</f>
        <v/>
      </c>
      <c r="V335" s="3">
        <f>IF(G335&lt;&gt;"LIBSETS_SETTYPE_BATTLEGROUND",IF(G335&lt;&gt;"LIBSETS_SETTYPE_SPECIAL",IF(W335&lt;&gt;"",VLOOKUP(W335,'ESO zone constants'!$D$2:$H$4950,5,FALSE),""),""),"")</f>
        <v>1011</v>
      </c>
      <c r="W335" t="str">
        <f>VLOOKUP(L335,'ESO wayshrine node constants'!$A$3:$D$10003,4,FALSE)</f>
        <v>Summerset</v>
      </c>
      <c r="Y335" s="3" t="str">
        <f>IF(X335&lt;&gt;"",IF(X335&lt;&gt;"LIBSETS_DROP_MECHANIC_MONSTER_NAME",VLOOKUP(X335,'LibSets constants'!$I$4:$L$1000,3,FALSE),""),"")</f>
        <v/>
      </c>
      <c r="Z335" s="3" t="str">
        <f>IF(X335&lt;&gt;"",IF(X335&lt;&gt;"LIBSETS_DROP_MECHANIC_MONSTER_NAME",VLOOKUP(X335,'LibSets constants'!$I$4:$L$1000,4,FALSE),""),"")</f>
        <v/>
      </c>
      <c r="AA335" s="3">
        <f>IF(G335&lt;&gt;"LIBSETS_SETTYPE_BATTLEGROUND",IF(G335&lt;&gt;"LIBSETS_SETTYPE_SPECIAL",IF(AB335&lt;&gt;"",VLOOKUP(AB335,'ESO zone constants'!$D$2:$H$4950,5,FALSE),""),""),"")</f>
        <v>1011</v>
      </c>
      <c r="AB335" t="str">
        <f>VLOOKUP(M335,'ESO wayshrine node constants'!$A$3:$D$10003,4,FALSE)</f>
        <v>Summerset</v>
      </c>
      <c r="AD335" s="3" t="str">
        <f>IF(AC335&lt;&gt;"",IF(AC335&lt;&gt;"LIBSETS_DROP_MECHANIC_MONSTER_NAME",VLOOKUP(AC335,'LibSets constants'!$I$4:$L$1000,3,FALSE),""),"")</f>
        <v/>
      </c>
      <c r="AE335" s="3" t="str">
        <f>IF(AC335&lt;&gt;"",IF(AC335&lt;&gt;"LIBSETS_DROP_MECHANIC_MONSTER_NAME",VLOOKUP(AC335,'LibSets constants'!$I$4:$L$1000,4,FALSE),""),"")</f>
        <v/>
      </c>
      <c r="AF335" s="3" t="str">
        <f>IF(G335&lt;&gt;"LIBSETS_SETTYPE_BATTLEGROUND",IF(G335&lt;&gt;"LIBSETS_SETTYPE_SPECIAL",IF(AG335&lt;&gt;"",VLOOKUP(AG335,'ESO zone constants'!$D$2:$H$4950,5,FALSE),""),""),"")</f>
        <v/>
      </c>
      <c r="AI335" s="3" t="str">
        <f>IF(AH335&lt;&gt;"",IF(AH335&lt;&gt;"LIBSETS_DROP_MECHANIC_MONSTER_NAME",VLOOKUP(AH335,'LibSets constants'!$I$4:$L$1000,3,FALSE),""),"")</f>
        <v/>
      </c>
      <c r="AJ335" s="3" t="str">
        <f>IF(AH335&lt;&gt;"",IF(AH335&lt;&gt;"LIBSETS_DROP_MECHANIC_MONSTER_NAME",VLOOKUP(AH335,'LibSets constants'!$I$4:$L$1000,4,FALSE),""),"")</f>
        <v/>
      </c>
      <c r="AK335" s="3" t="str">
        <f>IF(G335&lt;&gt;"LIBSETS_SETTYPE_BATTLEGROUND",IF(G335&lt;&gt;"LIBSETS_SETTYPE_SPECIAL",IF(AL335&lt;&gt;"",VLOOKUP(AL335,'ESO zone constants'!$D$2:$H$4950,5,FALSE),""),""),"")</f>
        <v/>
      </c>
      <c r="AN335" s="3" t="str">
        <f>IF(AM335&lt;&gt;"",IF(AM335&lt;&gt;"LIBSETS_DROP_MECHANIC_MONSTER_NAME",VLOOKUP(AM335,'LibSets constants'!$I$4:$L$1000,3,FALSE),""),"")</f>
        <v/>
      </c>
      <c r="AO335" s="3" t="str">
        <f>IF(AM335&lt;&gt;"",IF(AM335&lt;&gt;"LIBSETS_DROP_MECHANIC_MONSTER_NAME",VLOOKUP(AM335,'LibSets constants'!$I$4:$L$1000,4,FALSE),""),"")</f>
        <v/>
      </c>
      <c r="AP335" s="3" t="str">
        <f>IF(G335&lt;&gt;"LIBSETS_SETTYPE_BATTLEGROUND",IF(G335&lt;&gt;"LIBSETS_SETTYPE_SPECIAL",IF(AQ335&lt;&gt;"",VLOOKUP(AQ335,'ESO zone constants'!$D$2:$H$4950,5,FALSE),""),""),"")</f>
        <v/>
      </c>
      <c r="AS335" s="3" t="str">
        <f>IF(AR335&lt;&gt;"",IF(AR335&lt;&gt;"LIBSETS_DROP_MECHANIC_MONSTER_NAME",VLOOKUP(AR335,'LibSets constants'!$I$4:$L$1000,3,FALSE),""),"")</f>
        <v/>
      </c>
      <c r="AT335" s="3" t="str">
        <f>IF(AR335&lt;&gt;"",IF(AR335&lt;&gt;"LIBSETS_DROP_MECHANIC_MONSTER_NAME",VLOOKUP(AR335,'LibSets constants'!$I$4:$L$1000,4,FALSE),""),"")</f>
        <v/>
      </c>
      <c r="AU335" s="21" t="str">
        <f>IF(A335="???","--","")&amp;IF(F335&lt;&gt;"Not in the game (anymore)",IF(A335&lt;&gt;"",CONCATENATE("[",A335,"] = {wayshrines={")&amp;IF(K335&lt;&gt;"",CONCATENATE(K335,","),"")&amp;IF(L335&lt;&gt;"",CONCATENATE(L335,","),"")&amp;IF(M335&lt;&gt;"",CONCATENATE(M335,","),"")&amp;CONCATENATE("}")&amp;IF(VALUE(N335)&gt;0,CONCATENATE(", traitsNeeded=",N335),"")&amp;CONCATENATE(", dlcId=",IF(Q335&lt;&gt;"",Q335,"DLC_BASE_GAME")),""),"")</f>
        <v>[387] = {wayshrines={354,354,354,}, traitsNeeded=9, dlcId=DLC_SUMMERSET</v>
      </c>
      <c r="AV335" s="21" t="str">
        <f>IF(F335&lt;&gt;"Not in the game (anymore)",IF(A335&lt;&gt;"",IF(O335&lt;&gt;"",CONCATENATE(", zoneIds={",O335),"")&amp;IF(V335&lt;&gt;"",CONCATENATE(",",V335),"")&amp;IF(AA335&lt;&gt;"",CONCATENATE(",",AA335),"")&amp;IF(AF335&lt;&gt;"",CONCATENATE(",",AF335),"")&amp;IF(AK335&lt;&gt;"",CONCATENATE(",",AK335),"")&amp;IF(AP335&lt;&gt;"",CONCATENATE(",",AP335),"")&amp;IF(O335&lt;&gt;"",CONCATENATE("}",""),"")&amp;IF(OR(I335="true",I335="false",I335&lt;&gt;""), CONCATENATE(", veteran=", I335), ""),""),"")</f>
        <v>, zoneIds={1011,1011,1011}, veteran=false</v>
      </c>
      <c r="AW335" s="21" t="str">
        <f>IF(F335&lt;&gt;"Not in the game (anymore)",IF(A335&lt;&gt;"",", setType="&amp;G335,"")&amp;IF(J335="true",", multiTrialSet=true",""),"")</f>
        <v>, setType=LIBSETS_SETTYPE_CRAFTED</v>
      </c>
      <c r="AX335" s="21" t="str">
        <f>IF(F335&lt;&gt;"Not in the game (anymore)",IF(S335&lt;&gt;"",", dropMechanic={"&amp;S335&amp;IF(X335&lt;&gt;"",","&amp;X335,"")&amp;IF(AC335&lt;&gt;"",","&amp;AC335,"")&amp;IF(AH335&lt;&gt;"",","&amp;AH335,"")&amp;IF(AM335&lt;&gt;"",","&amp;AM335,"")&amp;IF(AR335&lt;&gt;"",","&amp;AR335,"")&amp;"}"&amp;IF(S335="LIBSETS_DROP_MECHANIC_MONSTER_NAME",", dropMechanicNames={" &amp; IF(T335&lt;&gt;"","['en']='"&amp;T335&amp;"'","") &amp; IF(U335&lt;&gt;"",", ['de']='" &amp; U335&amp;"'","") &amp; "}",""),"")&amp;"},","")</f>
        <v>},</v>
      </c>
      <c r="AY335" s="21" t="str">
        <f>IF(F335&lt;&gt;"Not in the game (anymore)",IF(C335&lt;&gt;"",CONCATENATE(" --",C335," / ",B335,"   [",IF(P335&lt;&gt;"",P335,""),IF(W335&lt;&gt;"",", "&amp;W335,""),IF(AB335&lt;&gt;"",", "&amp;AB335,""),IF(AG335&lt;&gt;"",", "&amp;AG335,""),IF(AL335&lt;&gt;"",", "&amp;AL335,""),IF(AQ335&lt;&gt;"",", "&amp;AQ335,""),"]")),"")</f>
        <v xml:space="preserve"> --Nocturnal's Favor / Nocturnals Gunst   [Summerset, Summerset, Summerset]</v>
      </c>
    </row>
    <row r="336" spans="1:51" x14ac:dyDescent="0.25">
      <c r="A336" s="12">
        <v>388</v>
      </c>
      <c r="B336" t="s">
        <v>1348</v>
      </c>
      <c r="C336" t="s">
        <v>1349</v>
      </c>
      <c r="D336" s="3">
        <f>A336</f>
        <v>388</v>
      </c>
      <c r="G336" s="8" t="s">
        <v>1657</v>
      </c>
      <c r="I336" t="s">
        <v>97</v>
      </c>
      <c r="J336" t="s">
        <v>97</v>
      </c>
      <c r="K336">
        <v>-1</v>
      </c>
      <c r="L336">
        <v>-1</v>
      </c>
      <c r="M336">
        <v>-1</v>
      </c>
      <c r="N336">
        <v>0</v>
      </c>
      <c r="O336" s="3">
        <f>IF(G336&lt;&gt;"LIBSETS_SETTYPE_BATTLEGROUND",IF(G336&lt;&gt;"LIBSETS_SETTYPE_SPECIAL",IF(P336&lt;&gt;"",VLOOKUP(P336,'ESO zone constants'!$D$2:$H$4950,5,FALSE),""),""),"")</f>
        <v>1051</v>
      </c>
      <c r="P336" t="s">
        <v>707</v>
      </c>
      <c r="Q336" s="19" t="str">
        <f>IF(O336&lt;&gt;"",IF(NOT(ISERROR(VLOOKUP(O336,'ESO Dungeon constants'!$D$3:$H$9999,5,FALSE))),VLOOKUP(O336,'ESO Dungeon constants'!$D$3:$I$9999,6,FALSE),VLOOKUP(O336,'ESO zone constants'!$H$2:$K$9984,4,FALSE)),"")</f>
        <v>DLC_SUMMERSET</v>
      </c>
      <c r="R336" s="3" t="str">
        <f>VLOOKUP(Q336,'LibSets constants'!$B$4:$C$1000,2,FALSE)</f>
        <v>Summerset</v>
      </c>
      <c r="S336" s="33" t="s">
        <v>1727</v>
      </c>
      <c r="T336" s="40"/>
      <c r="U336" s="40"/>
      <c r="V336" s="3" t="str">
        <f>IF(G336&lt;&gt;"LIBSETS_SETTYPE_BATTLEGROUND",IF(G336&lt;&gt;"LIBSETS_SETTYPE_SPECIAL",IF(W336&lt;&gt;"",VLOOKUP(W336,'ESO zone constants'!$D$2:$H$4950,5,FALSE),""),""),"")</f>
        <v/>
      </c>
      <c r="X336" s="40"/>
      <c r="Y336" s="40"/>
      <c r="Z336" s="40"/>
      <c r="AA336" s="3" t="str">
        <f>IF(G336&lt;&gt;"LIBSETS_SETTYPE_BATTLEGROUND",IF(G336&lt;&gt;"LIBSETS_SETTYPE_SPECIAL",IF(AB336&lt;&gt;"",VLOOKUP(AB336,'ESO zone constants'!$D$2:$H$4950,5,FALSE),""),""),"")</f>
        <v/>
      </c>
      <c r="AC336" s="40"/>
      <c r="AD336" s="40"/>
      <c r="AE336" s="40"/>
      <c r="AF336" s="3" t="str">
        <f>IF(G336&lt;&gt;"LIBSETS_SETTYPE_BATTLEGROUND",IF(G336&lt;&gt;"LIBSETS_SETTYPE_SPECIAL",IF(AG336&lt;&gt;"",VLOOKUP(AG336,'ESO zone constants'!$D$2:$H$4950,5,FALSE),""),""),"")</f>
        <v/>
      </c>
      <c r="AH336" s="40"/>
      <c r="AI336" s="40"/>
      <c r="AJ336" s="40"/>
      <c r="AK336" s="3" t="str">
        <f>IF(G336&lt;&gt;"LIBSETS_SETTYPE_BATTLEGROUND",IF(G336&lt;&gt;"LIBSETS_SETTYPE_SPECIAL",IF(AL336&lt;&gt;"",VLOOKUP(AL336,'ESO zone constants'!$D$2:$H$4950,5,FALSE),""),""),"")</f>
        <v/>
      </c>
      <c r="AM336" s="40"/>
      <c r="AN336" s="40"/>
      <c r="AO336" s="40"/>
      <c r="AP336" s="3" t="str">
        <f>IF(G336&lt;&gt;"LIBSETS_SETTYPE_BATTLEGROUND",IF(G336&lt;&gt;"LIBSETS_SETTYPE_SPECIAL",IF(AQ336&lt;&gt;"",VLOOKUP(AQ336,'ESO zone constants'!$D$2:$H$4950,5,FALSE),""),""),"")</f>
        <v/>
      </c>
      <c r="AR336" s="40"/>
      <c r="AS336" s="40"/>
      <c r="AT336" s="40"/>
      <c r="AU336" s="21" t="str">
        <f>IF(A336="???","--","")&amp;IF(F336&lt;&gt;"Not in the game (anymore)",IF(A336&lt;&gt;"",CONCATENATE("[",A336,"] = {wayshrines={")&amp;IF(K336&lt;&gt;"",CONCATENATE(K336,","),"")&amp;IF(L336&lt;&gt;"",CONCATENATE(L336,","),"")&amp;IF(M336&lt;&gt;"",CONCATENATE(M336,","),"")&amp;CONCATENATE("}")&amp;IF(VALUE(N336)&gt;0,CONCATENATE(", traitsNeeded=",N336),"")&amp;CONCATENATE(", dlcId=",IF(Q336&lt;&gt;"",Q336,"DLC_BASE_GAME")),""),"")</f>
        <v>[388] = {wayshrines={-1,-1,-1,}, dlcId=DLC_SUMMERSET</v>
      </c>
      <c r="AV336" s="21" t="str">
        <f>IF(F336&lt;&gt;"Not in the game (anymore)",IF(A336&lt;&gt;"",IF(O336&lt;&gt;"",CONCATENATE(", zoneIds={",O336),"")&amp;IF(V336&lt;&gt;"",CONCATENATE(",",V336),"")&amp;IF(AA336&lt;&gt;"",CONCATENATE(",",AA336),"")&amp;IF(AF336&lt;&gt;"",CONCATENATE(",",AF336),"")&amp;IF(AK336&lt;&gt;"",CONCATENATE(",",AK336),"")&amp;IF(AP336&lt;&gt;"",CONCATENATE(",",AP336),"")&amp;IF(O336&lt;&gt;"",CONCATENATE("}",""),"")&amp;IF(OR(I336="true",I336="false",I336&lt;&gt;""), CONCATENATE(", veteran=", I336), ""),""),"")</f>
        <v>, zoneIds={1051}, veteran=false</v>
      </c>
      <c r="AW336" s="21" t="str">
        <f>IF(F336&lt;&gt;"Not in the game (anymore)",IF(A336&lt;&gt;"",", setType="&amp;G336,"")&amp;IF(J336="true",", multiTrialSet=true",""),"")</f>
        <v>, setType=LIBSETS_SETTYPE_TRIAL</v>
      </c>
      <c r="AX336" s="21" t="str">
        <f>IF(F336&lt;&gt;"Not in the game (anymore)",IF(S336&lt;&gt;"",", dropMechanic={"&amp;S336&amp;IF(X336&lt;&gt;"",","&amp;X336,"")&amp;IF(AC336&lt;&gt;"",","&amp;AC336,"")&amp;IF(AH336&lt;&gt;"",","&amp;AH336,"")&amp;IF(AM336&lt;&gt;"",","&amp;AM336,"")&amp;IF(AR336&lt;&gt;"",","&amp;AR336,"")&amp;"}"&amp;IF(S336="LIBSETS_DROP_MECHANIC_MONSTER_NAME",", dropMechanicNames={" &amp; IF(T336&lt;&gt;"","['en']='"&amp;T336&amp;"'","") &amp; IF(U336&lt;&gt;"",", ['de']='" &amp; U336&amp;"'","") &amp; "}",""),"")&amp;"},","")</f>
        <v>, dropMechanic={LIBSETS_DROP_MECHANIC_MONSTER_NAME}, dropMechanicNames={}},</v>
      </c>
      <c r="AY336" s="21" t="str">
        <f>IF(F336&lt;&gt;"Not in the game (anymore)",IF(C336&lt;&gt;"",CONCATENATE(" --",C336," / ",B336,"   [",IF(P336&lt;&gt;"",P336,""),IF(W336&lt;&gt;"",", "&amp;W336,""),IF(AB336&lt;&gt;"",", "&amp;AB336,""),IF(AG336&lt;&gt;"",", "&amp;AG336,""),IF(AL336&lt;&gt;"",", "&amp;AL336,""),IF(AQ336&lt;&gt;"",", "&amp;AQ336,""),"]")),"")</f>
        <v xml:space="preserve"> --Aegis of Galenwe / Ägis von Galenwe   [Cloudrest]</v>
      </c>
    </row>
    <row r="337" spans="1:51" x14ac:dyDescent="0.25">
      <c r="A337" s="12">
        <v>389</v>
      </c>
      <c r="B337" t="s">
        <v>1350</v>
      </c>
      <c r="C337" t="s">
        <v>1351</v>
      </c>
      <c r="D337" s="3">
        <f>A337</f>
        <v>389</v>
      </c>
      <c r="G337" s="8" t="s">
        <v>1657</v>
      </c>
      <c r="I337" t="s">
        <v>97</v>
      </c>
      <c r="J337" t="s">
        <v>97</v>
      </c>
      <c r="K337">
        <v>-1</v>
      </c>
      <c r="L337">
        <v>-1</v>
      </c>
      <c r="M337">
        <v>-1</v>
      </c>
      <c r="N337">
        <v>0</v>
      </c>
      <c r="O337" s="3">
        <f>IF(G337&lt;&gt;"LIBSETS_SETTYPE_BATTLEGROUND",IF(G337&lt;&gt;"LIBSETS_SETTYPE_SPECIAL",IF(P337&lt;&gt;"",VLOOKUP(P337,'ESO zone constants'!$D$2:$H$4950,5,FALSE),""),""),"")</f>
        <v>1051</v>
      </c>
      <c r="P337" t="s">
        <v>707</v>
      </c>
      <c r="Q337" s="19" t="str">
        <f>IF(O337&lt;&gt;"",IF(NOT(ISERROR(VLOOKUP(O337,'ESO Dungeon constants'!$D$3:$H$9999,5,FALSE))),VLOOKUP(O337,'ESO Dungeon constants'!$D$3:$I$9999,6,FALSE),VLOOKUP(O337,'ESO zone constants'!$H$2:$K$9984,4,FALSE)),"")</f>
        <v>DLC_SUMMERSET</v>
      </c>
      <c r="R337" s="3" t="str">
        <f>VLOOKUP(Q337,'LibSets constants'!$B$4:$C$1000,2,FALSE)</f>
        <v>Summerset</v>
      </c>
      <c r="S337" s="33" t="s">
        <v>1727</v>
      </c>
      <c r="T337" s="40"/>
      <c r="U337" s="40"/>
      <c r="V337" s="3" t="str">
        <f>IF(G337&lt;&gt;"LIBSETS_SETTYPE_BATTLEGROUND",IF(G337&lt;&gt;"LIBSETS_SETTYPE_SPECIAL",IF(W337&lt;&gt;"",VLOOKUP(W337,'ESO zone constants'!$D$2:$H$4950,5,FALSE),""),""),"")</f>
        <v/>
      </c>
      <c r="X337" s="40"/>
      <c r="Y337" s="40"/>
      <c r="Z337" s="40"/>
      <c r="AA337" s="3" t="str">
        <f>IF(G337&lt;&gt;"LIBSETS_SETTYPE_BATTLEGROUND",IF(G337&lt;&gt;"LIBSETS_SETTYPE_SPECIAL",IF(AB337&lt;&gt;"",VLOOKUP(AB337,'ESO zone constants'!$D$2:$H$4950,5,FALSE),""),""),"")</f>
        <v/>
      </c>
      <c r="AC337" s="40"/>
      <c r="AD337" s="40"/>
      <c r="AE337" s="40"/>
      <c r="AF337" s="3" t="str">
        <f>IF(G337&lt;&gt;"LIBSETS_SETTYPE_BATTLEGROUND",IF(G337&lt;&gt;"LIBSETS_SETTYPE_SPECIAL",IF(AG337&lt;&gt;"",VLOOKUP(AG337,'ESO zone constants'!$D$2:$H$4950,5,FALSE),""),""),"")</f>
        <v/>
      </c>
      <c r="AH337" s="40"/>
      <c r="AI337" s="40"/>
      <c r="AJ337" s="40"/>
      <c r="AK337" s="3" t="str">
        <f>IF(G337&lt;&gt;"LIBSETS_SETTYPE_BATTLEGROUND",IF(G337&lt;&gt;"LIBSETS_SETTYPE_SPECIAL",IF(AL337&lt;&gt;"",VLOOKUP(AL337,'ESO zone constants'!$D$2:$H$4950,5,FALSE),""),""),"")</f>
        <v/>
      </c>
      <c r="AM337" s="40"/>
      <c r="AN337" s="40"/>
      <c r="AO337" s="40"/>
      <c r="AP337" s="3" t="str">
        <f>IF(G337&lt;&gt;"LIBSETS_SETTYPE_BATTLEGROUND",IF(G337&lt;&gt;"LIBSETS_SETTYPE_SPECIAL",IF(AQ337&lt;&gt;"",VLOOKUP(AQ337,'ESO zone constants'!$D$2:$H$4950,5,FALSE),""),""),"")</f>
        <v/>
      </c>
      <c r="AR337" s="40"/>
      <c r="AS337" s="40"/>
      <c r="AT337" s="40"/>
      <c r="AU337" s="21" t="str">
        <f>IF(A337="???","--","")&amp;IF(F337&lt;&gt;"Not in the game (anymore)",IF(A337&lt;&gt;"",CONCATENATE("[",A337,"] = {wayshrines={")&amp;IF(K337&lt;&gt;"",CONCATENATE(K337,","),"")&amp;IF(L337&lt;&gt;"",CONCATENATE(L337,","),"")&amp;IF(M337&lt;&gt;"",CONCATENATE(M337,","),"")&amp;CONCATENATE("}")&amp;IF(VALUE(N337)&gt;0,CONCATENATE(", traitsNeeded=",N337),"")&amp;CONCATENATE(", dlcId=",IF(Q337&lt;&gt;"",Q337,"DLC_BASE_GAME")),""),"")</f>
        <v>[389] = {wayshrines={-1,-1,-1,}, dlcId=DLC_SUMMERSET</v>
      </c>
      <c r="AV337" s="21" t="str">
        <f>IF(F337&lt;&gt;"Not in the game (anymore)",IF(A337&lt;&gt;"",IF(O337&lt;&gt;"",CONCATENATE(", zoneIds={",O337),"")&amp;IF(V337&lt;&gt;"",CONCATENATE(",",V337),"")&amp;IF(AA337&lt;&gt;"",CONCATENATE(",",AA337),"")&amp;IF(AF337&lt;&gt;"",CONCATENATE(",",AF337),"")&amp;IF(AK337&lt;&gt;"",CONCATENATE(",",AK337),"")&amp;IF(AP337&lt;&gt;"",CONCATENATE(",",AP337),"")&amp;IF(O337&lt;&gt;"",CONCATENATE("}",""),"")&amp;IF(OR(I337="true",I337="false",I337&lt;&gt;""), CONCATENATE(", veteran=", I337), ""),""),"")</f>
        <v>, zoneIds={1051}, veteran=false</v>
      </c>
      <c r="AW337" s="21" t="str">
        <f>IF(F337&lt;&gt;"Not in the game (anymore)",IF(A337&lt;&gt;"",", setType="&amp;G337,"")&amp;IF(J337="true",", multiTrialSet=true",""),"")</f>
        <v>, setType=LIBSETS_SETTYPE_TRIAL</v>
      </c>
      <c r="AX337" s="21" t="str">
        <f>IF(F337&lt;&gt;"Not in the game (anymore)",IF(S337&lt;&gt;"",", dropMechanic={"&amp;S337&amp;IF(X337&lt;&gt;"",","&amp;X337,"")&amp;IF(AC337&lt;&gt;"",","&amp;AC337,"")&amp;IF(AH337&lt;&gt;"",","&amp;AH337,"")&amp;IF(AM337&lt;&gt;"",","&amp;AM337,"")&amp;IF(AR337&lt;&gt;"",","&amp;AR337,"")&amp;"}"&amp;IF(S337="LIBSETS_DROP_MECHANIC_MONSTER_NAME",", dropMechanicNames={" &amp; IF(T337&lt;&gt;"","['en']='"&amp;T337&amp;"'","") &amp; IF(U337&lt;&gt;"",", ['de']='" &amp; U337&amp;"'","") &amp; "}",""),"")&amp;"},","")</f>
        <v>, dropMechanic={LIBSETS_DROP_MECHANIC_MONSTER_NAME}, dropMechanicNames={}},</v>
      </c>
      <c r="AY337" s="21" t="str">
        <f>IF(F337&lt;&gt;"Not in the game (anymore)",IF(C337&lt;&gt;"",CONCATENATE(" --",C337," / ",B337,"   [",IF(P337&lt;&gt;"",P337,""),IF(W337&lt;&gt;"",", "&amp;W337,""),IF(AB337&lt;&gt;"",", "&amp;AB337,""),IF(AG337&lt;&gt;"",", "&amp;AG337,""),IF(AL337&lt;&gt;"",", "&amp;AL337,""),IF(AQ337&lt;&gt;"",", "&amp;AQ337,""),"]")),"")</f>
        <v xml:space="preserve"> --Arms of Relequen / Waffen von Relequen   [Cloudrest]</v>
      </c>
    </row>
    <row r="338" spans="1:51" x14ac:dyDescent="0.25">
      <c r="A338" s="12">
        <v>390</v>
      </c>
      <c r="B338" t="s">
        <v>1352</v>
      </c>
      <c r="C338" t="s">
        <v>1353</v>
      </c>
      <c r="D338" s="3">
        <f>A338</f>
        <v>390</v>
      </c>
      <c r="G338" s="8" t="s">
        <v>1657</v>
      </c>
      <c r="I338" t="s">
        <v>97</v>
      </c>
      <c r="J338" t="s">
        <v>97</v>
      </c>
      <c r="K338">
        <v>-1</v>
      </c>
      <c r="L338">
        <v>-1</v>
      </c>
      <c r="M338">
        <v>-1</v>
      </c>
      <c r="N338">
        <v>0</v>
      </c>
      <c r="O338" s="3">
        <f>IF(G338&lt;&gt;"LIBSETS_SETTYPE_BATTLEGROUND",IF(G338&lt;&gt;"LIBSETS_SETTYPE_SPECIAL",IF(P338&lt;&gt;"",VLOOKUP(P338,'ESO zone constants'!$D$2:$H$4950,5,FALSE),""),""),"")</f>
        <v>1051</v>
      </c>
      <c r="P338" t="s">
        <v>707</v>
      </c>
      <c r="Q338" s="19" t="str">
        <f>IF(O338&lt;&gt;"",IF(NOT(ISERROR(VLOOKUP(O338,'ESO Dungeon constants'!$D$3:$H$9999,5,FALSE))),VLOOKUP(O338,'ESO Dungeon constants'!$D$3:$I$9999,6,FALSE),VLOOKUP(O338,'ESO zone constants'!$H$2:$K$9984,4,FALSE)),"")</f>
        <v>DLC_SUMMERSET</v>
      </c>
      <c r="R338" s="3" t="str">
        <f>VLOOKUP(Q338,'LibSets constants'!$B$4:$C$1000,2,FALSE)</f>
        <v>Summerset</v>
      </c>
      <c r="S338" s="33" t="s">
        <v>1727</v>
      </c>
      <c r="T338" s="40"/>
      <c r="U338" s="40"/>
      <c r="V338" s="3" t="str">
        <f>IF(G338&lt;&gt;"LIBSETS_SETTYPE_BATTLEGROUND",IF(G338&lt;&gt;"LIBSETS_SETTYPE_SPECIAL",IF(W338&lt;&gt;"",VLOOKUP(W338,'ESO zone constants'!$D$2:$H$4950,5,FALSE),""),""),"")</f>
        <v/>
      </c>
      <c r="X338" s="40"/>
      <c r="Y338" s="40"/>
      <c r="Z338" s="40"/>
      <c r="AA338" s="3" t="str">
        <f>IF(G338&lt;&gt;"LIBSETS_SETTYPE_BATTLEGROUND",IF(G338&lt;&gt;"LIBSETS_SETTYPE_SPECIAL",IF(AB338&lt;&gt;"",VLOOKUP(AB338,'ESO zone constants'!$D$2:$H$4950,5,FALSE),""),""),"")</f>
        <v/>
      </c>
      <c r="AC338" s="40"/>
      <c r="AD338" s="40"/>
      <c r="AE338" s="40"/>
      <c r="AF338" s="3" t="str">
        <f>IF(G338&lt;&gt;"LIBSETS_SETTYPE_BATTLEGROUND",IF(G338&lt;&gt;"LIBSETS_SETTYPE_SPECIAL",IF(AG338&lt;&gt;"",VLOOKUP(AG338,'ESO zone constants'!$D$2:$H$4950,5,FALSE),""),""),"")</f>
        <v/>
      </c>
      <c r="AH338" s="40"/>
      <c r="AI338" s="40"/>
      <c r="AJ338" s="40"/>
      <c r="AK338" s="3" t="str">
        <f>IF(G338&lt;&gt;"LIBSETS_SETTYPE_BATTLEGROUND",IF(G338&lt;&gt;"LIBSETS_SETTYPE_SPECIAL",IF(AL338&lt;&gt;"",VLOOKUP(AL338,'ESO zone constants'!$D$2:$H$4950,5,FALSE),""),""),"")</f>
        <v/>
      </c>
      <c r="AM338" s="40"/>
      <c r="AN338" s="40"/>
      <c r="AO338" s="40"/>
      <c r="AP338" s="3" t="str">
        <f>IF(G338&lt;&gt;"LIBSETS_SETTYPE_BATTLEGROUND",IF(G338&lt;&gt;"LIBSETS_SETTYPE_SPECIAL",IF(AQ338&lt;&gt;"",VLOOKUP(AQ338,'ESO zone constants'!$D$2:$H$4950,5,FALSE),""),""),"")</f>
        <v/>
      </c>
      <c r="AR338" s="40"/>
      <c r="AS338" s="40"/>
      <c r="AT338" s="40"/>
      <c r="AU338" s="21" t="str">
        <f>IF(A338="???","--","")&amp;IF(F338&lt;&gt;"Not in the game (anymore)",IF(A338&lt;&gt;"",CONCATENATE("[",A338,"] = {wayshrines={")&amp;IF(K338&lt;&gt;"",CONCATENATE(K338,","),"")&amp;IF(L338&lt;&gt;"",CONCATENATE(L338,","),"")&amp;IF(M338&lt;&gt;"",CONCATENATE(M338,","),"")&amp;CONCATENATE("}")&amp;IF(VALUE(N338)&gt;0,CONCATENATE(", traitsNeeded=",N338),"")&amp;CONCATENATE(", dlcId=",IF(Q338&lt;&gt;"",Q338,"DLC_BASE_GAME")),""),"")</f>
        <v>[390] = {wayshrines={-1,-1,-1,}, dlcId=DLC_SUMMERSET</v>
      </c>
      <c r="AV338" s="21" t="str">
        <f>IF(F338&lt;&gt;"Not in the game (anymore)",IF(A338&lt;&gt;"",IF(O338&lt;&gt;"",CONCATENATE(", zoneIds={",O338),"")&amp;IF(V338&lt;&gt;"",CONCATENATE(",",V338),"")&amp;IF(AA338&lt;&gt;"",CONCATENATE(",",AA338),"")&amp;IF(AF338&lt;&gt;"",CONCATENATE(",",AF338),"")&amp;IF(AK338&lt;&gt;"",CONCATENATE(",",AK338),"")&amp;IF(AP338&lt;&gt;"",CONCATENATE(",",AP338),"")&amp;IF(O338&lt;&gt;"",CONCATENATE("}",""),"")&amp;IF(OR(I338="true",I338="false",I338&lt;&gt;""), CONCATENATE(", veteran=", I338), ""),""),"")</f>
        <v>, zoneIds={1051}, veteran=false</v>
      </c>
      <c r="AW338" s="21" t="str">
        <f>IF(F338&lt;&gt;"Not in the game (anymore)",IF(A338&lt;&gt;"",", setType="&amp;G338,"")&amp;IF(J338="true",", multiTrialSet=true",""),"")</f>
        <v>, setType=LIBSETS_SETTYPE_TRIAL</v>
      </c>
      <c r="AX338" s="21" t="str">
        <f>IF(F338&lt;&gt;"Not in the game (anymore)",IF(S338&lt;&gt;"",", dropMechanic={"&amp;S338&amp;IF(X338&lt;&gt;"",","&amp;X338,"")&amp;IF(AC338&lt;&gt;"",","&amp;AC338,"")&amp;IF(AH338&lt;&gt;"",","&amp;AH338,"")&amp;IF(AM338&lt;&gt;"",","&amp;AM338,"")&amp;IF(AR338&lt;&gt;"",","&amp;AR338,"")&amp;"}"&amp;IF(S338="LIBSETS_DROP_MECHANIC_MONSTER_NAME",", dropMechanicNames={" &amp; IF(T338&lt;&gt;"","['en']='"&amp;T338&amp;"'","") &amp; IF(U338&lt;&gt;"",", ['de']='" &amp; U338&amp;"'","") &amp; "}",""),"")&amp;"},","")</f>
        <v>, dropMechanic={LIBSETS_DROP_MECHANIC_MONSTER_NAME}, dropMechanicNames={}},</v>
      </c>
      <c r="AY338" s="21" t="str">
        <f>IF(F338&lt;&gt;"Not in the game (anymore)",IF(C338&lt;&gt;"",CONCATENATE(" --",C338," / ",B338,"   [",IF(P338&lt;&gt;"",P338,""),IF(W338&lt;&gt;"",", "&amp;W338,""),IF(AB338&lt;&gt;"",", "&amp;AB338,""),IF(AG338&lt;&gt;"",", "&amp;AG338,""),IF(AL338&lt;&gt;"",", "&amp;AL338,""),IF(AQ338&lt;&gt;"",", "&amp;AQ338,""),"]")),"")</f>
        <v xml:space="preserve"> --Mantle of Siroria / Mantel von Siroria   [Cloudrest]</v>
      </c>
    </row>
    <row r="339" spans="1:51" x14ac:dyDescent="0.25">
      <c r="A339" s="12">
        <v>391</v>
      </c>
      <c r="B339" t="s">
        <v>1354</v>
      </c>
      <c r="C339" t="s">
        <v>1355</v>
      </c>
      <c r="D339" s="3">
        <f>A339</f>
        <v>391</v>
      </c>
      <c r="G339" s="8" t="s">
        <v>1657</v>
      </c>
      <c r="I339" t="s">
        <v>97</v>
      </c>
      <c r="J339" t="s">
        <v>97</v>
      </c>
      <c r="K339">
        <v>-1</v>
      </c>
      <c r="L339">
        <v>-1</v>
      </c>
      <c r="M339">
        <v>-1</v>
      </c>
      <c r="N339">
        <v>0</v>
      </c>
      <c r="O339" s="3">
        <f>IF(G339&lt;&gt;"LIBSETS_SETTYPE_BATTLEGROUND",IF(G339&lt;&gt;"LIBSETS_SETTYPE_SPECIAL",IF(P339&lt;&gt;"",VLOOKUP(P339,'ESO zone constants'!$D$2:$H$4950,5,FALSE),""),""),"")</f>
        <v>1051</v>
      </c>
      <c r="P339" t="s">
        <v>707</v>
      </c>
      <c r="Q339" s="19" t="str">
        <f>IF(O339&lt;&gt;"",IF(NOT(ISERROR(VLOOKUP(O339,'ESO Dungeon constants'!$D$3:$H$9999,5,FALSE))),VLOOKUP(O339,'ESO Dungeon constants'!$D$3:$I$9999,6,FALSE),VLOOKUP(O339,'ESO zone constants'!$H$2:$K$9984,4,FALSE)),"")</f>
        <v>DLC_SUMMERSET</v>
      </c>
      <c r="R339" s="3" t="str">
        <f>VLOOKUP(Q339,'LibSets constants'!$B$4:$C$1000,2,FALSE)</f>
        <v>Summerset</v>
      </c>
      <c r="S339" s="33" t="s">
        <v>1727</v>
      </c>
      <c r="T339" s="40"/>
      <c r="U339" s="40"/>
      <c r="V339" s="3" t="str">
        <f>IF(G339&lt;&gt;"LIBSETS_SETTYPE_BATTLEGROUND",IF(G339&lt;&gt;"LIBSETS_SETTYPE_SPECIAL",IF(W339&lt;&gt;"",VLOOKUP(W339,'ESO zone constants'!$D$2:$H$4950,5,FALSE),""),""),"")</f>
        <v/>
      </c>
      <c r="X339" s="40"/>
      <c r="Y339" s="40"/>
      <c r="Z339" s="40"/>
      <c r="AA339" s="3" t="str">
        <f>IF(G339&lt;&gt;"LIBSETS_SETTYPE_BATTLEGROUND",IF(G339&lt;&gt;"LIBSETS_SETTYPE_SPECIAL",IF(AB339&lt;&gt;"",VLOOKUP(AB339,'ESO zone constants'!$D$2:$H$4950,5,FALSE),""),""),"")</f>
        <v/>
      </c>
      <c r="AC339" s="40"/>
      <c r="AD339" s="40"/>
      <c r="AE339" s="40"/>
      <c r="AF339" s="3" t="str">
        <f>IF(G339&lt;&gt;"LIBSETS_SETTYPE_BATTLEGROUND",IF(G339&lt;&gt;"LIBSETS_SETTYPE_SPECIAL",IF(AG339&lt;&gt;"",VLOOKUP(AG339,'ESO zone constants'!$D$2:$H$4950,5,FALSE),""),""),"")</f>
        <v/>
      </c>
      <c r="AH339" s="40"/>
      <c r="AI339" s="40"/>
      <c r="AJ339" s="40"/>
      <c r="AK339" s="3" t="str">
        <f>IF(G339&lt;&gt;"LIBSETS_SETTYPE_BATTLEGROUND",IF(G339&lt;&gt;"LIBSETS_SETTYPE_SPECIAL",IF(AL339&lt;&gt;"",VLOOKUP(AL339,'ESO zone constants'!$D$2:$H$4950,5,FALSE),""),""),"")</f>
        <v/>
      </c>
      <c r="AM339" s="40"/>
      <c r="AN339" s="40"/>
      <c r="AO339" s="40"/>
      <c r="AP339" s="3" t="str">
        <f>IF(G339&lt;&gt;"LIBSETS_SETTYPE_BATTLEGROUND",IF(G339&lt;&gt;"LIBSETS_SETTYPE_SPECIAL",IF(AQ339&lt;&gt;"",VLOOKUP(AQ339,'ESO zone constants'!$D$2:$H$4950,5,FALSE),""),""),"")</f>
        <v/>
      </c>
      <c r="AR339" s="40"/>
      <c r="AS339" s="40"/>
      <c r="AT339" s="40"/>
      <c r="AU339" s="21" t="str">
        <f>IF(A339="???","--","")&amp;IF(F339&lt;&gt;"Not in the game (anymore)",IF(A339&lt;&gt;"",CONCATENATE("[",A339,"] = {wayshrines={")&amp;IF(K339&lt;&gt;"",CONCATENATE(K339,","),"")&amp;IF(L339&lt;&gt;"",CONCATENATE(L339,","),"")&amp;IF(M339&lt;&gt;"",CONCATENATE(M339,","),"")&amp;CONCATENATE("}")&amp;IF(VALUE(N339)&gt;0,CONCATENATE(", traitsNeeded=",N339),"")&amp;CONCATENATE(", dlcId=",IF(Q339&lt;&gt;"",Q339,"DLC_BASE_GAME")),""),"")</f>
        <v>[391] = {wayshrines={-1,-1,-1,}, dlcId=DLC_SUMMERSET</v>
      </c>
      <c r="AV339" s="21" t="str">
        <f>IF(F339&lt;&gt;"Not in the game (anymore)",IF(A339&lt;&gt;"",IF(O339&lt;&gt;"",CONCATENATE(", zoneIds={",O339),"")&amp;IF(V339&lt;&gt;"",CONCATENATE(",",V339),"")&amp;IF(AA339&lt;&gt;"",CONCATENATE(",",AA339),"")&amp;IF(AF339&lt;&gt;"",CONCATENATE(",",AF339),"")&amp;IF(AK339&lt;&gt;"",CONCATENATE(",",AK339),"")&amp;IF(AP339&lt;&gt;"",CONCATENATE(",",AP339),"")&amp;IF(O339&lt;&gt;"",CONCATENATE("}",""),"")&amp;IF(OR(I339="true",I339="false",I339&lt;&gt;""), CONCATENATE(", veteran=", I339), ""),""),"")</f>
        <v>, zoneIds={1051}, veteran=false</v>
      </c>
      <c r="AW339" s="21" t="str">
        <f>IF(F339&lt;&gt;"Not in the game (anymore)",IF(A339&lt;&gt;"",", setType="&amp;G339,"")&amp;IF(J339="true",", multiTrialSet=true",""),"")</f>
        <v>, setType=LIBSETS_SETTYPE_TRIAL</v>
      </c>
      <c r="AX339" s="21" t="str">
        <f>IF(F339&lt;&gt;"Not in the game (anymore)",IF(S339&lt;&gt;"",", dropMechanic={"&amp;S339&amp;IF(X339&lt;&gt;"",","&amp;X339,"")&amp;IF(AC339&lt;&gt;"",","&amp;AC339,"")&amp;IF(AH339&lt;&gt;"",","&amp;AH339,"")&amp;IF(AM339&lt;&gt;"",","&amp;AM339,"")&amp;IF(AR339&lt;&gt;"",","&amp;AR339,"")&amp;"}"&amp;IF(S339="LIBSETS_DROP_MECHANIC_MONSTER_NAME",", dropMechanicNames={" &amp; IF(T339&lt;&gt;"","['en']='"&amp;T339&amp;"'","") &amp; IF(U339&lt;&gt;"",", ['de']='" &amp; U339&amp;"'","") &amp; "}",""),"")&amp;"},","")</f>
        <v>, dropMechanic={LIBSETS_DROP_MECHANIC_MONSTER_NAME}, dropMechanicNames={}},</v>
      </c>
      <c r="AY339" s="21" t="str">
        <f>IF(F339&lt;&gt;"Not in the game (anymore)",IF(C339&lt;&gt;"",CONCATENATE(" --",C339," / ",B339,"   [",IF(P339&lt;&gt;"",P339,""),IF(W339&lt;&gt;"",", "&amp;W339,""),IF(AB339&lt;&gt;"",", "&amp;AB339,""),IF(AG339&lt;&gt;"",", "&amp;AG339,""),IF(AL339&lt;&gt;"",", "&amp;AL339,""),IF(AQ339&lt;&gt;"",", "&amp;AQ339,""),"]")),"")</f>
        <v xml:space="preserve"> --Vestment of Olorime / Gewandung von Olorime   [Cloudrest]</v>
      </c>
    </row>
    <row r="340" spans="1:51" x14ac:dyDescent="0.25">
      <c r="A340" s="12">
        <v>392</v>
      </c>
      <c r="B340" t="s">
        <v>1356</v>
      </c>
      <c r="C340" t="s">
        <v>1357</v>
      </c>
      <c r="D340" s="3">
        <f>A340</f>
        <v>392</v>
      </c>
      <c r="G340" s="8" t="s">
        <v>1657</v>
      </c>
      <c r="I340" t="s">
        <v>98</v>
      </c>
      <c r="J340" t="s">
        <v>97</v>
      </c>
      <c r="K340">
        <v>-1</v>
      </c>
      <c r="L340">
        <v>-1</v>
      </c>
      <c r="M340">
        <v>-1</v>
      </c>
      <c r="N340">
        <v>0</v>
      </c>
      <c r="O340" s="3">
        <f>IF(G340&lt;&gt;"LIBSETS_SETTYPE_BATTLEGROUND",IF(G340&lt;&gt;"LIBSETS_SETTYPE_SPECIAL",IF(P340&lt;&gt;"",VLOOKUP(P340,'ESO zone constants'!$D$2:$H$4950,5,FALSE),""),""),"")</f>
        <v>1051</v>
      </c>
      <c r="P340" t="s">
        <v>707</v>
      </c>
      <c r="Q340" s="19" t="str">
        <f>IF(O340&lt;&gt;"",IF(NOT(ISERROR(VLOOKUP(O340,'ESO Dungeon constants'!$D$3:$H$9999,5,FALSE))),VLOOKUP(O340,'ESO Dungeon constants'!$D$3:$I$9999,6,FALSE),VLOOKUP(O340,'ESO zone constants'!$H$2:$K$9984,4,FALSE)),"")</f>
        <v>DLC_SUMMERSET</v>
      </c>
      <c r="R340" s="3" t="str">
        <f>VLOOKUP(Q340,'LibSets constants'!$B$4:$C$1000,2,FALSE)</f>
        <v>Summerset</v>
      </c>
      <c r="S340" s="33" t="s">
        <v>1727</v>
      </c>
      <c r="T340" s="40"/>
      <c r="U340" s="40"/>
      <c r="V340" s="3" t="str">
        <f>IF(G340&lt;&gt;"LIBSETS_SETTYPE_BATTLEGROUND",IF(G340&lt;&gt;"LIBSETS_SETTYPE_SPECIAL",IF(W340&lt;&gt;"",VLOOKUP(W340,'ESO zone constants'!$D$2:$H$4950,5,FALSE),""),""),"")</f>
        <v/>
      </c>
      <c r="X340" s="40"/>
      <c r="Y340" s="40"/>
      <c r="Z340" s="40"/>
      <c r="AA340" s="3" t="str">
        <f>IF(G340&lt;&gt;"LIBSETS_SETTYPE_BATTLEGROUND",IF(G340&lt;&gt;"LIBSETS_SETTYPE_SPECIAL",IF(AB340&lt;&gt;"",VLOOKUP(AB340,'ESO zone constants'!$D$2:$H$4950,5,FALSE),""),""),"")</f>
        <v/>
      </c>
      <c r="AC340" s="40"/>
      <c r="AD340" s="40"/>
      <c r="AE340" s="40"/>
      <c r="AF340" s="3" t="str">
        <f>IF(G340&lt;&gt;"LIBSETS_SETTYPE_BATTLEGROUND",IF(G340&lt;&gt;"LIBSETS_SETTYPE_SPECIAL",IF(AG340&lt;&gt;"",VLOOKUP(AG340,'ESO zone constants'!$D$2:$H$4950,5,FALSE),""),""),"")</f>
        <v/>
      </c>
      <c r="AH340" s="40"/>
      <c r="AI340" s="40"/>
      <c r="AJ340" s="40"/>
      <c r="AK340" s="3" t="str">
        <f>IF(G340&lt;&gt;"LIBSETS_SETTYPE_BATTLEGROUND",IF(G340&lt;&gt;"LIBSETS_SETTYPE_SPECIAL",IF(AL340&lt;&gt;"",VLOOKUP(AL340,'ESO zone constants'!$D$2:$H$4950,5,FALSE),""),""),"")</f>
        <v/>
      </c>
      <c r="AM340" s="40"/>
      <c r="AN340" s="40"/>
      <c r="AO340" s="40"/>
      <c r="AP340" s="3" t="str">
        <f>IF(G340&lt;&gt;"LIBSETS_SETTYPE_BATTLEGROUND",IF(G340&lt;&gt;"LIBSETS_SETTYPE_SPECIAL",IF(AQ340&lt;&gt;"",VLOOKUP(AQ340,'ESO zone constants'!$D$2:$H$4950,5,FALSE),""),""),"")</f>
        <v/>
      </c>
      <c r="AR340" s="40"/>
      <c r="AS340" s="40"/>
      <c r="AT340" s="40"/>
      <c r="AU340" s="21" t="str">
        <f>IF(A340="???","--","")&amp;IF(F340&lt;&gt;"Not in the game (anymore)",IF(A340&lt;&gt;"",CONCATENATE("[",A340,"] = {wayshrines={")&amp;IF(K340&lt;&gt;"",CONCATENATE(K340,","),"")&amp;IF(L340&lt;&gt;"",CONCATENATE(L340,","),"")&amp;IF(M340&lt;&gt;"",CONCATENATE(M340,","),"")&amp;CONCATENATE("}")&amp;IF(VALUE(N340)&gt;0,CONCATENATE(", traitsNeeded=",N340),"")&amp;CONCATENATE(", dlcId=",IF(Q340&lt;&gt;"",Q340,"DLC_BASE_GAME")),""),"")</f>
        <v>[392] = {wayshrines={-1,-1,-1,}, dlcId=DLC_SUMMERSET</v>
      </c>
      <c r="AV340" s="21" t="str">
        <f>IF(F340&lt;&gt;"Not in the game (anymore)",IF(A340&lt;&gt;"",IF(O340&lt;&gt;"",CONCATENATE(", zoneIds={",O340),"")&amp;IF(V340&lt;&gt;"",CONCATENATE(",",V340),"")&amp;IF(AA340&lt;&gt;"",CONCATENATE(",",AA340),"")&amp;IF(AF340&lt;&gt;"",CONCATENATE(",",AF340),"")&amp;IF(AK340&lt;&gt;"",CONCATENATE(",",AK340),"")&amp;IF(AP340&lt;&gt;"",CONCATENATE(",",AP340),"")&amp;IF(O340&lt;&gt;"",CONCATENATE("}",""),"")&amp;IF(OR(I340="true",I340="false",I340&lt;&gt;""), CONCATENATE(", veteran=", I340), ""),""),"")</f>
        <v>, zoneIds={1051}, veteran=true</v>
      </c>
      <c r="AW340" s="21" t="str">
        <f>IF(F340&lt;&gt;"Not in the game (anymore)",IF(A340&lt;&gt;"",", setType="&amp;G340,"")&amp;IF(J340="true",", multiTrialSet=true",""),"")</f>
        <v>, setType=LIBSETS_SETTYPE_TRIAL</v>
      </c>
      <c r="AX340" s="21" t="str">
        <f>IF(F340&lt;&gt;"Not in the game (anymore)",IF(S340&lt;&gt;"",", dropMechanic={"&amp;S340&amp;IF(X340&lt;&gt;"",","&amp;X340,"")&amp;IF(AC340&lt;&gt;"",","&amp;AC340,"")&amp;IF(AH340&lt;&gt;"",","&amp;AH340,"")&amp;IF(AM340&lt;&gt;"",","&amp;AM340,"")&amp;IF(AR340&lt;&gt;"",","&amp;AR340,"")&amp;"}"&amp;IF(S340="LIBSETS_DROP_MECHANIC_MONSTER_NAME",", dropMechanicNames={" &amp; IF(T340&lt;&gt;"","['en']='"&amp;T340&amp;"'","") &amp; IF(U340&lt;&gt;"",", ['de']='" &amp; U340&amp;"'","") &amp; "}",""),"")&amp;"},","")</f>
        <v>, dropMechanic={LIBSETS_DROP_MECHANIC_MONSTER_NAME}, dropMechanicNames={}},</v>
      </c>
      <c r="AY340" s="21" t="str">
        <f>IF(F340&lt;&gt;"Not in the game (anymore)",IF(C340&lt;&gt;"",CONCATENATE(" --",C340," / ",B340,"   [",IF(P340&lt;&gt;"",P340,""),IF(W340&lt;&gt;"",", "&amp;W340,""),IF(AB340&lt;&gt;"",", "&amp;AB340,""),IF(AG340&lt;&gt;"",", "&amp;AG340,""),IF(AL340&lt;&gt;"",", "&amp;AL340,""),IF(AQ340&lt;&gt;"",", "&amp;AQ340,""),"]")),"")</f>
        <v xml:space="preserve"> --Perfect Aegis of Galenwe / Perfekte Ägis von Galenwe   [Cloudrest]</v>
      </c>
    </row>
    <row r="341" spans="1:51" x14ac:dyDescent="0.25">
      <c r="A341" s="51">
        <v>393</v>
      </c>
      <c r="B341" t="s">
        <v>1358</v>
      </c>
      <c r="C341" t="s">
        <v>1359</v>
      </c>
      <c r="D341" s="3">
        <f>A341</f>
        <v>393</v>
      </c>
      <c r="G341" s="8" t="s">
        <v>1657</v>
      </c>
      <c r="I341" t="s">
        <v>98</v>
      </c>
      <c r="J341" t="s">
        <v>97</v>
      </c>
      <c r="K341">
        <v>-1</v>
      </c>
      <c r="L341">
        <v>-1</v>
      </c>
      <c r="M341">
        <v>-1</v>
      </c>
      <c r="N341">
        <v>0</v>
      </c>
      <c r="O341" s="3">
        <f>IF(G341&lt;&gt;"LIBSETS_SETTYPE_BATTLEGROUND",IF(G341&lt;&gt;"LIBSETS_SETTYPE_SPECIAL",IF(P341&lt;&gt;"",VLOOKUP(P341,'ESO zone constants'!$D$2:$H$4950,5,FALSE),""),""),"")</f>
        <v>1051</v>
      </c>
      <c r="P341" t="s">
        <v>707</v>
      </c>
      <c r="Q341" s="19" t="str">
        <f>IF(O341&lt;&gt;"",IF(NOT(ISERROR(VLOOKUP(O341,'ESO Dungeon constants'!$D$3:$H$9999,5,FALSE))),VLOOKUP(O341,'ESO Dungeon constants'!$D$3:$I$9999,6,FALSE),VLOOKUP(O341,'ESO zone constants'!$H$2:$K$9984,4,FALSE)),"")</f>
        <v>DLC_SUMMERSET</v>
      </c>
      <c r="R341" s="3" t="str">
        <f>VLOOKUP(Q341,'LibSets constants'!$B$4:$C$1000,2,FALSE)</f>
        <v>Summerset</v>
      </c>
      <c r="S341" s="33" t="s">
        <v>1727</v>
      </c>
      <c r="T341" s="40"/>
      <c r="U341" s="40"/>
      <c r="V341" s="3" t="str">
        <f>IF(G341&lt;&gt;"LIBSETS_SETTYPE_BATTLEGROUND",IF(G341&lt;&gt;"LIBSETS_SETTYPE_SPECIAL",IF(W341&lt;&gt;"",VLOOKUP(W341,'ESO zone constants'!$D$2:$H$4950,5,FALSE),""),""),"")</f>
        <v/>
      </c>
      <c r="X341" s="40"/>
      <c r="Y341" s="40"/>
      <c r="Z341" s="40"/>
      <c r="AA341" s="3" t="str">
        <f>IF(G341&lt;&gt;"LIBSETS_SETTYPE_BATTLEGROUND",IF(G341&lt;&gt;"LIBSETS_SETTYPE_SPECIAL",IF(AB341&lt;&gt;"",VLOOKUP(AB341,'ESO zone constants'!$D$2:$H$4950,5,FALSE),""),""),"")</f>
        <v/>
      </c>
      <c r="AC341" s="40"/>
      <c r="AD341" s="40"/>
      <c r="AE341" s="40"/>
      <c r="AF341" s="3" t="str">
        <f>IF(G341&lt;&gt;"LIBSETS_SETTYPE_BATTLEGROUND",IF(G341&lt;&gt;"LIBSETS_SETTYPE_SPECIAL",IF(AG341&lt;&gt;"",VLOOKUP(AG341,'ESO zone constants'!$D$2:$H$4950,5,FALSE),""),""),"")</f>
        <v/>
      </c>
      <c r="AH341" s="40"/>
      <c r="AI341" s="40"/>
      <c r="AJ341" s="40"/>
      <c r="AK341" s="3" t="str">
        <f>IF(G341&lt;&gt;"LIBSETS_SETTYPE_BATTLEGROUND",IF(G341&lt;&gt;"LIBSETS_SETTYPE_SPECIAL",IF(AL341&lt;&gt;"",VLOOKUP(AL341,'ESO zone constants'!$D$2:$H$4950,5,FALSE),""),""),"")</f>
        <v/>
      </c>
      <c r="AM341" s="40"/>
      <c r="AN341" s="40"/>
      <c r="AO341" s="40"/>
      <c r="AP341" s="3" t="str">
        <f>IF(G341&lt;&gt;"LIBSETS_SETTYPE_BATTLEGROUND",IF(G341&lt;&gt;"LIBSETS_SETTYPE_SPECIAL",IF(AQ341&lt;&gt;"",VLOOKUP(AQ341,'ESO zone constants'!$D$2:$H$4950,5,FALSE),""),""),"")</f>
        <v/>
      </c>
      <c r="AR341" s="40"/>
      <c r="AS341" s="40"/>
      <c r="AT341" s="40"/>
      <c r="AU341" s="21" t="str">
        <f>IF(A341="???","--","")&amp;IF(F341&lt;&gt;"Not in the game (anymore)",IF(A341&lt;&gt;"",CONCATENATE("[",A341,"] = {wayshrines={")&amp;IF(K341&lt;&gt;"",CONCATENATE(K341,","),"")&amp;IF(L341&lt;&gt;"",CONCATENATE(L341,","),"")&amp;IF(M341&lt;&gt;"",CONCATENATE(M341,","),"")&amp;CONCATENATE("}")&amp;IF(VALUE(N341)&gt;0,CONCATENATE(", traitsNeeded=",N341),"")&amp;CONCATENATE(", dlcId=",IF(Q341&lt;&gt;"",Q341,"DLC_BASE_GAME")),""),"")</f>
        <v>[393] = {wayshrines={-1,-1,-1,}, dlcId=DLC_SUMMERSET</v>
      </c>
      <c r="AV341" s="21" t="str">
        <f>IF(F341&lt;&gt;"Not in the game (anymore)",IF(A341&lt;&gt;"",IF(O341&lt;&gt;"",CONCATENATE(", zoneIds={",O341),"")&amp;IF(V341&lt;&gt;"",CONCATENATE(",",V341),"")&amp;IF(AA341&lt;&gt;"",CONCATENATE(",",AA341),"")&amp;IF(AF341&lt;&gt;"",CONCATENATE(",",AF341),"")&amp;IF(AK341&lt;&gt;"",CONCATENATE(",",AK341),"")&amp;IF(AP341&lt;&gt;"",CONCATENATE(",",AP341),"")&amp;IF(O341&lt;&gt;"",CONCATENATE("}",""),"")&amp;IF(OR(I341="true",I341="false",I341&lt;&gt;""), CONCATENATE(", veteran=", I341), ""),""),"")</f>
        <v>, zoneIds={1051}, veteran=true</v>
      </c>
      <c r="AW341" s="21" t="str">
        <f>IF(F341&lt;&gt;"Not in the game (anymore)",IF(A341&lt;&gt;"",", setType="&amp;G341,"")&amp;IF(J341="true",", multiTrialSet=true",""),"")</f>
        <v>, setType=LIBSETS_SETTYPE_TRIAL</v>
      </c>
      <c r="AX341" s="21" t="str">
        <f>IF(F341&lt;&gt;"Not in the game (anymore)",IF(S341&lt;&gt;"",", dropMechanic={"&amp;S341&amp;IF(X341&lt;&gt;"",","&amp;X341,"")&amp;IF(AC341&lt;&gt;"",","&amp;AC341,"")&amp;IF(AH341&lt;&gt;"",","&amp;AH341,"")&amp;IF(AM341&lt;&gt;"",","&amp;AM341,"")&amp;IF(AR341&lt;&gt;"",","&amp;AR341,"")&amp;"}"&amp;IF(S341="LIBSETS_DROP_MECHANIC_MONSTER_NAME",", dropMechanicNames={" &amp; IF(T341&lt;&gt;"","['en']='"&amp;T341&amp;"'","") &amp; IF(U341&lt;&gt;"",", ['de']='" &amp; U341&amp;"'","") &amp; "}",""),"")&amp;"},","")</f>
        <v>, dropMechanic={LIBSETS_DROP_MECHANIC_MONSTER_NAME}, dropMechanicNames={}},</v>
      </c>
      <c r="AY341" s="21" t="str">
        <f>IF(F341&lt;&gt;"Not in the game (anymore)",IF(C341&lt;&gt;"",CONCATENATE(" --",C341," / ",B341,"   [",IF(P341&lt;&gt;"",P341,""),IF(W341&lt;&gt;"",", "&amp;W341,""),IF(AB341&lt;&gt;"",", "&amp;AB341,""),IF(AG341&lt;&gt;"",", "&amp;AG341,""),IF(AL341&lt;&gt;"",", "&amp;AL341,""),IF(AQ341&lt;&gt;"",", "&amp;AQ341,""),"]")),"")</f>
        <v xml:space="preserve"> --Perfect Arms of Relequen / Perfekte Waffen von Relequen   [Cloudrest]</v>
      </c>
    </row>
    <row r="342" spans="1:51" x14ac:dyDescent="0.25">
      <c r="A342" s="12">
        <v>394</v>
      </c>
      <c r="B342" t="s">
        <v>1360</v>
      </c>
      <c r="C342" t="s">
        <v>1361</v>
      </c>
      <c r="D342" s="3">
        <f>A342</f>
        <v>394</v>
      </c>
      <c r="G342" s="8" t="s">
        <v>1657</v>
      </c>
      <c r="I342" t="s">
        <v>98</v>
      </c>
      <c r="J342" t="s">
        <v>97</v>
      </c>
      <c r="K342">
        <v>-1</v>
      </c>
      <c r="L342">
        <v>-1</v>
      </c>
      <c r="M342">
        <v>-1</v>
      </c>
      <c r="N342">
        <v>0</v>
      </c>
      <c r="O342" s="3">
        <f>IF(G342&lt;&gt;"LIBSETS_SETTYPE_BATTLEGROUND",IF(G342&lt;&gt;"LIBSETS_SETTYPE_SPECIAL",IF(P342&lt;&gt;"",VLOOKUP(P342,'ESO zone constants'!$D$2:$H$4950,5,FALSE),""),""),"")</f>
        <v>1051</v>
      </c>
      <c r="P342" t="s">
        <v>707</v>
      </c>
      <c r="Q342" s="19" t="str">
        <f>IF(O342&lt;&gt;"",IF(NOT(ISERROR(VLOOKUP(O342,'ESO Dungeon constants'!$D$3:$H$9999,5,FALSE))),VLOOKUP(O342,'ESO Dungeon constants'!$D$3:$I$9999,6,FALSE),VLOOKUP(O342,'ESO zone constants'!$H$2:$K$9984,4,FALSE)),"")</f>
        <v>DLC_SUMMERSET</v>
      </c>
      <c r="R342" s="3" t="str">
        <f>VLOOKUP(Q342,'LibSets constants'!$B$4:$C$1000,2,FALSE)</f>
        <v>Summerset</v>
      </c>
      <c r="S342" s="33" t="s">
        <v>1727</v>
      </c>
      <c r="T342" s="40"/>
      <c r="U342" s="40"/>
      <c r="V342" s="3" t="str">
        <f>IF(G342&lt;&gt;"LIBSETS_SETTYPE_BATTLEGROUND",IF(G342&lt;&gt;"LIBSETS_SETTYPE_SPECIAL",IF(W342&lt;&gt;"",VLOOKUP(W342,'ESO zone constants'!$D$2:$H$4950,5,FALSE),""),""),"")</f>
        <v/>
      </c>
      <c r="X342" s="40"/>
      <c r="Y342" s="40"/>
      <c r="Z342" s="40"/>
      <c r="AA342" s="3" t="str">
        <f>IF(G342&lt;&gt;"LIBSETS_SETTYPE_BATTLEGROUND",IF(G342&lt;&gt;"LIBSETS_SETTYPE_SPECIAL",IF(AB342&lt;&gt;"",VLOOKUP(AB342,'ESO zone constants'!$D$2:$H$4950,5,FALSE),""),""),"")</f>
        <v/>
      </c>
      <c r="AC342" s="40"/>
      <c r="AD342" s="40"/>
      <c r="AE342" s="40"/>
      <c r="AF342" s="3" t="str">
        <f>IF(G342&lt;&gt;"LIBSETS_SETTYPE_BATTLEGROUND",IF(G342&lt;&gt;"LIBSETS_SETTYPE_SPECIAL",IF(AG342&lt;&gt;"",VLOOKUP(AG342,'ESO zone constants'!$D$2:$H$4950,5,FALSE),""),""),"")</f>
        <v/>
      </c>
      <c r="AH342" s="40"/>
      <c r="AI342" s="40"/>
      <c r="AJ342" s="40"/>
      <c r="AK342" s="3" t="str">
        <f>IF(G342&lt;&gt;"LIBSETS_SETTYPE_BATTLEGROUND",IF(G342&lt;&gt;"LIBSETS_SETTYPE_SPECIAL",IF(AL342&lt;&gt;"",VLOOKUP(AL342,'ESO zone constants'!$D$2:$H$4950,5,FALSE),""),""),"")</f>
        <v/>
      </c>
      <c r="AM342" s="40"/>
      <c r="AN342" s="40"/>
      <c r="AO342" s="40"/>
      <c r="AP342" s="3" t="str">
        <f>IF(G342&lt;&gt;"LIBSETS_SETTYPE_BATTLEGROUND",IF(G342&lt;&gt;"LIBSETS_SETTYPE_SPECIAL",IF(AQ342&lt;&gt;"",VLOOKUP(AQ342,'ESO zone constants'!$D$2:$H$4950,5,FALSE),""),""),"")</f>
        <v/>
      </c>
      <c r="AR342" s="40"/>
      <c r="AS342" s="40"/>
      <c r="AT342" s="40"/>
      <c r="AU342" s="21" t="str">
        <f>IF(A342="???","--","")&amp;IF(F342&lt;&gt;"Not in the game (anymore)",IF(A342&lt;&gt;"",CONCATENATE("[",A342,"] = {wayshrines={")&amp;IF(K342&lt;&gt;"",CONCATENATE(K342,","),"")&amp;IF(L342&lt;&gt;"",CONCATENATE(L342,","),"")&amp;IF(M342&lt;&gt;"",CONCATENATE(M342,","),"")&amp;CONCATENATE("}")&amp;IF(VALUE(N342)&gt;0,CONCATENATE(", traitsNeeded=",N342),"")&amp;CONCATENATE(", dlcId=",IF(Q342&lt;&gt;"",Q342,"DLC_BASE_GAME")),""),"")</f>
        <v>[394] = {wayshrines={-1,-1,-1,}, dlcId=DLC_SUMMERSET</v>
      </c>
      <c r="AV342" s="21" t="str">
        <f>IF(F342&lt;&gt;"Not in the game (anymore)",IF(A342&lt;&gt;"",IF(O342&lt;&gt;"",CONCATENATE(", zoneIds={",O342),"")&amp;IF(V342&lt;&gt;"",CONCATENATE(",",V342),"")&amp;IF(AA342&lt;&gt;"",CONCATENATE(",",AA342),"")&amp;IF(AF342&lt;&gt;"",CONCATENATE(",",AF342),"")&amp;IF(AK342&lt;&gt;"",CONCATENATE(",",AK342),"")&amp;IF(AP342&lt;&gt;"",CONCATENATE(",",AP342),"")&amp;IF(O342&lt;&gt;"",CONCATENATE("}",""),"")&amp;IF(OR(I342="true",I342="false",I342&lt;&gt;""), CONCATENATE(", veteran=", I342), ""),""),"")</f>
        <v>, zoneIds={1051}, veteran=true</v>
      </c>
      <c r="AW342" s="21" t="str">
        <f>IF(F342&lt;&gt;"Not in the game (anymore)",IF(A342&lt;&gt;"",", setType="&amp;G342,"")&amp;IF(J342="true",", multiTrialSet=true",""),"")</f>
        <v>, setType=LIBSETS_SETTYPE_TRIAL</v>
      </c>
      <c r="AX342" s="21" t="str">
        <f>IF(F342&lt;&gt;"Not in the game (anymore)",IF(S342&lt;&gt;"",", dropMechanic={"&amp;S342&amp;IF(X342&lt;&gt;"",","&amp;X342,"")&amp;IF(AC342&lt;&gt;"",","&amp;AC342,"")&amp;IF(AH342&lt;&gt;"",","&amp;AH342,"")&amp;IF(AM342&lt;&gt;"",","&amp;AM342,"")&amp;IF(AR342&lt;&gt;"",","&amp;AR342,"")&amp;"}"&amp;IF(S342="LIBSETS_DROP_MECHANIC_MONSTER_NAME",", dropMechanicNames={" &amp; IF(T342&lt;&gt;"","['en']='"&amp;T342&amp;"'","") &amp; IF(U342&lt;&gt;"",", ['de']='" &amp; U342&amp;"'","") &amp; "}",""),"")&amp;"},","")</f>
        <v>, dropMechanic={LIBSETS_DROP_MECHANIC_MONSTER_NAME}, dropMechanicNames={}},</v>
      </c>
      <c r="AY342" s="21" t="str">
        <f>IF(F342&lt;&gt;"Not in the game (anymore)",IF(C342&lt;&gt;"",CONCATENATE(" --",C342," / ",B342,"   [",IF(P342&lt;&gt;"",P342,""),IF(W342&lt;&gt;"",", "&amp;W342,""),IF(AB342&lt;&gt;"",", "&amp;AB342,""),IF(AG342&lt;&gt;"",", "&amp;AG342,""),IF(AL342&lt;&gt;"",", "&amp;AL342,""),IF(AQ342&lt;&gt;"",", "&amp;AQ342,""),"]")),"")</f>
        <v xml:space="preserve"> --Perfect Mantle of Siroria / Perfekter Mantel von Siroria   [Cloudrest]</v>
      </c>
    </row>
    <row r="343" spans="1:51" x14ac:dyDescent="0.25">
      <c r="A343" s="12">
        <v>395</v>
      </c>
      <c r="B343" t="s">
        <v>1362</v>
      </c>
      <c r="C343" t="s">
        <v>1363</v>
      </c>
      <c r="D343" s="3">
        <f>A343</f>
        <v>395</v>
      </c>
      <c r="G343" s="8" t="s">
        <v>1657</v>
      </c>
      <c r="I343" t="s">
        <v>98</v>
      </c>
      <c r="J343" t="s">
        <v>97</v>
      </c>
      <c r="K343">
        <v>-1</v>
      </c>
      <c r="L343">
        <v>-1</v>
      </c>
      <c r="M343">
        <v>-1</v>
      </c>
      <c r="N343">
        <v>0</v>
      </c>
      <c r="O343" s="3">
        <f>IF(G343&lt;&gt;"LIBSETS_SETTYPE_BATTLEGROUND",IF(G343&lt;&gt;"LIBSETS_SETTYPE_SPECIAL",IF(P343&lt;&gt;"",VLOOKUP(P343,'ESO zone constants'!$D$2:$H$4950,5,FALSE),""),""),"")</f>
        <v>1051</v>
      </c>
      <c r="P343" t="s">
        <v>707</v>
      </c>
      <c r="Q343" s="19" t="str">
        <f>IF(O343&lt;&gt;"",IF(NOT(ISERROR(VLOOKUP(O343,'ESO Dungeon constants'!$D$3:$H$9999,5,FALSE))),VLOOKUP(O343,'ESO Dungeon constants'!$D$3:$I$9999,6,FALSE),VLOOKUP(O343,'ESO zone constants'!$H$2:$K$9984,4,FALSE)),"")</f>
        <v>DLC_SUMMERSET</v>
      </c>
      <c r="R343" s="3" t="str">
        <f>VLOOKUP(Q343,'LibSets constants'!$B$4:$C$1000,2,FALSE)</f>
        <v>Summerset</v>
      </c>
      <c r="S343" s="33" t="s">
        <v>1727</v>
      </c>
      <c r="T343" s="40"/>
      <c r="U343" s="40"/>
      <c r="V343" s="3" t="str">
        <f>IF(G343&lt;&gt;"LIBSETS_SETTYPE_BATTLEGROUND",IF(G343&lt;&gt;"LIBSETS_SETTYPE_SPECIAL",IF(W343&lt;&gt;"",VLOOKUP(W343,'ESO zone constants'!$D$2:$H$4950,5,FALSE),""),""),"")</f>
        <v/>
      </c>
      <c r="X343" s="40"/>
      <c r="Y343" s="40"/>
      <c r="Z343" s="40"/>
      <c r="AA343" s="3" t="str">
        <f>IF(G343&lt;&gt;"LIBSETS_SETTYPE_BATTLEGROUND",IF(G343&lt;&gt;"LIBSETS_SETTYPE_SPECIAL",IF(AB343&lt;&gt;"",VLOOKUP(AB343,'ESO zone constants'!$D$2:$H$4950,5,FALSE),""),""),"")</f>
        <v/>
      </c>
      <c r="AC343" s="40"/>
      <c r="AD343" s="40"/>
      <c r="AE343" s="40"/>
      <c r="AF343" s="3" t="str">
        <f>IF(G343&lt;&gt;"LIBSETS_SETTYPE_BATTLEGROUND",IF(G343&lt;&gt;"LIBSETS_SETTYPE_SPECIAL",IF(AG343&lt;&gt;"",VLOOKUP(AG343,'ESO zone constants'!$D$2:$H$4950,5,FALSE),""),""),"")</f>
        <v/>
      </c>
      <c r="AH343" s="40"/>
      <c r="AI343" s="40"/>
      <c r="AJ343" s="40"/>
      <c r="AK343" s="3" t="str">
        <f>IF(G343&lt;&gt;"LIBSETS_SETTYPE_BATTLEGROUND",IF(G343&lt;&gt;"LIBSETS_SETTYPE_SPECIAL",IF(AL343&lt;&gt;"",VLOOKUP(AL343,'ESO zone constants'!$D$2:$H$4950,5,FALSE),""),""),"")</f>
        <v/>
      </c>
      <c r="AM343" s="40"/>
      <c r="AN343" s="40"/>
      <c r="AO343" s="40"/>
      <c r="AP343" s="3" t="str">
        <f>IF(G343&lt;&gt;"LIBSETS_SETTYPE_BATTLEGROUND",IF(G343&lt;&gt;"LIBSETS_SETTYPE_SPECIAL",IF(AQ343&lt;&gt;"",VLOOKUP(AQ343,'ESO zone constants'!$D$2:$H$4950,5,FALSE),""),""),"")</f>
        <v/>
      </c>
      <c r="AR343" s="40"/>
      <c r="AS343" s="40"/>
      <c r="AT343" s="40"/>
      <c r="AU343" s="21" t="str">
        <f>IF(A343="???","--","")&amp;IF(F343&lt;&gt;"Not in the game (anymore)",IF(A343&lt;&gt;"",CONCATENATE("[",A343,"] = {wayshrines={")&amp;IF(K343&lt;&gt;"",CONCATENATE(K343,","),"")&amp;IF(L343&lt;&gt;"",CONCATENATE(L343,","),"")&amp;IF(M343&lt;&gt;"",CONCATENATE(M343,","),"")&amp;CONCATENATE("}")&amp;IF(VALUE(N343)&gt;0,CONCATENATE(", traitsNeeded=",N343),"")&amp;CONCATENATE(", dlcId=",IF(Q343&lt;&gt;"",Q343,"DLC_BASE_GAME")),""),"")</f>
        <v>[395] = {wayshrines={-1,-1,-1,}, dlcId=DLC_SUMMERSET</v>
      </c>
      <c r="AV343" s="21" t="str">
        <f>IF(F343&lt;&gt;"Not in the game (anymore)",IF(A343&lt;&gt;"",IF(O343&lt;&gt;"",CONCATENATE(", zoneIds={",O343),"")&amp;IF(V343&lt;&gt;"",CONCATENATE(",",V343),"")&amp;IF(AA343&lt;&gt;"",CONCATENATE(",",AA343),"")&amp;IF(AF343&lt;&gt;"",CONCATENATE(",",AF343),"")&amp;IF(AK343&lt;&gt;"",CONCATENATE(",",AK343),"")&amp;IF(AP343&lt;&gt;"",CONCATENATE(",",AP343),"")&amp;IF(O343&lt;&gt;"",CONCATENATE("}",""),"")&amp;IF(OR(I343="true",I343="false",I343&lt;&gt;""), CONCATENATE(", veteran=", I343), ""),""),"")</f>
        <v>, zoneIds={1051}, veteran=true</v>
      </c>
      <c r="AW343" s="21" t="str">
        <f>IF(F343&lt;&gt;"Not in the game (anymore)",IF(A343&lt;&gt;"",", setType="&amp;G343,"")&amp;IF(J343="true",", multiTrialSet=true",""),"")</f>
        <v>, setType=LIBSETS_SETTYPE_TRIAL</v>
      </c>
      <c r="AX343" s="21" t="str">
        <f>IF(F343&lt;&gt;"Not in the game (anymore)",IF(S343&lt;&gt;"",", dropMechanic={"&amp;S343&amp;IF(X343&lt;&gt;"",","&amp;X343,"")&amp;IF(AC343&lt;&gt;"",","&amp;AC343,"")&amp;IF(AH343&lt;&gt;"",","&amp;AH343,"")&amp;IF(AM343&lt;&gt;"",","&amp;AM343,"")&amp;IF(AR343&lt;&gt;"",","&amp;AR343,"")&amp;"}"&amp;IF(S343="LIBSETS_DROP_MECHANIC_MONSTER_NAME",", dropMechanicNames={" &amp; IF(T343&lt;&gt;"","['en']='"&amp;T343&amp;"'","") &amp; IF(U343&lt;&gt;"",", ['de']='" &amp; U343&amp;"'","") &amp; "}",""),"")&amp;"},","")</f>
        <v>, dropMechanic={LIBSETS_DROP_MECHANIC_MONSTER_NAME}, dropMechanicNames={}},</v>
      </c>
      <c r="AY343" s="21" t="str">
        <f>IF(F343&lt;&gt;"Not in the game (anymore)",IF(C343&lt;&gt;"",CONCATENATE(" --",C343," / ",B343,"   [",IF(P343&lt;&gt;"",P343,""),IF(W343&lt;&gt;"",", "&amp;W343,""),IF(AB343&lt;&gt;"",", "&amp;AB343,""),IF(AG343&lt;&gt;"",", "&amp;AG343,""),IF(AL343&lt;&gt;"",", "&amp;AL343,""),IF(AQ343&lt;&gt;"",", "&amp;AQ343,""),"]")),"")</f>
        <v xml:space="preserve"> --Perfect Vestment of Olorime / Perfekte Gewandung von Olorime   [Cloudrest]</v>
      </c>
    </row>
    <row r="344" spans="1:51" x14ac:dyDescent="0.25">
      <c r="A344" s="5">
        <v>397</v>
      </c>
      <c r="B344" t="s">
        <v>0</v>
      </c>
      <c r="C344" t="s">
        <v>0</v>
      </c>
      <c r="D344" s="3">
        <f>A344</f>
        <v>397</v>
      </c>
      <c r="G344" s="8" t="s">
        <v>1655</v>
      </c>
      <c r="H344">
        <v>3</v>
      </c>
      <c r="I344" t="s">
        <v>1642</v>
      </c>
      <c r="J344" t="s">
        <v>97</v>
      </c>
      <c r="K344">
        <v>-1</v>
      </c>
      <c r="L344">
        <v>-1</v>
      </c>
      <c r="M344">
        <v>-1</v>
      </c>
      <c r="N344">
        <v>0</v>
      </c>
      <c r="O344" s="3">
        <f>IF(G344&lt;&gt;"LIBSETS_SETTYPE_BATTLEGROUND",IF(G344&lt;&gt;"LIBSETS_SETTYPE_SPECIAL",IF(P344&lt;&gt;"",VLOOKUP(P344,'ESO zone constants'!$D$2:$H$4950,5,FALSE),""),""),"")</f>
        <v>1055</v>
      </c>
      <c r="P344" t="s">
        <v>41</v>
      </c>
      <c r="Q344" s="19" t="str">
        <f>IF(O344&lt;&gt;"",IF(NOT(ISERROR(VLOOKUP(O344,'ESO Dungeon constants'!$D$3:$H$9999,5,FALSE))),VLOOKUP(O344,'ESO Dungeon constants'!$D$3:$I$9999,6,FALSE),VLOOKUP(O344,'ESO zone constants'!$H$2:$K$9984,4,FALSE)),"")</f>
        <v>DLC_WOLFHUNTER</v>
      </c>
      <c r="R344" s="3" t="str">
        <f>VLOOKUP(Q344,'LibSets constants'!$B$4:$C$1000,2,FALSE)</f>
        <v>Wolfhunter</v>
      </c>
      <c r="S344" s="33" t="s">
        <v>1727</v>
      </c>
      <c r="T344" s="40" t="s">
        <v>0</v>
      </c>
      <c r="U344" s="40" t="s">
        <v>0</v>
      </c>
      <c r="V344" s="3" t="str">
        <f>IF(G344&lt;&gt;"LIBSETS_SETTYPE_BATTLEGROUND",IF(G344&lt;&gt;"LIBSETS_SETTYPE_SPECIAL",IF(W344&lt;&gt;"",VLOOKUP(W344,'ESO zone constants'!$D$2:$H$4950,5,FALSE),""),""),"")</f>
        <v/>
      </c>
      <c r="X344" s="40"/>
      <c r="Y344" s="40"/>
      <c r="Z344" s="40"/>
      <c r="AA344" s="3" t="str">
        <f>IF(G344&lt;&gt;"LIBSETS_SETTYPE_BATTLEGROUND",IF(G344&lt;&gt;"LIBSETS_SETTYPE_SPECIAL",IF(AB344&lt;&gt;"",VLOOKUP(AB344,'ESO zone constants'!$D$2:$H$4950,5,FALSE),""),""),"")</f>
        <v/>
      </c>
      <c r="AC344" s="40"/>
      <c r="AD344" s="40"/>
      <c r="AE344" s="40"/>
      <c r="AF344" s="3" t="str">
        <f>IF(G344&lt;&gt;"LIBSETS_SETTYPE_BATTLEGROUND",IF(G344&lt;&gt;"LIBSETS_SETTYPE_SPECIAL",IF(AG344&lt;&gt;"",VLOOKUP(AG344,'ESO zone constants'!$D$2:$H$4950,5,FALSE),""),""),"")</f>
        <v/>
      </c>
      <c r="AH344" s="40"/>
      <c r="AI344" s="40"/>
      <c r="AJ344" s="40"/>
      <c r="AK344" s="3" t="str">
        <f>IF(G344&lt;&gt;"LIBSETS_SETTYPE_BATTLEGROUND",IF(G344&lt;&gt;"LIBSETS_SETTYPE_SPECIAL",IF(AL344&lt;&gt;"",VLOOKUP(AL344,'ESO zone constants'!$D$2:$H$4950,5,FALSE),""),""),"")</f>
        <v/>
      </c>
      <c r="AM344" s="40"/>
      <c r="AN344" s="40"/>
      <c r="AO344" s="40"/>
      <c r="AP344" s="3" t="str">
        <f>IF(G344&lt;&gt;"LIBSETS_SETTYPE_BATTLEGROUND",IF(G344&lt;&gt;"LIBSETS_SETTYPE_SPECIAL",IF(AQ344&lt;&gt;"",VLOOKUP(AQ344,'ESO zone constants'!$D$2:$H$4950,5,FALSE),""),""),"")</f>
        <v/>
      </c>
      <c r="AR344" s="40"/>
      <c r="AS344" s="40"/>
      <c r="AT344" s="40"/>
      <c r="AU344" s="21" t="str">
        <f>IF(A344="???","--","")&amp;IF(F344&lt;&gt;"Not in the game (anymore)",IF(A344&lt;&gt;"",CONCATENATE("[",A344,"] = {wayshrines={")&amp;IF(K344&lt;&gt;"",CONCATENATE(K344,","),"")&amp;IF(L344&lt;&gt;"",CONCATENATE(L344,","),"")&amp;IF(M344&lt;&gt;"",CONCATENATE(M344,","),"")&amp;CONCATENATE("}")&amp;IF(VALUE(N344)&gt;0,CONCATENATE(", traitsNeeded=",N344),"")&amp;CONCATENATE(", dlcId=",IF(Q344&lt;&gt;"",Q344,"DLC_BASE_GAME")),""),"")</f>
        <v>[397] = {wayshrines={-1,-1,-1,}, dlcId=DLC_WOLFHUNTER</v>
      </c>
      <c r="AV344" s="21" t="str">
        <f>IF(F344&lt;&gt;"Not in the game (anymore)",IF(A344&lt;&gt;"",IF(O344&lt;&gt;"",CONCATENATE(", zoneIds={",O344),"")&amp;IF(V344&lt;&gt;"",CONCATENATE(",",V344),"")&amp;IF(AA344&lt;&gt;"",CONCATENATE(",",AA344),"")&amp;IF(AF344&lt;&gt;"",CONCATENATE(",",AF344),"")&amp;IF(AK344&lt;&gt;"",CONCATENATE(",",AK344),"")&amp;IF(AP344&lt;&gt;"",CONCATENATE(",",AP344),"")&amp;IF(O344&lt;&gt;"",CONCATENATE("}",""),"")&amp;IF(OR(I344="true",I344="false",I344&lt;&gt;""), CONCATENATE(", veteran=", I344), ""),""),"")</f>
        <v>, zoneIds={1055}, veteran={[EQUIP_TYPE_HEAD]=true, [EQUIP_TYPE_SHOULDERS]=false}</v>
      </c>
      <c r="AW344" s="21" t="str">
        <f>IF(F344&lt;&gt;"Not in the game (anymore)",IF(A344&lt;&gt;"",", setType="&amp;G344,"")&amp;IF(J344="true",", multiTrialSet=true",""),"")</f>
        <v>, setType=LIBSETS_SETTYPE_MONSTER</v>
      </c>
      <c r="AX344" s="21" t="str">
        <f>IF(F344&lt;&gt;"Not in the game (anymore)",IF(S344&lt;&gt;"",", dropMechanic={"&amp;S344&amp;IF(X344&lt;&gt;"",","&amp;X344,"")&amp;IF(AC344&lt;&gt;"",","&amp;AC344,"")&amp;IF(AH344&lt;&gt;"",","&amp;AH344,"")&amp;IF(AM344&lt;&gt;"",","&amp;AM344,"")&amp;IF(AR344&lt;&gt;"",","&amp;AR344,"")&amp;"}"&amp;IF(S344="LIBSETS_DROP_MECHANIC_MONSTER_NAME",", dropMechanicNames={" &amp; IF(T344&lt;&gt;"","['en']='"&amp;T344&amp;"'","") &amp; IF(U344&lt;&gt;"",", ['de']='" &amp; U344&amp;"'","") &amp; "}",""),"")&amp;"},","")</f>
        <v>, dropMechanic={LIBSETS_DROP_MECHANIC_MONSTER_NAME}, dropMechanicNames={['en']='Balorgh', ['de']='Balorgh'}},</v>
      </c>
      <c r="AY344" s="21" t="str">
        <f>IF(F344&lt;&gt;"Not in the game (anymore)",IF(C344&lt;&gt;"",CONCATENATE(" --",C344," / ",B344,"   [",IF(P344&lt;&gt;"",P344,""),IF(W344&lt;&gt;"",", "&amp;W344,""),IF(AB344&lt;&gt;"",", "&amp;AB344,""),IF(AG344&lt;&gt;"",", "&amp;AG344,""),IF(AL344&lt;&gt;"",", "&amp;AL344,""),IF(AQ344&lt;&gt;"",", "&amp;AQ344,""),"]")),"")</f>
        <v xml:space="preserve"> --Balorgh / Balorgh   [March of Sacrifices]</v>
      </c>
    </row>
    <row r="345" spans="1:51" x14ac:dyDescent="0.25">
      <c r="A345" s="5">
        <v>398</v>
      </c>
      <c r="B345" t="s">
        <v>33</v>
      </c>
      <c r="C345" t="s">
        <v>33</v>
      </c>
      <c r="D345" s="3">
        <f>A345</f>
        <v>398</v>
      </c>
      <c r="G345" s="8" t="s">
        <v>1655</v>
      </c>
      <c r="H345">
        <v>3</v>
      </c>
      <c r="I345" t="s">
        <v>1642</v>
      </c>
      <c r="J345" t="s">
        <v>97</v>
      </c>
      <c r="K345">
        <v>-1</v>
      </c>
      <c r="L345">
        <v>-1</v>
      </c>
      <c r="M345">
        <v>-1</v>
      </c>
      <c r="N345">
        <v>0</v>
      </c>
      <c r="O345" s="3">
        <f>IF(G345&lt;&gt;"LIBSETS_SETTYPE_BATTLEGROUND",IF(G345&lt;&gt;"LIBSETS_SETTYPE_SPECIAL",IF(P345&lt;&gt;"",VLOOKUP(P345,'ESO zone constants'!$D$2:$H$4950,5,FALSE),""),""),"")</f>
        <v>1052</v>
      </c>
      <c r="P345" t="s">
        <v>73</v>
      </c>
      <c r="Q345" s="19" t="str">
        <f>IF(O345&lt;&gt;"",IF(NOT(ISERROR(VLOOKUP(O345,'ESO Dungeon constants'!$D$3:$H$9999,5,FALSE))),VLOOKUP(O345,'ESO Dungeon constants'!$D$3:$I$9999,6,FALSE),VLOOKUP(O345,'ESO zone constants'!$H$2:$K$9984,4,FALSE)),"")</f>
        <v>DLC_WOLFHUNTER</v>
      </c>
      <c r="R345" s="3" t="str">
        <f>VLOOKUP(Q345,'LibSets constants'!$B$4:$C$1000,2,FALSE)</f>
        <v>Wolfhunter</v>
      </c>
      <c r="S345" s="33" t="s">
        <v>1727</v>
      </c>
      <c r="T345" s="40" t="s">
        <v>33</v>
      </c>
      <c r="U345" s="40" t="s">
        <v>33</v>
      </c>
      <c r="V345" s="3" t="str">
        <f>IF(G345&lt;&gt;"LIBSETS_SETTYPE_BATTLEGROUND",IF(G345&lt;&gt;"LIBSETS_SETTYPE_SPECIAL",IF(W345&lt;&gt;"",VLOOKUP(W345,'ESO zone constants'!$D$2:$H$4950,5,FALSE),""),""),"")</f>
        <v/>
      </c>
      <c r="X345" s="40"/>
      <c r="Y345" s="40"/>
      <c r="Z345" s="40"/>
      <c r="AA345" s="3" t="str">
        <f>IF(G345&lt;&gt;"LIBSETS_SETTYPE_BATTLEGROUND",IF(G345&lt;&gt;"LIBSETS_SETTYPE_SPECIAL",IF(AB345&lt;&gt;"",VLOOKUP(AB345,'ESO zone constants'!$D$2:$H$4950,5,FALSE),""),""),"")</f>
        <v/>
      </c>
      <c r="AC345" s="40"/>
      <c r="AD345" s="40"/>
      <c r="AE345" s="40"/>
      <c r="AF345" s="3" t="str">
        <f>IF(G345&lt;&gt;"LIBSETS_SETTYPE_BATTLEGROUND",IF(G345&lt;&gt;"LIBSETS_SETTYPE_SPECIAL",IF(AG345&lt;&gt;"",VLOOKUP(AG345,'ESO zone constants'!$D$2:$H$4950,5,FALSE),""),""),"")</f>
        <v/>
      </c>
      <c r="AH345" s="40"/>
      <c r="AI345" s="40"/>
      <c r="AJ345" s="40"/>
      <c r="AK345" s="3" t="str">
        <f>IF(G345&lt;&gt;"LIBSETS_SETTYPE_BATTLEGROUND",IF(G345&lt;&gt;"LIBSETS_SETTYPE_SPECIAL",IF(AL345&lt;&gt;"",VLOOKUP(AL345,'ESO zone constants'!$D$2:$H$4950,5,FALSE),""),""),"")</f>
        <v/>
      </c>
      <c r="AM345" s="40"/>
      <c r="AN345" s="40"/>
      <c r="AO345" s="40"/>
      <c r="AP345" s="3" t="str">
        <f>IF(G345&lt;&gt;"LIBSETS_SETTYPE_BATTLEGROUND",IF(G345&lt;&gt;"LIBSETS_SETTYPE_SPECIAL",IF(AQ345&lt;&gt;"",VLOOKUP(AQ345,'ESO zone constants'!$D$2:$H$4950,5,FALSE),""),""),"")</f>
        <v/>
      </c>
      <c r="AR345" s="40"/>
      <c r="AS345" s="40"/>
      <c r="AT345" s="40"/>
      <c r="AU345" s="21" t="str">
        <f>IF(A345="???","--","")&amp;IF(F345&lt;&gt;"Not in the game (anymore)",IF(A345&lt;&gt;"",CONCATENATE("[",A345,"] = {wayshrines={")&amp;IF(K345&lt;&gt;"",CONCATENATE(K345,","),"")&amp;IF(L345&lt;&gt;"",CONCATENATE(L345,","),"")&amp;IF(M345&lt;&gt;"",CONCATENATE(M345,","),"")&amp;CONCATENATE("}")&amp;IF(VALUE(N345)&gt;0,CONCATENATE(", traitsNeeded=",N345),"")&amp;CONCATENATE(", dlcId=",IF(Q345&lt;&gt;"",Q345,"DLC_BASE_GAME")),""),"")</f>
        <v>[398] = {wayshrines={-1,-1,-1,}, dlcId=DLC_WOLFHUNTER</v>
      </c>
      <c r="AV345" s="21" t="str">
        <f>IF(F345&lt;&gt;"Not in the game (anymore)",IF(A345&lt;&gt;"",IF(O345&lt;&gt;"",CONCATENATE(", zoneIds={",O345),"")&amp;IF(V345&lt;&gt;"",CONCATENATE(",",V345),"")&amp;IF(AA345&lt;&gt;"",CONCATENATE(",",AA345),"")&amp;IF(AF345&lt;&gt;"",CONCATENATE(",",AF345),"")&amp;IF(AK345&lt;&gt;"",CONCATENATE(",",AK345),"")&amp;IF(AP345&lt;&gt;"",CONCATENATE(",",AP345),"")&amp;IF(O345&lt;&gt;"",CONCATENATE("}",""),"")&amp;IF(OR(I345="true",I345="false",I345&lt;&gt;""), CONCATENATE(", veteran=", I345), ""),""),"")</f>
        <v>, zoneIds={1052}, veteran={[EQUIP_TYPE_HEAD]=true, [EQUIP_TYPE_SHOULDERS]=false}</v>
      </c>
      <c r="AW345" s="21" t="str">
        <f>IF(F345&lt;&gt;"Not in the game (anymore)",IF(A345&lt;&gt;"",", setType="&amp;G345,"")&amp;IF(J345="true",", multiTrialSet=true",""),"")</f>
        <v>, setType=LIBSETS_SETTYPE_MONSTER</v>
      </c>
      <c r="AX345" s="21" t="str">
        <f>IF(F345&lt;&gt;"Not in the game (anymore)",IF(S345&lt;&gt;"",", dropMechanic={"&amp;S345&amp;IF(X345&lt;&gt;"",","&amp;X345,"")&amp;IF(AC345&lt;&gt;"",","&amp;AC345,"")&amp;IF(AH345&lt;&gt;"",","&amp;AH345,"")&amp;IF(AM345&lt;&gt;"",","&amp;AM345,"")&amp;IF(AR345&lt;&gt;"",","&amp;AR345,"")&amp;"}"&amp;IF(S345="LIBSETS_DROP_MECHANIC_MONSTER_NAME",", dropMechanicNames={" &amp; IF(T345&lt;&gt;"","['en']='"&amp;T345&amp;"'","") &amp; IF(U345&lt;&gt;"",", ['de']='" &amp; U345&amp;"'","") &amp; "}",""),"")&amp;"},","")</f>
        <v>, dropMechanic={LIBSETS_DROP_MECHANIC_MONSTER_NAME}, dropMechanicNames={['en']='Vykosa', ['de']='Vykosa'}},</v>
      </c>
      <c r="AY345" s="21" t="str">
        <f>IF(F345&lt;&gt;"Not in the game (anymore)",IF(C345&lt;&gt;"",CONCATENATE(" --",C345," / ",B345,"   [",IF(P345&lt;&gt;"",P345,""),IF(W345&lt;&gt;"",", "&amp;W345,""),IF(AB345&lt;&gt;"",", "&amp;AB345,""),IF(AG345&lt;&gt;"",", "&amp;AG345,""),IF(AL345&lt;&gt;"",", "&amp;AL345,""),IF(AQ345&lt;&gt;"",", "&amp;AQ345,""),"]")),"")</f>
        <v xml:space="preserve"> --Vykosa / Vykosa   [Moon Hunter Keep]</v>
      </c>
    </row>
    <row r="346" spans="1:51" x14ac:dyDescent="0.25">
      <c r="A346" s="12">
        <v>399</v>
      </c>
      <c r="B346" t="s">
        <v>1364</v>
      </c>
      <c r="C346" t="s">
        <v>1365</v>
      </c>
      <c r="D346" s="3">
        <f>A346</f>
        <v>399</v>
      </c>
      <c r="G346" s="8" t="s">
        <v>1653</v>
      </c>
      <c r="I346" t="s">
        <v>97</v>
      </c>
      <c r="J346" t="s">
        <v>97</v>
      </c>
      <c r="K346">
        <v>-1</v>
      </c>
      <c r="L346">
        <v>-1</v>
      </c>
      <c r="M346">
        <v>-1</v>
      </c>
      <c r="N346">
        <v>0</v>
      </c>
      <c r="O346" s="3">
        <f>IF(G346&lt;&gt;"LIBSETS_SETTYPE_BATTLEGROUND",IF(G346&lt;&gt;"LIBSETS_SETTYPE_SPECIAL",IF(P346&lt;&gt;"",VLOOKUP(P346,'ESO zone constants'!$D$2:$H$4950,5,FALSE),""),""),"")</f>
        <v>1055</v>
      </c>
      <c r="P346" t="s">
        <v>41</v>
      </c>
      <c r="Q346" s="19" t="str">
        <f>IF(O346&lt;&gt;"",IF(NOT(ISERROR(VLOOKUP(O346,'ESO Dungeon constants'!$D$3:$H$9999,5,FALSE))),VLOOKUP(O346,'ESO Dungeon constants'!$D$3:$I$9999,6,FALSE),VLOOKUP(O346,'ESO zone constants'!$H$2:$K$9984,4,FALSE)),"")</f>
        <v>DLC_WOLFHUNTER</v>
      </c>
      <c r="R346" s="3" t="str">
        <f>VLOOKUP(Q346,'LibSets constants'!$B$4:$C$1000,2,FALSE)</f>
        <v>Wolfhunter</v>
      </c>
      <c r="T346" s="45" t="str">
        <f>IF(S346&lt;&gt;"",IF(S346&lt;&gt;"LIBSETS_DROP_MECHANIC_MONSTER_NAME",VLOOKUP(S346,'LibSets constants'!$I$4:$L$1000,3,FALSE),""),"")</f>
        <v/>
      </c>
      <c r="U346" s="45" t="str">
        <f>IF(S346&lt;&gt;"",IF(S346&lt;&gt;"LIBSETS_DROP_MECHANIC_MONSTER_NAME",VLOOKUP(S346,'LibSets constants'!$I$4:$L$1000,4,FALSE),""),"")</f>
        <v/>
      </c>
      <c r="V346" s="3" t="str">
        <f>IF(G346&lt;&gt;"LIBSETS_SETTYPE_BATTLEGROUND",IF(G346&lt;&gt;"LIBSETS_SETTYPE_SPECIAL",IF(W346&lt;&gt;"",VLOOKUP(W346,'ESO zone constants'!$D$2:$H$4950,5,FALSE),""),""),"")</f>
        <v/>
      </c>
      <c r="X346" s="46"/>
      <c r="Y346" s="45" t="str">
        <f>IF(X346&lt;&gt;"",IF(X346&lt;&gt;"LIBSETS_DROP_MECHANIC_MONSTER_NAME",VLOOKUP(X346,'LibSets constants'!$I$4:$L$1000,3,FALSE),""),"")</f>
        <v/>
      </c>
      <c r="Z346" s="45" t="str">
        <f>IF(X346&lt;&gt;"",IF(X346&lt;&gt;"LIBSETS_DROP_MECHANIC_MONSTER_NAME",VLOOKUP(X346,'LibSets constants'!$I$4:$L$1000,4,FALSE),""),"")</f>
        <v/>
      </c>
      <c r="AA346" s="3" t="str">
        <f>IF(G346&lt;&gt;"LIBSETS_SETTYPE_BATTLEGROUND",IF(G346&lt;&gt;"LIBSETS_SETTYPE_SPECIAL",IF(AB346&lt;&gt;"",VLOOKUP(AB346,'ESO zone constants'!$D$2:$H$4950,5,FALSE),""),""),"")</f>
        <v/>
      </c>
      <c r="AC346" s="46"/>
      <c r="AD346" s="45" t="str">
        <f>IF(AC346&lt;&gt;"",IF(AC346&lt;&gt;"LIBSETS_DROP_MECHANIC_MONSTER_NAME",VLOOKUP(AC346,'LibSets constants'!$I$4:$L$1000,3,FALSE),""),"")</f>
        <v/>
      </c>
      <c r="AE346" s="45" t="str">
        <f>IF(AC346&lt;&gt;"",IF(AC346&lt;&gt;"LIBSETS_DROP_MECHANIC_MONSTER_NAME",VLOOKUP(AC346,'LibSets constants'!$I$4:$L$1000,4,FALSE),""),"")</f>
        <v/>
      </c>
      <c r="AF346" s="3" t="str">
        <f>IF(G346&lt;&gt;"LIBSETS_SETTYPE_BATTLEGROUND",IF(G346&lt;&gt;"LIBSETS_SETTYPE_SPECIAL",IF(AG346&lt;&gt;"",VLOOKUP(AG346,'ESO zone constants'!$D$2:$H$4950,5,FALSE),""),""),"")</f>
        <v/>
      </c>
      <c r="AH346" s="46"/>
      <c r="AI346" s="45" t="str">
        <f>IF(AH346&lt;&gt;"",IF(AH346&lt;&gt;"LIBSETS_DROP_MECHANIC_MONSTER_NAME",VLOOKUP(AH346,'LibSets constants'!$I$4:$L$1000,3,FALSE),""),"")</f>
        <v/>
      </c>
      <c r="AJ346" s="45" t="str">
        <f>IF(AH346&lt;&gt;"",IF(AH346&lt;&gt;"LIBSETS_DROP_MECHANIC_MONSTER_NAME",VLOOKUP(AH346,'LibSets constants'!$I$4:$L$1000,4,FALSE),""),"")</f>
        <v/>
      </c>
      <c r="AK346" s="3" t="str">
        <f>IF(G346&lt;&gt;"LIBSETS_SETTYPE_BATTLEGROUND",IF(G346&lt;&gt;"LIBSETS_SETTYPE_SPECIAL",IF(AL346&lt;&gt;"",VLOOKUP(AL346,'ESO zone constants'!$D$2:$H$4950,5,FALSE),""),""),"")</f>
        <v/>
      </c>
      <c r="AM346" s="46"/>
      <c r="AN346" s="45" t="str">
        <f>IF(AM346&lt;&gt;"",IF(AM346&lt;&gt;"LIBSETS_DROP_MECHANIC_MONSTER_NAME",VLOOKUP(AM346,'LibSets constants'!$I$4:$L$1000,3,FALSE),""),"")</f>
        <v/>
      </c>
      <c r="AO346" s="45" t="str">
        <f>IF(AM346&lt;&gt;"",IF(AM346&lt;&gt;"LIBSETS_DROP_MECHANIC_MONSTER_NAME",VLOOKUP(AM346,'LibSets constants'!$I$4:$L$1000,4,FALSE),""),"")</f>
        <v/>
      </c>
      <c r="AP346" s="3" t="str">
        <f>IF(G346&lt;&gt;"LIBSETS_SETTYPE_BATTLEGROUND",IF(G346&lt;&gt;"LIBSETS_SETTYPE_SPECIAL",IF(AQ346&lt;&gt;"",VLOOKUP(AQ346,'ESO zone constants'!$D$2:$H$4950,5,FALSE),""),""),"")</f>
        <v/>
      </c>
      <c r="AR346" s="46"/>
      <c r="AS346" s="45" t="str">
        <f>IF(AR346&lt;&gt;"",IF(AR346&lt;&gt;"LIBSETS_DROP_MECHANIC_MONSTER_NAME",VLOOKUP(AR346,'LibSets constants'!$I$4:$L$1000,3,FALSE),""),"")</f>
        <v/>
      </c>
      <c r="AT346" s="45" t="str">
        <f>IF(AR346&lt;&gt;"",IF(AR346&lt;&gt;"LIBSETS_DROP_MECHANIC_MONSTER_NAME",VLOOKUP(AR346,'LibSets constants'!$I$4:$L$1000,4,FALSE),""),"")</f>
        <v/>
      </c>
      <c r="AU346" s="21" t="str">
        <f>IF(A346="???","--","")&amp;IF(F346&lt;&gt;"Not in the game (anymore)",IF(A346&lt;&gt;"",CONCATENATE("[",A346,"] = {wayshrines={")&amp;IF(K346&lt;&gt;"",CONCATENATE(K346,","),"")&amp;IF(L346&lt;&gt;"",CONCATENATE(L346,","),"")&amp;IF(M346&lt;&gt;"",CONCATENATE(M346,","),"")&amp;CONCATENATE("}")&amp;IF(VALUE(N346)&gt;0,CONCATENATE(", traitsNeeded=",N346),"")&amp;CONCATENATE(", dlcId=",IF(Q346&lt;&gt;"",Q346,"DLC_BASE_GAME")),""),"")</f>
        <v>[399] = {wayshrines={-1,-1,-1,}, dlcId=DLC_WOLFHUNTER</v>
      </c>
      <c r="AV346" s="21" t="str">
        <f>IF(F346&lt;&gt;"Not in the game (anymore)",IF(A346&lt;&gt;"",IF(O346&lt;&gt;"",CONCATENATE(", zoneIds={",O346),"")&amp;IF(V346&lt;&gt;"",CONCATENATE(",",V346),"")&amp;IF(AA346&lt;&gt;"",CONCATENATE(",",AA346),"")&amp;IF(AF346&lt;&gt;"",CONCATENATE(",",AF346),"")&amp;IF(AK346&lt;&gt;"",CONCATENATE(",",AK346),"")&amp;IF(AP346&lt;&gt;"",CONCATENATE(",",AP346),"")&amp;IF(O346&lt;&gt;"",CONCATENATE("}",""),"")&amp;IF(OR(I346="true",I346="false",I346&lt;&gt;""), CONCATENATE(", veteran=", I346), ""),""),"")</f>
        <v>, zoneIds={1055}, veteran=false</v>
      </c>
      <c r="AW346" s="21" t="str">
        <f>IF(F346&lt;&gt;"Not in the game (anymore)",IF(A346&lt;&gt;"",", setType="&amp;G346,"")&amp;IF(J346="true",", multiTrialSet=true",""),"")</f>
        <v>, setType=LIBSETS_SETTYPE_DUNGEON</v>
      </c>
      <c r="AX346" s="21" t="str">
        <f>IF(F346&lt;&gt;"Not in the game (anymore)",IF(S346&lt;&gt;"",", dropMechanic={"&amp;S346&amp;IF(X346&lt;&gt;"",","&amp;X346,"")&amp;IF(AC346&lt;&gt;"",","&amp;AC346,"")&amp;IF(AH346&lt;&gt;"",","&amp;AH346,"")&amp;IF(AM346&lt;&gt;"",","&amp;AM346,"")&amp;IF(AR346&lt;&gt;"",","&amp;AR346,"")&amp;"}"&amp;IF(S346="LIBSETS_DROP_MECHANIC_MONSTER_NAME",", dropMechanicNames={" &amp; IF(T346&lt;&gt;"","['en']='"&amp;T346&amp;"'","") &amp; IF(U346&lt;&gt;"",", ['de']='" &amp; U346&amp;"'","") &amp; "}",""),"")&amp;"},","")</f>
        <v>},</v>
      </c>
      <c r="AY346" s="21" t="str">
        <f>IF(F346&lt;&gt;"Not in the game (anymore)",IF(C346&lt;&gt;"",CONCATENATE(" --",C346," / ",B346,"   [",IF(P346&lt;&gt;"",P346,""),IF(W346&lt;&gt;"",", "&amp;W346,""),IF(AB346&lt;&gt;"",", "&amp;AB346,""),IF(AG346&lt;&gt;"",", "&amp;AG346,""),IF(AL346&lt;&gt;"",", "&amp;AL346,""),IF(AQ346&lt;&gt;"",", "&amp;AQ346,""),"]")),"")</f>
        <v xml:space="preserve"> --Hanu's Compassion / Hanus Mitgefühl   [March of Sacrifices]</v>
      </c>
    </row>
    <row r="347" spans="1:51" x14ac:dyDescent="0.25">
      <c r="A347" s="12">
        <v>400</v>
      </c>
      <c r="B347" t="s">
        <v>1366</v>
      </c>
      <c r="C347" t="s">
        <v>1367</v>
      </c>
      <c r="D347" s="3">
        <f>A347</f>
        <v>400</v>
      </c>
      <c r="G347" s="8" t="s">
        <v>1653</v>
      </c>
      <c r="I347" t="s">
        <v>97</v>
      </c>
      <c r="J347" t="s">
        <v>97</v>
      </c>
      <c r="K347">
        <v>-1</v>
      </c>
      <c r="L347">
        <v>-1</v>
      </c>
      <c r="M347">
        <v>-1</v>
      </c>
      <c r="N347">
        <v>0</v>
      </c>
      <c r="O347" s="3">
        <f>IF(G347&lt;&gt;"LIBSETS_SETTYPE_BATTLEGROUND",IF(G347&lt;&gt;"LIBSETS_SETTYPE_SPECIAL",IF(P347&lt;&gt;"",VLOOKUP(P347,'ESO zone constants'!$D$2:$H$4950,5,FALSE),""),""),"")</f>
        <v>1055</v>
      </c>
      <c r="P347" t="s">
        <v>41</v>
      </c>
      <c r="Q347" s="19" t="str">
        <f>IF(O347&lt;&gt;"",IF(NOT(ISERROR(VLOOKUP(O347,'ESO Dungeon constants'!$D$3:$H$9999,5,FALSE))),VLOOKUP(O347,'ESO Dungeon constants'!$D$3:$I$9999,6,FALSE),VLOOKUP(O347,'ESO zone constants'!$H$2:$K$9984,4,FALSE)),"")</f>
        <v>DLC_WOLFHUNTER</v>
      </c>
      <c r="R347" s="3" t="str">
        <f>VLOOKUP(Q347,'LibSets constants'!$B$4:$C$1000,2,FALSE)</f>
        <v>Wolfhunter</v>
      </c>
      <c r="T347" s="3" t="str">
        <f>IF(S347&lt;&gt;"",IF(S347&lt;&gt;"LIBSETS_DROP_MECHANIC_MONSTER_NAME",VLOOKUP(S347,'LibSets constants'!$I$4:$L$1000,3,FALSE),""),"")</f>
        <v/>
      </c>
      <c r="U347" s="3" t="str">
        <f>IF(S347&lt;&gt;"",IF(S347&lt;&gt;"LIBSETS_DROP_MECHANIC_MONSTER_NAME",VLOOKUP(S347,'LibSets constants'!$I$4:$L$1000,4,FALSE),""),"")</f>
        <v/>
      </c>
      <c r="V347" s="3" t="str">
        <f>IF(G347&lt;&gt;"LIBSETS_SETTYPE_BATTLEGROUND",IF(G347&lt;&gt;"LIBSETS_SETTYPE_SPECIAL",IF(W347&lt;&gt;"",VLOOKUP(W347,'ESO zone constants'!$D$2:$H$4950,5,FALSE),""),""),"")</f>
        <v/>
      </c>
      <c r="Y347" s="3" t="str">
        <f>IF(X347&lt;&gt;"",IF(X347&lt;&gt;"LIBSETS_DROP_MECHANIC_MONSTER_NAME",VLOOKUP(X347,'LibSets constants'!$I$4:$L$1000,3,FALSE),""),"")</f>
        <v/>
      </c>
      <c r="Z347" s="3" t="str">
        <f>IF(X347&lt;&gt;"",IF(X347&lt;&gt;"LIBSETS_DROP_MECHANIC_MONSTER_NAME",VLOOKUP(X347,'LibSets constants'!$I$4:$L$1000,4,FALSE),""),"")</f>
        <v/>
      </c>
      <c r="AA347" s="3" t="str">
        <f>IF(G347&lt;&gt;"LIBSETS_SETTYPE_BATTLEGROUND",IF(G347&lt;&gt;"LIBSETS_SETTYPE_SPECIAL",IF(AB347&lt;&gt;"",VLOOKUP(AB347,'ESO zone constants'!$D$2:$H$4950,5,FALSE),""),""),"")</f>
        <v/>
      </c>
      <c r="AD347" s="3" t="str">
        <f>IF(AC347&lt;&gt;"",IF(AC347&lt;&gt;"LIBSETS_DROP_MECHANIC_MONSTER_NAME",VLOOKUP(AC347,'LibSets constants'!$I$4:$L$1000,3,FALSE),""),"")</f>
        <v/>
      </c>
      <c r="AE347" s="3" t="str">
        <f>IF(AC347&lt;&gt;"",IF(AC347&lt;&gt;"LIBSETS_DROP_MECHANIC_MONSTER_NAME",VLOOKUP(AC347,'LibSets constants'!$I$4:$L$1000,4,FALSE),""),"")</f>
        <v/>
      </c>
      <c r="AF347" s="3" t="str">
        <f>IF(G347&lt;&gt;"LIBSETS_SETTYPE_BATTLEGROUND",IF(G347&lt;&gt;"LIBSETS_SETTYPE_SPECIAL",IF(AG347&lt;&gt;"",VLOOKUP(AG347,'ESO zone constants'!$D$2:$H$4950,5,FALSE),""),""),"")</f>
        <v/>
      </c>
      <c r="AI347" s="3" t="str">
        <f>IF(AH347&lt;&gt;"",IF(AH347&lt;&gt;"LIBSETS_DROP_MECHANIC_MONSTER_NAME",VLOOKUP(AH347,'LibSets constants'!$I$4:$L$1000,3,FALSE),""),"")</f>
        <v/>
      </c>
      <c r="AJ347" s="3" t="str">
        <f>IF(AH347&lt;&gt;"",IF(AH347&lt;&gt;"LIBSETS_DROP_MECHANIC_MONSTER_NAME",VLOOKUP(AH347,'LibSets constants'!$I$4:$L$1000,4,FALSE),""),"")</f>
        <v/>
      </c>
      <c r="AK347" s="3" t="str">
        <f>IF(G347&lt;&gt;"LIBSETS_SETTYPE_BATTLEGROUND",IF(G347&lt;&gt;"LIBSETS_SETTYPE_SPECIAL",IF(AL347&lt;&gt;"",VLOOKUP(AL347,'ESO zone constants'!$D$2:$H$4950,5,FALSE),""),""),"")</f>
        <v/>
      </c>
      <c r="AN347" s="3" t="str">
        <f>IF(AM347&lt;&gt;"",IF(AM347&lt;&gt;"LIBSETS_DROP_MECHANIC_MONSTER_NAME",VLOOKUP(AM347,'LibSets constants'!$I$4:$L$1000,3,FALSE),""),"")</f>
        <v/>
      </c>
      <c r="AO347" s="3" t="str">
        <f>IF(AM347&lt;&gt;"",IF(AM347&lt;&gt;"LIBSETS_DROP_MECHANIC_MONSTER_NAME",VLOOKUP(AM347,'LibSets constants'!$I$4:$L$1000,4,FALSE),""),"")</f>
        <v/>
      </c>
      <c r="AP347" s="3" t="str">
        <f>IF(G347&lt;&gt;"LIBSETS_SETTYPE_BATTLEGROUND",IF(G347&lt;&gt;"LIBSETS_SETTYPE_SPECIAL",IF(AQ347&lt;&gt;"",VLOOKUP(AQ347,'ESO zone constants'!$D$2:$H$4950,5,FALSE),""),""),"")</f>
        <v/>
      </c>
      <c r="AS347" s="3" t="str">
        <f>IF(AR347&lt;&gt;"",IF(AR347&lt;&gt;"LIBSETS_DROP_MECHANIC_MONSTER_NAME",VLOOKUP(AR347,'LibSets constants'!$I$4:$L$1000,3,FALSE),""),"")</f>
        <v/>
      </c>
      <c r="AT347" s="3" t="str">
        <f>IF(AR347&lt;&gt;"",IF(AR347&lt;&gt;"LIBSETS_DROP_MECHANIC_MONSTER_NAME",VLOOKUP(AR347,'LibSets constants'!$I$4:$L$1000,4,FALSE),""),"")</f>
        <v/>
      </c>
      <c r="AU347" s="21" t="str">
        <f>IF(A347="???","--","")&amp;IF(F347&lt;&gt;"Not in the game (anymore)",IF(A347&lt;&gt;"",CONCATENATE("[",A347,"] = {wayshrines={")&amp;IF(K347&lt;&gt;"",CONCATENATE(K347,","),"")&amp;IF(L347&lt;&gt;"",CONCATENATE(L347,","),"")&amp;IF(M347&lt;&gt;"",CONCATENATE(M347,","),"")&amp;CONCATENATE("}")&amp;IF(VALUE(N347)&gt;0,CONCATENATE(", traitsNeeded=",N347),"")&amp;CONCATENATE(", dlcId=",IF(Q347&lt;&gt;"",Q347,"DLC_BASE_GAME")),""),"")</f>
        <v>[400] = {wayshrines={-1,-1,-1,}, dlcId=DLC_WOLFHUNTER</v>
      </c>
      <c r="AV347" s="21" t="str">
        <f>IF(F347&lt;&gt;"Not in the game (anymore)",IF(A347&lt;&gt;"",IF(O347&lt;&gt;"",CONCATENATE(", zoneIds={",O347),"")&amp;IF(V347&lt;&gt;"",CONCATENATE(",",V347),"")&amp;IF(AA347&lt;&gt;"",CONCATENATE(",",AA347),"")&amp;IF(AF347&lt;&gt;"",CONCATENATE(",",AF347),"")&amp;IF(AK347&lt;&gt;"",CONCATENATE(",",AK347),"")&amp;IF(AP347&lt;&gt;"",CONCATENATE(",",AP347),"")&amp;IF(O347&lt;&gt;"",CONCATENATE("}",""),"")&amp;IF(OR(I347="true",I347="false",I347&lt;&gt;""), CONCATENATE(", veteran=", I347), ""),""),"")</f>
        <v>, zoneIds={1055}, veteran=false</v>
      </c>
      <c r="AW347" s="21" t="str">
        <f>IF(F347&lt;&gt;"Not in the game (anymore)",IF(A347&lt;&gt;"",", setType="&amp;G347,"")&amp;IF(J347="true",", multiTrialSet=true",""),"")</f>
        <v>, setType=LIBSETS_SETTYPE_DUNGEON</v>
      </c>
      <c r="AX347" s="21" t="str">
        <f>IF(F347&lt;&gt;"Not in the game (anymore)",IF(S347&lt;&gt;"",", dropMechanic={"&amp;S347&amp;IF(X347&lt;&gt;"",","&amp;X347,"")&amp;IF(AC347&lt;&gt;"",","&amp;AC347,"")&amp;IF(AH347&lt;&gt;"",","&amp;AH347,"")&amp;IF(AM347&lt;&gt;"",","&amp;AM347,"")&amp;IF(AR347&lt;&gt;"",","&amp;AR347,"")&amp;"}"&amp;IF(S347="LIBSETS_DROP_MECHANIC_MONSTER_NAME",", dropMechanicNames={" &amp; IF(T347&lt;&gt;"","['en']='"&amp;T347&amp;"'","") &amp; IF(U347&lt;&gt;"",", ['de']='" &amp; U347&amp;"'","") &amp; "}",""),"")&amp;"},","")</f>
        <v>},</v>
      </c>
      <c r="AY347" s="21" t="str">
        <f>IF(F347&lt;&gt;"Not in the game (anymore)",IF(C347&lt;&gt;"",CONCATENATE(" --",C347," / ",B347,"   [",IF(P347&lt;&gt;"",P347,""),IF(W347&lt;&gt;"",", "&amp;W347,""),IF(AB347&lt;&gt;"",", "&amp;AB347,""),IF(AG347&lt;&gt;"",", "&amp;AG347,""),IF(AL347&lt;&gt;"",", "&amp;AL347,""),IF(AQ347&lt;&gt;"",", "&amp;AQ347,""),"]")),"")</f>
        <v xml:space="preserve"> --Blood Moon / Blutmond   [March of Sacrifices]</v>
      </c>
    </row>
    <row r="348" spans="1:51" x14ac:dyDescent="0.25">
      <c r="A348" s="12">
        <v>401</v>
      </c>
      <c r="B348" t="s">
        <v>1368</v>
      </c>
      <c r="C348" t="s">
        <v>1369</v>
      </c>
      <c r="D348" s="3">
        <f>A348</f>
        <v>401</v>
      </c>
      <c r="G348" s="8" t="s">
        <v>1653</v>
      </c>
      <c r="I348" t="s">
        <v>97</v>
      </c>
      <c r="J348" t="s">
        <v>97</v>
      </c>
      <c r="K348">
        <v>-1</v>
      </c>
      <c r="L348">
        <v>-1</v>
      </c>
      <c r="M348">
        <v>-1</v>
      </c>
      <c r="N348">
        <v>0</v>
      </c>
      <c r="O348" s="3">
        <f>IF(G348&lt;&gt;"LIBSETS_SETTYPE_BATTLEGROUND",IF(G348&lt;&gt;"LIBSETS_SETTYPE_SPECIAL",IF(P348&lt;&gt;"",VLOOKUP(P348,'ESO zone constants'!$D$2:$H$4950,5,FALSE),""),""),"")</f>
        <v>1055</v>
      </c>
      <c r="P348" t="s">
        <v>41</v>
      </c>
      <c r="Q348" s="19" t="str">
        <f>IF(O348&lt;&gt;"",IF(NOT(ISERROR(VLOOKUP(O348,'ESO Dungeon constants'!$D$3:$H$9999,5,FALSE))),VLOOKUP(O348,'ESO Dungeon constants'!$D$3:$I$9999,6,FALSE),VLOOKUP(O348,'ESO zone constants'!$H$2:$K$9984,4,FALSE)),"")</f>
        <v>DLC_WOLFHUNTER</v>
      </c>
      <c r="R348" s="3" t="str">
        <f>VLOOKUP(Q348,'LibSets constants'!$B$4:$C$1000,2,FALSE)</f>
        <v>Wolfhunter</v>
      </c>
      <c r="T348" s="3" t="str">
        <f>IF(S348&lt;&gt;"",IF(S348&lt;&gt;"LIBSETS_DROP_MECHANIC_MONSTER_NAME",VLOOKUP(S348,'LibSets constants'!$I$4:$L$1000,3,FALSE),""),"")</f>
        <v/>
      </c>
      <c r="U348" s="3" t="str">
        <f>IF(S348&lt;&gt;"",IF(S348&lt;&gt;"LIBSETS_DROP_MECHANIC_MONSTER_NAME",VLOOKUP(S348,'LibSets constants'!$I$4:$L$1000,4,FALSE),""),"")</f>
        <v/>
      </c>
      <c r="V348" s="3" t="str">
        <f>IF(G348&lt;&gt;"LIBSETS_SETTYPE_BATTLEGROUND",IF(G348&lt;&gt;"LIBSETS_SETTYPE_SPECIAL",IF(W348&lt;&gt;"",VLOOKUP(W348,'ESO zone constants'!$D$2:$H$4950,5,FALSE),""),""),"")</f>
        <v/>
      </c>
      <c r="Y348" s="3" t="str">
        <f>IF(X348&lt;&gt;"",IF(X348&lt;&gt;"LIBSETS_DROP_MECHANIC_MONSTER_NAME",VLOOKUP(X348,'LibSets constants'!$I$4:$L$1000,3,FALSE),""),"")</f>
        <v/>
      </c>
      <c r="Z348" s="3" t="str">
        <f>IF(X348&lt;&gt;"",IF(X348&lt;&gt;"LIBSETS_DROP_MECHANIC_MONSTER_NAME",VLOOKUP(X348,'LibSets constants'!$I$4:$L$1000,4,FALSE),""),"")</f>
        <v/>
      </c>
      <c r="AA348" s="3" t="str">
        <f>IF(G348&lt;&gt;"LIBSETS_SETTYPE_BATTLEGROUND",IF(G348&lt;&gt;"LIBSETS_SETTYPE_SPECIAL",IF(AB348&lt;&gt;"",VLOOKUP(AB348,'ESO zone constants'!$D$2:$H$4950,5,FALSE),""),""),"")</f>
        <v/>
      </c>
      <c r="AD348" s="3" t="str">
        <f>IF(AC348&lt;&gt;"",IF(AC348&lt;&gt;"LIBSETS_DROP_MECHANIC_MONSTER_NAME",VLOOKUP(AC348,'LibSets constants'!$I$4:$L$1000,3,FALSE),""),"")</f>
        <v/>
      </c>
      <c r="AE348" s="3" t="str">
        <f>IF(AC348&lt;&gt;"",IF(AC348&lt;&gt;"LIBSETS_DROP_MECHANIC_MONSTER_NAME",VLOOKUP(AC348,'LibSets constants'!$I$4:$L$1000,4,FALSE),""),"")</f>
        <v/>
      </c>
      <c r="AF348" s="3" t="str">
        <f>IF(G348&lt;&gt;"LIBSETS_SETTYPE_BATTLEGROUND",IF(G348&lt;&gt;"LIBSETS_SETTYPE_SPECIAL",IF(AG348&lt;&gt;"",VLOOKUP(AG348,'ESO zone constants'!$D$2:$H$4950,5,FALSE),""),""),"")</f>
        <v/>
      </c>
      <c r="AI348" s="3" t="str">
        <f>IF(AH348&lt;&gt;"",IF(AH348&lt;&gt;"LIBSETS_DROP_MECHANIC_MONSTER_NAME",VLOOKUP(AH348,'LibSets constants'!$I$4:$L$1000,3,FALSE),""),"")</f>
        <v/>
      </c>
      <c r="AJ348" s="3" t="str">
        <f>IF(AH348&lt;&gt;"",IF(AH348&lt;&gt;"LIBSETS_DROP_MECHANIC_MONSTER_NAME",VLOOKUP(AH348,'LibSets constants'!$I$4:$L$1000,4,FALSE),""),"")</f>
        <v/>
      </c>
      <c r="AK348" s="3" t="str">
        <f>IF(G348&lt;&gt;"LIBSETS_SETTYPE_BATTLEGROUND",IF(G348&lt;&gt;"LIBSETS_SETTYPE_SPECIAL",IF(AL348&lt;&gt;"",VLOOKUP(AL348,'ESO zone constants'!$D$2:$H$4950,5,FALSE),""),""),"")</f>
        <v/>
      </c>
      <c r="AN348" s="3" t="str">
        <f>IF(AM348&lt;&gt;"",IF(AM348&lt;&gt;"LIBSETS_DROP_MECHANIC_MONSTER_NAME",VLOOKUP(AM348,'LibSets constants'!$I$4:$L$1000,3,FALSE),""),"")</f>
        <v/>
      </c>
      <c r="AO348" s="3" t="str">
        <f>IF(AM348&lt;&gt;"",IF(AM348&lt;&gt;"LIBSETS_DROP_MECHANIC_MONSTER_NAME",VLOOKUP(AM348,'LibSets constants'!$I$4:$L$1000,4,FALSE),""),"")</f>
        <v/>
      </c>
      <c r="AP348" s="3" t="str">
        <f>IF(G348&lt;&gt;"LIBSETS_SETTYPE_BATTLEGROUND",IF(G348&lt;&gt;"LIBSETS_SETTYPE_SPECIAL",IF(AQ348&lt;&gt;"",VLOOKUP(AQ348,'ESO zone constants'!$D$2:$H$4950,5,FALSE),""),""),"")</f>
        <v/>
      </c>
      <c r="AS348" s="3" t="str">
        <f>IF(AR348&lt;&gt;"",IF(AR348&lt;&gt;"LIBSETS_DROP_MECHANIC_MONSTER_NAME",VLOOKUP(AR348,'LibSets constants'!$I$4:$L$1000,3,FALSE),""),"")</f>
        <v/>
      </c>
      <c r="AT348" s="3" t="str">
        <f>IF(AR348&lt;&gt;"",IF(AR348&lt;&gt;"LIBSETS_DROP_MECHANIC_MONSTER_NAME",VLOOKUP(AR348,'LibSets constants'!$I$4:$L$1000,4,FALSE),""),"")</f>
        <v/>
      </c>
      <c r="AU348" s="21" t="str">
        <f>IF(A348="???","--","")&amp;IF(F348&lt;&gt;"Not in the game (anymore)",IF(A348&lt;&gt;"",CONCATENATE("[",A348,"] = {wayshrines={")&amp;IF(K348&lt;&gt;"",CONCATENATE(K348,","),"")&amp;IF(L348&lt;&gt;"",CONCATENATE(L348,","),"")&amp;IF(M348&lt;&gt;"",CONCATENATE(M348,","),"")&amp;CONCATENATE("}")&amp;IF(VALUE(N348)&gt;0,CONCATENATE(", traitsNeeded=",N348),"")&amp;CONCATENATE(", dlcId=",IF(Q348&lt;&gt;"",Q348,"DLC_BASE_GAME")),""),"")</f>
        <v>[401] = {wayshrines={-1,-1,-1,}, dlcId=DLC_WOLFHUNTER</v>
      </c>
      <c r="AV348" s="21" t="str">
        <f>IF(F348&lt;&gt;"Not in the game (anymore)",IF(A348&lt;&gt;"",IF(O348&lt;&gt;"",CONCATENATE(", zoneIds={",O348),"")&amp;IF(V348&lt;&gt;"",CONCATENATE(",",V348),"")&amp;IF(AA348&lt;&gt;"",CONCATENATE(",",AA348),"")&amp;IF(AF348&lt;&gt;"",CONCATENATE(",",AF348),"")&amp;IF(AK348&lt;&gt;"",CONCATENATE(",",AK348),"")&amp;IF(AP348&lt;&gt;"",CONCATENATE(",",AP348),"")&amp;IF(O348&lt;&gt;"",CONCATENATE("}",""),"")&amp;IF(OR(I348="true",I348="false",I348&lt;&gt;""), CONCATENATE(", veteran=", I348), ""),""),"")</f>
        <v>, zoneIds={1055}, veteran=false</v>
      </c>
      <c r="AW348" s="21" t="str">
        <f>IF(F348&lt;&gt;"Not in the game (anymore)",IF(A348&lt;&gt;"",", setType="&amp;G348,"")&amp;IF(J348="true",", multiTrialSet=true",""),"")</f>
        <v>, setType=LIBSETS_SETTYPE_DUNGEON</v>
      </c>
      <c r="AX348" s="21" t="str">
        <f>IF(F348&lt;&gt;"Not in the game (anymore)",IF(S348&lt;&gt;"",", dropMechanic={"&amp;S348&amp;IF(X348&lt;&gt;"",","&amp;X348,"")&amp;IF(AC348&lt;&gt;"",","&amp;AC348,"")&amp;IF(AH348&lt;&gt;"",","&amp;AH348,"")&amp;IF(AM348&lt;&gt;"",","&amp;AM348,"")&amp;IF(AR348&lt;&gt;"",","&amp;AR348,"")&amp;"}"&amp;IF(S348="LIBSETS_DROP_MECHANIC_MONSTER_NAME",", dropMechanicNames={" &amp; IF(T348&lt;&gt;"","['en']='"&amp;T348&amp;"'","") &amp; IF(U348&lt;&gt;"",", ['de']='" &amp; U348&amp;"'","") &amp; "}",""),"")&amp;"},","")</f>
        <v>},</v>
      </c>
      <c r="AY348" s="21" t="str">
        <f>IF(F348&lt;&gt;"Not in the game (anymore)",IF(C348&lt;&gt;"",CONCATENATE(" --",C348," / ",B348,"   [",IF(P348&lt;&gt;"",P348,""),IF(W348&lt;&gt;"",", "&amp;W348,""),IF(AB348&lt;&gt;"",", "&amp;AB348,""),IF(AG348&lt;&gt;"",", "&amp;AG348,""),IF(AL348&lt;&gt;"",", "&amp;AL348,""),IF(AQ348&lt;&gt;"",", "&amp;AQ348,""),"]")),"")</f>
        <v xml:space="preserve"> --Haven of Ursus / Zuflucht von Ursus   [March of Sacrifices]</v>
      </c>
    </row>
    <row r="349" spans="1:51" x14ac:dyDescent="0.25">
      <c r="A349" s="12">
        <v>402</v>
      </c>
      <c r="B349" t="s">
        <v>1370</v>
      </c>
      <c r="C349" t="s">
        <v>1371</v>
      </c>
      <c r="D349" s="3">
        <f>A349</f>
        <v>402</v>
      </c>
      <c r="G349" s="8" t="s">
        <v>1653</v>
      </c>
      <c r="I349" t="s">
        <v>97</v>
      </c>
      <c r="J349" t="s">
        <v>97</v>
      </c>
      <c r="K349">
        <v>-1</v>
      </c>
      <c r="L349">
        <v>-1</v>
      </c>
      <c r="M349">
        <v>-1</v>
      </c>
      <c r="N349">
        <v>0</v>
      </c>
      <c r="O349" s="3">
        <f>IF(G349&lt;&gt;"LIBSETS_SETTYPE_BATTLEGROUND",IF(G349&lt;&gt;"LIBSETS_SETTYPE_SPECIAL",IF(P349&lt;&gt;"",VLOOKUP(P349,'ESO zone constants'!$D$2:$H$4950,5,FALSE),""),""),"")</f>
        <v>1052</v>
      </c>
      <c r="P349" t="s">
        <v>73</v>
      </c>
      <c r="Q349" s="19" t="str">
        <f>IF(O349&lt;&gt;"",IF(NOT(ISERROR(VLOOKUP(O349,'ESO Dungeon constants'!$D$3:$H$9999,5,FALSE))),VLOOKUP(O349,'ESO Dungeon constants'!$D$3:$I$9999,6,FALSE),VLOOKUP(O349,'ESO zone constants'!$H$2:$K$9984,4,FALSE)),"")</f>
        <v>DLC_WOLFHUNTER</v>
      </c>
      <c r="R349" s="3" t="str">
        <f>VLOOKUP(Q349,'LibSets constants'!$B$4:$C$1000,2,FALSE)</f>
        <v>Wolfhunter</v>
      </c>
      <c r="T349" s="3" t="str">
        <f>IF(S349&lt;&gt;"",IF(S349&lt;&gt;"LIBSETS_DROP_MECHANIC_MONSTER_NAME",VLOOKUP(S349,'LibSets constants'!$I$4:$L$1000,3,FALSE),""),"")</f>
        <v/>
      </c>
      <c r="U349" s="3" t="str">
        <f>IF(S349&lt;&gt;"",IF(S349&lt;&gt;"LIBSETS_DROP_MECHANIC_MONSTER_NAME",VLOOKUP(S349,'LibSets constants'!$I$4:$L$1000,4,FALSE),""),"")</f>
        <v/>
      </c>
      <c r="V349" s="3" t="str">
        <f>IF(G349&lt;&gt;"LIBSETS_SETTYPE_BATTLEGROUND",IF(G349&lt;&gt;"LIBSETS_SETTYPE_SPECIAL",IF(W349&lt;&gt;"",VLOOKUP(W349,'ESO zone constants'!$D$2:$H$4950,5,FALSE),""),""),"")</f>
        <v/>
      </c>
      <c r="Y349" s="3" t="str">
        <f>IF(X349&lt;&gt;"",IF(X349&lt;&gt;"LIBSETS_DROP_MECHANIC_MONSTER_NAME",VLOOKUP(X349,'LibSets constants'!$I$4:$L$1000,3,FALSE),""),"")</f>
        <v/>
      </c>
      <c r="Z349" s="3" t="str">
        <f>IF(X349&lt;&gt;"",IF(X349&lt;&gt;"LIBSETS_DROP_MECHANIC_MONSTER_NAME",VLOOKUP(X349,'LibSets constants'!$I$4:$L$1000,4,FALSE),""),"")</f>
        <v/>
      </c>
      <c r="AA349" s="3" t="str">
        <f>IF(G349&lt;&gt;"LIBSETS_SETTYPE_BATTLEGROUND",IF(G349&lt;&gt;"LIBSETS_SETTYPE_SPECIAL",IF(AB349&lt;&gt;"",VLOOKUP(AB349,'ESO zone constants'!$D$2:$H$4950,5,FALSE),""),""),"")</f>
        <v/>
      </c>
      <c r="AD349" s="3" t="str">
        <f>IF(AC349&lt;&gt;"",IF(AC349&lt;&gt;"LIBSETS_DROP_MECHANIC_MONSTER_NAME",VLOOKUP(AC349,'LibSets constants'!$I$4:$L$1000,3,FALSE),""),"")</f>
        <v/>
      </c>
      <c r="AE349" s="3" t="str">
        <f>IF(AC349&lt;&gt;"",IF(AC349&lt;&gt;"LIBSETS_DROP_MECHANIC_MONSTER_NAME",VLOOKUP(AC349,'LibSets constants'!$I$4:$L$1000,4,FALSE),""),"")</f>
        <v/>
      </c>
      <c r="AF349" s="3" t="str">
        <f>IF(G349&lt;&gt;"LIBSETS_SETTYPE_BATTLEGROUND",IF(G349&lt;&gt;"LIBSETS_SETTYPE_SPECIAL",IF(AG349&lt;&gt;"",VLOOKUP(AG349,'ESO zone constants'!$D$2:$H$4950,5,FALSE),""),""),"")</f>
        <v/>
      </c>
      <c r="AI349" s="3" t="str">
        <f>IF(AH349&lt;&gt;"",IF(AH349&lt;&gt;"LIBSETS_DROP_MECHANIC_MONSTER_NAME",VLOOKUP(AH349,'LibSets constants'!$I$4:$L$1000,3,FALSE),""),"")</f>
        <v/>
      </c>
      <c r="AJ349" s="3" t="str">
        <f>IF(AH349&lt;&gt;"",IF(AH349&lt;&gt;"LIBSETS_DROP_MECHANIC_MONSTER_NAME",VLOOKUP(AH349,'LibSets constants'!$I$4:$L$1000,4,FALSE),""),"")</f>
        <v/>
      </c>
      <c r="AK349" s="3" t="str">
        <f>IF(G349&lt;&gt;"LIBSETS_SETTYPE_BATTLEGROUND",IF(G349&lt;&gt;"LIBSETS_SETTYPE_SPECIAL",IF(AL349&lt;&gt;"",VLOOKUP(AL349,'ESO zone constants'!$D$2:$H$4950,5,FALSE),""),""),"")</f>
        <v/>
      </c>
      <c r="AN349" s="3" t="str">
        <f>IF(AM349&lt;&gt;"",IF(AM349&lt;&gt;"LIBSETS_DROP_MECHANIC_MONSTER_NAME",VLOOKUP(AM349,'LibSets constants'!$I$4:$L$1000,3,FALSE),""),"")</f>
        <v/>
      </c>
      <c r="AO349" s="3" t="str">
        <f>IF(AM349&lt;&gt;"",IF(AM349&lt;&gt;"LIBSETS_DROP_MECHANIC_MONSTER_NAME",VLOOKUP(AM349,'LibSets constants'!$I$4:$L$1000,4,FALSE),""),"")</f>
        <v/>
      </c>
      <c r="AP349" s="3" t="str">
        <f>IF(G349&lt;&gt;"LIBSETS_SETTYPE_BATTLEGROUND",IF(G349&lt;&gt;"LIBSETS_SETTYPE_SPECIAL",IF(AQ349&lt;&gt;"",VLOOKUP(AQ349,'ESO zone constants'!$D$2:$H$4950,5,FALSE),""),""),"")</f>
        <v/>
      </c>
      <c r="AS349" s="3" t="str">
        <f>IF(AR349&lt;&gt;"",IF(AR349&lt;&gt;"LIBSETS_DROP_MECHANIC_MONSTER_NAME",VLOOKUP(AR349,'LibSets constants'!$I$4:$L$1000,3,FALSE),""),"")</f>
        <v/>
      </c>
      <c r="AT349" s="3" t="str">
        <f>IF(AR349&lt;&gt;"",IF(AR349&lt;&gt;"LIBSETS_DROP_MECHANIC_MONSTER_NAME",VLOOKUP(AR349,'LibSets constants'!$I$4:$L$1000,4,FALSE),""),"")</f>
        <v/>
      </c>
      <c r="AU349" s="21" t="str">
        <f>IF(A349="???","--","")&amp;IF(F349&lt;&gt;"Not in the game (anymore)",IF(A349&lt;&gt;"",CONCATENATE("[",A349,"] = {wayshrines={")&amp;IF(K349&lt;&gt;"",CONCATENATE(K349,","),"")&amp;IF(L349&lt;&gt;"",CONCATENATE(L349,","),"")&amp;IF(M349&lt;&gt;"",CONCATENATE(M349,","),"")&amp;CONCATENATE("}")&amp;IF(VALUE(N349)&gt;0,CONCATENATE(", traitsNeeded=",N349),"")&amp;CONCATENATE(", dlcId=",IF(Q349&lt;&gt;"",Q349,"DLC_BASE_GAME")),""),"")</f>
        <v>[402] = {wayshrines={-1,-1,-1,}, dlcId=DLC_WOLFHUNTER</v>
      </c>
      <c r="AV349" s="21" t="str">
        <f>IF(F349&lt;&gt;"Not in the game (anymore)",IF(A349&lt;&gt;"",IF(O349&lt;&gt;"",CONCATENATE(", zoneIds={",O349),"")&amp;IF(V349&lt;&gt;"",CONCATENATE(",",V349),"")&amp;IF(AA349&lt;&gt;"",CONCATENATE(",",AA349),"")&amp;IF(AF349&lt;&gt;"",CONCATENATE(",",AF349),"")&amp;IF(AK349&lt;&gt;"",CONCATENATE(",",AK349),"")&amp;IF(AP349&lt;&gt;"",CONCATENATE(",",AP349),"")&amp;IF(O349&lt;&gt;"",CONCATENATE("}",""),"")&amp;IF(OR(I349="true",I349="false",I349&lt;&gt;""), CONCATENATE(", veteran=", I349), ""),""),"")</f>
        <v>, zoneIds={1052}, veteran=false</v>
      </c>
      <c r="AW349" s="21" t="str">
        <f>IF(F349&lt;&gt;"Not in the game (anymore)",IF(A349&lt;&gt;"",", setType="&amp;G349,"")&amp;IF(J349="true",", multiTrialSet=true",""),"")</f>
        <v>, setType=LIBSETS_SETTYPE_DUNGEON</v>
      </c>
      <c r="AX349" s="21" t="str">
        <f>IF(F349&lt;&gt;"Not in the game (anymore)",IF(S349&lt;&gt;"",", dropMechanic={"&amp;S349&amp;IF(X349&lt;&gt;"",","&amp;X349,"")&amp;IF(AC349&lt;&gt;"",","&amp;AC349,"")&amp;IF(AH349&lt;&gt;"",","&amp;AH349,"")&amp;IF(AM349&lt;&gt;"",","&amp;AM349,"")&amp;IF(AR349&lt;&gt;"",","&amp;AR349,"")&amp;"}"&amp;IF(S349="LIBSETS_DROP_MECHANIC_MONSTER_NAME",", dropMechanicNames={" &amp; IF(T349&lt;&gt;"","['en']='"&amp;T349&amp;"'","") &amp; IF(U349&lt;&gt;"",", ['de']='" &amp; U349&amp;"'","") &amp; "}",""),"")&amp;"},","")</f>
        <v>},</v>
      </c>
      <c r="AY349" s="21" t="str">
        <f>IF(F349&lt;&gt;"Not in the game (anymore)",IF(C349&lt;&gt;"",CONCATENATE(" --",C349," / ",B349,"   [",IF(P349&lt;&gt;"",P349,""),IF(W349&lt;&gt;"",", "&amp;W349,""),IF(AB349&lt;&gt;"",", "&amp;AB349,""),IF(AG349&lt;&gt;"",", "&amp;AG349,""),IF(AL349&lt;&gt;"",", "&amp;AL349,""),IF(AQ349&lt;&gt;"",", "&amp;AQ349,""),"]")),"")</f>
        <v xml:space="preserve"> --Moon Hunter / Mondjäger   [Moon Hunter Keep]</v>
      </c>
    </row>
    <row r="350" spans="1:51" x14ac:dyDescent="0.25">
      <c r="A350" s="12">
        <v>403</v>
      </c>
      <c r="B350" t="s">
        <v>1372</v>
      </c>
      <c r="C350" t="s">
        <v>1373</v>
      </c>
      <c r="D350" s="3">
        <f>A350</f>
        <v>403</v>
      </c>
      <c r="G350" s="8" t="s">
        <v>1653</v>
      </c>
      <c r="I350" t="s">
        <v>97</v>
      </c>
      <c r="J350" t="s">
        <v>97</v>
      </c>
      <c r="K350">
        <v>-1</v>
      </c>
      <c r="L350">
        <v>-1</v>
      </c>
      <c r="M350">
        <v>-1</v>
      </c>
      <c r="N350">
        <v>0</v>
      </c>
      <c r="O350" s="3">
        <f>IF(G350&lt;&gt;"LIBSETS_SETTYPE_BATTLEGROUND",IF(G350&lt;&gt;"LIBSETS_SETTYPE_SPECIAL",IF(P350&lt;&gt;"",VLOOKUP(P350,'ESO zone constants'!$D$2:$H$4950,5,FALSE),""),""),"")</f>
        <v>1052</v>
      </c>
      <c r="P350" t="s">
        <v>73</v>
      </c>
      <c r="Q350" s="19" t="str">
        <f>IF(O350&lt;&gt;"",IF(NOT(ISERROR(VLOOKUP(O350,'ESO Dungeon constants'!$D$3:$H$9999,5,FALSE))),VLOOKUP(O350,'ESO Dungeon constants'!$D$3:$I$9999,6,FALSE),VLOOKUP(O350,'ESO zone constants'!$H$2:$K$9984,4,FALSE)),"")</f>
        <v>DLC_WOLFHUNTER</v>
      </c>
      <c r="R350" s="3" t="str">
        <f>VLOOKUP(Q350,'LibSets constants'!$B$4:$C$1000,2,FALSE)</f>
        <v>Wolfhunter</v>
      </c>
      <c r="T350" s="3" t="str">
        <f>IF(S350&lt;&gt;"",IF(S350&lt;&gt;"LIBSETS_DROP_MECHANIC_MONSTER_NAME",VLOOKUP(S350,'LibSets constants'!$I$4:$L$1000,3,FALSE),""),"")</f>
        <v/>
      </c>
      <c r="U350" s="3" t="str">
        <f>IF(S350&lt;&gt;"",IF(S350&lt;&gt;"LIBSETS_DROP_MECHANIC_MONSTER_NAME",VLOOKUP(S350,'LibSets constants'!$I$4:$L$1000,4,FALSE),""),"")</f>
        <v/>
      </c>
      <c r="V350" s="3" t="str">
        <f>IF(G350&lt;&gt;"LIBSETS_SETTYPE_BATTLEGROUND",IF(G350&lt;&gt;"LIBSETS_SETTYPE_SPECIAL",IF(W350&lt;&gt;"",VLOOKUP(W350,'ESO zone constants'!$D$2:$H$4950,5,FALSE),""),""),"")</f>
        <v/>
      </c>
      <c r="Y350" s="3" t="str">
        <f>IF(X350&lt;&gt;"",IF(X350&lt;&gt;"LIBSETS_DROP_MECHANIC_MONSTER_NAME",VLOOKUP(X350,'LibSets constants'!$I$4:$L$1000,3,FALSE),""),"")</f>
        <v/>
      </c>
      <c r="Z350" s="3" t="str">
        <f>IF(X350&lt;&gt;"",IF(X350&lt;&gt;"LIBSETS_DROP_MECHANIC_MONSTER_NAME",VLOOKUP(X350,'LibSets constants'!$I$4:$L$1000,4,FALSE),""),"")</f>
        <v/>
      </c>
      <c r="AA350" s="3" t="str">
        <f>IF(G350&lt;&gt;"LIBSETS_SETTYPE_BATTLEGROUND",IF(G350&lt;&gt;"LIBSETS_SETTYPE_SPECIAL",IF(AB350&lt;&gt;"",VLOOKUP(AB350,'ESO zone constants'!$D$2:$H$4950,5,FALSE),""),""),"")</f>
        <v/>
      </c>
      <c r="AD350" s="3" t="str">
        <f>IF(AC350&lt;&gt;"",IF(AC350&lt;&gt;"LIBSETS_DROP_MECHANIC_MONSTER_NAME",VLOOKUP(AC350,'LibSets constants'!$I$4:$L$1000,3,FALSE),""),"")</f>
        <v/>
      </c>
      <c r="AE350" s="3" t="str">
        <f>IF(AC350&lt;&gt;"",IF(AC350&lt;&gt;"LIBSETS_DROP_MECHANIC_MONSTER_NAME",VLOOKUP(AC350,'LibSets constants'!$I$4:$L$1000,4,FALSE),""),"")</f>
        <v/>
      </c>
      <c r="AF350" s="3" t="str">
        <f>IF(G350&lt;&gt;"LIBSETS_SETTYPE_BATTLEGROUND",IF(G350&lt;&gt;"LIBSETS_SETTYPE_SPECIAL",IF(AG350&lt;&gt;"",VLOOKUP(AG350,'ESO zone constants'!$D$2:$H$4950,5,FALSE),""),""),"")</f>
        <v/>
      </c>
      <c r="AI350" s="3" t="str">
        <f>IF(AH350&lt;&gt;"",IF(AH350&lt;&gt;"LIBSETS_DROP_MECHANIC_MONSTER_NAME",VLOOKUP(AH350,'LibSets constants'!$I$4:$L$1000,3,FALSE),""),"")</f>
        <v/>
      </c>
      <c r="AJ350" s="3" t="str">
        <f>IF(AH350&lt;&gt;"",IF(AH350&lt;&gt;"LIBSETS_DROP_MECHANIC_MONSTER_NAME",VLOOKUP(AH350,'LibSets constants'!$I$4:$L$1000,4,FALSE),""),"")</f>
        <v/>
      </c>
      <c r="AK350" s="3" t="str">
        <f>IF(G350&lt;&gt;"LIBSETS_SETTYPE_BATTLEGROUND",IF(G350&lt;&gt;"LIBSETS_SETTYPE_SPECIAL",IF(AL350&lt;&gt;"",VLOOKUP(AL350,'ESO zone constants'!$D$2:$H$4950,5,FALSE),""),""),"")</f>
        <v/>
      </c>
      <c r="AN350" s="3" t="str">
        <f>IF(AM350&lt;&gt;"",IF(AM350&lt;&gt;"LIBSETS_DROP_MECHANIC_MONSTER_NAME",VLOOKUP(AM350,'LibSets constants'!$I$4:$L$1000,3,FALSE),""),"")</f>
        <v/>
      </c>
      <c r="AO350" s="3" t="str">
        <f>IF(AM350&lt;&gt;"",IF(AM350&lt;&gt;"LIBSETS_DROP_MECHANIC_MONSTER_NAME",VLOOKUP(AM350,'LibSets constants'!$I$4:$L$1000,4,FALSE),""),"")</f>
        <v/>
      </c>
      <c r="AP350" s="3" t="str">
        <f>IF(G350&lt;&gt;"LIBSETS_SETTYPE_BATTLEGROUND",IF(G350&lt;&gt;"LIBSETS_SETTYPE_SPECIAL",IF(AQ350&lt;&gt;"",VLOOKUP(AQ350,'ESO zone constants'!$D$2:$H$4950,5,FALSE),""),""),"")</f>
        <v/>
      </c>
      <c r="AS350" s="3" t="str">
        <f>IF(AR350&lt;&gt;"",IF(AR350&lt;&gt;"LIBSETS_DROP_MECHANIC_MONSTER_NAME",VLOOKUP(AR350,'LibSets constants'!$I$4:$L$1000,3,FALSE),""),"")</f>
        <v/>
      </c>
      <c r="AT350" s="3" t="str">
        <f>IF(AR350&lt;&gt;"",IF(AR350&lt;&gt;"LIBSETS_DROP_MECHANIC_MONSTER_NAME",VLOOKUP(AR350,'LibSets constants'!$I$4:$L$1000,4,FALSE),""),"")</f>
        <v/>
      </c>
      <c r="AU350" s="21" t="str">
        <f>IF(A350="???","--","")&amp;IF(F350&lt;&gt;"Not in the game (anymore)",IF(A350&lt;&gt;"",CONCATENATE("[",A350,"] = {wayshrines={")&amp;IF(K350&lt;&gt;"",CONCATENATE(K350,","),"")&amp;IF(L350&lt;&gt;"",CONCATENATE(L350,","),"")&amp;IF(M350&lt;&gt;"",CONCATENATE(M350,","),"")&amp;CONCATENATE("}")&amp;IF(VALUE(N350)&gt;0,CONCATENATE(", traitsNeeded=",N350),"")&amp;CONCATENATE(", dlcId=",IF(Q350&lt;&gt;"",Q350,"DLC_BASE_GAME")),""),"")</f>
        <v>[403] = {wayshrines={-1,-1,-1,}, dlcId=DLC_WOLFHUNTER</v>
      </c>
      <c r="AV350" s="21" t="str">
        <f>IF(F350&lt;&gt;"Not in the game (anymore)",IF(A350&lt;&gt;"",IF(O350&lt;&gt;"",CONCATENATE(", zoneIds={",O350),"")&amp;IF(V350&lt;&gt;"",CONCATENATE(",",V350),"")&amp;IF(AA350&lt;&gt;"",CONCATENATE(",",AA350),"")&amp;IF(AF350&lt;&gt;"",CONCATENATE(",",AF350),"")&amp;IF(AK350&lt;&gt;"",CONCATENATE(",",AK350),"")&amp;IF(AP350&lt;&gt;"",CONCATENATE(",",AP350),"")&amp;IF(O350&lt;&gt;"",CONCATENATE("}",""),"")&amp;IF(OR(I350="true",I350="false",I350&lt;&gt;""), CONCATENATE(", veteran=", I350), ""),""),"")</f>
        <v>, zoneIds={1052}, veteran=false</v>
      </c>
      <c r="AW350" s="21" t="str">
        <f>IF(F350&lt;&gt;"Not in the game (anymore)",IF(A350&lt;&gt;"",", setType="&amp;G350,"")&amp;IF(J350="true",", multiTrialSet=true",""),"")</f>
        <v>, setType=LIBSETS_SETTYPE_DUNGEON</v>
      </c>
      <c r="AX350" s="21" t="str">
        <f>IF(F350&lt;&gt;"Not in the game (anymore)",IF(S350&lt;&gt;"",", dropMechanic={"&amp;S350&amp;IF(X350&lt;&gt;"",","&amp;X350,"")&amp;IF(AC350&lt;&gt;"",","&amp;AC350,"")&amp;IF(AH350&lt;&gt;"",","&amp;AH350,"")&amp;IF(AM350&lt;&gt;"",","&amp;AM350,"")&amp;IF(AR350&lt;&gt;"",","&amp;AR350,"")&amp;"}"&amp;IF(S350="LIBSETS_DROP_MECHANIC_MONSTER_NAME",", dropMechanicNames={" &amp; IF(T350&lt;&gt;"","['en']='"&amp;T350&amp;"'","") &amp; IF(U350&lt;&gt;"",", ['de']='" &amp; U350&amp;"'","") &amp; "}",""),"")&amp;"},","")</f>
        <v>},</v>
      </c>
      <c r="AY350" s="21" t="str">
        <f>IF(F350&lt;&gt;"Not in the game (anymore)",IF(C350&lt;&gt;"",CONCATENATE(" --",C350," / ",B350,"   [",IF(P350&lt;&gt;"",P350,""),IF(W350&lt;&gt;"",", "&amp;W350,""),IF(AB350&lt;&gt;"",", "&amp;AB350,""),IF(AG350&lt;&gt;"",", "&amp;AG350,""),IF(AL350&lt;&gt;"",", "&amp;AL350,""),IF(AQ350&lt;&gt;"",", "&amp;AQ350,""),"]")),"")</f>
        <v xml:space="preserve"> --Savage Werewolf / Wilder Werwolf   [Moon Hunter Keep]</v>
      </c>
    </row>
    <row r="351" spans="1:51" x14ac:dyDescent="0.25">
      <c r="A351" s="12">
        <v>404</v>
      </c>
      <c r="B351" t="s">
        <v>1374</v>
      </c>
      <c r="C351" t="s">
        <v>1375</v>
      </c>
      <c r="D351" s="3">
        <f>A351</f>
        <v>404</v>
      </c>
      <c r="G351" s="8" t="s">
        <v>1653</v>
      </c>
      <c r="I351" t="s">
        <v>97</v>
      </c>
      <c r="J351" t="s">
        <v>97</v>
      </c>
      <c r="K351">
        <v>-1</v>
      </c>
      <c r="L351">
        <v>-1</v>
      </c>
      <c r="M351">
        <v>-1</v>
      </c>
      <c r="N351">
        <v>0</v>
      </c>
      <c r="O351" s="3">
        <f>IF(G351&lt;&gt;"LIBSETS_SETTYPE_BATTLEGROUND",IF(G351&lt;&gt;"LIBSETS_SETTYPE_SPECIAL",IF(P351&lt;&gt;"",VLOOKUP(P351,'ESO zone constants'!$D$2:$H$4950,5,FALSE),""),""),"")</f>
        <v>1052</v>
      </c>
      <c r="P351" t="s">
        <v>73</v>
      </c>
      <c r="Q351" s="19" t="str">
        <f>IF(O351&lt;&gt;"",IF(NOT(ISERROR(VLOOKUP(O351,'ESO Dungeon constants'!$D$3:$H$9999,5,FALSE))),VLOOKUP(O351,'ESO Dungeon constants'!$D$3:$I$9999,6,FALSE),VLOOKUP(O351,'ESO zone constants'!$H$2:$K$9984,4,FALSE)),"")</f>
        <v>DLC_WOLFHUNTER</v>
      </c>
      <c r="R351" s="3" t="str">
        <f>VLOOKUP(Q351,'LibSets constants'!$B$4:$C$1000,2,FALSE)</f>
        <v>Wolfhunter</v>
      </c>
      <c r="T351" s="3" t="str">
        <f>IF(S351&lt;&gt;"",IF(S351&lt;&gt;"LIBSETS_DROP_MECHANIC_MONSTER_NAME",VLOOKUP(S351,'LibSets constants'!$I$4:$L$1000,3,FALSE),""),"")</f>
        <v/>
      </c>
      <c r="U351" s="3" t="str">
        <f>IF(S351&lt;&gt;"",IF(S351&lt;&gt;"LIBSETS_DROP_MECHANIC_MONSTER_NAME",VLOOKUP(S351,'LibSets constants'!$I$4:$L$1000,4,FALSE),""),"")</f>
        <v/>
      </c>
      <c r="V351" s="3" t="str">
        <f>IF(G351&lt;&gt;"LIBSETS_SETTYPE_BATTLEGROUND",IF(G351&lt;&gt;"LIBSETS_SETTYPE_SPECIAL",IF(W351&lt;&gt;"",VLOOKUP(W351,'ESO zone constants'!$D$2:$H$4950,5,FALSE),""),""),"")</f>
        <v/>
      </c>
      <c r="Y351" s="3" t="str">
        <f>IF(X351&lt;&gt;"",IF(X351&lt;&gt;"LIBSETS_DROP_MECHANIC_MONSTER_NAME",VLOOKUP(X351,'LibSets constants'!$I$4:$L$1000,3,FALSE),""),"")</f>
        <v/>
      </c>
      <c r="Z351" s="3" t="str">
        <f>IF(X351&lt;&gt;"",IF(X351&lt;&gt;"LIBSETS_DROP_MECHANIC_MONSTER_NAME",VLOOKUP(X351,'LibSets constants'!$I$4:$L$1000,4,FALSE),""),"")</f>
        <v/>
      </c>
      <c r="AA351" s="3" t="str">
        <f>IF(G351&lt;&gt;"LIBSETS_SETTYPE_BATTLEGROUND",IF(G351&lt;&gt;"LIBSETS_SETTYPE_SPECIAL",IF(AB351&lt;&gt;"",VLOOKUP(AB351,'ESO zone constants'!$D$2:$H$4950,5,FALSE),""),""),"")</f>
        <v/>
      </c>
      <c r="AD351" s="3" t="str">
        <f>IF(AC351&lt;&gt;"",IF(AC351&lt;&gt;"LIBSETS_DROP_MECHANIC_MONSTER_NAME",VLOOKUP(AC351,'LibSets constants'!$I$4:$L$1000,3,FALSE),""),"")</f>
        <v/>
      </c>
      <c r="AE351" s="3" t="str">
        <f>IF(AC351&lt;&gt;"",IF(AC351&lt;&gt;"LIBSETS_DROP_MECHANIC_MONSTER_NAME",VLOOKUP(AC351,'LibSets constants'!$I$4:$L$1000,4,FALSE),""),"")</f>
        <v/>
      </c>
      <c r="AF351" s="3" t="str">
        <f>IF(G351&lt;&gt;"LIBSETS_SETTYPE_BATTLEGROUND",IF(G351&lt;&gt;"LIBSETS_SETTYPE_SPECIAL",IF(AG351&lt;&gt;"",VLOOKUP(AG351,'ESO zone constants'!$D$2:$H$4950,5,FALSE),""),""),"")</f>
        <v/>
      </c>
      <c r="AI351" s="3" t="str">
        <f>IF(AH351&lt;&gt;"",IF(AH351&lt;&gt;"LIBSETS_DROP_MECHANIC_MONSTER_NAME",VLOOKUP(AH351,'LibSets constants'!$I$4:$L$1000,3,FALSE),""),"")</f>
        <v/>
      </c>
      <c r="AJ351" s="3" t="str">
        <f>IF(AH351&lt;&gt;"",IF(AH351&lt;&gt;"LIBSETS_DROP_MECHANIC_MONSTER_NAME",VLOOKUP(AH351,'LibSets constants'!$I$4:$L$1000,4,FALSE),""),"")</f>
        <v/>
      </c>
      <c r="AK351" s="3" t="str">
        <f>IF(G351&lt;&gt;"LIBSETS_SETTYPE_BATTLEGROUND",IF(G351&lt;&gt;"LIBSETS_SETTYPE_SPECIAL",IF(AL351&lt;&gt;"",VLOOKUP(AL351,'ESO zone constants'!$D$2:$H$4950,5,FALSE),""),""),"")</f>
        <v/>
      </c>
      <c r="AN351" s="3" t="str">
        <f>IF(AM351&lt;&gt;"",IF(AM351&lt;&gt;"LIBSETS_DROP_MECHANIC_MONSTER_NAME",VLOOKUP(AM351,'LibSets constants'!$I$4:$L$1000,3,FALSE),""),"")</f>
        <v/>
      </c>
      <c r="AO351" s="3" t="str">
        <f>IF(AM351&lt;&gt;"",IF(AM351&lt;&gt;"LIBSETS_DROP_MECHANIC_MONSTER_NAME",VLOOKUP(AM351,'LibSets constants'!$I$4:$L$1000,4,FALSE),""),"")</f>
        <v/>
      </c>
      <c r="AP351" s="3" t="str">
        <f>IF(G351&lt;&gt;"LIBSETS_SETTYPE_BATTLEGROUND",IF(G351&lt;&gt;"LIBSETS_SETTYPE_SPECIAL",IF(AQ351&lt;&gt;"",VLOOKUP(AQ351,'ESO zone constants'!$D$2:$H$4950,5,FALSE),""),""),"")</f>
        <v/>
      </c>
      <c r="AS351" s="3" t="str">
        <f>IF(AR351&lt;&gt;"",IF(AR351&lt;&gt;"LIBSETS_DROP_MECHANIC_MONSTER_NAME",VLOOKUP(AR351,'LibSets constants'!$I$4:$L$1000,3,FALSE),""),"")</f>
        <v/>
      </c>
      <c r="AT351" s="3" t="str">
        <f>IF(AR351&lt;&gt;"",IF(AR351&lt;&gt;"LIBSETS_DROP_MECHANIC_MONSTER_NAME",VLOOKUP(AR351,'LibSets constants'!$I$4:$L$1000,4,FALSE),""),"")</f>
        <v/>
      </c>
      <c r="AU351" s="21" t="str">
        <f>IF(A351="???","--","")&amp;IF(F351&lt;&gt;"Not in the game (anymore)",IF(A351&lt;&gt;"",CONCATENATE("[",A351,"] = {wayshrines={")&amp;IF(K351&lt;&gt;"",CONCATENATE(K351,","),"")&amp;IF(L351&lt;&gt;"",CONCATENATE(L351,","),"")&amp;IF(M351&lt;&gt;"",CONCATENATE(M351,","),"")&amp;CONCATENATE("}")&amp;IF(VALUE(N351)&gt;0,CONCATENATE(", traitsNeeded=",N351),"")&amp;CONCATENATE(", dlcId=",IF(Q351&lt;&gt;"",Q351,"DLC_BASE_GAME")),""),"")</f>
        <v>[404] = {wayshrines={-1,-1,-1,}, dlcId=DLC_WOLFHUNTER</v>
      </c>
      <c r="AV351" s="21" t="str">
        <f>IF(F351&lt;&gt;"Not in the game (anymore)",IF(A351&lt;&gt;"",IF(O351&lt;&gt;"",CONCATENATE(", zoneIds={",O351),"")&amp;IF(V351&lt;&gt;"",CONCATENATE(",",V351),"")&amp;IF(AA351&lt;&gt;"",CONCATENATE(",",AA351),"")&amp;IF(AF351&lt;&gt;"",CONCATENATE(",",AF351),"")&amp;IF(AK351&lt;&gt;"",CONCATENATE(",",AK351),"")&amp;IF(AP351&lt;&gt;"",CONCATENATE(",",AP351),"")&amp;IF(O351&lt;&gt;"",CONCATENATE("}",""),"")&amp;IF(OR(I351="true",I351="false",I351&lt;&gt;""), CONCATENATE(", veteran=", I351), ""),""),"")</f>
        <v>, zoneIds={1052}, veteran=false</v>
      </c>
      <c r="AW351" s="21" t="str">
        <f>IF(F351&lt;&gt;"Not in the game (anymore)",IF(A351&lt;&gt;"",", setType="&amp;G351,"")&amp;IF(J351="true",", multiTrialSet=true",""),"")</f>
        <v>, setType=LIBSETS_SETTYPE_DUNGEON</v>
      </c>
      <c r="AX351" s="21" t="str">
        <f>IF(F351&lt;&gt;"Not in the game (anymore)",IF(S351&lt;&gt;"",", dropMechanic={"&amp;S351&amp;IF(X351&lt;&gt;"",","&amp;X351,"")&amp;IF(AC351&lt;&gt;"",","&amp;AC351,"")&amp;IF(AH351&lt;&gt;"",","&amp;AH351,"")&amp;IF(AM351&lt;&gt;"",","&amp;AM351,"")&amp;IF(AR351&lt;&gt;"",","&amp;AR351,"")&amp;"}"&amp;IF(S351="LIBSETS_DROP_MECHANIC_MONSTER_NAME",", dropMechanicNames={" &amp; IF(T351&lt;&gt;"","['en']='"&amp;T351&amp;"'","") &amp; IF(U351&lt;&gt;"",", ['de']='" &amp; U351&amp;"'","") &amp; "}",""),"")&amp;"},","")</f>
        <v>},</v>
      </c>
      <c r="AY351" s="21" t="str">
        <f>IF(F351&lt;&gt;"Not in the game (anymore)",IF(C351&lt;&gt;"",CONCATENATE(" --",C351," / ",B351,"   [",IF(P351&lt;&gt;"",P351,""),IF(W351&lt;&gt;"",", "&amp;W351,""),IF(AB351&lt;&gt;"",", "&amp;AB351,""),IF(AG351&lt;&gt;"",", "&amp;AG351,""),IF(AL351&lt;&gt;"",", "&amp;AL351,""),IF(AQ351&lt;&gt;"",", "&amp;AQ351,""),"]")),"")</f>
        <v xml:space="preserve"> --Jailer's Tenacity / Tenazität des Kerkermeisters   [Moon Hunter Keep]</v>
      </c>
    </row>
    <row r="352" spans="1:51" x14ac:dyDescent="0.25">
      <c r="A352" s="12">
        <v>405</v>
      </c>
      <c r="B352" t="s">
        <v>1376</v>
      </c>
      <c r="C352" t="s">
        <v>1377</v>
      </c>
      <c r="D352" s="3">
        <f>A352</f>
        <v>405</v>
      </c>
      <c r="G352" s="8" t="s">
        <v>1656</v>
      </c>
      <c r="I352" t="s">
        <v>97</v>
      </c>
      <c r="J352" t="s">
        <v>97</v>
      </c>
      <c r="K352">
        <v>-1</v>
      </c>
      <c r="L352">
        <v>-1</v>
      </c>
      <c r="M352">
        <v>-1</v>
      </c>
      <c r="N352">
        <v>0</v>
      </c>
      <c r="O352" s="3">
        <f>IF(G352&lt;&gt;"LIBSETS_SETTYPE_BATTLEGROUND",IF(G352&lt;&gt;"LIBSETS_SETTYPE_SPECIAL",IF(P352&lt;&gt;"",VLOOKUP(P352,'ESO zone constants'!$D$2:$H$4950,5,FALSE),""),""),"")</f>
        <v>726</v>
      </c>
      <c r="P352" t="s">
        <v>80</v>
      </c>
      <c r="Q352" s="19" t="str">
        <f>IF(O352&lt;&gt;"",IF(NOT(ISERROR(VLOOKUP(O352,'ESO Dungeon constants'!$D$3:$H$9999,5,FALSE))),VLOOKUP(O352,'ESO Dungeon constants'!$D$3:$I$9999,6,FALSE),VLOOKUP(O352,'ESO zone constants'!$H$2:$K$9984,4,FALSE)),"")</f>
        <v>DLC_MURKMIRE</v>
      </c>
      <c r="R352" s="3" t="str">
        <f>VLOOKUP(Q352,'LibSets constants'!$B$4:$C$1000,2,FALSE)</f>
        <v>Murkmire</v>
      </c>
      <c r="S352" s="33" t="s">
        <v>1743</v>
      </c>
      <c r="T352" s="45" t="str">
        <f>IF(S352&lt;&gt;"",IF(S352&lt;&gt;"LIBSETS_DROP_MECHANIC_MONSTER_NAME",VLOOKUP(S352,'LibSets constants'!$I$4:$L$1000,3,FALSE),""),"")</f>
        <v>Delve bosses have a chance to drop a waist or feet.</v>
      </c>
      <c r="U352" s="45" t="str">
        <f>IF(S352&lt;&gt;"",IF(S352&lt;&gt;"LIBSETS_DROP_MECHANIC_MONSTER_NAME",VLOOKUP(S352,'LibSets constants'!$I$4:$L$1000,4,FALSE),""),"")</f>
        <v>Bosse in Gewölben haben die Chance, eine Taille oder Füße fallen zu lassen.</v>
      </c>
      <c r="V352" s="3" t="str">
        <f>IF(G352&lt;&gt;"LIBSETS_SETTYPE_BATTLEGROUND",IF(G352&lt;&gt;"LIBSETS_SETTYPE_SPECIAL",IF(W352&lt;&gt;"",VLOOKUP(W352,'ESO zone constants'!$D$2:$H$4950,5,FALSE),""),""),"")</f>
        <v/>
      </c>
      <c r="X352" s="46" t="s">
        <v>1744</v>
      </c>
      <c r="Y352" s="45" t="str">
        <f>IF(X352&lt;&gt;"",IF(X352&lt;&gt;"LIBSETS_DROP_MECHANIC_MONSTER_NAME",VLOOKUP(X352,'LibSets constants'!$I$4:$L$1000,3,FALSE),""),"")</f>
        <v>Overland group bosses have a 100% chance to drop head, chest, legs, or weapon.</v>
      </c>
      <c r="Z352" s="45" t="str">
        <f>IF(X352&lt;&gt;"",IF(X352&lt;&gt;"LIBSETS_DROP_MECHANIC_MONSTER_NAME",VLOOKUP(X352,'LibSets constants'!$I$4:$L$1000,4,FALSE),""),"")</f>
        <v>Überland Gruppenbosse haben eine Chance von 100%, Kopf, Brust, Beine oder Waffen fallen zu lassen.</v>
      </c>
      <c r="AA352" s="3" t="str">
        <f>IF(G352&lt;&gt;"LIBSETS_SETTYPE_BATTLEGROUND",IF(G352&lt;&gt;"LIBSETS_SETTYPE_SPECIAL",IF(AB352&lt;&gt;"",VLOOKUP(AB352,'ESO zone constants'!$D$2:$H$4950,5,FALSE),""),""),"")</f>
        <v/>
      </c>
      <c r="AC352" s="46" t="s">
        <v>1745</v>
      </c>
      <c r="AD352" s="45" t="str">
        <f>IF(AC352&lt;&gt;"",IF(AC352&lt;&gt;"LIBSETS_DROP_MECHANIC_MONSTER_NAME",VLOOKUP(AC352,'LibSets constants'!$I$4:$L$1000,3,FALSE),""),"")</f>
        <v>Public dungeon bosses have a chance to drop a shoulder, hand, or weapon.</v>
      </c>
      <c r="AE352" s="45" t="str">
        <f>IF(AC352&lt;&gt;"",IF(AC352&lt;&gt;"LIBSETS_DROP_MECHANIC_MONSTER_NAME",VLOOKUP(AC352,'LibSets constants'!$I$4:$L$1000,4,FALSE),""),"")</f>
        <v>Öffentliche Dungeon-Bosse haben die Möglichkeit, eine Schulter, Handschuhe oder eine Waffe fallen zu lassen.</v>
      </c>
      <c r="AF352" s="3" t="str">
        <f>IF(G352&lt;&gt;"LIBSETS_SETTYPE_BATTLEGROUND",IF(G352&lt;&gt;"LIBSETS_SETTYPE_SPECIAL",IF(AG352&lt;&gt;"",VLOOKUP(AG352,'ESO zone constants'!$D$2:$H$4950,5,FALSE),""),""),"")</f>
        <v/>
      </c>
      <c r="AH352" s="46" t="s">
        <v>1746</v>
      </c>
      <c r="AI352" s="45" t="str">
        <f>IF(AH352&lt;&gt;"",IF(AH352&lt;&gt;"LIBSETS_DROP_MECHANIC_MONSTER_NAME",VLOOKUP(AH352,'LibSets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52" s="45" t="str">
        <f>IF(AH352&lt;&gt;"",IF(AH352&lt;&gt;"LIBSETS_DROP_MECHANIC_MONSTER_NAME",VLOOKUP(AH352,'LibSets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52" s="3" t="str">
        <f>IF(G352&lt;&gt;"LIBSETS_SETTYPE_BATTLEGROUND",IF(G352&lt;&gt;"LIBSETS_SETTYPE_SPECIAL",IF(AL352&lt;&gt;"",VLOOKUP(AL352,'ESO zone constants'!$D$2:$H$4950,5,FALSE),""),""),"")</f>
        <v/>
      </c>
      <c r="AM352" s="46"/>
      <c r="AN352" s="45" t="str">
        <f>IF(AM352&lt;&gt;"",IF(AM352&lt;&gt;"LIBSETS_DROP_MECHANIC_MONSTER_NAME",VLOOKUP(AM352,'LibSets constants'!$I$4:$L$1000,3,FALSE),""),"")</f>
        <v/>
      </c>
      <c r="AO352" s="45" t="str">
        <f>IF(AM352&lt;&gt;"",IF(AM352&lt;&gt;"LIBSETS_DROP_MECHANIC_MONSTER_NAME",VLOOKUP(AM352,'LibSets constants'!$I$4:$L$1000,4,FALSE),""),"")</f>
        <v/>
      </c>
      <c r="AP352" s="3" t="str">
        <f>IF(G352&lt;&gt;"LIBSETS_SETTYPE_BATTLEGROUND",IF(G352&lt;&gt;"LIBSETS_SETTYPE_SPECIAL",IF(AQ352&lt;&gt;"",VLOOKUP(AQ352,'ESO zone constants'!$D$2:$H$4950,5,FALSE),""),""),"")</f>
        <v/>
      </c>
      <c r="AR352" s="46"/>
      <c r="AS352" s="45" t="str">
        <f>IF(AR352&lt;&gt;"",IF(AR352&lt;&gt;"LIBSETS_DROP_MECHANIC_MONSTER_NAME",VLOOKUP(AR352,'LibSets constants'!$I$4:$L$1000,3,FALSE),""),"")</f>
        <v/>
      </c>
      <c r="AT352" s="45" t="str">
        <f>IF(AR352&lt;&gt;"",IF(AR352&lt;&gt;"LIBSETS_DROP_MECHANIC_MONSTER_NAME",VLOOKUP(AR352,'LibSets constants'!$I$4:$L$1000,4,FALSE),""),"")</f>
        <v/>
      </c>
      <c r="AU352" s="21" t="str">
        <f>IF(A352="???","--","")&amp;IF(F352&lt;&gt;"Not in the game (anymore)",IF(A352&lt;&gt;"",CONCATENATE("[",A352,"] = {wayshrines={")&amp;IF(K352&lt;&gt;"",CONCATENATE(K352,","),"")&amp;IF(L352&lt;&gt;"",CONCATENATE(L352,","),"")&amp;IF(M352&lt;&gt;"",CONCATENATE(M352,","),"")&amp;CONCATENATE("}")&amp;IF(VALUE(N352)&gt;0,CONCATENATE(", traitsNeeded=",N352),"")&amp;CONCATENATE(", dlcId=",IF(Q352&lt;&gt;"",Q352,"DLC_BASE_GAME")),""),"")</f>
        <v>[405] = {wayshrines={-1,-1,-1,}, dlcId=DLC_MURKMIRE</v>
      </c>
      <c r="AV352" s="21" t="str">
        <f>IF(F352&lt;&gt;"Not in the game (anymore)",IF(A352&lt;&gt;"",IF(O352&lt;&gt;"",CONCATENATE(", zoneIds={",O352),"")&amp;IF(V352&lt;&gt;"",CONCATENATE(",",V352),"")&amp;IF(AA352&lt;&gt;"",CONCATENATE(",",AA352),"")&amp;IF(AF352&lt;&gt;"",CONCATENATE(",",AF352),"")&amp;IF(AK352&lt;&gt;"",CONCATENATE(",",AK352),"")&amp;IF(AP352&lt;&gt;"",CONCATENATE(",",AP352),"")&amp;IF(O352&lt;&gt;"",CONCATENATE("}",""),"")&amp;IF(OR(I352="true",I352="false",I352&lt;&gt;""), CONCATENATE(", veteran=", I352), ""),""),"")</f>
        <v>, zoneIds={726}, veteran=false</v>
      </c>
      <c r="AW352" s="21" t="str">
        <f>IF(F352&lt;&gt;"Not in the game (anymore)",IF(A352&lt;&gt;"",", setType="&amp;G352,"")&amp;IF(J352="true",", multiTrialSet=true",""),"")</f>
        <v>, setType=LIBSETS_SETTYPE_OVERLAND</v>
      </c>
      <c r="AX352" s="21" t="str">
        <f>IF(F352&lt;&gt;"Not in the game (anymore)",IF(S352&lt;&gt;"",", dropMechanic={"&amp;S352&amp;IF(X352&lt;&gt;"",","&amp;X352,"")&amp;IF(AC352&lt;&gt;"",","&amp;AC352,"")&amp;IF(AH352&lt;&gt;"",","&amp;AH352,"")&amp;IF(AM352&lt;&gt;"",","&amp;AM352,"")&amp;IF(AR352&lt;&gt;"",","&amp;AR352,"")&amp;"}"&amp;IF(S352="LIBSETS_DROP_MECHANIC_MONSTER_NAME",", dropMechanicNames={" &amp; IF(T352&lt;&gt;"","['en']='"&amp;T352&amp;"'","") &amp; IF(U352&lt;&gt;"",", ['de']='" &amp; U352&amp;"'","") &amp; "}",""),"")&amp;"},","")</f>
        <v>, dropMechanic={LIBSETS_DROP_MECHANIC_OVERLAND_BOSS_DELVE,LIBSETS_DROP_MECHANIC_OVERLAND_WORLDBOSS,LIBSETS_DROP_MECHANIC_OVERLAND_BOSS_PUBLIC_DUNGEON,LIBSETS_DROP_MECHANIC_OVERLAND_CHEST}},</v>
      </c>
      <c r="AY352" s="21" t="str">
        <f>IF(F352&lt;&gt;"Not in the game (anymore)",IF(C352&lt;&gt;"",CONCATENATE(" --",C352," / ",B352,"   [",IF(P352&lt;&gt;"",P352,""),IF(W352&lt;&gt;"",", "&amp;W352,""),IF(AB352&lt;&gt;"",", "&amp;AB352,""),IF(AG352&lt;&gt;"",", "&amp;AG352,""),IF(AL352&lt;&gt;"",", "&amp;AL352,""),IF(AQ352&lt;&gt;"",", "&amp;AQ352,""),"]")),"")</f>
        <v xml:space="preserve"> --Bright-Throat's Boast / Hellhalsstolz   [Murkmire]</v>
      </c>
    </row>
    <row r="353" spans="1:51" x14ac:dyDescent="0.25">
      <c r="A353" s="12">
        <v>406</v>
      </c>
      <c r="B353" t="s">
        <v>1378</v>
      </c>
      <c r="C353" t="s">
        <v>1379</v>
      </c>
      <c r="D353" s="3">
        <f>A353</f>
        <v>406</v>
      </c>
      <c r="G353" s="8" t="s">
        <v>1656</v>
      </c>
      <c r="I353" t="s">
        <v>97</v>
      </c>
      <c r="J353" t="s">
        <v>97</v>
      </c>
      <c r="K353">
        <v>-1</v>
      </c>
      <c r="L353">
        <v>-1</v>
      </c>
      <c r="M353">
        <v>-1</v>
      </c>
      <c r="N353">
        <v>0</v>
      </c>
      <c r="O353" s="3">
        <f>IF(G353&lt;&gt;"LIBSETS_SETTYPE_BATTLEGROUND",IF(G353&lt;&gt;"LIBSETS_SETTYPE_SPECIAL",IF(P353&lt;&gt;"",VLOOKUP(P353,'ESO zone constants'!$D$2:$H$4950,5,FALSE),""),""),"")</f>
        <v>726</v>
      </c>
      <c r="P353" t="s">
        <v>80</v>
      </c>
      <c r="Q353" s="19" t="str">
        <f>IF(O353&lt;&gt;"",IF(NOT(ISERROR(VLOOKUP(O353,'ESO Dungeon constants'!$D$3:$H$9999,5,FALSE))),VLOOKUP(O353,'ESO Dungeon constants'!$D$3:$I$9999,6,FALSE),VLOOKUP(O353,'ESO zone constants'!$H$2:$K$9984,4,FALSE)),"")</f>
        <v>DLC_MURKMIRE</v>
      </c>
      <c r="R353" s="3" t="str">
        <f>VLOOKUP(Q353,'LibSets constants'!$B$4:$C$1000,2,FALSE)</f>
        <v>Murkmire</v>
      </c>
      <c r="S353" s="33" t="s">
        <v>1743</v>
      </c>
      <c r="T353" s="45" t="str">
        <f>IF(S353&lt;&gt;"",IF(S353&lt;&gt;"LIBSETS_DROP_MECHANIC_MONSTER_NAME",VLOOKUP(S353,'LibSets constants'!$I$4:$L$1000,3,FALSE),""),"")</f>
        <v>Delve bosses have a chance to drop a waist or feet.</v>
      </c>
      <c r="U353" s="45" t="str">
        <f>IF(S353&lt;&gt;"",IF(S353&lt;&gt;"LIBSETS_DROP_MECHANIC_MONSTER_NAME",VLOOKUP(S353,'LibSets constants'!$I$4:$L$1000,4,FALSE),""),"")</f>
        <v>Bosse in Gewölben haben die Chance, eine Taille oder Füße fallen zu lassen.</v>
      </c>
      <c r="V353" s="3" t="str">
        <f>IF(G353&lt;&gt;"LIBSETS_SETTYPE_BATTLEGROUND",IF(G353&lt;&gt;"LIBSETS_SETTYPE_SPECIAL",IF(W353&lt;&gt;"",VLOOKUP(W353,'ESO zone constants'!$D$2:$H$4950,5,FALSE),""),""),"")</f>
        <v/>
      </c>
      <c r="X353" s="46" t="s">
        <v>1744</v>
      </c>
      <c r="Y353" s="45" t="str">
        <f>IF(X353&lt;&gt;"",IF(X353&lt;&gt;"LIBSETS_DROP_MECHANIC_MONSTER_NAME",VLOOKUP(X353,'LibSets constants'!$I$4:$L$1000,3,FALSE),""),"")</f>
        <v>Overland group bosses have a 100% chance to drop head, chest, legs, or weapon.</v>
      </c>
      <c r="Z353" s="45" t="str">
        <f>IF(X353&lt;&gt;"",IF(X353&lt;&gt;"LIBSETS_DROP_MECHANIC_MONSTER_NAME",VLOOKUP(X353,'LibSets constants'!$I$4:$L$1000,4,FALSE),""),"")</f>
        <v>Überland Gruppenbosse haben eine Chance von 100%, Kopf, Brust, Beine oder Waffen fallen zu lassen.</v>
      </c>
      <c r="AA353" s="3" t="str">
        <f>IF(G353&lt;&gt;"LIBSETS_SETTYPE_BATTLEGROUND",IF(G353&lt;&gt;"LIBSETS_SETTYPE_SPECIAL",IF(AB353&lt;&gt;"",VLOOKUP(AB353,'ESO zone constants'!$D$2:$H$4950,5,FALSE),""),""),"")</f>
        <v/>
      </c>
      <c r="AC353" s="46" t="s">
        <v>1745</v>
      </c>
      <c r="AD353" s="45" t="str">
        <f>IF(AC353&lt;&gt;"",IF(AC353&lt;&gt;"LIBSETS_DROP_MECHANIC_MONSTER_NAME",VLOOKUP(AC353,'LibSets constants'!$I$4:$L$1000,3,FALSE),""),"")</f>
        <v>Public dungeon bosses have a chance to drop a shoulder, hand, or weapon.</v>
      </c>
      <c r="AE353" s="45" t="str">
        <f>IF(AC353&lt;&gt;"",IF(AC353&lt;&gt;"LIBSETS_DROP_MECHANIC_MONSTER_NAME",VLOOKUP(AC353,'LibSets constants'!$I$4:$L$1000,4,FALSE),""),"")</f>
        <v>Öffentliche Dungeon-Bosse haben die Möglichkeit, eine Schulter, Handschuhe oder eine Waffe fallen zu lassen.</v>
      </c>
      <c r="AF353" s="3" t="str">
        <f>IF(G353&lt;&gt;"LIBSETS_SETTYPE_BATTLEGROUND",IF(G353&lt;&gt;"LIBSETS_SETTYPE_SPECIAL",IF(AG353&lt;&gt;"",VLOOKUP(AG353,'ESO zone constants'!$D$2:$H$4950,5,FALSE),""),""),"")</f>
        <v/>
      </c>
      <c r="AH353" s="46" t="s">
        <v>1746</v>
      </c>
      <c r="AI353" s="45" t="str">
        <f>IF(AH353&lt;&gt;"",IF(AH353&lt;&gt;"LIBSETS_DROP_MECHANIC_MONSTER_NAME",VLOOKUP(AH353,'LibSets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53" s="45" t="str">
        <f>IF(AH353&lt;&gt;"",IF(AH353&lt;&gt;"LIBSETS_DROP_MECHANIC_MONSTER_NAME",VLOOKUP(AH353,'LibSets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53" s="3" t="str">
        <f>IF(G353&lt;&gt;"LIBSETS_SETTYPE_BATTLEGROUND",IF(G353&lt;&gt;"LIBSETS_SETTYPE_SPECIAL",IF(AL353&lt;&gt;"",VLOOKUP(AL353,'ESO zone constants'!$D$2:$H$4950,5,FALSE),""),""),"")</f>
        <v/>
      </c>
      <c r="AM353" s="46"/>
      <c r="AN353" s="45" t="str">
        <f>IF(AM353&lt;&gt;"",IF(AM353&lt;&gt;"LIBSETS_DROP_MECHANIC_MONSTER_NAME",VLOOKUP(AM353,'LibSets constants'!$I$4:$L$1000,3,FALSE),""),"")</f>
        <v/>
      </c>
      <c r="AO353" s="45" t="str">
        <f>IF(AM353&lt;&gt;"",IF(AM353&lt;&gt;"LIBSETS_DROP_MECHANIC_MONSTER_NAME",VLOOKUP(AM353,'LibSets constants'!$I$4:$L$1000,4,FALSE),""),"")</f>
        <v/>
      </c>
      <c r="AP353" s="3" t="str">
        <f>IF(G353&lt;&gt;"LIBSETS_SETTYPE_BATTLEGROUND",IF(G353&lt;&gt;"LIBSETS_SETTYPE_SPECIAL",IF(AQ353&lt;&gt;"",VLOOKUP(AQ353,'ESO zone constants'!$D$2:$H$4950,5,FALSE),""),""),"")</f>
        <v/>
      </c>
      <c r="AR353" s="46"/>
      <c r="AS353" s="45" t="str">
        <f>IF(AR353&lt;&gt;"",IF(AR353&lt;&gt;"LIBSETS_DROP_MECHANIC_MONSTER_NAME",VLOOKUP(AR353,'LibSets constants'!$I$4:$L$1000,3,FALSE),""),"")</f>
        <v/>
      </c>
      <c r="AT353" s="45" t="str">
        <f>IF(AR353&lt;&gt;"",IF(AR353&lt;&gt;"LIBSETS_DROP_MECHANIC_MONSTER_NAME",VLOOKUP(AR353,'LibSets constants'!$I$4:$L$1000,4,FALSE),""),"")</f>
        <v/>
      </c>
      <c r="AU353" s="21" t="str">
        <f>IF(A353="???","--","")&amp;IF(F353&lt;&gt;"Not in the game (anymore)",IF(A353&lt;&gt;"",CONCATENATE("[",A353,"] = {wayshrines={")&amp;IF(K353&lt;&gt;"",CONCATENATE(K353,","),"")&amp;IF(L353&lt;&gt;"",CONCATENATE(L353,","),"")&amp;IF(M353&lt;&gt;"",CONCATENATE(M353,","),"")&amp;CONCATENATE("}")&amp;IF(VALUE(N353)&gt;0,CONCATENATE(", traitsNeeded=",N353),"")&amp;CONCATENATE(", dlcId=",IF(Q353&lt;&gt;"",Q353,"DLC_BASE_GAME")),""),"")</f>
        <v>[406] = {wayshrines={-1,-1,-1,}, dlcId=DLC_MURKMIRE</v>
      </c>
      <c r="AV353" s="21" t="str">
        <f>IF(F353&lt;&gt;"Not in the game (anymore)",IF(A353&lt;&gt;"",IF(O353&lt;&gt;"",CONCATENATE(", zoneIds={",O353),"")&amp;IF(V353&lt;&gt;"",CONCATENATE(",",V353),"")&amp;IF(AA353&lt;&gt;"",CONCATENATE(",",AA353),"")&amp;IF(AF353&lt;&gt;"",CONCATENATE(",",AF353),"")&amp;IF(AK353&lt;&gt;"",CONCATENATE(",",AK353),"")&amp;IF(AP353&lt;&gt;"",CONCATENATE(",",AP353),"")&amp;IF(O353&lt;&gt;"",CONCATENATE("}",""),"")&amp;IF(OR(I353="true",I353="false",I353&lt;&gt;""), CONCATENATE(", veteran=", I353), ""),""),"")</f>
        <v>, zoneIds={726}, veteran=false</v>
      </c>
      <c r="AW353" s="21" t="str">
        <f>IF(F353&lt;&gt;"Not in the game (anymore)",IF(A353&lt;&gt;"",", setType="&amp;G353,"")&amp;IF(J353="true",", multiTrialSet=true",""),"")</f>
        <v>, setType=LIBSETS_SETTYPE_OVERLAND</v>
      </c>
      <c r="AX353" s="21" t="str">
        <f>IF(F353&lt;&gt;"Not in the game (anymore)",IF(S353&lt;&gt;"",", dropMechanic={"&amp;S353&amp;IF(X353&lt;&gt;"",","&amp;X353,"")&amp;IF(AC353&lt;&gt;"",","&amp;AC353,"")&amp;IF(AH353&lt;&gt;"",","&amp;AH353,"")&amp;IF(AM353&lt;&gt;"",","&amp;AM353,"")&amp;IF(AR353&lt;&gt;"",","&amp;AR353,"")&amp;"}"&amp;IF(S353="LIBSETS_DROP_MECHANIC_MONSTER_NAME",", dropMechanicNames={" &amp; IF(T353&lt;&gt;"","['en']='"&amp;T353&amp;"'","") &amp; IF(U353&lt;&gt;"",", ['de']='" &amp; U353&amp;"'","") &amp; "}",""),"")&amp;"},","")</f>
        <v>, dropMechanic={LIBSETS_DROP_MECHANIC_OVERLAND_BOSS_DELVE,LIBSETS_DROP_MECHANIC_OVERLAND_WORLDBOSS,LIBSETS_DROP_MECHANIC_OVERLAND_BOSS_PUBLIC_DUNGEON,LIBSETS_DROP_MECHANIC_OVERLAND_CHEST}},</v>
      </c>
      <c r="AY353" s="21" t="str">
        <f>IF(F353&lt;&gt;"Not in the game (anymore)",IF(C353&lt;&gt;"",CONCATENATE(" --",C353," / ",B353,"   [",IF(P353&lt;&gt;"",P353,""),IF(W353&lt;&gt;"",", "&amp;W353,""),IF(AB353&lt;&gt;"",", "&amp;AB353,""),IF(AG353&lt;&gt;"",", "&amp;AG353,""),IF(AL353&lt;&gt;"",", "&amp;AL353,""),IF(AQ353&lt;&gt;"",", "&amp;AQ353,""),"]")),"")</f>
        <v xml:space="preserve"> --Dead-Water's Guile / Totwassertücke   [Murkmire]</v>
      </c>
    </row>
    <row r="354" spans="1:51" x14ac:dyDescent="0.25">
      <c r="A354" s="12">
        <v>407</v>
      </c>
      <c r="B354" t="s">
        <v>1380</v>
      </c>
      <c r="C354" t="s">
        <v>1381</v>
      </c>
      <c r="D354" s="3">
        <f>A354</f>
        <v>407</v>
      </c>
      <c r="G354" s="8" t="s">
        <v>1656</v>
      </c>
      <c r="I354" t="s">
        <v>97</v>
      </c>
      <c r="J354" t="s">
        <v>97</v>
      </c>
      <c r="K354">
        <v>-1</v>
      </c>
      <c r="L354">
        <v>-1</v>
      </c>
      <c r="M354">
        <v>-1</v>
      </c>
      <c r="N354">
        <v>0</v>
      </c>
      <c r="O354" s="3">
        <f>IF(G354&lt;&gt;"LIBSETS_SETTYPE_BATTLEGROUND",IF(G354&lt;&gt;"LIBSETS_SETTYPE_SPECIAL",IF(P354&lt;&gt;"",VLOOKUP(P354,'ESO zone constants'!$D$2:$H$4950,5,FALSE),""),""),"")</f>
        <v>726</v>
      </c>
      <c r="P354" t="s">
        <v>80</v>
      </c>
      <c r="Q354" s="19" t="str">
        <f>IF(O354&lt;&gt;"",IF(NOT(ISERROR(VLOOKUP(O354,'ESO Dungeon constants'!$D$3:$H$9999,5,FALSE))),VLOOKUP(O354,'ESO Dungeon constants'!$D$3:$I$9999,6,FALSE),VLOOKUP(O354,'ESO zone constants'!$H$2:$K$9984,4,FALSE)),"")</f>
        <v>DLC_MURKMIRE</v>
      </c>
      <c r="R354" s="3" t="str">
        <f>VLOOKUP(Q354,'LibSets constants'!$B$4:$C$1000,2,FALSE)</f>
        <v>Murkmire</v>
      </c>
      <c r="S354" s="33" t="s">
        <v>1743</v>
      </c>
      <c r="T354" s="45" t="str">
        <f>IF(S354&lt;&gt;"",IF(S354&lt;&gt;"LIBSETS_DROP_MECHANIC_MONSTER_NAME",VLOOKUP(S354,'LibSets constants'!$I$4:$L$1000,3,FALSE),""),"")</f>
        <v>Delve bosses have a chance to drop a waist or feet.</v>
      </c>
      <c r="U354" s="45" t="str">
        <f>IF(S354&lt;&gt;"",IF(S354&lt;&gt;"LIBSETS_DROP_MECHANIC_MONSTER_NAME",VLOOKUP(S354,'LibSets constants'!$I$4:$L$1000,4,FALSE),""),"")</f>
        <v>Bosse in Gewölben haben die Chance, eine Taille oder Füße fallen zu lassen.</v>
      </c>
      <c r="V354" s="3" t="str">
        <f>IF(G354&lt;&gt;"LIBSETS_SETTYPE_BATTLEGROUND",IF(G354&lt;&gt;"LIBSETS_SETTYPE_SPECIAL",IF(W354&lt;&gt;"",VLOOKUP(W354,'ESO zone constants'!$D$2:$H$4950,5,FALSE),""),""),"")</f>
        <v/>
      </c>
      <c r="X354" s="46" t="s">
        <v>1744</v>
      </c>
      <c r="Y354" s="45" t="str">
        <f>IF(X354&lt;&gt;"",IF(X354&lt;&gt;"LIBSETS_DROP_MECHANIC_MONSTER_NAME",VLOOKUP(X354,'LibSets constants'!$I$4:$L$1000,3,FALSE),""),"")</f>
        <v>Overland group bosses have a 100% chance to drop head, chest, legs, or weapon.</v>
      </c>
      <c r="Z354" s="45" t="str">
        <f>IF(X354&lt;&gt;"",IF(X354&lt;&gt;"LIBSETS_DROP_MECHANIC_MONSTER_NAME",VLOOKUP(X354,'LibSets constants'!$I$4:$L$1000,4,FALSE),""),"")</f>
        <v>Überland Gruppenbosse haben eine Chance von 100%, Kopf, Brust, Beine oder Waffen fallen zu lassen.</v>
      </c>
      <c r="AA354" s="3" t="str">
        <f>IF(G354&lt;&gt;"LIBSETS_SETTYPE_BATTLEGROUND",IF(G354&lt;&gt;"LIBSETS_SETTYPE_SPECIAL",IF(AB354&lt;&gt;"",VLOOKUP(AB354,'ESO zone constants'!$D$2:$H$4950,5,FALSE),""),""),"")</f>
        <v/>
      </c>
      <c r="AC354" s="46" t="s">
        <v>1745</v>
      </c>
      <c r="AD354" s="45" t="str">
        <f>IF(AC354&lt;&gt;"",IF(AC354&lt;&gt;"LIBSETS_DROP_MECHANIC_MONSTER_NAME",VLOOKUP(AC354,'LibSets constants'!$I$4:$L$1000,3,FALSE),""),"")</f>
        <v>Public dungeon bosses have a chance to drop a shoulder, hand, or weapon.</v>
      </c>
      <c r="AE354" s="45" t="str">
        <f>IF(AC354&lt;&gt;"",IF(AC354&lt;&gt;"LIBSETS_DROP_MECHANIC_MONSTER_NAME",VLOOKUP(AC354,'LibSets constants'!$I$4:$L$1000,4,FALSE),""),"")</f>
        <v>Öffentliche Dungeon-Bosse haben die Möglichkeit, eine Schulter, Handschuhe oder eine Waffe fallen zu lassen.</v>
      </c>
      <c r="AF354" s="3" t="str">
        <f>IF(G354&lt;&gt;"LIBSETS_SETTYPE_BATTLEGROUND",IF(G354&lt;&gt;"LIBSETS_SETTYPE_SPECIAL",IF(AG354&lt;&gt;"",VLOOKUP(AG354,'ESO zone constants'!$D$2:$H$4950,5,FALSE),""),""),"")</f>
        <v/>
      </c>
      <c r="AH354" s="46" t="s">
        <v>1746</v>
      </c>
      <c r="AI354" s="45" t="str">
        <f>IF(AH354&lt;&gt;"",IF(AH354&lt;&gt;"LIBSETS_DROP_MECHANIC_MONSTER_NAME",VLOOKUP(AH354,'LibSets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54" s="45" t="str">
        <f>IF(AH354&lt;&gt;"",IF(AH354&lt;&gt;"LIBSETS_DROP_MECHANIC_MONSTER_NAME",VLOOKUP(AH354,'LibSets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54" s="3" t="str">
        <f>IF(G354&lt;&gt;"LIBSETS_SETTYPE_BATTLEGROUND",IF(G354&lt;&gt;"LIBSETS_SETTYPE_SPECIAL",IF(AL354&lt;&gt;"",VLOOKUP(AL354,'ESO zone constants'!$D$2:$H$4950,5,FALSE),""),""),"")</f>
        <v/>
      </c>
      <c r="AM354" s="46"/>
      <c r="AN354" s="45" t="str">
        <f>IF(AM354&lt;&gt;"",IF(AM354&lt;&gt;"LIBSETS_DROP_MECHANIC_MONSTER_NAME",VLOOKUP(AM354,'LibSets constants'!$I$4:$L$1000,3,FALSE),""),"")</f>
        <v/>
      </c>
      <c r="AO354" s="45" t="str">
        <f>IF(AM354&lt;&gt;"",IF(AM354&lt;&gt;"LIBSETS_DROP_MECHANIC_MONSTER_NAME",VLOOKUP(AM354,'LibSets constants'!$I$4:$L$1000,4,FALSE),""),"")</f>
        <v/>
      </c>
      <c r="AP354" s="3" t="str">
        <f>IF(G354&lt;&gt;"LIBSETS_SETTYPE_BATTLEGROUND",IF(G354&lt;&gt;"LIBSETS_SETTYPE_SPECIAL",IF(AQ354&lt;&gt;"",VLOOKUP(AQ354,'ESO zone constants'!$D$2:$H$4950,5,FALSE),""),""),"")</f>
        <v/>
      </c>
      <c r="AR354" s="46"/>
      <c r="AS354" s="45" t="str">
        <f>IF(AR354&lt;&gt;"",IF(AR354&lt;&gt;"LIBSETS_DROP_MECHANIC_MONSTER_NAME",VLOOKUP(AR354,'LibSets constants'!$I$4:$L$1000,3,FALSE),""),"")</f>
        <v/>
      </c>
      <c r="AT354" s="45" t="str">
        <f>IF(AR354&lt;&gt;"",IF(AR354&lt;&gt;"LIBSETS_DROP_MECHANIC_MONSTER_NAME",VLOOKUP(AR354,'LibSets constants'!$I$4:$L$1000,4,FALSE),""),"")</f>
        <v/>
      </c>
      <c r="AU354" s="21" t="str">
        <f>IF(A354="???","--","")&amp;IF(F354&lt;&gt;"Not in the game (anymore)",IF(A354&lt;&gt;"",CONCATENATE("[",A354,"] = {wayshrines={")&amp;IF(K354&lt;&gt;"",CONCATENATE(K354,","),"")&amp;IF(L354&lt;&gt;"",CONCATENATE(L354,","),"")&amp;IF(M354&lt;&gt;"",CONCATENATE(M354,","),"")&amp;CONCATENATE("}")&amp;IF(VALUE(N354)&gt;0,CONCATENATE(", traitsNeeded=",N354),"")&amp;CONCATENATE(", dlcId=",IF(Q354&lt;&gt;"",Q354,"DLC_BASE_GAME")),""),"")</f>
        <v>[407] = {wayshrines={-1,-1,-1,}, dlcId=DLC_MURKMIRE</v>
      </c>
      <c r="AV354" s="21" t="str">
        <f>IF(F354&lt;&gt;"Not in the game (anymore)",IF(A354&lt;&gt;"",IF(O354&lt;&gt;"",CONCATENATE(", zoneIds={",O354),"")&amp;IF(V354&lt;&gt;"",CONCATENATE(",",V354),"")&amp;IF(AA354&lt;&gt;"",CONCATENATE(",",AA354),"")&amp;IF(AF354&lt;&gt;"",CONCATENATE(",",AF354),"")&amp;IF(AK354&lt;&gt;"",CONCATENATE(",",AK354),"")&amp;IF(AP354&lt;&gt;"",CONCATENATE(",",AP354),"")&amp;IF(O354&lt;&gt;"",CONCATENATE("}",""),"")&amp;IF(OR(I354="true",I354="false",I354&lt;&gt;""), CONCATENATE(", veteran=", I354), ""),""),"")</f>
        <v>, zoneIds={726}, veteran=false</v>
      </c>
      <c r="AW354" s="21" t="str">
        <f>IF(F354&lt;&gt;"Not in the game (anymore)",IF(A354&lt;&gt;"",", setType="&amp;G354,"")&amp;IF(J354="true",", multiTrialSet=true",""),"")</f>
        <v>, setType=LIBSETS_SETTYPE_OVERLAND</v>
      </c>
      <c r="AX354" s="21" t="str">
        <f>IF(F354&lt;&gt;"Not in the game (anymore)",IF(S354&lt;&gt;"",", dropMechanic={"&amp;S354&amp;IF(X354&lt;&gt;"",","&amp;X354,"")&amp;IF(AC354&lt;&gt;"",","&amp;AC354,"")&amp;IF(AH354&lt;&gt;"",","&amp;AH354,"")&amp;IF(AM354&lt;&gt;"",","&amp;AM354,"")&amp;IF(AR354&lt;&gt;"",","&amp;AR354,"")&amp;"}"&amp;IF(S354="LIBSETS_DROP_MECHANIC_MONSTER_NAME",", dropMechanicNames={" &amp; IF(T354&lt;&gt;"","['en']='"&amp;T354&amp;"'","") &amp; IF(U354&lt;&gt;"",", ['de']='" &amp; U354&amp;"'","") &amp; "}",""),"")&amp;"},","")</f>
        <v>, dropMechanic={LIBSETS_DROP_MECHANIC_OVERLAND_BOSS_DELVE,LIBSETS_DROP_MECHANIC_OVERLAND_WORLDBOSS,LIBSETS_DROP_MECHANIC_OVERLAND_BOSS_PUBLIC_DUNGEON,LIBSETS_DROP_MECHANIC_OVERLAND_CHEST}},</v>
      </c>
      <c r="AY354" s="21" t="str">
        <f>IF(F354&lt;&gt;"Not in the game (anymore)",IF(C354&lt;&gt;"",CONCATENATE(" --",C354," / ",B354,"   [",IF(P354&lt;&gt;"",P354,""),IF(W354&lt;&gt;"",", "&amp;W354,""),IF(AB354&lt;&gt;"",", "&amp;AB354,""),IF(AG354&lt;&gt;"",", "&amp;AG354,""),IF(AL354&lt;&gt;"",", "&amp;AL354,""),IF(AQ354&lt;&gt;"",", "&amp;AQ354,""),"]")),"")</f>
        <v xml:space="preserve"> --Champion of the Hist / Histchampion   [Murkmire]</v>
      </c>
    </row>
    <row r="355" spans="1:51" x14ac:dyDescent="0.25">
      <c r="A355" s="5">
        <v>408</v>
      </c>
      <c r="B355" t="s">
        <v>1382</v>
      </c>
      <c r="C355" t="s">
        <v>1383</v>
      </c>
      <c r="D355" s="3">
        <f>A355</f>
        <v>408</v>
      </c>
      <c r="G355" s="8" t="s">
        <v>1650</v>
      </c>
      <c r="I355" t="s">
        <v>97</v>
      </c>
      <c r="J355" t="s">
        <v>97</v>
      </c>
      <c r="K355">
        <v>375</v>
      </c>
      <c r="L355">
        <v>375</v>
      </c>
      <c r="M355">
        <v>375</v>
      </c>
      <c r="N355">
        <v>7</v>
      </c>
      <c r="O355" s="3">
        <f>IF(G355&lt;&gt;"LIBSETS_SETTYPE_BATTLEGROUND",IF(G355&lt;&gt;"LIBSETS_SETTYPE_SPECIAL",IF(P355&lt;&gt;"",VLOOKUP(P355,'ESO zone constants'!$D$2:$H$4950,5,FALSE),""),""),"")</f>
        <v>726</v>
      </c>
      <c r="P355" t="str">
        <f>VLOOKUP(K355,'ESO wayshrine node constants'!$A$3:$D$10003,4,FALSE)</f>
        <v>Murkmire</v>
      </c>
      <c r="Q355" s="19" t="str">
        <f>IF(O355&lt;&gt;"",IF(NOT(ISERROR(VLOOKUP(O355,'ESO Dungeon constants'!$D$3:$H$9999,5,FALSE))),VLOOKUP(O355,'ESO Dungeon constants'!$D$3:$I$9999,6,FALSE),VLOOKUP(O355,'ESO zone constants'!$H$2:$K$9984,4,FALSE)),"")</f>
        <v>DLC_MURKMIRE</v>
      </c>
      <c r="R355" s="3" t="str">
        <f>VLOOKUP(Q355,'LibSets constants'!$B$4:$C$1000,2,FALSE)</f>
        <v>Murkmire</v>
      </c>
      <c r="T355" s="3" t="str">
        <f>IF(S355&lt;&gt;"",IF(S355&lt;&gt;"LIBSETS_DROP_MECHANIC_MONSTER_NAME",VLOOKUP(S355,'LibSets constants'!$I$4:$L$1000,3,FALSE),""),"")</f>
        <v/>
      </c>
      <c r="U355" s="3" t="str">
        <f>IF(S355&lt;&gt;"",IF(S355&lt;&gt;"LIBSETS_DROP_MECHANIC_MONSTER_NAME",VLOOKUP(S355,'LibSets constants'!$I$4:$L$1000,4,FALSE),""),"")</f>
        <v/>
      </c>
      <c r="V355" s="3" t="str">
        <f>IF(G355&lt;&gt;"LIBSETS_SETTYPE_BATTLEGROUND",IF(G355&lt;&gt;"LIBSETS_SETTYPE_SPECIAL",IF(W355&lt;&gt;"",VLOOKUP(W355,'ESO zone constants'!$D$2:$H$4950,5,FALSE),""),""),"")</f>
        <v/>
      </c>
      <c r="Y355" s="3" t="str">
        <f>IF(X355&lt;&gt;"",IF(X355&lt;&gt;"LIBSETS_DROP_MECHANIC_MONSTER_NAME",VLOOKUP(X355,'LibSets constants'!$I$4:$L$1000,3,FALSE),""),"")</f>
        <v/>
      </c>
      <c r="Z355" s="3" t="str">
        <f>IF(X355&lt;&gt;"",IF(X355&lt;&gt;"LIBSETS_DROP_MECHANIC_MONSTER_NAME",VLOOKUP(X355,'LibSets constants'!$I$4:$L$1000,4,FALSE),""),"")</f>
        <v/>
      </c>
      <c r="AA355" s="3" t="str">
        <f>IF(G355&lt;&gt;"LIBSETS_SETTYPE_BATTLEGROUND",IF(G355&lt;&gt;"LIBSETS_SETTYPE_SPECIAL",IF(AB355&lt;&gt;"",VLOOKUP(AB355,'ESO zone constants'!$D$2:$H$4950,5,FALSE),""),""),"")</f>
        <v/>
      </c>
      <c r="AD355" s="3" t="str">
        <f>IF(AC355&lt;&gt;"",IF(AC355&lt;&gt;"LIBSETS_DROP_MECHANIC_MONSTER_NAME",VLOOKUP(AC355,'LibSets constants'!$I$4:$L$1000,3,FALSE),""),"")</f>
        <v/>
      </c>
      <c r="AE355" s="3" t="str">
        <f>IF(AC355&lt;&gt;"",IF(AC355&lt;&gt;"LIBSETS_DROP_MECHANIC_MONSTER_NAME",VLOOKUP(AC355,'LibSets constants'!$I$4:$L$1000,4,FALSE),""),"")</f>
        <v/>
      </c>
      <c r="AF355" s="3" t="str">
        <f>IF(G355&lt;&gt;"LIBSETS_SETTYPE_BATTLEGROUND",IF(G355&lt;&gt;"LIBSETS_SETTYPE_SPECIAL",IF(AG355&lt;&gt;"",VLOOKUP(AG355,'ESO zone constants'!$D$2:$H$4950,5,FALSE),""),""),"")</f>
        <v/>
      </c>
      <c r="AI355" s="3" t="str">
        <f>IF(AH355&lt;&gt;"",IF(AH355&lt;&gt;"LIBSETS_DROP_MECHANIC_MONSTER_NAME",VLOOKUP(AH355,'LibSets constants'!$I$4:$L$1000,3,FALSE),""),"")</f>
        <v/>
      </c>
      <c r="AJ355" s="3" t="str">
        <f>IF(AH355&lt;&gt;"",IF(AH355&lt;&gt;"LIBSETS_DROP_MECHANIC_MONSTER_NAME",VLOOKUP(AH355,'LibSets constants'!$I$4:$L$1000,4,FALSE),""),"")</f>
        <v/>
      </c>
      <c r="AK355" s="3" t="str">
        <f>IF(G355&lt;&gt;"LIBSETS_SETTYPE_BATTLEGROUND",IF(G355&lt;&gt;"LIBSETS_SETTYPE_SPECIAL",IF(AL355&lt;&gt;"",VLOOKUP(AL355,'ESO zone constants'!$D$2:$H$4950,5,FALSE),""),""),"")</f>
        <v/>
      </c>
      <c r="AN355" s="3" t="str">
        <f>IF(AM355&lt;&gt;"",IF(AM355&lt;&gt;"LIBSETS_DROP_MECHANIC_MONSTER_NAME",VLOOKUP(AM355,'LibSets constants'!$I$4:$L$1000,3,FALSE),""),"")</f>
        <v/>
      </c>
      <c r="AO355" s="3" t="str">
        <f>IF(AM355&lt;&gt;"",IF(AM355&lt;&gt;"LIBSETS_DROP_MECHANIC_MONSTER_NAME",VLOOKUP(AM355,'LibSets constants'!$I$4:$L$1000,4,FALSE),""),"")</f>
        <v/>
      </c>
      <c r="AP355" s="3" t="str">
        <f>IF(G355&lt;&gt;"LIBSETS_SETTYPE_BATTLEGROUND",IF(G355&lt;&gt;"LIBSETS_SETTYPE_SPECIAL",IF(AQ355&lt;&gt;"",VLOOKUP(AQ355,'ESO zone constants'!$D$2:$H$4950,5,FALSE),""),""),"")</f>
        <v/>
      </c>
      <c r="AS355" s="3" t="str">
        <f>IF(AR355&lt;&gt;"",IF(AR355&lt;&gt;"LIBSETS_DROP_MECHANIC_MONSTER_NAME",VLOOKUP(AR355,'LibSets constants'!$I$4:$L$1000,3,FALSE),""),"")</f>
        <v/>
      </c>
      <c r="AT355" s="3" t="str">
        <f>IF(AR355&lt;&gt;"",IF(AR355&lt;&gt;"LIBSETS_DROP_MECHANIC_MONSTER_NAME",VLOOKUP(AR355,'LibSets constants'!$I$4:$L$1000,4,FALSE),""),"")</f>
        <v/>
      </c>
      <c r="AU355" s="21" t="str">
        <f>IF(A355="???","--","")&amp;IF(F355&lt;&gt;"Not in the game (anymore)",IF(A355&lt;&gt;"",CONCATENATE("[",A355,"] = {wayshrines={")&amp;IF(K355&lt;&gt;"",CONCATENATE(K355,","),"")&amp;IF(L355&lt;&gt;"",CONCATENATE(L355,","),"")&amp;IF(M355&lt;&gt;"",CONCATENATE(M355,","),"")&amp;CONCATENATE("}")&amp;IF(VALUE(N355)&gt;0,CONCATENATE(", traitsNeeded=",N355),"")&amp;CONCATENATE(", dlcId=",IF(Q355&lt;&gt;"",Q355,"DLC_BASE_GAME")),""),"")</f>
        <v>[408] = {wayshrines={375,375,375,}, traitsNeeded=7, dlcId=DLC_MURKMIRE</v>
      </c>
      <c r="AV355" s="21" t="str">
        <f>IF(F355&lt;&gt;"Not in the game (anymore)",IF(A355&lt;&gt;"",IF(O355&lt;&gt;"",CONCATENATE(", zoneIds={",O355),"")&amp;IF(V355&lt;&gt;"",CONCATENATE(",",V355),"")&amp;IF(AA355&lt;&gt;"",CONCATENATE(",",AA355),"")&amp;IF(AF355&lt;&gt;"",CONCATENATE(",",AF355),"")&amp;IF(AK355&lt;&gt;"",CONCATENATE(",",AK355),"")&amp;IF(AP355&lt;&gt;"",CONCATENATE(",",AP355),"")&amp;IF(O355&lt;&gt;"",CONCATENATE("}",""),"")&amp;IF(OR(I355="true",I355="false",I355&lt;&gt;""), CONCATENATE(", veteran=", I355), ""),""),"")</f>
        <v>, zoneIds={726}, veteran=false</v>
      </c>
      <c r="AW355" s="21" t="str">
        <f>IF(F355&lt;&gt;"Not in the game (anymore)",IF(A355&lt;&gt;"",", setType="&amp;G355,"")&amp;IF(J355="true",", multiTrialSet=true",""),"")</f>
        <v>, setType=LIBSETS_SETTYPE_CRAFTED</v>
      </c>
      <c r="AX355" s="21" t="str">
        <f>IF(F355&lt;&gt;"Not in the game (anymore)",IF(S355&lt;&gt;"",", dropMechanic={"&amp;S355&amp;IF(X355&lt;&gt;"",","&amp;X355,"")&amp;IF(AC355&lt;&gt;"",","&amp;AC355,"")&amp;IF(AH355&lt;&gt;"",","&amp;AH355,"")&amp;IF(AM355&lt;&gt;"",","&amp;AM355,"")&amp;IF(AR355&lt;&gt;"",","&amp;AR355,"")&amp;"}"&amp;IF(S355="LIBSETS_DROP_MECHANIC_MONSTER_NAME",", dropMechanicNames={" &amp; IF(T355&lt;&gt;"","['en']='"&amp;T355&amp;"'","") &amp; IF(U355&lt;&gt;"",", ['de']='" &amp; U355&amp;"'","") &amp; "}",""),"")&amp;"},","")</f>
        <v>},</v>
      </c>
      <c r="AY355" s="21" t="str">
        <f>IF(F355&lt;&gt;"Not in the game (anymore)",IF(C355&lt;&gt;"",CONCATENATE(" --",C355," / ",B355,"   [",IF(P355&lt;&gt;"",P355,""),IF(W355&lt;&gt;"",", "&amp;W355,""),IF(AB355&lt;&gt;"",", "&amp;AB355,""),IF(AG355&lt;&gt;"",", "&amp;AG355,""),IF(AL355&lt;&gt;"",", "&amp;AL355,""),IF(AQ355&lt;&gt;"",", "&amp;AQ355,""),"]")),"")</f>
        <v xml:space="preserve"> --Grave-Stake Collector / Grabpflocksammler   [Murkmire]</v>
      </c>
    </row>
    <row r="356" spans="1:51" x14ac:dyDescent="0.25">
      <c r="A356" s="5">
        <v>409</v>
      </c>
      <c r="B356" t="s">
        <v>1384</v>
      </c>
      <c r="C356" t="s">
        <v>1385</v>
      </c>
      <c r="D356" s="3">
        <f>A356</f>
        <v>409</v>
      </c>
      <c r="G356" s="8" t="s">
        <v>1650</v>
      </c>
      <c r="I356" t="s">
        <v>97</v>
      </c>
      <c r="J356" t="s">
        <v>97</v>
      </c>
      <c r="K356">
        <v>379</v>
      </c>
      <c r="L356">
        <v>379</v>
      </c>
      <c r="M356">
        <v>379</v>
      </c>
      <c r="N356">
        <v>2</v>
      </c>
      <c r="O356" s="3">
        <f>IF(G356&lt;&gt;"LIBSETS_SETTYPE_BATTLEGROUND",IF(G356&lt;&gt;"LIBSETS_SETTYPE_SPECIAL",IF(P356&lt;&gt;"",VLOOKUP(P356,'ESO zone constants'!$D$2:$H$4950,5,FALSE),""),""),"")</f>
        <v>726</v>
      </c>
      <c r="P356" t="str">
        <f>VLOOKUP(K356,'ESO wayshrine node constants'!$A$3:$D$10003,4,FALSE)</f>
        <v>Murkmire</v>
      </c>
      <c r="Q356" s="19" t="str">
        <f>IF(O356&lt;&gt;"",IF(NOT(ISERROR(VLOOKUP(O356,'ESO Dungeon constants'!$D$3:$H$9999,5,FALSE))),VLOOKUP(O356,'ESO Dungeon constants'!$D$3:$I$9999,6,FALSE),VLOOKUP(O356,'ESO zone constants'!$H$2:$K$9984,4,FALSE)),"")</f>
        <v>DLC_MURKMIRE</v>
      </c>
      <c r="R356" s="3" t="str">
        <f>VLOOKUP(Q356,'LibSets constants'!$B$4:$C$1000,2,FALSE)</f>
        <v>Murkmire</v>
      </c>
      <c r="T356" s="3" t="str">
        <f>IF(S356&lt;&gt;"",IF(S356&lt;&gt;"LIBSETS_DROP_MECHANIC_MONSTER_NAME",VLOOKUP(S356,'LibSets constants'!$I$4:$L$1000,3,FALSE),""),"")</f>
        <v/>
      </c>
      <c r="U356" s="3" t="str">
        <f>IF(S356&lt;&gt;"",IF(S356&lt;&gt;"LIBSETS_DROP_MECHANIC_MONSTER_NAME",VLOOKUP(S356,'LibSets constants'!$I$4:$L$1000,4,FALSE),""),"")</f>
        <v/>
      </c>
      <c r="V356" s="3" t="str">
        <f>IF(G356&lt;&gt;"LIBSETS_SETTYPE_BATTLEGROUND",IF(G356&lt;&gt;"LIBSETS_SETTYPE_SPECIAL",IF(W356&lt;&gt;"",VLOOKUP(W356,'ESO zone constants'!$D$2:$H$4950,5,FALSE),""),""),"")</f>
        <v/>
      </c>
      <c r="Y356" s="3" t="str">
        <f>IF(X356&lt;&gt;"",IF(X356&lt;&gt;"LIBSETS_DROP_MECHANIC_MONSTER_NAME",VLOOKUP(X356,'LibSets constants'!$I$4:$L$1000,3,FALSE),""),"")</f>
        <v/>
      </c>
      <c r="Z356" s="3" t="str">
        <f>IF(X356&lt;&gt;"",IF(X356&lt;&gt;"LIBSETS_DROP_MECHANIC_MONSTER_NAME",VLOOKUP(X356,'LibSets constants'!$I$4:$L$1000,4,FALSE),""),"")</f>
        <v/>
      </c>
      <c r="AA356" s="3" t="str">
        <f>IF(G356&lt;&gt;"LIBSETS_SETTYPE_BATTLEGROUND",IF(G356&lt;&gt;"LIBSETS_SETTYPE_SPECIAL",IF(AB356&lt;&gt;"",VLOOKUP(AB356,'ESO zone constants'!$D$2:$H$4950,5,FALSE),""),""),"")</f>
        <v/>
      </c>
      <c r="AD356" s="3" t="str">
        <f>IF(AC356&lt;&gt;"",IF(AC356&lt;&gt;"LIBSETS_DROP_MECHANIC_MONSTER_NAME",VLOOKUP(AC356,'LibSets constants'!$I$4:$L$1000,3,FALSE),""),"")</f>
        <v/>
      </c>
      <c r="AE356" s="3" t="str">
        <f>IF(AC356&lt;&gt;"",IF(AC356&lt;&gt;"LIBSETS_DROP_MECHANIC_MONSTER_NAME",VLOOKUP(AC356,'LibSets constants'!$I$4:$L$1000,4,FALSE),""),"")</f>
        <v/>
      </c>
      <c r="AF356" s="3" t="str">
        <f>IF(G356&lt;&gt;"LIBSETS_SETTYPE_BATTLEGROUND",IF(G356&lt;&gt;"LIBSETS_SETTYPE_SPECIAL",IF(AG356&lt;&gt;"",VLOOKUP(AG356,'ESO zone constants'!$D$2:$H$4950,5,FALSE),""),""),"")</f>
        <v/>
      </c>
      <c r="AI356" s="3" t="str">
        <f>IF(AH356&lt;&gt;"",IF(AH356&lt;&gt;"LIBSETS_DROP_MECHANIC_MONSTER_NAME",VLOOKUP(AH356,'LibSets constants'!$I$4:$L$1000,3,FALSE),""),"")</f>
        <v/>
      </c>
      <c r="AJ356" s="3" t="str">
        <f>IF(AH356&lt;&gt;"",IF(AH356&lt;&gt;"LIBSETS_DROP_MECHANIC_MONSTER_NAME",VLOOKUP(AH356,'LibSets constants'!$I$4:$L$1000,4,FALSE),""),"")</f>
        <v/>
      </c>
      <c r="AK356" s="3" t="str">
        <f>IF(G356&lt;&gt;"LIBSETS_SETTYPE_BATTLEGROUND",IF(G356&lt;&gt;"LIBSETS_SETTYPE_SPECIAL",IF(AL356&lt;&gt;"",VLOOKUP(AL356,'ESO zone constants'!$D$2:$H$4950,5,FALSE),""),""),"")</f>
        <v/>
      </c>
      <c r="AN356" s="3" t="str">
        <f>IF(AM356&lt;&gt;"",IF(AM356&lt;&gt;"LIBSETS_DROP_MECHANIC_MONSTER_NAME",VLOOKUP(AM356,'LibSets constants'!$I$4:$L$1000,3,FALSE),""),"")</f>
        <v/>
      </c>
      <c r="AO356" s="3" t="str">
        <f>IF(AM356&lt;&gt;"",IF(AM356&lt;&gt;"LIBSETS_DROP_MECHANIC_MONSTER_NAME",VLOOKUP(AM356,'LibSets constants'!$I$4:$L$1000,4,FALSE),""),"")</f>
        <v/>
      </c>
      <c r="AP356" s="3" t="str">
        <f>IF(G356&lt;&gt;"LIBSETS_SETTYPE_BATTLEGROUND",IF(G356&lt;&gt;"LIBSETS_SETTYPE_SPECIAL",IF(AQ356&lt;&gt;"",VLOOKUP(AQ356,'ESO zone constants'!$D$2:$H$4950,5,FALSE),""),""),"")</f>
        <v/>
      </c>
      <c r="AS356" s="3" t="str">
        <f>IF(AR356&lt;&gt;"",IF(AR356&lt;&gt;"LIBSETS_DROP_MECHANIC_MONSTER_NAME",VLOOKUP(AR356,'LibSets constants'!$I$4:$L$1000,3,FALSE),""),"")</f>
        <v/>
      </c>
      <c r="AT356" s="3" t="str">
        <f>IF(AR356&lt;&gt;"",IF(AR356&lt;&gt;"LIBSETS_DROP_MECHANIC_MONSTER_NAME",VLOOKUP(AR356,'LibSets constants'!$I$4:$L$1000,4,FALSE),""),"")</f>
        <v/>
      </c>
      <c r="AU356" s="21" t="str">
        <f>IF(A356="???","--","")&amp;IF(F356&lt;&gt;"Not in the game (anymore)",IF(A356&lt;&gt;"",CONCATENATE("[",A356,"] = {wayshrines={")&amp;IF(K356&lt;&gt;"",CONCATENATE(K356,","),"")&amp;IF(L356&lt;&gt;"",CONCATENATE(L356,","),"")&amp;IF(M356&lt;&gt;"",CONCATENATE(M356,","),"")&amp;CONCATENATE("}")&amp;IF(VALUE(N356)&gt;0,CONCATENATE(", traitsNeeded=",N356),"")&amp;CONCATENATE(", dlcId=",IF(Q356&lt;&gt;"",Q356,"DLC_BASE_GAME")),""),"")</f>
        <v>[409] = {wayshrines={379,379,379,}, traitsNeeded=2, dlcId=DLC_MURKMIRE</v>
      </c>
      <c r="AV356" s="21" t="str">
        <f>IF(F356&lt;&gt;"Not in the game (anymore)",IF(A356&lt;&gt;"",IF(O356&lt;&gt;"",CONCATENATE(", zoneIds={",O356),"")&amp;IF(V356&lt;&gt;"",CONCATENATE(",",V356),"")&amp;IF(AA356&lt;&gt;"",CONCATENATE(",",AA356),"")&amp;IF(AF356&lt;&gt;"",CONCATENATE(",",AF356),"")&amp;IF(AK356&lt;&gt;"",CONCATENATE(",",AK356),"")&amp;IF(AP356&lt;&gt;"",CONCATENATE(",",AP356),"")&amp;IF(O356&lt;&gt;"",CONCATENATE("}",""),"")&amp;IF(OR(I356="true",I356="false",I356&lt;&gt;""), CONCATENATE(", veteran=", I356), ""),""),"")</f>
        <v>, zoneIds={726}, veteran=false</v>
      </c>
      <c r="AW356" s="21" t="str">
        <f>IF(F356&lt;&gt;"Not in the game (anymore)",IF(A356&lt;&gt;"",", setType="&amp;G356,"")&amp;IF(J356="true",", multiTrialSet=true",""),"")</f>
        <v>, setType=LIBSETS_SETTYPE_CRAFTED</v>
      </c>
      <c r="AX356" s="21" t="str">
        <f>IF(F356&lt;&gt;"Not in the game (anymore)",IF(S356&lt;&gt;"",", dropMechanic={"&amp;S356&amp;IF(X356&lt;&gt;"",","&amp;X356,"")&amp;IF(AC356&lt;&gt;"",","&amp;AC356,"")&amp;IF(AH356&lt;&gt;"",","&amp;AH356,"")&amp;IF(AM356&lt;&gt;"",","&amp;AM356,"")&amp;IF(AR356&lt;&gt;"",","&amp;AR356,"")&amp;"}"&amp;IF(S356="LIBSETS_DROP_MECHANIC_MONSTER_NAME",", dropMechanicNames={" &amp; IF(T356&lt;&gt;"","['en']='"&amp;T356&amp;"'","") &amp; IF(U356&lt;&gt;"",", ['de']='" &amp; U356&amp;"'","") &amp; "}",""),"")&amp;"},","")</f>
        <v>},</v>
      </c>
      <c r="AY356" s="21" t="str">
        <f>IF(F356&lt;&gt;"Not in the game (anymore)",IF(C356&lt;&gt;"",CONCATENATE(" --",C356," / ",B356,"   [",IF(P356&lt;&gt;"",P356,""),IF(W356&lt;&gt;"",", "&amp;W356,""),IF(AB356&lt;&gt;"",", "&amp;AB356,""),IF(AG356&lt;&gt;"",", "&amp;AG356,""),IF(AL356&lt;&gt;"",", "&amp;AL356,""),IF(AQ356&lt;&gt;"",", "&amp;AQ356,""),"]")),"")</f>
        <v xml:space="preserve"> --Naga Shaman / Nagaschamane   [Murkmire]</v>
      </c>
    </row>
    <row r="357" spans="1:51" x14ac:dyDescent="0.25">
      <c r="A357" s="5">
        <v>410</v>
      </c>
      <c r="B357" t="s">
        <v>1386</v>
      </c>
      <c r="C357" t="s">
        <v>1387</v>
      </c>
      <c r="D357" s="3">
        <f>A357</f>
        <v>410</v>
      </c>
      <c r="G357" s="8" t="s">
        <v>1650</v>
      </c>
      <c r="I357" t="s">
        <v>97</v>
      </c>
      <c r="J357" t="s">
        <v>97</v>
      </c>
      <c r="K357">
        <v>379</v>
      </c>
      <c r="L357">
        <v>379</v>
      </c>
      <c r="M357">
        <v>379</v>
      </c>
      <c r="N357">
        <v>4</v>
      </c>
      <c r="O357" s="3">
        <f>IF(G357&lt;&gt;"LIBSETS_SETTYPE_BATTLEGROUND",IF(G357&lt;&gt;"LIBSETS_SETTYPE_SPECIAL",IF(P357&lt;&gt;"",VLOOKUP(P357,'ESO zone constants'!$D$2:$H$4950,5,FALSE),""),""),"")</f>
        <v>726</v>
      </c>
      <c r="P357" t="str">
        <f>VLOOKUP(K357,'ESO wayshrine node constants'!$A$3:$D$10003,4,FALSE)</f>
        <v>Murkmire</v>
      </c>
      <c r="Q357" s="19" t="str">
        <f>IF(O357&lt;&gt;"",IF(NOT(ISERROR(VLOOKUP(O357,'ESO Dungeon constants'!$D$3:$H$9999,5,FALSE))),VLOOKUP(O357,'ESO Dungeon constants'!$D$3:$I$9999,6,FALSE),VLOOKUP(O357,'ESO zone constants'!$H$2:$K$9984,4,FALSE)),"")</f>
        <v>DLC_MURKMIRE</v>
      </c>
      <c r="R357" s="3" t="str">
        <f>VLOOKUP(Q357,'LibSets constants'!$B$4:$C$1000,2,FALSE)</f>
        <v>Murkmire</v>
      </c>
      <c r="T357" s="3" t="str">
        <f>IF(S357&lt;&gt;"",IF(S357&lt;&gt;"LIBSETS_DROP_MECHANIC_MONSTER_NAME",VLOOKUP(S357,'LibSets constants'!$I$4:$L$1000,3,FALSE),""),"")</f>
        <v/>
      </c>
      <c r="U357" s="3" t="str">
        <f>IF(S357&lt;&gt;"",IF(S357&lt;&gt;"LIBSETS_DROP_MECHANIC_MONSTER_NAME",VLOOKUP(S357,'LibSets constants'!$I$4:$L$1000,4,FALSE),""),"")</f>
        <v/>
      </c>
      <c r="V357" s="3" t="str">
        <f>IF(G357&lt;&gt;"LIBSETS_SETTYPE_BATTLEGROUND",IF(G357&lt;&gt;"LIBSETS_SETTYPE_SPECIAL",IF(W357&lt;&gt;"",VLOOKUP(W357,'ESO zone constants'!$D$2:$H$4950,5,FALSE),""),""),"")</f>
        <v/>
      </c>
      <c r="Y357" s="3" t="str">
        <f>IF(X357&lt;&gt;"",IF(X357&lt;&gt;"LIBSETS_DROP_MECHANIC_MONSTER_NAME",VLOOKUP(X357,'LibSets constants'!$I$4:$L$1000,3,FALSE),""),"")</f>
        <v/>
      </c>
      <c r="Z357" s="3" t="str">
        <f>IF(X357&lt;&gt;"",IF(X357&lt;&gt;"LIBSETS_DROP_MECHANIC_MONSTER_NAME",VLOOKUP(X357,'LibSets constants'!$I$4:$L$1000,4,FALSE),""),"")</f>
        <v/>
      </c>
      <c r="AA357" s="3" t="str">
        <f>IF(G357&lt;&gt;"LIBSETS_SETTYPE_BATTLEGROUND",IF(G357&lt;&gt;"LIBSETS_SETTYPE_SPECIAL",IF(AB357&lt;&gt;"",VLOOKUP(AB357,'ESO zone constants'!$D$2:$H$4950,5,FALSE),""),""),"")</f>
        <v/>
      </c>
      <c r="AD357" s="3" t="str">
        <f>IF(AC357&lt;&gt;"",IF(AC357&lt;&gt;"LIBSETS_DROP_MECHANIC_MONSTER_NAME",VLOOKUP(AC357,'LibSets constants'!$I$4:$L$1000,3,FALSE),""),"")</f>
        <v/>
      </c>
      <c r="AE357" s="3" t="str">
        <f>IF(AC357&lt;&gt;"",IF(AC357&lt;&gt;"LIBSETS_DROP_MECHANIC_MONSTER_NAME",VLOOKUP(AC357,'LibSets constants'!$I$4:$L$1000,4,FALSE),""),"")</f>
        <v/>
      </c>
      <c r="AF357" s="3" t="str">
        <f>IF(G357&lt;&gt;"LIBSETS_SETTYPE_BATTLEGROUND",IF(G357&lt;&gt;"LIBSETS_SETTYPE_SPECIAL",IF(AG357&lt;&gt;"",VLOOKUP(AG357,'ESO zone constants'!$D$2:$H$4950,5,FALSE),""),""),"")</f>
        <v/>
      </c>
      <c r="AI357" s="3" t="str">
        <f>IF(AH357&lt;&gt;"",IF(AH357&lt;&gt;"LIBSETS_DROP_MECHANIC_MONSTER_NAME",VLOOKUP(AH357,'LibSets constants'!$I$4:$L$1000,3,FALSE),""),"")</f>
        <v/>
      </c>
      <c r="AJ357" s="3" t="str">
        <f>IF(AH357&lt;&gt;"",IF(AH357&lt;&gt;"LIBSETS_DROP_MECHANIC_MONSTER_NAME",VLOOKUP(AH357,'LibSets constants'!$I$4:$L$1000,4,FALSE),""),"")</f>
        <v/>
      </c>
      <c r="AK357" s="3" t="str">
        <f>IF(G357&lt;&gt;"LIBSETS_SETTYPE_BATTLEGROUND",IF(G357&lt;&gt;"LIBSETS_SETTYPE_SPECIAL",IF(AL357&lt;&gt;"",VLOOKUP(AL357,'ESO zone constants'!$D$2:$H$4950,5,FALSE),""),""),"")</f>
        <v/>
      </c>
      <c r="AN357" s="3" t="str">
        <f>IF(AM357&lt;&gt;"",IF(AM357&lt;&gt;"LIBSETS_DROP_MECHANIC_MONSTER_NAME",VLOOKUP(AM357,'LibSets constants'!$I$4:$L$1000,3,FALSE),""),"")</f>
        <v/>
      </c>
      <c r="AO357" s="3" t="str">
        <f>IF(AM357&lt;&gt;"",IF(AM357&lt;&gt;"LIBSETS_DROP_MECHANIC_MONSTER_NAME",VLOOKUP(AM357,'LibSets constants'!$I$4:$L$1000,4,FALSE),""),"")</f>
        <v/>
      </c>
      <c r="AP357" s="3" t="str">
        <f>IF(G357&lt;&gt;"LIBSETS_SETTYPE_BATTLEGROUND",IF(G357&lt;&gt;"LIBSETS_SETTYPE_SPECIAL",IF(AQ357&lt;&gt;"",VLOOKUP(AQ357,'ESO zone constants'!$D$2:$H$4950,5,FALSE),""),""),"")</f>
        <v/>
      </c>
      <c r="AS357" s="3" t="str">
        <f>IF(AR357&lt;&gt;"",IF(AR357&lt;&gt;"LIBSETS_DROP_MECHANIC_MONSTER_NAME",VLOOKUP(AR357,'LibSets constants'!$I$4:$L$1000,3,FALSE),""),"")</f>
        <v/>
      </c>
      <c r="AT357" s="3" t="str">
        <f>IF(AR357&lt;&gt;"",IF(AR357&lt;&gt;"LIBSETS_DROP_MECHANIC_MONSTER_NAME",VLOOKUP(AR357,'LibSets constants'!$I$4:$L$1000,4,FALSE),""),"")</f>
        <v/>
      </c>
      <c r="AU357" s="21" t="str">
        <f>IF(A357="???","--","")&amp;IF(F357&lt;&gt;"Not in the game (anymore)",IF(A357&lt;&gt;"",CONCATENATE("[",A357,"] = {wayshrines={")&amp;IF(K357&lt;&gt;"",CONCATENATE(K357,","),"")&amp;IF(L357&lt;&gt;"",CONCATENATE(L357,","),"")&amp;IF(M357&lt;&gt;"",CONCATENATE(M357,","),"")&amp;CONCATENATE("}")&amp;IF(VALUE(N357)&gt;0,CONCATENATE(", traitsNeeded=",N357),"")&amp;CONCATENATE(", dlcId=",IF(Q357&lt;&gt;"",Q357,"DLC_BASE_GAME")),""),"")</f>
        <v>[410] = {wayshrines={379,379,379,}, traitsNeeded=4, dlcId=DLC_MURKMIRE</v>
      </c>
      <c r="AV357" s="21" t="str">
        <f>IF(F357&lt;&gt;"Not in the game (anymore)",IF(A357&lt;&gt;"",IF(O357&lt;&gt;"",CONCATENATE(", zoneIds={",O357),"")&amp;IF(V357&lt;&gt;"",CONCATENATE(",",V357),"")&amp;IF(AA357&lt;&gt;"",CONCATENATE(",",AA357),"")&amp;IF(AF357&lt;&gt;"",CONCATENATE(",",AF357),"")&amp;IF(AK357&lt;&gt;"",CONCATENATE(",",AK357),"")&amp;IF(AP357&lt;&gt;"",CONCATENATE(",",AP357),"")&amp;IF(O357&lt;&gt;"",CONCATENATE("}",""),"")&amp;IF(OR(I357="true",I357="false",I357&lt;&gt;""), CONCATENATE(", veteran=", I357), ""),""),"")</f>
        <v>, zoneIds={726}, veteran=false</v>
      </c>
      <c r="AW357" s="21" t="str">
        <f>IF(F357&lt;&gt;"Not in the game (anymore)",IF(A357&lt;&gt;"",", setType="&amp;G357,"")&amp;IF(J357="true",", multiTrialSet=true",""),"")</f>
        <v>, setType=LIBSETS_SETTYPE_CRAFTED</v>
      </c>
      <c r="AX357" s="21" t="str">
        <f>IF(F357&lt;&gt;"Not in the game (anymore)",IF(S357&lt;&gt;"",", dropMechanic={"&amp;S357&amp;IF(X357&lt;&gt;"",","&amp;X357,"")&amp;IF(AC357&lt;&gt;"",","&amp;AC357,"")&amp;IF(AH357&lt;&gt;"",","&amp;AH357,"")&amp;IF(AM357&lt;&gt;"",","&amp;AM357,"")&amp;IF(AR357&lt;&gt;"",","&amp;AR357,"")&amp;"}"&amp;IF(S357="LIBSETS_DROP_MECHANIC_MONSTER_NAME",", dropMechanicNames={" &amp; IF(T357&lt;&gt;"","['en']='"&amp;T357&amp;"'","") &amp; IF(U357&lt;&gt;"",", ['de']='" &amp; U357&amp;"'","") &amp; "}",""),"")&amp;"},","")</f>
        <v>},</v>
      </c>
      <c r="AY357" s="21" t="str">
        <f>IF(F357&lt;&gt;"Not in the game (anymore)",IF(C357&lt;&gt;"",CONCATENATE(" --",C357," / ",B357,"   [",IF(P357&lt;&gt;"",P357,""),IF(W357&lt;&gt;"",", "&amp;W357,""),IF(AB357&lt;&gt;"",", "&amp;AB357,""),IF(AG357&lt;&gt;"",", "&amp;AG357,""),IF(AL357&lt;&gt;"",", "&amp;AL357,""),IF(AQ357&lt;&gt;"",", "&amp;AQ357,""),"]")),"")</f>
        <v xml:space="preserve"> --Might of the Lost Legion / Macht der Verlorenen Legion   [Murkmire]</v>
      </c>
    </row>
    <row r="358" spans="1:51" x14ac:dyDescent="0.25">
      <c r="A358" s="12">
        <v>411</v>
      </c>
      <c r="B358" t="s">
        <v>1388</v>
      </c>
      <c r="C358" t="s">
        <v>1389</v>
      </c>
      <c r="D358" s="3">
        <f>A358</f>
        <v>411</v>
      </c>
      <c r="G358" s="8" t="s">
        <v>1648</v>
      </c>
      <c r="I358" t="s">
        <v>97</v>
      </c>
      <c r="J358" t="s">
        <v>97</v>
      </c>
      <c r="K358">
        <v>-1</v>
      </c>
      <c r="L358">
        <v>-1</v>
      </c>
      <c r="M358">
        <v>-1</v>
      </c>
      <c r="N358">
        <v>0</v>
      </c>
      <c r="O358" s="3">
        <f>IF(G358&lt;&gt;"LIBSETS_SETTYPE_BATTLEGROUND",IF(G358&lt;&gt;"LIBSETS_SETTYPE_SPECIAL",IF(P358&lt;&gt;"",VLOOKUP(P358,'ESO zone constants'!$D$2:$H$4950,5,FALSE),""),""),"")</f>
        <v>1082</v>
      </c>
      <c r="P358" t="s">
        <v>728</v>
      </c>
      <c r="Q358" s="19" t="str">
        <f>IF(O358&lt;&gt;"",IF(NOT(ISERROR(VLOOKUP(O358,'ESO Dungeon constants'!$D$3:$H$9999,5,FALSE))),VLOOKUP(O358,'ESO Dungeon constants'!$D$3:$I$9999,6,FALSE),VLOOKUP(O358,'ESO zone constants'!$H$2:$K$9984,4,FALSE)),"")</f>
        <v>DLC_MURKMIRE</v>
      </c>
      <c r="R358" s="3" t="str">
        <f>VLOOKUP(Q358,'LibSets constants'!$B$4:$C$1000,2,FALSE)</f>
        <v>Murkmire</v>
      </c>
      <c r="S358" s="33" t="s">
        <v>1739</v>
      </c>
      <c r="T358" s="3" t="str">
        <f>IF(S358&lt;&gt;"",IF(S358&lt;&gt;"LIBSETS_DROP_MECHANIC_MONSTER_NAME",VLOOKUP(S358,'LibSets constants'!$I$4:$L$1000,3,FALSE),""),"")</f>
        <v>Arena stage chest</v>
      </c>
      <c r="U358" s="3" t="str">
        <f>IF(S358&lt;&gt;"",IF(S358&lt;&gt;"LIBSETS_DROP_MECHANIC_MONSTER_NAME",VLOOKUP(S358,'LibSets constants'!$I$4:$L$1000,4,FALSE),""),"")</f>
        <v>Arena-Phasen Schatztruhe</v>
      </c>
      <c r="V358" s="3" t="str">
        <f>IF(G358&lt;&gt;"LIBSETS_SETTYPE_BATTLEGROUND",IF(G358&lt;&gt;"LIBSETS_SETTYPE_SPECIAL",IF(W358&lt;&gt;"",VLOOKUP(W358,'ESO zone constants'!$D$2:$H$4950,5,FALSE),""),""),"")</f>
        <v/>
      </c>
      <c r="Y358" s="3" t="str">
        <f>IF(X358&lt;&gt;"",IF(X358&lt;&gt;"LIBSETS_DROP_MECHANIC_MONSTER_NAME",VLOOKUP(X358,'LibSets constants'!$I$4:$L$1000,3,FALSE),""),"")</f>
        <v/>
      </c>
      <c r="Z358" s="3" t="str">
        <f>IF(X358&lt;&gt;"",IF(X358&lt;&gt;"LIBSETS_DROP_MECHANIC_MONSTER_NAME",VLOOKUP(X358,'LibSets constants'!$I$4:$L$1000,4,FALSE),""),"")</f>
        <v/>
      </c>
      <c r="AA358" s="3" t="str">
        <f>IF(G358&lt;&gt;"LIBSETS_SETTYPE_BATTLEGROUND",IF(G358&lt;&gt;"LIBSETS_SETTYPE_SPECIAL",IF(AB358&lt;&gt;"",VLOOKUP(AB358,'ESO zone constants'!$D$2:$H$4950,5,FALSE),""),""),"")</f>
        <v/>
      </c>
      <c r="AD358" s="3" t="str">
        <f>IF(AC358&lt;&gt;"",IF(AC358&lt;&gt;"LIBSETS_DROP_MECHANIC_MONSTER_NAME",VLOOKUP(AC358,'LibSets constants'!$I$4:$L$1000,3,FALSE),""),"")</f>
        <v/>
      </c>
      <c r="AE358" s="3" t="str">
        <f>IF(AC358&lt;&gt;"",IF(AC358&lt;&gt;"LIBSETS_DROP_MECHANIC_MONSTER_NAME",VLOOKUP(AC358,'LibSets constants'!$I$4:$L$1000,4,FALSE),""),"")</f>
        <v/>
      </c>
      <c r="AF358" s="3" t="str">
        <f>IF(G358&lt;&gt;"LIBSETS_SETTYPE_BATTLEGROUND",IF(G358&lt;&gt;"LIBSETS_SETTYPE_SPECIAL",IF(AG358&lt;&gt;"",VLOOKUP(AG358,'ESO zone constants'!$D$2:$H$4950,5,FALSE),""),""),"")</f>
        <v/>
      </c>
      <c r="AI358" s="3" t="str">
        <f>IF(AH358&lt;&gt;"",IF(AH358&lt;&gt;"LIBSETS_DROP_MECHANIC_MONSTER_NAME",VLOOKUP(AH358,'LibSets constants'!$I$4:$L$1000,3,FALSE),""),"")</f>
        <v/>
      </c>
      <c r="AJ358" s="3" t="str">
        <f>IF(AH358&lt;&gt;"",IF(AH358&lt;&gt;"LIBSETS_DROP_MECHANIC_MONSTER_NAME",VLOOKUP(AH358,'LibSets constants'!$I$4:$L$1000,4,FALSE),""),"")</f>
        <v/>
      </c>
      <c r="AK358" s="3" t="str">
        <f>IF(G358&lt;&gt;"LIBSETS_SETTYPE_BATTLEGROUND",IF(G358&lt;&gt;"LIBSETS_SETTYPE_SPECIAL",IF(AL358&lt;&gt;"",VLOOKUP(AL358,'ESO zone constants'!$D$2:$H$4950,5,FALSE),""),""),"")</f>
        <v/>
      </c>
      <c r="AN358" s="3" t="str">
        <f>IF(AM358&lt;&gt;"",IF(AM358&lt;&gt;"LIBSETS_DROP_MECHANIC_MONSTER_NAME",VLOOKUP(AM358,'LibSets constants'!$I$4:$L$1000,3,FALSE),""),"")</f>
        <v/>
      </c>
      <c r="AO358" s="3" t="str">
        <f>IF(AM358&lt;&gt;"",IF(AM358&lt;&gt;"LIBSETS_DROP_MECHANIC_MONSTER_NAME",VLOOKUP(AM358,'LibSets constants'!$I$4:$L$1000,4,FALSE),""),"")</f>
        <v/>
      </c>
      <c r="AP358" s="3" t="str">
        <f>IF(G358&lt;&gt;"LIBSETS_SETTYPE_BATTLEGROUND",IF(G358&lt;&gt;"LIBSETS_SETTYPE_SPECIAL",IF(AQ358&lt;&gt;"",VLOOKUP(AQ358,'ESO zone constants'!$D$2:$H$4950,5,FALSE),""),""),"")</f>
        <v/>
      </c>
      <c r="AS358" s="3" t="str">
        <f>IF(AR358&lt;&gt;"",IF(AR358&lt;&gt;"LIBSETS_DROP_MECHANIC_MONSTER_NAME",VLOOKUP(AR358,'LibSets constants'!$I$4:$L$1000,3,FALSE),""),"")</f>
        <v/>
      </c>
      <c r="AT358" s="3" t="str">
        <f>IF(AR358&lt;&gt;"",IF(AR358&lt;&gt;"LIBSETS_DROP_MECHANIC_MONSTER_NAME",VLOOKUP(AR358,'LibSets constants'!$I$4:$L$1000,4,FALSE),""),"")</f>
        <v/>
      </c>
      <c r="AU358" s="21" t="str">
        <f>IF(A358="???","--","")&amp;IF(F358&lt;&gt;"Not in the game (anymore)",IF(A358&lt;&gt;"",CONCATENATE("[",A358,"] = {wayshrines={")&amp;IF(K358&lt;&gt;"",CONCATENATE(K358,","),"")&amp;IF(L358&lt;&gt;"",CONCATENATE(L358,","),"")&amp;IF(M358&lt;&gt;"",CONCATENATE(M358,","),"")&amp;CONCATENATE("}")&amp;IF(VALUE(N358)&gt;0,CONCATENATE(", traitsNeeded=",N358),"")&amp;CONCATENATE(", dlcId=",IF(Q358&lt;&gt;"",Q358,"DLC_BASE_GAME")),""),"")</f>
        <v>[411] = {wayshrines={-1,-1,-1,}, dlcId=DLC_MURKMIRE</v>
      </c>
      <c r="AV358" s="21" t="str">
        <f>IF(F358&lt;&gt;"Not in the game (anymore)",IF(A358&lt;&gt;"",IF(O358&lt;&gt;"",CONCATENATE(", zoneIds={",O358),"")&amp;IF(V358&lt;&gt;"",CONCATENATE(",",V358),"")&amp;IF(AA358&lt;&gt;"",CONCATENATE(",",AA358),"")&amp;IF(AF358&lt;&gt;"",CONCATENATE(",",AF358),"")&amp;IF(AK358&lt;&gt;"",CONCATENATE(",",AK358),"")&amp;IF(AP358&lt;&gt;"",CONCATENATE(",",AP358),"")&amp;IF(O358&lt;&gt;"",CONCATENATE("}",""),"")&amp;IF(OR(I358="true",I358="false",I358&lt;&gt;""), CONCATENATE(", veteran=", I358), ""),""),"")</f>
        <v>, zoneIds={1082}, veteran=false</v>
      </c>
      <c r="AW358" s="21" t="str">
        <f>IF(F358&lt;&gt;"Not in the game (anymore)",IF(A358&lt;&gt;"",", setType="&amp;G358,"")&amp;IF(J358="true",", multiTrialSet=true",""),"")</f>
        <v>, setType=LIBSETS_SETTYPE_ARENA</v>
      </c>
      <c r="AX358" s="21" t="str">
        <f>IF(F358&lt;&gt;"Not in the game (anymore)",IF(S358&lt;&gt;"",", dropMechanic={"&amp;S358&amp;IF(X358&lt;&gt;"",","&amp;X358,"")&amp;IF(AC358&lt;&gt;"",","&amp;AC358,"")&amp;IF(AH358&lt;&gt;"",","&amp;AH358,"")&amp;IF(AM358&lt;&gt;"",","&amp;AM358,"")&amp;IF(AR358&lt;&gt;"",","&amp;AR358,"")&amp;"}"&amp;IF(S358="LIBSETS_DROP_MECHANIC_MONSTER_NAME",", dropMechanicNames={" &amp; IF(T358&lt;&gt;"","['en']='"&amp;T358&amp;"'","") &amp; IF(U358&lt;&gt;"",", ['de']='" &amp; U358&amp;"'","") &amp; "}",""),"")&amp;"},","")</f>
        <v>, dropMechanic={LIBSETS_DROP_MECHANIC_ARENA_STAGE_CHEST}},</v>
      </c>
      <c r="AY358" s="21" t="str">
        <f>IF(F358&lt;&gt;"Not in the game (anymore)",IF(C358&lt;&gt;"",CONCATENATE(" --",C358," / ",B358,"   [",IF(P358&lt;&gt;"",P358,""),IF(W358&lt;&gt;"",", "&amp;W358,""),IF(AB358&lt;&gt;"",", "&amp;AB358,""),IF(AG358&lt;&gt;"",", "&amp;AG358,""),IF(AL358&lt;&gt;"",", "&amp;AL358,""),IF(AQ358&lt;&gt;"",", "&amp;AQ358,""),"]")),"")</f>
        <v xml:space="preserve"> --Gallant Charge / Galanter Ansturm   [Blackrose Prison]</v>
      </c>
    </row>
    <row r="359" spans="1:51" x14ac:dyDescent="0.25">
      <c r="A359" s="12">
        <v>412</v>
      </c>
      <c r="B359" t="s">
        <v>1390</v>
      </c>
      <c r="C359" t="s">
        <v>1391</v>
      </c>
      <c r="D359" s="3">
        <f>A359</f>
        <v>412</v>
      </c>
      <c r="G359" s="8" t="s">
        <v>1648</v>
      </c>
      <c r="I359" t="s">
        <v>97</v>
      </c>
      <c r="J359" t="s">
        <v>97</v>
      </c>
      <c r="K359">
        <v>-1</v>
      </c>
      <c r="L359">
        <v>-1</v>
      </c>
      <c r="M359">
        <v>-1</v>
      </c>
      <c r="N359">
        <v>0</v>
      </c>
      <c r="O359" s="3">
        <f>IF(G359&lt;&gt;"LIBSETS_SETTYPE_BATTLEGROUND",IF(G359&lt;&gt;"LIBSETS_SETTYPE_SPECIAL",IF(P359&lt;&gt;"",VLOOKUP(P359,'ESO zone constants'!$D$2:$H$4950,5,FALSE),""),""),"")</f>
        <v>1082</v>
      </c>
      <c r="P359" t="s">
        <v>728</v>
      </c>
      <c r="Q359" s="19" t="str">
        <f>IF(O359&lt;&gt;"",IF(NOT(ISERROR(VLOOKUP(O359,'ESO Dungeon constants'!$D$3:$H$9999,5,FALSE))),VLOOKUP(O359,'ESO Dungeon constants'!$D$3:$I$9999,6,FALSE),VLOOKUP(O359,'ESO zone constants'!$H$2:$K$9984,4,FALSE)),"")</f>
        <v>DLC_MURKMIRE</v>
      </c>
      <c r="R359" s="3" t="str">
        <f>VLOOKUP(Q359,'LibSets constants'!$B$4:$C$1000,2,FALSE)</f>
        <v>Murkmire</v>
      </c>
      <c r="S359" s="33" t="s">
        <v>1739</v>
      </c>
      <c r="T359" s="3" t="str">
        <f>IF(S359&lt;&gt;"",IF(S359&lt;&gt;"LIBSETS_DROP_MECHANIC_MONSTER_NAME",VLOOKUP(S359,'LibSets constants'!$I$4:$L$1000,3,FALSE),""),"")</f>
        <v>Arena stage chest</v>
      </c>
      <c r="U359" s="3" t="str">
        <f>IF(S359&lt;&gt;"",IF(S359&lt;&gt;"LIBSETS_DROP_MECHANIC_MONSTER_NAME",VLOOKUP(S359,'LibSets constants'!$I$4:$L$1000,4,FALSE),""),"")</f>
        <v>Arena-Phasen Schatztruhe</v>
      </c>
      <c r="V359" s="3" t="str">
        <f>IF(G359&lt;&gt;"LIBSETS_SETTYPE_BATTLEGROUND",IF(G359&lt;&gt;"LIBSETS_SETTYPE_SPECIAL",IF(W359&lt;&gt;"",VLOOKUP(W359,'ESO zone constants'!$D$2:$H$4950,5,FALSE),""),""),"")</f>
        <v/>
      </c>
      <c r="Y359" s="3" t="str">
        <f>IF(X359&lt;&gt;"",IF(X359&lt;&gt;"LIBSETS_DROP_MECHANIC_MONSTER_NAME",VLOOKUP(X359,'LibSets constants'!$I$4:$L$1000,3,FALSE),""),"")</f>
        <v/>
      </c>
      <c r="Z359" s="3" t="str">
        <f>IF(X359&lt;&gt;"",IF(X359&lt;&gt;"LIBSETS_DROP_MECHANIC_MONSTER_NAME",VLOOKUP(X359,'LibSets constants'!$I$4:$L$1000,4,FALSE),""),"")</f>
        <v/>
      </c>
      <c r="AA359" s="3" t="str">
        <f>IF(G359&lt;&gt;"LIBSETS_SETTYPE_BATTLEGROUND",IF(G359&lt;&gt;"LIBSETS_SETTYPE_SPECIAL",IF(AB359&lt;&gt;"",VLOOKUP(AB359,'ESO zone constants'!$D$2:$H$4950,5,FALSE),""),""),"")</f>
        <v/>
      </c>
      <c r="AD359" s="3" t="str">
        <f>IF(AC359&lt;&gt;"",IF(AC359&lt;&gt;"LIBSETS_DROP_MECHANIC_MONSTER_NAME",VLOOKUP(AC359,'LibSets constants'!$I$4:$L$1000,3,FALSE),""),"")</f>
        <v/>
      </c>
      <c r="AE359" s="3" t="str">
        <f>IF(AC359&lt;&gt;"",IF(AC359&lt;&gt;"LIBSETS_DROP_MECHANIC_MONSTER_NAME",VLOOKUP(AC359,'LibSets constants'!$I$4:$L$1000,4,FALSE),""),"")</f>
        <v/>
      </c>
      <c r="AF359" s="3" t="str">
        <f>IF(G359&lt;&gt;"LIBSETS_SETTYPE_BATTLEGROUND",IF(G359&lt;&gt;"LIBSETS_SETTYPE_SPECIAL",IF(AG359&lt;&gt;"",VLOOKUP(AG359,'ESO zone constants'!$D$2:$H$4950,5,FALSE),""),""),"")</f>
        <v/>
      </c>
      <c r="AI359" s="3" t="str">
        <f>IF(AH359&lt;&gt;"",IF(AH359&lt;&gt;"LIBSETS_DROP_MECHANIC_MONSTER_NAME",VLOOKUP(AH359,'LibSets constants'!$I$4:$L$1000,3,FALSE),""),"")</f>
        <v/>
      </c>
      <c r="AJ359" s="3" t="str">
        <f>IF(AH359&lt;&gt;"",IF(AH359&lt;&gt;"LIBSETS_DROP_MECHANIC_MONSTER_NAME",VLOOKUP(AH359,'LibSets constants'!$I$4:$L$1000,4,FALSE),""),"")</f>
        <v/>
      </c>
      <c r="AK359" s="3" t="str">
        <f>IF(G359&lt;&gt;"LIBSETS_SETTYPE_BATTLEGROUND",IF(G359&lt;&gt;"LIBSETS_SETTYPE_SPECIAL",IF(AL359&lt;&gt;"",VLOOKUP(AL359,'ESO zone constants'!$D$2:$H$4950,5,FALSE),""),""),"")</f>
        <v/>
      </c>
      <c r="AN359" s="3" t="str">
        <f>IF(AM359&lt;&gt;"",IF(AM359&lt;&gt;"LIBSETS_DROP_MECHANIC_MONSTER_NAME",VLOOKUP(AM359,'LibSets constants'!$I$4:$L$1000,3,FALSE),""),"")</f>
        <v/>
      </c>
      <c r="AO359" s="3" t="str">
        <f>IF(AM359&lt;&gt;"",IF(AM359&lt;&gt;"LIBSETS_DROP_MECHANIC_MONSTER_NAME",VLOOKUP(AM359,'LibSets constants'!$I$4:$L$1000,4,FALSE),""),"")</f>
        <v/>
      </c>
      <c r="AP359" s="3" t="str">
        <f>IF(G359&lt;&gt;"LIBSETS_SETTYPE_BATTLEGROUND",IF(G359&lt;&gt;"LIBSETS_SETTYPE_SPECIAL",IF(AQ359&lt;&gt;"",VLOOKUP(AQ359,'ESO zone constants'!$D$2:$H$4950,5,FALSE),""),""),"")</f>
        <v/>
      </c>
      <c r="AS359" s="3" t="str">
        <f>IF(AR359&lt;&gt;"",IF(AR359&lt;&gt;"LIBSETS_DROP_MECHANIC_MONSTER_NAME",VLOOKUP(AR359,'LibSets constants'!$I$4:$L$1000,3,FALSE),""),"")</f>
        <v/>
      </c>
      <c r="AT359" s="3" t="str">
        <f>IF(AR359&lt;&gt;"",IF(AR359&lt;&gt;"LIBSETS_DROP_MECHANIC_MONSTER_NAME",VLOOKUP(AR359,'LibSets constants'!$I$4:$L$1000,4,FALSE),""),"")</f>
        <v/>
      </c>
      <c r="AU359" s="21" t="str">
        <f>IF(A359="???","--","")&amp;IF(F359&lt;&gt;"Not in the game (anymore)",IF(A359&lt;&gt;"",CONCATENATE("[",A359,"] = {wayshrines={")&amp;IF(K359&lt;&gt;"",CONCATENATE(K359,","),"")&amp;IF(L359&lt;&gt;"",CONCATENATE(L359,","),"")&amp;IF(M359&lt;&gt;"",CONCATENATE(M359,","),"")&amp;CONCATENATE("}")&amp;IF(VALUE(N359)&gt;0,CONCATENATE(", traitsNeeded=",N359),"")&amp;CONCATENATE(", dlcId=",IF(Q359&lt;&gt;"",Q359,"DLC_BASE_GAME")),""),"")</f>
        <v>[412] = {wayshrines={-1,-1,-1,}, dlcId=DLC_MURKMIRE</v>
      </c>
      <c r="AV359" s="21" t="str">
        <f>IF(F359&lt;&gt;"Not in the game (anymore)",IF(A359&lt;&gt;"",IF(O359&lt;&gt;"",CONCATENATE(", zoneIds={",O359),"")&amp;IF(V359&lt;&gt;"",CONCATENATE(",",V359),"")&amp;IF(AA359&lt;&gt;"",CONCATENATE(",",AA359),"")&amp;IF(AF359&lt;&gt;"",CONCATENATE(",",AF359),"")&amp;IF(AK359&lt;&gt;"",CONCATENATE(",",AK359),"")&amp;IF(AP359&lt;&gt;"",CONCATENATE(",",AP359),"")&amp;IF(O359&lt;&gt;"",CONCATENATE("}",""),"")&amp;IF(OR(I359="true",I359="false",I359&lt;&gt;""), CONCATENATE(", veteran=", I359), ""),""),"")</f>
        <v>, zoneIds={1082}, veteran=false</v>
      </c>
      <c r="AW359" s="21" t="str">
        <f>IF(F359&lt;&gt;"Not in the game (anymore)",IF(A359&lt;&gt;"",", setType="&amp;G359,"")&amp;IF(J359="true",", multiTrialSet=true",""),"")</f>
        <v>, setType=LIBSETS_SETTYPE_ARENA</v>
      </c>
      <c r="AX359" s="21" t="str">
        <f>IF(F359&lt;&gt;"Not in the game (anymore)",IF(S359&lt;&gt;"",", dropMechanic={"&amp;S359&amp;IF(X359&lt;&gt;"",","&amp;X359,"")&amp;IF(AC359&lt;&gt;"",","&amp;AC359,"")&amp;IF(AH359&lt;&gt;"",","&amp;AH359,"")&amp;IF(AM359&lt;&gt;"",","&amp;AM359,"")&amp;IF(AR359&lt;&gt;"",","&amp;AR359,"")&amp;"}"&amp;IF(S359="LIBSETS_DROP_MECHANIC_MONSTER_NAME",", dropMechanicNames={" &amp; IF(T359&lt;&gt;"","['en']='"&amp;T359&amp;"'","") &amp; IF(U359&lt;&gt;"",", ['de']='" &amp; U359&amp;"'","") &amp; "}",""),"")&amp;"},","")</f>
        <v>, dropMechanic={LIBSETS_DROP_MECHANIC_ARENA_STAGE_CHEST}},</v>
      </c>
      <c r="AY359" s="21" t="str">
        <f>IF(F359&lt;&gt;"Not in the game (anymore)",IF(C359&lt;&gt;"",CONCATENATE(" --",C359," / ",B359,"   [",IF(P359&lt;&gt;"",P359,""),IF(W359&lt;&gt;"",", "&amp;W359,""),IF(AB359&lt;&gt;"",", "&amp;AB359,""),IF(AG359&lt;&gt;"",", "&amp;AG359,""),IF(AL359&lt;&gt;"",", "&amp;AL359,""),IF(AQ359&lt;&gt;"",", "&amp;AQ359,""),"]")),"")</f>
        <v xml:space="preserve"> --Radial Uppercut / Rundum-Aufwärtsschnitt   [Blackrose Prison]</v>
      </c>
    </row>
    <row r="360" spans="1:51" x14ac:dyDescent="0.25">
      <c r="A360" s="12">
        <v>413</v>
      </c>
      <c r="B360" t="s">
        <v>1392</v>
      </c>
      <c r="C360" t="s">
        <v>1393</v>
      </c>
      <c r="D360" s="3">
        <f>A360</f>
        <v>413</v>
      </c>
      <c r="G360" s="8" t="s">
        <v>1648</v>
      </c>
      <c r="I360" t="s">
        <v>97</v>
      </c>
      <c r="J360" t="s">
        <v>97</v>
      </c>
      <c r="K360">
        <v>-1</v>
      </c>
      <c r="L360">
        <v>-1</v>
      </c>
      <c r="M360">
        <v>-1</v>
      </c>
      <c r="N360">
        <v>0</v>
      </c>
      <c r="O360" s="3">
        <f>IF(G360&lt;&gt;"LIBSETS_SETTYPE_BATTLEGROUND",IF(G360&lt;&gt;"LIBSETS_SETTYPE_SPECIAL",IF(P360&lt;&gt;"",VLOOKUP(P360,'ESO zone constants'!$D$2:$H$4950,5,FALSE),""),""),"")</f>
        <v>1082</v>
      </c>
      <c r="P360" t="s">
        <v>728</v>
      </c>
      <c r="Q360" s="19" t="str">
        <f>IF(O360&lt;&gt;"",IF(NOT(ISERROR(VLOOKUP(O360,'ESO Dungeon constants'!$D$3:$H$9999,5,FALSE))),VLOOKUP(O360,'ESO Dungeon constants'!$D$3:$I$9999,6,FALSE),VLOOKUP(O360,'ESO zone constants'!$H$2:$K$9984,4,FALSE)),"")</f>
        <v>DLC_MURKMIRE</v>
      </c>
      <c r="R360" s="3" t="str">
        <f>VLOOKUP(Q360,'LibSets constants'!$B$4:$C$1000,2,FALSE)</f>
        <v>Murkmire</v>
      </c>
      <c r="S360" s="33" t="s">
        <v>1739</v>
      </c>
      <c r="T360" s="3" t="str">
        <f>IF(S360&lt;&gt;"",IF(S360&lt;&gt;"LIBSETS_DROP_MECHANIC_MONSTER_NAME",VLOOKUP(S360,'LibSets constants'!$I$4:$L$1000,3,FALSE),""),"")</f>
        <v>Arena stage chest</v>
      </c>
      <c r="U360" s="3" t="str">
        <f>IF(S360&lt;&gt;"",IF(S360&lt;&gt;"LIBSETS_DROP_MECHANIC_MONSTER_NAME",VLOOKUP(S360,'LibSets constants'!$I$4:$L$1000,4,FALSE),""),"")</f>
        <v>Arena-Phasen Schatztruhe</v>
      </c>
      <c r="V360" s="3" t="str">
        <f>IF(G360&lt;&gt;"LIBSETS_SETTYPE_BATTLEGROUND",IF(G360&lt;&gt;"LIBSETS_SETTYPE_SPECIAL",IF(W360&lt;&gt;"",VLOOKUP(W360,'ESO zone constants'!$D$2:$H$4950,5,FALSE),""),""),"")</f>
        <v/>
      </c>
      <c r="Y360" s="3" t="str">
        <f>IF(X360&lt;&gt;"",IF(X360&lt;&gt;"LIBSETS_DROP_MECHANIC_MONSTER_NAME",VLOOKUP(X360,'LibSets constants'!$I$4:$L$1000,3,FALSE),""),"")</f>
        <v/>
      </c>
      <c r="Z360" s="3" t="str">
        <f>IF(X360&lt;&gt;"",IF(X360&lt;&gt;"LIBSETS_DROP_MECHANIC_MONSTER_NAME",VLOOKUP(X360,'LibSets constants'!$I$4:$L$1000,4,FALSE),""),"")</f>
        <v/>
      </c>
      <c r="AA360" s="3" t="str">
        <f>IF(G360&lt;&gt;"LIBSETS_SETTYPE_BATTLEGROUND",IF(G360&lt;&gt;"LIBSETS_SETTYPE_SPECIAL",IF(AB360&lt;&gt;"",VLOOKUP(AB360,'ESO zone constants'!$D$2:$H$4950,5,FALSE),""),""),"")</f>
        <v/>
      </c>
      <c r="AD360" s="3" t="str">
        <f>IF(AC360&lt;&gt;"",IF(AC360&lt;&gt;"LIBSETS_DROP_MECHANIC_MONSTER_NAME",VLOOKUP(AC360,'LibSets constants'!$I$4:$L$1000,3,FALSE),""),"")</f>
        <v/>
      </c>
      <c r="AE360" s="3" t="str">
        <f>IF(AC360&lt;&gt;"",IF(AC360&lt;&gt;"LIBSETS_DROP_MECHANIC_MONSTER_NAME",VLOOKUP(AC360,'LibSets constants'!$I$4:$L$1000,4,FALSE),""),"")</f>
        <v/>
      </c>
      <c r="AF360" s="3" t="str">
        <f>IF(G360&lt;&gt;"LIBSETS_SETTYPE_BATTLEGROUND",IF(G360&lt;&gt;"LIBSETS_SETTYPE_SPECIAL",IF(AG360&lt;&gt;"",VLOOKUP(AG360,'ESO zone constants'!$D$2:$H$4950,5,FALSE),""),""),"")</f>
        <v/>
      </c>
      <c r="AI360" s="3" t="str">
        <f>IF(AH360&lt;&gt;"",IF(AH360&lt;&gt;"LIBSETS_DROP_MECHANIC_MONSTER_NAME",VLOOKUP(AH360,'LibSets constants'!$I$4:$L$1000,3,FALSE),""),"")</f>
        <v/>
      </c>
      <c r="AJ360" s="3" t="str">
        <f>IF(AH360&lt;&gt;"",IF(AH360&lt;&gt;"LIBSETS_DROP_MECHANIC_MONSTER_NAME",VLOOKUP(AH360,'LibSets constants'!$I$4:$L$1000,4,FALSE),""),"")</f>
        <v/>
      </c>
      <c r="AK360" s="3" t="str">
        <f>IF(G360&lt;&gt;"LIBSETS_SETTYPE_BATTLEGROUND",IF(G360&lt;&gt;"LIBSETS_SETTYPE_SPECIAL",IF(AL360&lt;&gt;"",VLOOKUP(AL360,'ESO zone constants'!$D$2:$H$4950,5,FALSE),""),""),"")</f>
        <v/>
      </c>
      <c r="AN360" s="3" t="str">
        <f>IF(AM360&lt;&gt;"",IF(AM360&lt;&gt;"LIBSETS_DROP_MECHANIC_MONSTER_NAME",VLOOKUP(AM360,'LibSets constants'!$I$4:$L$1000,3,FALSE),""),"")</f>
        <v/>
      </c>
      <c r="AO360" s="3" t="str">
        <f>IF(AM360&lt;&gt;"",IF(AM360&lt;&gt;"LIBSETS_DROP_MECHANIC_MONSTER_NAME",VLOOKUP(AM360,'LibSets constants'!$I$4:$L$1000,4,FALSE),""),"")</f>
        <v/>
      </c>
      <c r="AP360" s="3" t="str">
        <f>IF(G360&lt;&gt;"LIBSETS_SETTYPE_BATTLEGROUND",IF(G360&lt;&gt;"LIBSETS_SETTYPE_SPECIAL",IF(AQ360&lt;&gt;"",VLOOKUP(AQ360,'ESO zone constants'!$D$2:$H$4950,5,FALSE),""),""),"")</f>
        <v/>
      </c>
      <c r="AS360" s="3" t="str">
        <f>IF(AR360&lt;&gt;"",IF(AR360&lt;&gt;"LIBSETS_DROP_MECHANIC_MONSTER_NAME",VLOOKUP(AR360,'LibSets constants'!$I$4:$L$1000,3,FALSE),""),"")</f>
        <v/>
      </c>
      <c r="AT360" s="3" t="str">
        <f>IF(AR360&lt;&gt;"",IF(AR360&lt;&gt;"LIBSETS_DROP_MECHANIC_MONSTER_NAME",VLOOKUP(AR360,'LibSets constants'!$I$4:$L$1000,4,FALSE),""),"")</f>
        <v/>
      </c>
      <c r="AU360" s="21" t="str">
        <f>IF(A360="???","--","")&amp;IF(F360&lt;&gt;"Not in the game (anymore)",IF(A360&lt;&gt;"",CONCATENATE("[",A360,"] = {wayshrines={")&amp;IF(K360&lt;&gt;"",CONCATENATE(K360,","),"")&amp;IF(L360&lt;&gt;"",CONCATENATE(L360,","),"")&amp;IF(M360&lt;&gt;"",CONCATENATE(M360,","),"")&amp;CONCATENATE("}")&amp;IF(VALUE(N360)&gt;0,CONCATENATE(", traitsNeeded=",N360),"")&amp;CONCATENATE(", dlcId=",IF(Q360&lt;&gt;"",Q360,"DLC_BASE_GAME")),""),"")</f>
        <v>[413] = {wayshrines={-1,-1,-1,}, dlcId=DLC_MURKMIRE</v>
      </c>
      <c r="AV360" s="21" t="str">
        <f>IF(F360&lt;&gt;"Not in the game (anymore)",IF(A360&lt;&gt;"",IF(O360&lt;&gt;"",CONCATENATE(", zoneIds={",O360),"")&amp;IF(V360&lt;&gt;"",CONCATENATE(",",V360),"")&amp;IF(AA360&lt;&gt;"",CONCATENATE(",",AA360),"")&amp;IF(AF360&lt;&gt;"",CONCATENATE(",",AF360),"")&amp;IF(AK360&lt;&gt;"",CONCATENATE(",",AK360),"")&amp;IF(AP360&lt;&gt;"",CONCATENATE(",",AP360),"")&amp;IF(O360&lt;&gt;"",CONCATENATE("}",""),"")&amp;IF(OR(I360="true",I360="false",I360&lt;&gt;""), CONCATENATE(", veteran=", I360), ""),""),"")</f>
        <v>, zoneIds={1082}, veteran=false</v>
      </c>
      <c r="AW360" s="21" t="str">
        <f>IF(F360&lt;&gt;"Not in the game (anymore)",IF(A360&lt;&gt;"",", setType="&amp;G360,"")&amp;IF(J360="true",", multiTrialSet=true",""),"")</f>
        <v>, setType=LIBSETS_SETTYPE_ARENA</v>
      </c>
      <c r="AX360" s="21" t="str">
        <f>IF(F360&lt;&gt;"Not in the game (anymore)",IF(S360&lt;&gt;"",", dropMechanic={"&amp;S360&amp;IF(X360&lt;&gt;"",","&amp;X360,"")&amp;IF(AC360&lt;&gt;"",","&amp;AC360,"")&amp;IF(AH360&lt;&gt;"",","&amp;AH360,"")&amp;IF(AM360&lt;&gt;"",","&amp;AM360,"")&amp;IF(AR360&lt;&gt;"",","&amp;AR360,"")&amp;"}"&amp;IF(S360="LIBSETS_DROP_MECHANIC_MONSTER_NAME",", dropMechanicNames={" &amp; IF(T360&lt;&gt;"","['en']='"&amp;T360&amp;"'","") &amp; IF(U360&lt;&gt;"",", ['de']='" &amp; U360&amp;"'","") &amp; "}",""),"")&amp;"},","")</f>
        <v>, dropMechanic={LIBSETS_DROP_MECHANIC_ARENA_STAGE_CHEST}},</v>
      </c>
      <c r="AY360" s="21" t="str">
        <f>IF(F360&lt;&gt;"Not in the game (anymore)",IF(C360&lt;&gt;"",CONCATENATE(" --",C360," / ",B360,"   [",IF(P360&lt;&gt;"",P360,""),IF(W360&lt;&gt;"",", "&amp;W360,""),IF(AB360&lt;&gt;"",", "&amp;AB360,""),IF(AG360&lt;&gt;"",", "&amp;AG360,""),IF(AL360&lt;&gt;"",", "&amp;AL360,""),IF(AQ360&lt;&gt;"",", "&amp;AQ360,""),"]")),"")</f>
        <v xml:space="preserve"> --Spectral Cloak / Spektraler Mantel   [Blackrose Prison]</v>
      </c>
    </row>
    <row r="361" spans="1:51" x14ac:dyDescent="0.25">
      <c r="A361" s="12">
        <v>414</v>
      </c>
      <c r="B361" t="s">
        <v>1394</v>
      </c>
      <c r="C361" t="s">
        <v>1395</v>
      </c>
      <c r="D361" s="3">
        <f>A361</f>
        <v>414</v>
      </c>
      <c r="G361" s="8" t="s">
        <v>1648</v>
      </c>
      <c r="I361" t="s">
        <v>97</v>
      </c>
      <c r="J361" t="s">
        <v>97</v>
      </c>
      <c r="K361">
        <v>-1</v>
      </c>
      <c r="L361">
        <v>-1</v>
      </c>
      <c r="M361">
        <v>-1</v>
      </c>
      <c r="N361">
        <v>0</v>
      </c>
      <c r="O361" s="3">
        <f>IF(G361&lt;&gt;"LIBSETS_SETTYPE_BATTLEGROUND",IF(G361&lt;&gt;"LIBSETS_SETTYPE_SPECIAL",IF(P361&lt;&gt;"",VLOOKUP(P361,'ESO zone constants'!$D$2:$H$4950,5,FALSE),""),""),"")</f>
        <v>1082</v>
      </c>
      <c r="P361" t="s">
        <v>728</v>
      </c>
      <c r="Q361" s="19" t="str">
        <f>IF(O361&lt;&gt;"",IF(NOT(ISERROR(VLOOKUP(O361,'ESO Dungeon constants'!$D$3:$H$9999,5,FALSE))),VLOOKUP(O361,'ESO Dungeon constants'!$D$3:$I$9999,6,FALSE),VLOOKUP(O361,'ESO zone constants'!$H$2:$K$9984,4,FALSE)),"")</f>
        <v>DLC_MURKMIRE</v>
      </c>
      <c r="R361" s="3" t="str">
        <f>VLOOKUP(Q361,'LibSets constants'!$B$4:$C$1000,2,FALSE)</f>
        <v>Murkmire</v>
      </c>
      <c r="S361" s="33" t="s">
        <v>1739</v>
      </c>
      <c r="T361" s="45" t="str">
        <f>IF(S361&lt;&gt;"",IF(S361&lt;&gt;"LIBSETS_DROP_MECHANIC_MONSTER_NAME",VLOOKUP(S361,'LibSets constants'!$I$4:$L$1000,3,FALSE),""),"")</f>
        <v>Arena stage chest</v>
      </c>
      <c r="U361" s="45" t="str">
        <f>IF(S361&lt;&gt;"",IF(S361&lt;&gt;"LIBSETS_DROP_MECHANIC_MONSTER_NAME",VLOOKUP(S361,'LibSets constants'!$I$4:$L$1000,4,FALSE),""),"")</f>
        <v>Arena-Phasen Schatztruhe</v>
      </c>
      <c r="V361" s="3" t="str">
        <f>IF(G361&lt;&gt;"LIBSETS_SETTYPE_BATTLEGROUND",IF(G361&lt;&gt;"LIBSETS_SETTYPE_SPECIAL",IF(W361&lt;&gt;"",VLOOKUP(W361,'ESO zone constants'!$D$2:$H$4950,5,FALSE),""),""),"")</f>
        <v/>
      </c>
      <c r="X361" s="46"/>
      <c r="Y361" s="45" t="str">
        <f>IF(X361&lt;&gt;"",IF(X361&lt;&gt;"LIBSETS_DROP_MECHANIC_MONSTER_NAME",VLOOKUP(X361,'LibSets constants'!$I$4:$L$1000,3,FALSE),""),"")</f>
        <v/>
      </c>
      <c r="Z361" s="45" t="str">
        <f>IF(X361&lt;&gt;"",IF(X361&lt;&gt;"LIBSETS_DROP_MECHANIC_MONSTER_NAME",VLOOKUP(X361,'LibSets constants'!$I$4:$L$1000,4,FALSE),""),"")</f>
        <v/>
      </c>
      <c r="AA361" s="3" t="str">
        <f>IF(G361&lt;&gt;"LIBSETS_SETTYPE_BATTLEGROUND",IF(G361&lt;&gt;"LIBSETS_SETTYPE_SPECIAL",IF(AB361&lt;&gt;"",VLOOKUP(AB361,'ESO zone constants'!$D$2:$H$4950,5,FALSE),""),""),"")</f>
        <v/>
      </c>
      <c r="AC361" s="46"/>
      <c r="AD361" s="45" t="str">
        <f>IF(AC361&lt;&gt;"",IF(AC361&lt;&gt;"LIBSETS_DROP_MECHANIC_MONSTER_NAME",VLOOKUP(AC361,'LibSets constants'!$I$4:$L$1000,3,FALSE),""),"")</f>
        <v/>
      </c>
      <c r="AE361" s="45" t="str">
        <f>IF(AC361&lt;&gt;"",IF(AC361&lt;&gt;"LIBSETS_DROP_MECHANIC_MONSTER_NAME",VLOOKUP(AC361,'LibSets constants'!$I$4:$L$1000,4,FALSE),""),"")</f>
        <v/>
      </c>
      <c r="AF361" s="3" t="str">
        <f>IF(G361&lt;&gt;"LIBSETS_SETTYPE_BATTLEGROUND",IF(G361&lt;&gt;"LIBSETS_SETTYPE_SPECIAL",IF(AG361&lt;&gt;"",VLOOKUP(AG361,'ESO zone constants'!$D$2:$H$4950,5,FALSE),""),""),"")</f>
        <v/>
      </c>
      <c r="AH361" s="46"/>
      <c r="AI361" s="45" t="str">
        <f>IF(AH361&lt;&gt;"",IF(AH361&lt;&gt;"LIBSETS_DROP_MECHANIC_MONSTER_NAME",VLOOKUP(AH361,'LibSets constants'!$I$4:$L$1000,3,FALSE),""),"")</f>
        <v/>
      </c>
      <c r="AJ361" s="45" t="str">
        <f>IF(AH361&lt;&gt;"",IF(AH361&lt;&gt;"LIBSETS_DROP_MECHANIC_MONSTER_NAME",VLOOKUP(AH361,'LibSets constants'!$I$4:$L$1000,4,FALSE),""),"")</f>
        <v/>
      </c>
      <c r="AK361" s="3" t="str">
        <f>IF(G361&lt;&gt;"LIBSETS_SETTYPE_BATTLEGROUND",IF(G361&lt;&gt;"LIBSETS_SETTYPE_SPECIAL",IF(AL361&lt;&gt;"",VLOOKUP(AL361,'ESO zone constants'!$D$2:$H$4950,5,FALSE),""),""),"")</f>
        <v/>
      </c>
      <c r="AM361" s="46"/>
      <c r="AN361" s="45" t="str">
        <f>IF(AM361&lt;&gt;"",IF(AM361&lt;&gt;"LIBSETS_DROP_MECHANIC_MONSTER_NAME",VLOOKUP(AM361,'LibSets constants'!$I$4:$L$1000,3,FALSE),""),"")</f>
        <v/>
      </c>
      <c r="AO361" s="45" t="str">
        <f>IF(AM361&lt;&gt;"",IF(AM361&lt;&gt;"LIBSETS_DROP_MECHANIC_MONSTER_NAME",VLOOKUP(AM361,'LibSets constants'!$I$4:$L$1000,4,FALSE),""),"")</f>
        <v/>
      </c>
      <c r="AP361" s="3" t="str">
        <f>IF(G361&lt;&gt;"LIBSETS_SETTYPE_BATTLEGROUND",IF(G361&lt;&gt;"LIBSETS_SETTYPE_SPECIAL",IF(AQ361&lt;&gt;"",VLOOKUP(AQ361,'ESO zone constants'!$D$2:$H$4950,5,FALSE),""),""),"")</f>
        <v/>
      </c>
      <c r="AR361" s="46"/>
      <c r="AS361" s="45" t="str">
        <f>IF(AR361&lt;&gt;"",IF(AR361&lt;&gt;"LIBSETS_DROP_MECHANIC_MONSTER_NAME",VLOOKUP(AR361,'LibSets constants'!$I$4:$L$1000,3,FALSE),""),"")</f>
        <v/>
      </c>
      <c r="AT361" s="45" t="str">
        <f>IF(AR361&lt;&gt;"",IF(AR361&lt;&gt;"LIBSETS_DROP_MECHANIC_MONSTER_NAME",VLOOKUP(AR361,'LibSets constants'!$I$4:$L$1000,4,FALSE),""),"")</f>
        <v/>
      </c>
      <c r="AU361" s="21" t="str">
        <f>IF(A361="???","--","")&amp;IF(F361&lt;&gt;"Not in the game (anymore)",IF(A361&lt;&gt;"",CONCATENATE("[",A361,"] = {wayshrines={")&amp;IF(K361&lt;&gt;"",CONCATENATE(K361,","),"")&amp;IF(L361&lt;&gt;"",CONCATENATE(L361,","),"")&amp;IF(M361&lt;&gt;"",CONCATENATE(M361,","),"")&amp;CONCATENATE("}")&amp;IF(VALUE(N361)&gt;0,CONCATENATE(", traitsNeeded=",N361),"")&amp;CONCATENATE(", dlcId=",IF(Q361&lt;&gt;"",Q361,"DLC_BASE_GAME")),""),"")</f>
        <v>[414] = {wayshrines={-1,-1,-1,}, dlcId=DLC_MURKMIRE</v>
      </c>
      <c r="AV361" s="21" t="str">
        <f>IF(F361&lt;&gt;"Not in the game (anymore)",IF(A361&lt;&gt;"",IF(O361&lt;&gt;"",CONCATENATE(", zoneIds={",O361),"")&amp;IF(V361&lt;&gt;"",CONCATENATE(",",V361),"")&amp;IF(AA361&lt;&gt;"",CONCATENATE(",",AA361),"")&amp;IF(AF361&lt;&gt;"",CONCATENATE(",",AF361),"")&amp;IF(AK361&lt;&gt;"",CONCATENATE(",",AK361),"")&amp;IF(AP361&lt;&gt;"",CONCATENATE(",",AP361),"")&amp;IF(O361&lt;&gt;"",CONCATENATE("}",""),"")&amp;IF(OR(I361="true",I361="false",I361&lt;&gt;""), CONCATENATE(", veteran=", I361), ""),""),"")</f>
        <v>, zoneIds={1082}, veteran=false</v>
      </c>
      <c r="AW361" s="21" t="str">
        <f>IF(F361&lt;&gt;"Not in the game (anymore)",IF(A361&lt;&gt;"",", setType="&amp;G361,"")&amp;IF(J361="true",", multiTrialSet=true",""),"")</f>
        <v>, setType=LIBSETS_SETTYPE_ARENA</v>
      </c>
      <c r="AX361" s="21" t="str">
        <f>IF(F361&lt;&gt;"Not in the game (anymore)",IF(S361&lt;&gt;"",", dropMechanic={"&amp;S361&amp;IF(X361&lt;&gt;"",","&amp;X361,"")&amp;IF(AC361&lt;&gt;"",","&amp;AC361,"")&amp;IF(AH361&lt;&gt;"",","&amp;AH361,"")&amp;IF(AM361&lt;&gt;"",","&amp;AM361,"")&amp;IF(AR361&lt;&gt;"",","&amp;AR361,"")&amp;"}"&amp;IF(S361="LIBSETS_DROP_MECHANIC_MONSTER_NAME",", dropMechanicNames={" &amp; IF(T361&lt;&gt;"","['en']='"&amp;T361&amp;"'","") &amp; IF(U361&lt;&gt;"",", ['de']='" &amp; U361&amp;"'","") &amp; "}",""),"")&amp;"},","")</f>
        <v>, dropMechanic={LIBSETS_DROP_MECHANIC_ARENA_STAGE_CHEST}},</v>
      </c>
      <c r="AY361" s="21" t="str">
        <f>IF(F361&lt;&gt;"Not in the game (anymore)",IF(C361&lt;&gt;"",CONCATENATE(" --",C361," / ",B361,"   [",IF(P361&lt;&gt;"",P361,""),IF(W361&lt;&gt;"",", "&amp;W361,""),IF(AB361&lt;&gt;"",", "&amp;AB361,""),IF(AG361&lt;&gt;"",", "&amp;AG361,""),IF(AL361&lt;&gt;"",", "&amp;AL361,""),IF(AQ361&lt;&gt;"",", "&amp;AQ361,""),"]")),"")</f>
        <v xml:space="preserve"> --Virulent Shot / Virulenter Schuss   [Blackrose Prison]</v>
      </c>
    </row>
    <row r="362" spans="1:51" x14ac:dyDescent="0.25">
      <c r="A362" s="12">
        <v>415</v>
      </c>
      <c r="B362" t="s">
        <v>1396</v>
      </c>
      <c r="C362" t="s">
        <v>1397</v>
      </c>
      <c r="D362" s="3">
        <f>A362</f>
        <v>415</v>
      </c>
      <c r="G362" s="8" t="s">
        <v>1648</v>
      </c>
      <c r="I362" t="s">
        <v>97</v>
      </c>
      <c r="J362" t="s">
        <v>97</v>
      </c>
      <c r="K362">
        <v>-1</v>
      </c>
      <c r="L362">
        <v>-1</v>
      </c>
      <c r="M362">
        <v>-1</v>
      </c>
      <c r="N362">
        <v>0</v>
      </c>
      <c r="O362" s="3">
        <f>IF(G362&lt;&gt;"LIBSETS_SETTYPE_BATTLEGROUND",IF(G362&lt;&gt;"LIBSETS_SETTYPE_SPECIAL",IF(P362&lt;&gt;"",VLOOKUP(P362,'ESO zone constants'!$D$2:$H$4950,5,FALSE),""),""),"")</f>
        <v>1082</v>
      </c>
      <c r="P362" t="s">
        <v>728</v>
      </c>
      <c r="Q362" s="19" t="str">
        <f>IF(O362&lt;&gt;"",IF(NOT(ISERROR(VLOOKUP(O362,'ESO Dungeon constants'!$D$3:$H$9999,5,FALSE))),VLOOKUP(O362,'ESO Dungeon constants'!$D$3:$I$9999,6,FALSE),VLOOKUP(O362,'ESO zone constants'!$H$2:$K$9984,4,FALSE)),"")</f>
        <v>DLC_MURKMIRE</v>
      </c>
      <c r="R362" s="3" t="str">
        <f>VLOOKUP(Q362,'LibSets constants'!$B$4:$C$1000,2,FALSE)</f>
        <v>Murkmire</v>
      </c>
      <c r="S362" s="33" t="s">
        <v>1739</v>
      </c>
      <c r="T362" s="3" t="str">
        <f>IF(S362&lt;&gt;"",IF(S362&lt;&gt;"LIBSETS_DROP_MECHANIC_MONSTER_NAME",VLOOKUP(S362,'LibSets constants'!$I$4:$L$1000,3,FALSE),""),"")</f>
        <v>Arena stage chest</v>
      </c>
      <c r="U362" s="3" t="str">
        <f>IF(S362&lt;&gt;"",IF(S362&lt;&gt;"LIBSETS_DROP_MECHANIC_MONSTER_NAME",VLOOKUP(S362,'LibSets constants'!$I$4:$L$1000,4,FALSE),""),"")</f>
        <v>Arena-Phasen Schatztruhe</v>
      </c>
      <c r="V362" s="3" t="str">
        <f>IF(G362&lt;&gt;"LIBSETS_SETTYPE_BATTLEGROUND",IF(G362&lt;&gt;"LIBSETS_SETTYPE_SPECIAL",IF(W362&lt;&gt;"",VLOOKUP(W362,'ESO zone constants'!$D$2:$H$4950,5,FALSE),""),""),"")</f>
        <v/>
      </c>
      <c r="Y362" s="3" t="str">
        <f>IF(X362&lt;&gt;"",IF(X362&lt;&gt;"LIBSETS_DROP_MECHANIC_MONSTER_NAME",VLOOKUP(X362,'LibSets constants'!$I$4:$L$1000,3,FALSE),""),"")</f>
        <v/>
      </c>
      <c r="Z362" s="3" t="str">
        <f>IF(X362&lt;&gt;"",IF(X362&lt;&gt;"LIBSETS_DROP_MECHANIC_MONSTER_NAME",VLOOKUP(X362,'LibSets constants'!$I$4:$L$1000,4,FALSE),""),"")</f>
        <v/>
      </c>
      <c r="AA362" s="3" t="str">
        <f>IF(G362&lt;&gt;"LIBSETS_SETTYPE_BATTLEGROUND",IF(G362&lt;&gt;"LIBSETS_SETTYPE_SPECIAL",IF(AB362&lt;&gt;"",VLOOKUP(AB362,'ESO zone constants'!$D$2:$H$4950,5,FALSE),""),""),"")</f>
        <v/>
      </c>
      <c r="AD362" s="3" t="str">
        <f>IF(AC362&lt;&gt;"",IF(AC362&lt;&gt;"LIBSETS_DROP_MECHANIC_MONSTER_NAME",VLOOKUP(AC362,'LibSets constants'!$I$4:$L$1000,3,FALSE),""),"")</f>
        <v/>
      </c>
      <c r="AE362" s="3" t="str">
        <f>IF(AC362&lt;&gt;"",IF(AC362&lt;&gt;"LIBSETS_DROP_MECHANIC_MONSTER_NAME",VLOOKUP(AC362,'LibSets constants'!$I$4:$L$1000,4,FALSE),""),"")</f>
        <v/>
      </c>
      <c r="AF362" s="3" t="str">
        <f>IF(G362&lt;&gt;"LIBSETS_SETTYPE_BATTLEGROUND",IF(G362&lt;&gt;"LIBSETS_SETTYPE_SPECIAL",IF(AG362&lt;&gt;"",VLOOKUP(AG362,'ESO zone constants'!$D$2:$H$4950,5,FALSE),""),""),"")</f>
        <v/>
      </c>
      <c r="AI362" s="3" t="str">
        <f>IF(AH362&lt;&gt;"",IF(AH362&lt;&gt;"LIBSETS_DROP_MECHANIC_MONSTER_NAME",VLOOKUP(AH362,'LibSets constants'!$I$4:$L$1000,3,FALSE),""),"")</f>
        <v/>
      </c>
      <c r="AJ362" s="3" t="str">
        <f>IF(AH362&lt;&gt;"",IF(AH362&lt;&gt;"LIBSETS_DROP_MECHANIC_MONSTER_NAME",VLOOKUP(AH362,'LibSets constants'!$I$4:$L$1000,4,FALSE),""),"")</f>
        <v/>
      </c>
      <c r="AK362" s="3" t="str">
        <f>IF(G362&lt;&gt;"LIBSETS_SETTYPE_BATTLEGROUND",IF(G362&lt;&gt;"LIBSETS_SETTYPE_SPECIAL",IF(AL362&lt;&gt;"",VLOOKUP(AL362,'ESO zone constants'!$D$2:$H$4950,5,FALSE),""),""),"")</f>
        <v/>
      </c>
      <c r="AN362" s="3" t="str">
        <f>IF(AM362&lt;&gt;"",IF(AM362&lt;&gt;"LIBSETS_DROP_MECHANIC_MONSTER_NAME",VLOOKUP(AM362,'LibSets constants'!$I$4:$L$1000,3,FALSE),""),"")</f>
        <v/>
      </c>
      <c r="AO362" s="3" t="str">
        <f>IF(AM362&lt;&gt;"",IF(AM362&lt;&gt;"LIBSETS_DROP_MECHANIC_MONSTER_NAME",VLOOKUP(AM362,'LibSets constants'!$I$4:$L$1000,4,FALSE),""),"")</f>
        <v/>
      </c>
      <c r="AP362" s="3" t="str">
        <f>IF(G362&lt;&gt;"LIBSETS_SETTYPE_BATTLEGROUND",IF(G362&lt;&gt;"LIBSETS_SETTYPE_SPECIAL",IF(AQ362&lt;&gt;"",VLOOKUP(AQ362,'ESO zone constants'!$D$2:$H$4950,5,FALSE),""),""),"")</f>
        <v/>
      </c>
      <c r="AS362" s="3" t="str">
        <f>IF(AR362&lt;&gt;"",IF(AR362&lt;&gt;"LIBSETS_DROP_MECHANIC_MONSTER_NAME",VLOOKUP(AR362,'LibSets constants'!$I$4:$L$1000,3,FALSE),""),"")</f>
        <v/>
      </c>
      <c r="AT362" s="3" t="str">
        <f>IF(AR362&lt;&gt;"",IF(AR362&lt;&gt;"LIBSETS_DROP_MECHANIC_MONSTER_NAME",VLOOKUP(AR362,'LibSets constants'!$I$4:$L$1000,4,FALSE),""),"")</f>
        <v/>
      </c>
      <c r="AU362" s="21" t="str">
        <f>IF(A362="???","--","")&amp;IF(F362&lt;&gt;"Not in the game (anymore)",IF(A362&lt;&gt;"",CONCATENATE("[",A362,"] = {wayshrines={")&amp;IF(K362&lt;&gt;"",CONCATENATE(K362,","),"")&amp;IF(L362&lt;&gt;"",CONCATENATE(L362,","),"")&amp;IF(M362&lt;&gt;"",CONCATENATE(M362,","),"")&amp;CONCATENATE("}")&amp;IF(VALUE(N362)&gt;0,CONCATENATE(", traitsNeeded=",N362),"")&amp;CONCATENATE(", dlcId=",IF(Q362&lt;&gt;"",Q362,"DLC_BASE_GAME")),""),"")</f>
        <v>[415] = {wayshrines={-1,-1,-1,}, dlcId=DLC_MURKMIRE</v>
      </c>
      <c r="AV362" s="21" t="str">
        <f>IF(F362&lt;&gt;"Not in the game (anymore)",IF(A362&lt;&gt;"",IF(O362&lt;&gt;"",CONCATENATE(", zoneIds={",O362),"")&amp;IF(V362&lt;&gt;"",CONCATENATE(",",V362),"")&amp;IF(AA362&lt;&gt;"",CONCATENATE(",",AA362),"")&amp;IF(AF362&lt;&gt;"",CONCATENATE(",",AF362),"")&amp;IF(AK362&lt;&gt;"",CONCATENATE(",",AK362),"")&amp;IF(AP362&lt;&gt;"",CONCATENATE(",",AP362),"")&amp;IF(O362&lt;&gt;"",CONCATENATE("}",""),"")&amp;IF(OR(I362="true",I362="false",I362&lt;&gt;""), CONCATENATE(", veteran=", I362), ""),""),"")</f>
        <v>, zoneIds={1082}, veteran=false</v>
      </c>
      <c r="AW362" s="21" t="str">
        <f>IF(F362&lt;&gt;"Not in the game (anymore)",IF(A362&lt;&gt;"",", setType="&amp;G362,"")&amp;IF(J362="true",", multiTrialSet=true",""),"")</f>
        <v>, setType=LIBSETS_SETTYPE_ARENA</v>
      </c>
      <c r="AX362" s="21" t="str">
        <f>IF(F362&lt;&gt;"Not in the game (anymore)",IF(S362&lt;&gt;"",", dropMechanic={"&amp;S362&amp;IF(X362&lt;&gt;"",","&amp;X362,"")&amp;IF(AC362&lt;&gt;"",","&amp;AC362,"")&amp;IF(AH362&lt;&gt;"",","&amp;AH362,"")&amp;IF(AM362&lt;&gt;"",","&amp;AM362,"")&amp;IF(AR362&lt;&gt;"",","&amp;AR362,"")&amp;"}"&amp;IF(S362="LIBSETS_DROP_MECHANIC_MONSTER_NAME",", dropMechanicNames={" &amp; IF(T362&lt;&gt;"","['en']='"&amp;T362&amp;"'","") &amp; IF(U362&lt;&gt;"",", ['de']='" &amp; U362&amp;"'","") &amp; "}",""),"")&amp;"},","")</f>
        <v>, dropMechanic={LIBSETS_DROP_MECHANIC_ARENA_STAGE_CHEST}},</v>
      </c>
      <c r="AY362" s="21" t="str">
        <f>IF(F362&lt;&gt;"Not in the game (anymore)",IF(C362&lt;&gt;"",CONCATENATE(" --",C362," / ",B362,"   [",IF(P362&lt;&gt;"",P362,""),IF(W362&lt;&gt;"",", "&amp;W362,""),IF(AB362&lt;&gt;"",", "&amp;AB362,""),IF(AG362&lt;&gt;"",", "&amp;AG362,""),IF(AL362&lt;&gt;"",", "&amp;AL362,""),IF(AQ362&lt;&gt;"",", "&amp;AQ362,""),"]")),"")</f>
        <v xml:space="preserve"> --Wild Impulse / Wilder Impuls   [Blackrose Prison]</v>
      </c>
    </row>
    <row r="363" spans="1:51" x14ac:dyDescent="0.25">
      <c r="A363" s="12">
        <v>416</v>
      </c>
      <c r="B363" t="s">
        <v>1398</v>
      </c>
      <c r="C363" t="s">
        <v>1399</v>
      </c>
      <c r="D363" s="3">
        <f>A363</f>
        <v>416</v>
      </c>
      <c r="G363" s="8" t="s">
        <v>1648</v>
      </c>
      <c r="I363" t="s">
        <v>97</v>
      </c>
      <c r="J363" t="s">
        <v>97</v>
      </c>
      <c r="K363">
        <v>-1</v>
      </c>
      <c r="L363">
        <v>-1</v>
      </c>
      <c r="M363">
        <v>-1</v>
      </c>
      <c r="N363">
        <v>0</v>
      </c>
      <c r="O363" s="3">
        <f>IF(G363&lt;&gt;"LIBSETS_SETTYPE_BATTLEGROUND",IF(G363&lt;&gt;"LIBSETS_SETTYPE_SPECIAL",IF(P363&lt;&gt;"",VLOOKUP(P363,'ESO zone constants'!$D$2:$H$4950,5,FALSE),""),""),"")</f>
        <v>1082</v>
      </c>
      <c r="P363" t="s">
        <v>728</v>
      </c>
      <c r="Q363" s="19" t="str">
        <f>IF(O363&lt;&gt;"",IF(NOT(ISERROR(VLOOKUP(O363,'ESO Dungeon constants'!$D$3:$H$9999,5,FALSE))),VLOOKUP(O363,'ESO Dungeon constants'!$D$3:$I$9999,6,FALSE),VLOOKUP(O363,'ESO zone constants'!$H$2:$K$9984,4,FALSE)),"")</f>
        <v>DLC_MURKMIRE</v>
      </c>
      <c r="R363" s="3" t="str">
        <f>VLOOKUP(Q363,'LibSets constants'!$B$4:$C$1000,2,FALSE)</f>
        <v>Murkmire</v>
      </c>
      <c r="S363" s="33" t="s">
        <v>1739</v>
      </c>
      <c r="T363" s="3" t="str">
        <f>IF(S363&lt;&gt;"",IF(S363&lt;&gt;"LIBSETS_DROP_MECHANIC_MONSTER_NAME",VLOOKUP(S363,'LibSets constants'!$I$4:$L$1000,3,FALSE),""),"")</f>
        <v>Arena stage chest</v>
      </c>
      <c r="U363" s="3" t="str">
        <f>IF(S363&lt;&gt;"",IF(S363&lt;&gt;"LIBSETS_DROP_MECHANIC_MONSTER_NAME",VLOOKUP(S363,'LibSets constants'!$I$4:$L$1000,4,FALSE),""),"")</f>
        <v>Arena-Phasen Schatztruhe</v>
      </c>
      <c r="V363" s="3" t="str">
        <f>IF(G363&lt;&gt;"LIBSETS_SETTYPE_BATTLEGROUND",IF(G363&lt;&gt;"LIBSETS_SETTYPE_SPECIAL",IF(W363&lt;&gt;"",VLOOKUP(W363,'ESO zone constants'!$D$2:$H$4950,5,FALSE),""),""),"")</f>
        <v/>
      </c>
      <c r="Y363" s="3" t="str">
        <f>IF(X363&lt;&gt;"",IF(X363&lt;&gt;"LIBSETS_DROP_MECHANIC_MONSTER_NAME",VLOOKUP(X363,'LibSets constants'!$I$4:$L$1000,3,FALSE),""),"")</f>
        <v/>
      </c>
      <c r="Z363" s="3" t="str">
        <f>IF(X363&lt;&gt;"",IF(X363&lt;&gt;"LIBSETS_DROP_MECHANIC_MONSTER_NAME",VLOOKUP(X363,'LibSets constants'!$I$4:$L$1000,4,FALSE),""),"")</f>
        <v/>
      </c>
      <c r="AA363" s="3" t="str">
        <f>IF(G363&lt;&gt;"LIBSETS_SETTYPE_BATTLEGROUND",IF(G363&lt;&gt;"LIBSETS_SETTYPE_SPECIAL",IF(AB363&lt;&gt;"",VLOOKUP(AB363,'ESO zone constants'!$D$2:$H$4950,5,FALSE),""),""),"")</f>
        <v/>
      </c>
      <c r="AD363" s="3" t="str">
        <f>IF(AC363&lt;&gt;"",IF(AC363&lt;&gt;"LIBSETS_DROP_MECHANIC_MONSTER_NAME",VLOOKUP(AC363,'LibSets constants'!$I$4:$L$1000,3,FALSE),""),"")</f>
        <v/>
      </c>
      <c r="AE363" s="3" t="str">
        <f>IF(AC363&lt;&gt;"",IF(AC363&lt;&gt;"LIBSETS_DROP_MECHANIC_MONSTER_NAME",VLOOKUP(AC363,'LibSets constants'!$I$4:$L$1000,4,FALSE),""),"")</f>
        <v/>
      </c>
      <c r="AF363" s="3" t="str">
        <f>IF(G363&lt;&gt;"LIBSETS_SETTYPE_BATTLEGROUND",IF(G363&lt;&gt;"LIBSETS_SETTYPE_SPECIAL",IF(AG363&lt;&gt;"",VLOOKUP(AG363,'ESO zone constants'!$D$2:$H$4950,5,FALSE),""),""),"")</f>
        <v/>
      </c>
      <c r="AI363" s="3" t="str">
        <f>IF(AH363&lt;&gt;"",IF(AH363&lt;&gt;"LIBSETS_DROP_MECHANIC_MONSTER_NAME",VLOOKUP(AH363,'LibSets constants'!$I$4:$L$1000,3,FALSE),""),"")</f>
        <v/>
      </c>
      <c r="AJ363" s="3" t="str">
        <f>IF(AH363&lt;&gt;"",IF(AH363&lt;&gt;"LIBSETS_DROP_MECHANIC_MONSTER_NAME",VLOOKUP(AH363,'LibSets constants'!$I$4:$L$1000,4,FALSE),""),"")</f>
        <v/>
      </c>
      <c r="AK363" s="3" t="str">
        <f>IF(G363&lt;&gt;"LIBSETS_SETTYPE_BATTLEGROUND",IF(G363&lt;&gt;"LIBSETS_SETTYPE_SPECIAL",IF(AL363&lt;&gt;"",VLOOKUP(AL363,'ESO zone constants'!$D$2:$H$4950,5,FALSE),""),""),"")</f>
        <v/>
      </c>
      <c r="AN363" s="3" t="str">
        <f>IF(AM363&lt;&gt;"",IF(AM363&lt;&gt;"LIBSETS_DROP_MECHANIC_MONSTER_NAME",VLOOKUP(AM363,'LibSets constants'!$I$4:$L$1000,3,FALSE),""),"")</f>
        <v/>
      </c>
      <c r="AO363" s="3" t="str">
        <f>IF(AM363&lt;&gt;"",IF(AM363&lt;&gt;"LIBSETS_DROP_MECHANIC_MONSTER_NAME",VLOOKUP(AM363,'LibSets constants'!$I$4:$L$1000,4,FALSE),""),"")</f>
        <v/>
      </c>
      <c r="AP363" s="3" t="str">
        <f>IF(G363&lt;&gt;"LIBSETS_SETTYPE_BATTLEGROUND",IF(G363&lt;&gt;"LIBSETS_SETTYPE_SPECIAL",IF(AQ363&lt;&gt;"",VLOOKUP(AQ363,'ESO zone constants'!$D$2:$H$4950,5,FALSE),""),""),"")</f>
        <v/>
      </c>
      <c r="AS363" s="3" t="str">
        <f>IF(AR363&lt;&gt;"",IF(AR363&lt;&gt;"LIBSETS_DROP_MECHANIC_MONSTER_NAME",VLOOKUP(AR363,'LibSets constants'!$I$4:$L$1000,3,FALSE),""),"")</f>
        <v/>
      </c>
      <c r="AT363" s="3" t="str">
        <f>IF(AR363&lt;&gt;"",IF(AR363&lt;&gt;"LIBSETS_DROP_MECHANIC_MONSTER_NAME",VLOOKUP(AR363,'LibSets constants'!$I$4:$L$1000,4,FALSE),""),"")</f>
        <v/>
      </c>
      <c r="AU363" s="21" t="str">
        <f>IF(A363="???","--","")&amp;IF(F363&lt;&gt;"Not in the game (anymore)",IF(A363&lt;&gt;"",CONCATENATE("[",A363,"] = {wayshrines={")&amp;IF(K363&lt;&gt;"",CONCATENATE(K363,","),"")&amp;IF(L363&lt;&gt;"",CONCATENATE(L363,","),"")&amp;IF(M363&lt;&gt;"",CONCATENATE(M363,","),"")&amp;CONCATENATE("}")&amp;IF(VALUE(N363)&gt;0,CONCATENATE(", traitsNeeded=",N363),"")&amp;CONCATENATE(", dlcId=",IF(Q363&lt;&gt;"",Q363,"DLC_BASE_GAME")),""),"")</f>
        <v>[416] = {wayshrines={-1,-1,-1,}, dlcId=DLC_MURKMIRE</v>
      </c>
      <c r="AV363" s="21" t="str">
        <f>IF(F363&lt;&gt;"Not in the game (anymore)",IF(A363&lt;&gt;"",IF(O363&lt;&gt;"",CONCATENATE(", zoneIds={",O363),"")&amp;IF(V363&lt;&gt;"",CONCATENATE(",",V363),"")&amp;IF(AA363&lt;&gt;"",CONCATENATE(",",AA363),"")&amp;IF(AF363&lt;&gt;"",CONCATENATE(",",AF363),"")&amp;IF(AK363&lt;&gt;"",CONCATENATE(",",AK363),"")&amp;IF(AP363&lt;&gt;"",CONCATENATE(",",AP363),"")&amp;IF(O363&lt;&gt;"",CONCATENATE("}",""),"")&amp;IF(OR(I363="true",I363="false",I363&lt;&gt;""), CONCATENATE(", veteran=", I363), ""),""),"")</f>
        <v>, zoneIds={1082}, veteran=false</v>
      </c>
      <c r="AW363" s="21" t="str">
        <f>IF(F363&lt;&gt;"Not in the game (anymore)",IF(A363&lt;&gt;"",", setType="&amp;G363,"")&amp;IF(J363="true",", multiTrialSet=true",""),"")</f>
        <v>, setType=LIBSETS_SETTYPE_ARENA</v>
      </c>
      <c r="AX363" s="21" t="str">
        <f>IF(F363&lt;&gt;"Not in the game (anymore)",IF(S363&lt;&gt;"",", dropMechanic={"&amp;S363&amp;IF(X363&lt;&gt;"",","&amp;X363,"")&amp;IF(AC363&lt;&gt;"",","&amp;AC363,"")&amp;IF(AH363&lt;&gt;"",","&amp;AH363,"")&amp;IF(AM363&lt;&gt;"",","&amp;AM363,"")&amp;IF(AR363&lt;&gt;"",","&amp;AR363,"")&amp;"}"&amp;IF(S363="LIBSETS_DROP_MECHANIC_MONSTER_NAME",", dropMechanicNames={" &amp; IF(T363&lt;&gt;"","['en']='"&amp;T363&amp;"'","") &amp; IF(U363&lt;&gt;"",", ['de']='" &amp; U363&amp;"'","") &amp; "}",""),"")&amp;"},","")</f>
        <v>, dropMechanic={LIBSETS_DROP_MECHANIC_ARENA_STAGE_CHEST}},</v>
      </c>
      <c r="AY363" s="21" t="str">
        <f>IF(F363&lt;&gt;"Not in the game (anymore)",IF(C363&lt;&gt;"",CONCATENATE(" --",C363," / ",B363,"   [",IF(P363&lt;&gt;"",P363,""),IF(W363&lt;&gt;"",", "&amp;W363,""),IF(AB363&lt;&gt;"",", "&amp;AB363,""),IF(AG363&lt;&gt;"",", "&amp;AG363,""),IF(AL363&lt;&gt;"",", "&amp;AL363,""),IF(AQ363&lt;&gt;"",", "&amp;AQ363,""),"]")),"")</f>
        <v xml:space="preserve"> --Mender's Ward / Schutz des Pflegers   [Blackrose Prison]</v>
      </c>
    </row>
    <row r="364" spans="1:51" x14ac:dyDescent="0.25">
      <c r="A364" s="12">
        <v>417</v>
      </c>
      <c r="B364" t="s">
        <v>1400</v>
      </c>
      <c r="C364" t="s">
        <v>1401</v>
      </c>
      <c r="D364" s="3">
        <f>A364</f>
        <v>417</v>
      </c>
      <c r="G364" s="8" t="s">
        <v>1651</v>
      </c>
      <c r="I364" t="s">
        <v>97</v>
      </c>
      <c r="J364" t="s">
        <v>97</v>
      </c>
      <c r="K364">
        <v>-1</v>
      </c>
      <c r="L364">
        <v>-1</v>
      </c>
      <c r="M364">
        <v>-1</v>
      </c>
      <c r="N364">
        <v>0</v>
      </c>
      <c r="O364" s="3">
        <f>IF(G364&lt;&gt;"LIBSETS_SETTYPE_BATTLEGROUND",IF(G364&lt;&gt;"LIBSETS_SETTYPE_SPECIAL",IF(P364&lt;&gt;"",VLOOKUP(P364,'ESO zone constants'!$D$2:$H$4950,5,FALSE),""),""),"")</f>
        <v>181</v>
      </c>
      <c r="P364" t="s">
        <v>131</v>
      </c>
      <c r="Q364" s="19" t="str">
        <f>IF(O364&lt;&gt;"",IF(NOT(ISERROR(VLOOKUP(O364,'ESO Dungeon constants'!$D$3:$H$9999,5,FALSE))),VLOOKUP(O364,'ESO Dungeon constants'!$D$3:$I$9999,6,FALSE),VLOOKUP(O364,'ESO zone constants'!$H$2:$K$9984,4,FALSE)),"")</f>
        <v>DLC_BASE_GAME</v>
      </c>
      <c r="R364" s="3" t="str">
        <f>VLOOKUP(Q364,'LibSets constants'!$B$4:$C$1000,2,FALSE)</f>
        <v>Included in base game</v>
      </c>
      <c r="S364" s="33" t="s">
        <v>1724</v>
      </c>
      <c r="T364" s="3" t="str">
        <f>IF(S364&lt;&gt;"",IF(S364&lt;&gt;"LIBSETS_DROP_MECHANIC_MONSTER_NAME",VLOOKUP(S364,'LibSets constants'!$I$4:$L$1000,3,FALSE),""),"")</f>
        <v>Rewards for the worthy (Cyrodiil/Battleground mail)</v>
      </c>
      <c r="U364" s="3" t="str">
        <f>IF(S364&lt;&gt;"",IF(S364&lt;&gt;"LIBSETS_DROP_MECHANIC_MONSTER_NAME",VLOOKUP(S364,'LibSets constants'!$I$4:$L$1000,4,FALSE),""),"")</f>
        <v>Gerechter Lohn (Cyrodiil/Schlachtfeld Mail)</v>
      </c>
      <c r="V364" s="3" t="str">
        <f>IF(G364&lt;&gt;"LIBSETS_SETTYPE_BATTLEGROUND",IF(G364&lt;&gt;"LIBSETS_SETTYPE_SPECIAL",IF(W364&lt;&gt;"",VLOOKUP(W364,'ESO zone constants'!$D$2:$H$4950,5,FALSE),""),""),"")</f>
        <v/>
      </c>
      <c r="Y364" s="3" t="str">
        <f>IF(X364&lt;&gt;"",IF(X364&lt;&gt;"LIBSETS_DROP_MECHANIC_MONSTER_NAME",VLOOKUP(X364,'LibSets constants'!$I$4:$L$1000,3,FALSE),""),"")</f>
        <v/>
      </c>
      <c r="Z364" s="3" t="str">
        <f>IF(X364&lt;&gt;"",IF(X364&lt;&gt;"LIBSETS_DROP_MECHANIC_MONSTER_NAME",VLOOKUP(X364,'LibSets constants'!$I$4:$L$1000,4,FALSE),""),"")</f>
        <v/>
      </c>
      <c r="AA364" s="3" t="str">
        <f>IF(G364&lt;&gt;"LIBSETS_SETTYPE_BATTLEGROUND",IF(G364&lt;&gt;"LIBSETS_SETTYPE_SPECIAL",IF(AB364&lt;&gt;"",VLOOKUP(AB364,'ESO zone constants'!$D$2:$H$4950,5,FALSE),""),""),"")</f>
        <v/>
      </c>
      <c r="AD364" s="3" t="str">
        <f>IF(AC364&lt;&gt;"",IF(AC364&lt;&gt;"LIBSETS_DROP_MECHANIC_MONSTER_NAME",VLOOKUP(AC364,'LibSets constants'!$I$4:$L$1000,3,FALSE),""),"")</f>
        <v/>
      </c>
      <c r="AE364" s="3" t="str">
        <f>IF(AC364&lt;&gt;"",IF(AC364&lt;&gt;"LIBSETS_DROP_MECHANIC_MONSTER_NAME",VLOOKUP(AC364,'LibSets constants'!$I$4:$L$1000,4,FALSE),""),"")</f>
        <v/>
      </c>
      <c r="AF364" s="3" t="str">
        <f>IF(G364&lt;&gt;"LIBSETS_SETTYPE_BATTLEGROUND",IF(G364&lt;&gt;"LIBSETS_SETTYPE_SPECIAL",IF(AG364&lt;&gt;"",VLOOKUP(AG364,'ESO zone constants'!$D$2:$H$4950,5,FALSE),""),""),"")</f>
        <v/>
      </c>
      <c r="AI364" s="3" t="str">
        <f>IF(AH364&lt;&gt;"",IF(AH364&lt;&gt;"LIBSETS_DROP_MECHANIC_MONSTER_NAME",VLOOKUP(AH364,'LibSets constants'!$I$4:$L$1000,3,FALSE),""),"")</f>
        <v/>
      </c>
      <c r="AJ364" s="3" t="str">
        <f>IF(AH364&lt;&gt;"",IF(AH364&lt;&gt;"LIBSETS_DROP_MECHANIC_MONSTER_NAME",VLOOKUP(AH364,'LibSets constants'!$I$4:$L$1000,4,FALSE),""),"")</f>
        <v/>
      </c>
      <c r="AK364" s="3" t="str">
        <f>IF(G364&lt;&gt;"LIBSETS_SETTYPE_BATTLEGROUND",IF(G364&lt;&gt;"LIBSETS_SETTYPE_SPECIAL",IF(AL364&lt;&gt;"",VLOOKUP(AL364,'ESO zone constants'!$D$2:$H$4950,5,FALSE),""),""),"")</f>
        <v/>
      </c>
      <c r="AN364" s="3" t="str">
        <f>IF(AM364&lt;&gt;"",IF(AM364&lt;&gt;"LIBSETS_DROP_MECHANIC_MONSTER_NAME",VLOOKUP(AM364,'LibSets constants'!$I$4:$L$1000,3,FALSE),""),"")</f>
        <v/>
      </c>
      <c r="AO364" s="3" t="str">
        <f>IF(AM364&lt;&gt;"",IF(AM364&lt;&gt;"LIBSETS_DROP_MECHANIC_MONSTER_NAME",VLOOKUP(AM364,'LibSets constants'!$I$4:$L$1000,4,FALSE),""),"")</f>
        <v/>
      </c>
      <c r="AP364" s="3" t="str">
        <f>IF(G364&lt;&gt;"LIBSETS_SETTYPE_BATTLEGROUND",IF(G364&lt;&gt;"LIBSETS_SETTYPE_SPECIAL",IF(AQ364&lt;&gt;"",VLOOKUP(AQ364,'ESO zone constants'!$D$2:$H$4950,5,FALSE),""),""),"")</f>
        <v/>
      </c>
      <c r="AS364" s="3" t="str">
        <f>IF(AR364&lt;&gt;"",IF(AR364&lt;&gt;"LIBSETS_DROP_MECHANIC_MONSTER_NAME",VLOOKUP(AR364,'LibSets constants'!$I$4:$L$1000,3,FALSE),""),"")</f>
        <v/>
      </c>
      <c r="AT364" s="3" t="str">
        <f>IF(AR364&lt;&gt;"",IF(AR364&lt;&gt;"LIBSETS_DROP_MECHANIC_MONSTER_NAME",VLOOKUP(AR364,'LibSets constants'!$I$4:$L$1000,4,FALSE),""),"")</f>
        <v/>
      </c>
      <c r="AU364" s="21" t="str">
        <f>IF(A364="???","--","")&amp;IF(F364&lt;&gt;"Not in the game (anymore)",IF(A364&lt;&gt;"",CONCATENATE("[",A364,"] = {wayshrines={")&amp;IF(K364&lt;&gt;"",CONCATENATE(K364,","),"")&amp;IF(L364&lt;&gt;"",CONCATENATE(L364,","),"")&amp;IF(M364&lt;&gt;"",CONCATENATE(M364,","),"")&amp;CONCATENATE("}")&amp;IF(VALUE(N364)&gt;0,CONCATENATE(", traitsNeeded=",N364),"")&amp;CONCATENATE(", dlcId=",IF(Q364&lt;&gt;"",Q364,"DLC_BASE_GAME")),""),"")</f>
        <v>[417] = {wayshrines={-1,-1,-1,}, dlcId=DLC_BASE_GAME</v>
      </c>
      <c r="AV364" s="21" t="str">
        <f>IF(F364&lt;&gt;"Not in the game (anymore)",IF(A364&lt;&gt;"",IF(O364&lt;&gt;"",CONCATENATE(", zoneIds={",O364),"")&amp;IF(V364&lt;&gt;"",CONCATENATE(",",V364),"")&amp;IF(AA364&lt;&gt;"",CONCATENATE(",",AA364),"")&amp;IF(AF364&lt;&gt;"",CONCATENATE(",",AF364),"")&amp;IF(AK364&lt;&gt;"",CONCATENATE(",",AK364),"")&amp;IF(AP364&lt;&gt;"",CONCATENATE(",",AP364),"")&amp;IF(O364&lt;&gt;"",CONCATENATE("}",""),"")&amp;IF(OR(I364="true",I364="false",I364&lt;&gt;""), CONCATENATE(", veteran=", I364), ""),""),"")</f>
        <v>, zoneIds={181}, veteran=false</v>
      </c>
      <c r="AW364" s="21" t="str">
        <f>IF(F364&lt;&gt;"Not in the game (anymore)",IF(A364&lt;&gt;"",", setType="&amp;G364,"")&amp;IF(J364="true",", multiTrialSet=true",""),"")</f>
        <v>, setType=LIBSETS_SETTYPE_CYRODIIL</v>
      </c>
      <c r="AX364" s="21" t="str">
        <f>IF(F364&lt;&gt;"Not in the game (anymore)",IF(S364&lt;&gt;"",", dropMechanic={"&amp;S364&amp;IF(X364&lt;&gt;"",","&amp;X364,"")&amp;IF(AC364&lt;&gt;"",","&amp;AC364,"")&amp;IF(AH364&lt;&gt;"",","&amp;AH364,"")&amp;IF(AM364&lt;&gt;"",","&amp;AM364,"")&amp;IF(AR364&lt;&gt;"",","&amp;AR364,"")&amp;"}"&amp;IF(S364="LIBSETS_DROP_MECHANIC_MONSTER_NAME",", dropMechanicNames={" &amp; IF(T364&lt;&gt;"","['en']='"&amp;T364&amp;"'","") &amp; IF(U364&lt;&gt;"",", ['de']='" &amp; U364&amp;"'","") &amp; "}",""),"")&amp;"},","")</f>
        <v>, dropMechanic={LIBSETS_DROP_MECHANIC_MAIL_PVP_REWARDS_FOR_THE_WORTHY}},</v>
      </c>
      <c r="AY364" s="21" t="str">
        <f>IF(F364&lt;&gt;"Not in the game (anymore)",IF(C364&lt;&gt;"",CONCATENATE(" --",C364," / ",B364,"   [",IF(P364&lt;&gt;"",P364,""),IF(W364&lt;&gt;"",", "&amp;W364,""),IF(AB364&lt;&gt;"",", "&amp;AB364,""),IF(AG364&lt;&gt;"",", "&amp;AG364,""),IF(AL364&lt;&gt;"",", "&amp;AL364,""),IF(AQ364&lt;&gt;"",", "&amp;AQ364,""),"]")),"")</f>
        <v xml:space="preserve"> --Indomitable Fury / Unbeugsamer Zorn   [Cyrodiil]</v>
      </c>
    </row>
    <row r="365" spans="1:51" x14ac:dyDescent="0.25">
      <c r="A365" s="12">
        <v>418</v>
      </c>
      <c r="B365" t="s">
        <v>1402</v>
      </c>
      <c r="C365" t="s">
        <v>1403</v>
      </c>
      <c r="D365" s="3">
        <f>A365</f>
        <v>418</v>
      </c>
      <c r="G365" s="8" t="s">
        <v>1651</v>
      </c>
      <c r="I365" t="s">
        <v>97</v>
      </c>
      <c r="J365" t="s">
        <v>97</v>
      </c>
      <c r="K365">
        <v>-1</v>
      </c>
      <c r="L365">
        <v>-1</v>
      </c>
      <c r="M365">
        <v>-1</v>
      </c>
      <c r="N365">
        <v>0</v>
      </c>
      <c r="O365" s="3">
        <f>IF(G365&lt;&gt;"LIBSETS_SETTYPE_BATTLEGROUND",IF(G365&lt;&gt;"LIBSETS_SETTYPE_SPECIAL",IF(P365&lt;&gt;"",VLOOKUP(P365,'ESO zone constants'!$D$2:$H$4950,5,FALSE),""),""),"")</f>
        <v>181</v>
      </c>
      <c r="P365" t="s">
        <v>131</v>
      </c>
      <c r="Q365" s="19" t="str">
        <f>IF(O365&lt;&gt;"",IF(NOT(ISERROR(VLOOKUP(O365,'ESO Dungeon constants'!$D$3:$H$9999,5,FALSE))),VLOOKUP(O365,'ESO Dungeon constants'!$D$3:$I$9999,6,FALSE),VLOOKUP(O365,'ESO zone constants'!$H$2:$K$9984,4,FALSE)),"")</f>
        <v>DLC_BASE_GAME</v>
      </c>
      <c r="R365" s="3" t="str">
        <f>VLOOKUP(Q365,'LibSets constants'!$B$4:$C$1000,2,FALSE)</f>
        <v>Included in base game</v>
      </c>
      <c r="S365" s="33" t="s">
        <v>1724</v>
      </c>
      <c r="T365" s="3" t="str">
        <f>IF(S365&lt;&gt;"",IF(S365&lt;&gt;"LIBSETS_DROP_MECHANIC_MONSTER_NAME",VLOOKUP(S365,'LibSets constants'!$I$4:$L$1000,3,FALSE),""),"")</f>
        <v>Rewards for the worthy (Cyrodiil/Battleground mail)</v>
      </c>
      <c r="U365" s="3" t="str">
        <f>IF(S365&lt;&gt;"",IF(S365&lt;&gt;"LIBSETS_DROP_MECHANIC_MONSTER_NAME",VLOOKUP(S365,'LibSets constants'!$I$4:$L$1000,4,FALSE),""),"")</f>
        <v>Gerechter Lohn (Cyrodiil/Schlachtfeld Mail)</v>
      </c>
      <c r="V365" s="3" t="str">
        <f>IF(G365&lt;&gt;"LIBSETS_SETTYPE_BATTLEGROUND",IF(G365&lt;&gt;"LIBSETS_SETTYPE_SPECIAL",IF(W365&lt;&gt;"",VLOOKUP(W365,'ESO zone constants'!$D$2:$H$4950,5,FALSE),""),""),"")</f>
        <v/>
      </c>
      <c r="Y365" s="3" t="str">
        <f>IF(X365&lt;&gt;"",IF(X365&lt;&gt;"LIBSETS_DROP_MECHANIC_MONSTER_NAME",VLOOKUP(X365,'LibSets constants'!$I$4:$L$1000,3,FALSE),""),"")</f>
        <v/>
      </c>
      <c r="Z365" s="3" t="str">
        <f>IF(X365&lt;&gt;"",IF(X365&lt;&gt;"LIBSETS_DROP_MECHANIC_MONSTER_NAME",VLOOKUP(X365,'LibSets constants'!$I$4:$L$1000,4,FALSE),""),"")</f>
        <v/>
      </c>
      <c r="AA365" s="3" t="str">
        <f>IF(G365&lt;&gt;"LIBSETS_SETTYPE_BATTLEGROUND",IF(G365&lt;&gt;"LIBSETS_SETTYPE_SPECIAL",IF(AB365&lt;&gt;"",VLOOKUP(AB365,'ESO zone constants'!$D$2:$H$4950,5,FALSE),""),""),"")</f>
        <v/>
      </c>
      <c r="AD365" s="3" t="str">
        <f>IF(AC365&lt;&gt;"",IF(AC365&lt;&gt;"LIBSETS_DROP_MECHANIC_MONSTER_NAME",VLOOKUP(AC365,'LibSets constants'!$I$4:$L$1000,3,FALSE),""),"")</f>
        <v/>
      </c>
      <c r="AE365" s="3" t="str">
        <f>IF(AC365&lt;&gt;"",IF(AC365&lt;&gt;"LIBSETS_DROP_MECHANIC_MONSTER_NAME",VLOOKUP(AC365,'LibSets constants'!$I$4:$L$1000,4,FALSE),""),"")</f>
        <v/>
      </c>
      <c r="AF365" s="3" t="str">
        <f>IF(G365&lt;&gt;"LIBSETS_SETTYPE_BATTLEGROUND",IF(G365&lt;&gt;"LIBSETS_SETTYPE_SPECIAL",IF(AG365&lt;&gt;"",VLOOKUP(AG365,'ESO zone constants'!$D$2:$H$4950,5,FALSE),""),""),"")</f>
        <v/>
      </c>
      <c r="AI365" s="3" t="str">
        <f>IF(AH365&lt;&gt;"",IF(AH365&lt;&gt;"LIBSETS_DROP_MECHANIC_MONSTER_NAME",VLOOKUP(AH365,'LibSets constants'!$I$4:$L$1000,3,FALSE),""),"")</f>
        <v/>
      </c>
      <c r="AJ365" s="3" t="str">
        <f>IF(AH365&lt;&gt;"",IF(AH365&lt;&gt;"LIBSETS_DROP_MECHANIC_MONSTER_NAME",VLOOKUP(AH365,'LibSets constants'!$I$4:$L$1000,4,FALSE),""),"")</f>
        <v/>
      </c>
      <c r="AK365" s="3" t="str">
        <f>IF(G365&lt;&gt;"LIBSETS_SETTYPE_BATTLEGROUND",IF(G365&lt;&gt;"LIBSETS_SETTYPE_SPECIAL",IF(AL365&lt;&gt;"",VLOOKUP(AL365,'ESO zone constants'!$D$2:$H$4950,5,FALSE),""),""),"")</f>
        <v/>
      </c>
      <c r="AN365" s="3" t="str">
        <f>IF(AM365&lt;&gt;"",IF(AM365&lt;&gt;"LIBSETS_DROP_MECHANIC_MONSTER_NAME",VLOOKUP(AM365,'LibSets constants'!$I$4:$L$1000,3,FALSE),""),"")</f>
        <v/>
      </c>
      <c r="AO365" s="3" t="str">
        <f>IF(AM365&lt;&gt;"",IF(AM365&lt;&gt;"LIBSETS_DROP_MECHANIC_MONSTER_NAME",VLOOKUP(AM365,'LibSets constants'!$I$4:$L$1000,4,FALSE),""),"")</f>
        <v/>
      </c>
      <c r="AP365" s="3" t="str">
        <f>IF(G365&lt;&gt;"LIBSETS_SETTYPE_BATTLEGROUND",IF(G365&lt;&gt;"LIBSETS_SETTYPE_SPECIAL",IF(AQ365&lt;&gt;"",VLOOKUP(AQ365,'ESO zone constants'!$D$2:$H$4950,5,FALSE),""),""),"")</f>
        <v/>
      </c>
      <c r="AS365" s="3" t="str">
        <f>IF(AR365&lt;&gt;"",IF(AR365&lt;&gt;"LIBSETS_DROP_MECHANIC_MONSTER_NAME",VLOOKUP(AR365,'LibSets constants'!$I$4:$L$1000,3,FALSE),""),"")</f>
        <v/>
      </c>
      <c r="AT365" s="3" t="str">
        <f>IF(AR365&lt;&gt;"",IF(AR365&lt;&gt;"LIBSETS_DROP_MECHANIC_MONSTER_NAME",VLOOKUP(AR365,'LibSets constants'!$I$4:$L$1000,4,FALSE),""),"")</f>
        <v/>
      </c>
      <c r="AU365" s="21" t="str">
        <f>IF(A365="???","--","")&amp;IF(F365&lt;&gt;"Not in the game (anymore)",IF(A365&lt;&gt;"",CONCATENATE("[",A365,"] = {wayshrines={")&amp;IF(K365&lt;&gt;"",CONCATENATE(K365,","),"")&amp;IF(L365&lt;&gt;"",CONCATENATE(L365,","),"")&amp;IF(M365&lt;&gt;"",CONCATENATE(M365,","),"")&amp;CONCATENATE("}")&amp;IF(VALUE(N365)&gt;0,CONCATENATE(", traitsNeeded=",N365),"")&amp;CONCATENATE(", dlcId=",IF(Q365&lt;&gt;"",Q365,"DLC_BASE_GAME")),""),"")</f>
        <v>[418] = {wayshrines={-1,-1,-1,}, dlcId=DLC_BASE_GAME</v>
      </c>
      <c r="AV365" s="21" t="str">
        <f>IF(F365&lt;&gt;"Not in the game (anymore)",IF(A365&lt;&gt;"",IF(O365&lt;&gt;"",CONCATENATE(", zoneIds={",O365),"")&amp;IF(V365&lt;&gt;"",CONCATENATE(",",V365),"")&amp;IF(AA365&lt;&gt;"",CONCATENATE(",",AA365),"")&amp;IF(AF365&lt;&gt;"",CONCATENATE(",",AF365),"")&amp;IF(AK365&lt;&gt;"",CONCATENATE(",",AK365),"")&amp;IF(AP365&lt;&gt;"",CONCATENATE(",",AP365),"")&amp;IF(O365&lt;&gt;"",CONCATENATE("}",""),"")&amp;IF(OR(I365="true",I365="false",I365&lt;&gt;""), CONCATENATE(", veteran=", I365), ""),""),"")</f>
        <v>, zoneIds={181}, veteran=false</v>
      </c>
      <c r="AW365" s="21" t="str">
        <f>IF(F365&lt;&gt;"Not in the game (anymore)",IF(A365&lt;&gt;"",", setType="&amp;G365,"")&amp;IF(J365="true",", multiTrialSet=true",""),"")</f>
        <v>, setType=LIBSETS_SETTYPE_CYRODIIL</v>
      </c>
      <c r="AX365" s="21" t="str">
        <f>IF(F365&lt;&gt;"Not in the game (anymore)",IF(S365&lt;&gt;"",", dropMechanic={"&amp;S365&amp;IF(X365&lt;&gt;"",","&amp;X365,"")&amp;IF(AC365&lt;&gt;"",","&amp;AC365,"")&amp;IF(AH365&lt;&gt;"",","&amp;AH365,"")&amp;IF(AM365&lt;&gt;"",","&amp;AM365,"")&amp;IF(AR365&lt;&gt;"",","&amp;AR365,"")&amp;"}"&amp;IF(S365="LIBSETS_DROP_MECHANIC_MONSTER_NAME",", dropMechanicNames={" &amp; IF(T365&lt;&gt;"","['en']='"&amp;T365&amp;"'","") &amp; IF(U365&lt;&gt;"",", ['de']='" &amp; U365&amp;"'","") &amp; "}",""),"")&amp;"},","")</f>
        <v>, dropMechanic={LIBSETS_DROP_MECHANIC_MAIL_PVP_REWARDS_FOR_THE_WORTHY}},</v>
      </c>
      <c r="AY365" s="21" t="str">
        <f>IF(F365&lt;&gt;"Not in the game (anymore)",IF(C365&lt;&gt;"",CONCATENATE(" --",C365," / ",B365,"   [",IF(P365&lt;&gt;"",P365,""),IF(W365&lt;&gt;"",", "&amp;W365,""),IF(AB365&lt;&gt;"",", "&amp;AB365,""),IF(AG365&lt;&gt;"",", "&amp;AG365,""),IF(AL365&lt;&gt;"",", "&amp;AL365,""),IF(AQ365&lt;&gt;"",", "&amp;AQ365,""),"]")),"")</f>
        <v xml:space="preserve"> --Spell Strategist / Zauberstratege   [Cyrodiil]</v>
      </c>
    </row>
    <row r="366" spans="1:51" x14ac:dyDescent="0.25">
      <c r="A366" s="12">
        <v>419</v>
      </c>
      <c r="B366" t="s">
        <v>1404</v>
      </c>
      <c r="C366" t="s">
        <v>1405</v>
      </c>
      <c r="D366" s="3">
        <f>A366</f>
        <v>419</v>
      </c>
      <c r="G366" s="8" t="s">
        <v>1651</v>
      </c>
      <c r="I366" t="s">
        <v>97</v>
      </c>
      <c r="J366" t="s">
        <v>97</v>
      </c>
      <c r="K366">
        <v>-1</v>
      </c>
      <c r="L366">
        <v>-1</v>
      </c>
      <c r="M366">
        <v>-1</v>
      </c>
      <c r="N366">
        <v>0</v>
      </c>
      <c r="O366" s="3">
        <f>IF(G366&lt;&gt;"LIBSETS_SETTYPE_BATTLEGROUND",IF(G366&lt;&gt;"LIBSETS_SETTYPE_SPECIAL",IF(P366&lt;&gt;"",VLOOKUP(P366,'ESO zone constants'!$D$2:$H$4950,5,FALSE),""),""),"")</f>
        <v>181</v>
      </c>
      <c r="P366" t="s">
        <v>131</v>
      </c>
      <c r="Q366" s="19" t="str">
        <f>IF(O366&lt;&gt;"",IF(NOT(ISERROR(VLOOKUP(O366,'ESO Dungeon constants'!$D$3:$H$9999,5,FALSE))),VLOOKUP(O366,'ESO Dungeon constants'!$D$3:$I$9999,6,FALSE),VLOOKUP(O366,'ESO zone constants'!$H$2:$K$9984,4,FALSE)),"")</f>
        <v>DLC_BASE_GAME</v>
      </c>
      <c r="R366" s="3" t="str">
        <f>VLOOKUP(Q366,'LibSets constants'!$B$4:$C$1000,2,FALSE)</f>
        <v>Included in base game</v>
      </c>
      <c r="S366" s="33" t="s">
        <v>1724</v>
      </c>
      <c r="T366" s="3" t="str">
        <f>IF(S366&lt;&gt;"",IF(S366&lt;&gt;"LIBSETS_DROP_MECHANIC_MONSTER_NAME",VLOOKUP(S366,'LibSets constants'!$I$4:$L$1000,3,FALSE),""),"")</f>
        <v>Rewards for the worthy (Cyrodiil/Battleground mail)</v>
      </c>
      <c r="U366" s="3" t="str">
        <f>IF(S366&lt;&gt;"",IF(S366&lt;&gt;"LIBSETS_DROP_MECHANIC_MONSTER_NAME",VLOOKUP(S366,'LibSets constants'!$I$4:$L$1000,4,FALSE),""),"")</f>
        <v>Gerechter Lohn (Cyrodiil/Schlachtfeld Mail)</v>
      </c>
      <c r="V366" s="3" t="str">
        <f>IF(G366&lt;&gt;"LIBSETS_SETTYPE_BATTLEGROUND",IF(G366&lt;&gt;"LIBSETS_SETTYPE_SPECIAL",IF(W366&lt;&gt;"",VLOOKUP(W366,'ESO zone constants'!$D$2:$H$4950,5,FALSE),""),""),"")</f>
        <v/>
      </c>
      <c r="Y366" s="3" t="str">
        <f>IF(X366&lt;&gt;"",IF(X366&lt;&gt;"LIBSETS_DROP_MECHANIC_MONSTER_NAME",VLOOKUP(X366,'LibSets constants'!$I$4:$L$1000,3,FALSE),""),"")</f>
        <v/>
      </c>
      <c r="Z366" s="3" t="str">
        <f>IF(X366&lt;&gt;"",IF(X366&lt;&gt;"LIBSETS_DROP_MECHANIC_MONSTER_NAME",VLOOKUP(X366,'LibSets constants'!$I$4:$L$1000,4,FALSE),""),"")</f>
        <v/>
      </c>
      <c r="AA366" s="3" t="str">
        <f>IF(G366&lt;&gt;"LIBSETS_SETTYPE_BATTLEGROUND",IF(G366&lt;&gt;"LIBSETS_SETTYPE_SPECIAL",IF(AB366&lt;&gt;"",VLOOKUP(AB366,'ESO zone constants'!$D$2:$H$4950,5,FALSE),""),""),"")</f>
        <v/>
      </c>
      <c r="AD366" s="3" t="str">
        <f>IF(AC366&lt;&gt;"",IF(AC366&lt;&gt;"LIBSETS_DROP_MECHANIC_MONSTER_NAME",VLOOKUP(AC366,'LibSets constants'!$I$4:$L$1000,3,FALSE),""),"")</f>
        <v/>
      </c>
      <c r="AE366" s="3" t="str">
        <f>IF(AC366&lt;&gt;"",IF(AC366&lt;&gt;"LIBSETS_DROP_MECHANIC_MONSTER_NAME",VLOOKUP(AC366,'LibSets constants'!$I$4:$L$1000,4,FALSE),""),"")</f>
        <v/>
      </c>
      <c r="AF366" s="3" t="str">
        <f>IF(G366&lt;&gt;"LIBSETS_SETTYPE_BATTLEGROUND",IF(G366&lt;&gt;"LIBSETS_SETTYPE_SPECIAL",IF(AG366&lt;&gt;"",VLOOKUP(AG366,'ESO zone constants'!$D$2:$H$4950,5,FALSE),""),""),"")</f>
        <v/>
      </c>
      <c r="AI366" s="3" t="str">
        <f>IF(AH366&lt;&gt;"",IF(AH366&lt;&gt;"LIBSETS_DROP_MECHANIC_MONSTER_NAME",VLOOKUP(AH366,'LibSets constants'!$I$4:$L$1000,3,FALSE),""),"")</f>
        <v/>
      </c>
      <c r="AJ366" s="3" t="str">
        <f>IF(AH366&lt;&gt;"",IF(AH366&lt;&gt;"LIBSETS_DROP_MECHANIC_MONSTER_NAME",VLOOKUP(AH366,'LibSets constants'!$I$4:$L$1000,4,FALSE),""),"")</f>
        <v/>
      </c>
      <c r="AK366" s="3" t="str">
        <f>IF(G366&lt;&gt;"LIBSETS_SETTYPE_BATTLEGROUND",IF(G366&lt;&gt;"LIBSETS_SETTYPE_SPECIAL",IF(AL366&lt;&gt;"",VLOOKUP(AL366,'ESO zone constants'!$D$2:$H$4950,5,FALSE),""),""),"")</f>
        <v/>
      </c>
      <c r="AN366" s="3" t="str">
        <f>IF(AM366&lt;&gt;"",IF(AM366&lt;&gt;"LIBSETS_DROP_MECHANIC_MONSTER_NAME",VLOOKUP(AM366,'LibSets constants'!$I$4:$L$1000,3,FALSE),""),"")</f>
        <v/>
      </c>
      <c r="AO366" s="3" t="str">
        <f>IF(AM366&lt;&gt;"",IF(AM366&lt;&gt;"LIBSETS_DROP_MECHANIC_MONSTER_NAME",VLOOKUP(AM366,'LibSets constants'!$I$4:$L$1000,4,FALSE),""),"")</f>
        <v/>
      </c>
      <c r="AP366" s="3" t="str">
        <f>IF(G366&lt;&gt;"LIBSETS_SETTYPE_BATTLEGROUND",IF(G366&lt;&gt;"LIBSETS_SETTYPE_SPECIAL",IF(AQ366&lt;&gt;"",VLOOKUP(AQ366,'ESO zone constants'!$D$2:$H$4950,5,FALSE),""),""),"")</f>
        <v/>
      </c>
      <c r="AS366" s="3" t="str">
        <f>IF(AR366&lt;&gt;"",IF(AR366&lt;&gt;"LIBSETS_DROP_MECHANIC_MONSTER_NAME",VLOOKUP(AR366,'LibSets constants'!$I$4:$L$1000,3,FALSE),""),"")</f>
        <v/>
      </c>
      <c r="AT366" s="3" t="str">
        <f>IF(AR366&lt;&gt;"",IF(AR366&lt;&gt;"LIBSETS_DROP_MECHANIC_MONSTER_NAME",VLOOKUP(AR366,'LibSets constants'!$I$4:$L$1000,4,FALSE),""),"")</f>
        <v/>
      </c>
      <c r="AU366" s="21" t="str">
        <f>IF(A366="???","--","")&amp;IF(F366&lt;&gt;"Not in the game (anymore)",IF(A366&lt;&gt;"",CONCATENATE("[",A366,"] = {wayshrines={")&amp;IF(K366&lt;&gt;"",CONCATENATE(K366,","),"")&amp;IF(L366&lt;&gt;"",CONCATENATE(L366,","),"")&amp;IF(M366&lt;&gt;"",CONCATENATE(M366,","),"")&amp;CONCATENATE("}")&amp;IF(VALUE(N366)&gt;0,CONCATENATE(", traitsNeeded=",N366),"")&amp;CONCATENATE(", dlcId=",IF(Q366&lt;&gt;"",Q366,"DLC_BASE_GAME")),""),"")</f>
        <v>[419] = {wayshrines={-1,-1,-1,}, dlcId=DLC_BASE_GAME</v>
      </c>
      <c r="AV366" s="21" t="str">
        <f>IF(F366&lt;&gt;"Not in the game (anymore)",IF(A366&lt;&gt;"",IF(O366&lt;&gt;"",CONCATENATE(", zoneIds={",O366),"")&amp;IF(V366&lt;&gt;"",CONCATENATE(",",V366),"")&amp;IF(AA366&lt;&gt;"",CONCATENATE(",",AA366),"")&amp;IF(AF366&lt;&gt;"",CONCATENATE(",",AF366),"")&amp;IF(AK366&lt;&gt;"",CONCATENATE(",",AK366),"")&amp;IF(AP366&lt;&gt;"",CONCATENATE(",",AP366),"")&amp;IF(O366&lt;&gt;"",CONCATENATE("}",""),"")&amp;IF(OR(I366="true",I366="false",I366&lt;&gt;""), CONCATENATE(", veteran=", I366), ""),""),"")</f>
        <v>, zoneIds={181}, veteran=false</v>
      </c>
      <c r="AW366" s="21" t="str">
        <f>IF(F366&lt;&gt;"Not in the game (anymore)",IF(A366&lt;&gt;"",", setType="&amp;G366,"")&amp;IF(J366="true",", multiTrialSet=true",""),"")</f>
        <v>, setType=LIBSETS_SETTYPE_CYRODIIL</v>
      </c>
      <c r="AX366" s="21" t="str">
        <f>IF(F366&lt;&gt;"Not in the game (anymore)",IF(S366&lt;&gt;"",", dropMechanic={"&amp;S366&amp;IF(X366&lt;&gt;"",","&amp;X366,"")&amp;IF(AC366&lt;&gt;"",","&amp;AC366,"")&amp;IF(AH366&lt;&gt;"",","&amp;AH366,"")&amp;IF(AM366&lt;&gt;"",","&amp;AM366,"")&amp;IF(AR366&lt;&gt;"",","&amp;AR366,"")&amp;"}"&amp;IF(S366="LIBSETS_DROP_MECHANIC_MONSTER_NAME",", dropMechanicNames={" &amp; IF(T366&lt;&gt;"","['en']='"&amp;T366&amp;"'","") &amp; IF(U366&lt;&gt;"",", ['de']='" &amp; U366&amp;"'","") &amp; "}",""),"")&amp;"},","")</f>
        <v>, dropMechanic={LIBSETS_DROP_MECHANIC_MAIL_PVP_REWARDS_FOR_THE_WORTHY}},</v>
      </c>
      <c r="AY366" s="21" t="str">
        <f>IF(F366&lt;&gt;"Not in the game (anymore)",IF(C366&lt;&gt;"",CONCATENATE(" --",C366," / ",B366,"   [",IF(P366&lt;&gt;"",P366,""),IF(W366&lt;&gt;"",", "&amp;W366,""),IF(AB366&lt;&gt;"",", "&amp;AB366,""),IF(AG366&lt;&gt;"",", "&amp;AG366,""),IF(AL366&lt;&gt;"",", "&amp;AL366,""),IF(AQ366&lt;&gt;"",", "&amp;AQ366,""),"]")),"")</f>
        <v xml:space="preserve"> --Battlefield Acrobat / Schlachtfeldakrobat   [Cyrodiil]</v>
      </c>
    </row>
    <row r="367" spans="1:51" x14ac:dyDescent="0.25">
      <c r="A367" s="12">
        <v>420</v>
      </c>
      <c r="B367" t="s">
        <v>1406</v>
      </c>
      <c r="C367" t="s">
        <v>1407</v>
      </c>
      <c r="D367" s="3">
        <f>A367</f>
        <v>420</v>
      </c>
      <c r="G367" s="8" t="s">
        <v>1651</v>
      </c>
      <c r="I367" t="s">
        <v>97</v>
      </c>
      <c r="J367" t="s">
        <v>97</v>
      </c>
      <c r="K367">
        <v>-1</v>
      </c>
      <c r="L367">
        <v>-1</v>
      </c>
      <c r="M367">
        <v>-1</v>
      </c>
      <c r="N367">
        <v>0</v>
      </c>
      <c r="O367" s="3">
        <f>IF(G367&lt;&gt;"LIBSETS_SETTYPE_BATTLEGROUND",IF(G367&lt;&gt;"LIBSETS_SETTYPE_SPECIAL",IF(P367&lt;&gt;"",VLOOKUP(P367,'ESO zone constants'!$D$2:$H$4950,5,FALSE),""),""),"")</f>
        <v>181</v>
      </c>
      <c r="P367" t="s">
        <v>131</v>
      </c>
      <c r="Q367" s="19" t="str">
        <f>IF(O367&lt;&gt;"",IF(NOT(ISERROR(VLOOKUP(O367,'ESO Dungeon constants'!$D$3:$H$9999,5,FALSE))),VLOOKUP(O367,'ESO Dungeon constants'!$D$3:$I$9999,6,FALSE),VLOOKUP(O367,'ESO zone constants'!$H$2:$K$9984,4,FALSE)),"")</f>
        <v>DLC_BASE_GAME</v>
      </c>
      <c r="R367" s="3" t="str">
        <f>VLOOKUP(Q367,'LibSets constants'!$B$4:$C$1000,2,FALSE)</f>
        <v>Included in base game</v>
      </c>
      <c r="S367" s="33" t="s">
        <v>1724</v>
      </c>
      <c r="T367" s="3" t="str">
        <f>IF(S367&lt;&gt;"",IF(S367&lt;&gt;"LIBSETS_DROP_MECHANIC_MONSTER_NAME",VLOOKUP(S367,'LibSets constants'!$I$4:$L$1000,3,FALSE),""),"")</f>
        <v>Rewards for the worthy (Cyrodiil/Battleground mail)</v>
      </c>
      <c r="U367" s="3" t="str">
        <f>IF(S367&lt;&gt;"",IF(S367&lt;&gt;"LIBSETS_DROP_MECHANIC_MONSTER_NAME",VLOOKUP(S367,'LibSets constants'!$I$4:$L$1000,4,FALSE),""),"")</f>
        <v>Gerechter Lohn (Cyrodiil/Schlachtfeld Mail)</v>
      </c>
      <c r="V367" s="3" t="str">
        <f>IF(G367&lt;&gt;"LIBSETS_SETTYPE_BATTLEGROUND",IF(G367&lt;&gt;"LIBSETS_SETTYPE_SPECIAL",IF(W367&lt;&gt;"",VLOOKUP(W367,'ESO zone constants'!$D$2:$H$4950,5,FALSE),""),""),"")</f>
        <v/>
      </c>
      <c r="Y367" s="3" t="str">
        <f>IF(X367&lt;&gt;"",IF(X367&lt;&gt;"LIBSETS_DROP_MECHANIC_MONSTER_NAME",VLOOKUP(X367,'LibSets constants'!$I$4:$L$1000,3,FALSE),""),"")</f>
        <v/>
      </c>
      <c r="Z367" s="3" t="str">
        <f>IF(X367&lt;&gt;"",IF(X367&lt;&gt;"LIBSETS_DROP_MECHANIC_MONSTER_NAME",VLOOKUP(X367,'LibSets constants'!$I$4:$L$1000,4,FALSE),""),"")</f>
        <v/>
      </c>
      <c r="AA367" s="3" t="str">
        <f>IF(G367&lt;&gt;"LIBSETS_SETTYPE_BATTLEGROUND",IF(G367&lt;&gt;"LIBSETS_SETTYPE_SPECIAL",IF(AB367&lt;&gt;"",VLOOKUP(AB367,'ESO zone constants'!$D$2:$H$4950,5,FALSE),""),""),"")</f>
        <v/>
      </c>
      <c r="AD367" s="3" t="str">
        <f>IF(AC367&lt;&gt;"",IF(AC367&lt;&gt;"LIBSETS_DROP_MECHANIC_MONSTER_NAME",VLOOKUP(AC367,'LibSets constants'!$I$4:$L$1000,3,FALSE),""),"")</f>
        <v/>
      </c>
      <c r="AE367" s="3" t="str">
        <f>IF(AC367&lt;&gt;"",IF(AC367&lt;&gt;"LIBSETS_DROP_MECHANIC_MONSTER_NAME",VLOOKUP(AC367,'LibSets constants'!$I$4:$L$1000,4,FALSE),""),"")</f>
        <v/>
      </c>
      <c r="AF367" s="3" t="str">
        <f>IF(G367&lt;&gt;"LIBSETS_SETTYPE_BATTLEGROUND",IF(G367&lt;&gt;"LIBSETS_SETTYPE_SPECIAL",IF(AG367&lt;&gt;"",VLOOKUP(AG367,'ESO zone constants'!$D$2:$H$4950,5,FALSE),""),""),"")</f>
        <v/>
      </c>
      <c r="AI367" s="3" t="str">
        <f>IF(AH367&lt;&gt;"",IF(AH367&lt;&gt;"LIBSETS_DROP_MECHANIC_MONSTER_NAME",VLOOKUP(AH367,'LibSets constants'!$I$4:$L$1000,3,FALSE),""),"")</f>
        <v/>
      </c>
      <c r="AJ367" s="3" t="str">
        <f>IF(AH367&lt;&gt;"",IF(AH367&lt;&gt;"LIBSETS_DROP_MECHANIC_MONSTER_NAME",VLOOKUP(AH367,'LibSets constants'!$I$4:$L$1000,4,FALSE),""),"")</f>
        <v/>
      </c>
      <c r="AK367" s="3" t="str">
        <f>IF(G367&lt;&gt;"LIBSETS_SETTYPE_BATTLEGROUND",IF(G367&lt;&gt;"LIBSETS_SETTYPE_SPECIAL",IF(AL367&lt;&gt;"",VLOOKUP(AL367,'ESO zone constants'!$D$2:$H$4950,5,FALSE),""),""),"")</f>
        <v/>
      </c>
      <c r="AN367" s="3" t="str">
        <f>IF(AM367&lt;&gt;"",IF(AM367&lt;&gt;"LIBSETS_DROP_MECHANIC_MONSTER_NAME",VLOOKUP(AM367,'LibSets constants'!$I$4:$L$1000,3,FALSE),""),"")</f>
        <v/>
      </c>
      <c r="AO367" s="3" t="str">
        <f>IF(AM367&lt;&gt;"",IF(AM367&lt;&gt;"LIBSETS_DROP_MECHANIC_MONSTER_NAME",VLOOKUP(AM367,'LibSets constants'!$I$4:$L$1000,4,FALSE),""),"")</f>
        <v/>
      </c>
      <c r="AP367" s="3" t="str">
        <f>IF(G367&lt;&gt;"LIBSETS_SETTYPE_BATTLEGROUND",IF(G367&lt;&gt;"LIBSETS_SETTYPE_SPECIAL",IF(AQ367&lt;&gt;"",VLOOKUP(AQ367,'ESO zone constants'!$D$2:$H$4950,5,FALSE),""),""),"")</f>
        <v/>
      </c>
      <c r="AS367" s="3" t="str">
        <f>IF(AR367&lt;&gt;"",IF(AR367&lt;&gt;"LIBSETS_DROP_MECHANIC_MONSTER_NAME",VLOOKUP(AR367,'LibSets constants'!$I$4:$L$1000,3,FALSE),""),"")</f>
        <v/>
      </c>
      <c r="AT367" s="3" t="str">
        <f>IF(AR367&lt;&gt;"",IF(AR367&lt;&gt;"LIBSETS_DROP_MECHANIC_MONSTER_NAME",VLOOKUP(AR367,'LibSets constants'!$I$4:$L$1000,4,FALSE),""),"")</f>
        <v/>
      </c>
      <c r="AU367" s="21" t="str">
        <f>IF(A367="???","--","")&amp;IF(F367&lt;&gt;"Not in the game (anymore)",IF(A367&lt;&gt;"",CONCATENATE("[",A367,"] = {wayshrines={")&amp;IF(K367&lt;&gt;"",CONCATENATE(K367,","),"")&amp;IF(L367&lt;&gt;"",CONCATENATE(L367,","),"")&amp;IF(M367&lt;&gt;"",CONCATENATE(M367,","),"")&amp;CONCATENATE("}")&amp;IF(VALUE(N367)&gt;0,CONCATENATE(", traitsNeeded=",N367),"")&amp;CONCATENATE(", dlcId=",IF(Q367&lt;&gt;"",Q367,"DLC_BASE_GAME")),""),"")</f>
        <v>[420] = {wayshrines={-1,-1,-1,}, dlcId=DLC_BASE_GAME</v>
      </c>
      <c r="AV367" s="21" t="str">
        <f>IF(F367&lt;&gt;"Not in the game (anymore)",IF(A367&lt;&gt;"",IF(O367&lt;&gt;"",CONCATENATE(", zoneIds={",O367),"")&amp;IF(V367&lt;&gt;"",CONCATENATE(",",V367),"")&amp;IF(AA367&lt;&gt;"",CONCATENATE(",",AA367),"")&amp;IF(AF367&lt;&gt;"",CONCATENATE(",",AF367),"")&amp;IF(AK367&lt;&gt;"",CONCATENATE(",",AK367),"")&amp;IF(AP367&lt;&gt;"",CONCATENATE(",",AP367),"")&amp;IF(O367&lt;&gt;"",CONCATENATE("}",""),"")&amp;IF(OR(I367="true",I367="false",I367&lt;&gt;""), CONCATENATE(", veteran=", I367), ""),""),"")</f>
        <v>, zoneIds={181}, veteran=false</v>
      </c>
      <c r="AW367" s="21" t="str">
        <f>IF(F367&lt;&gt;"Not in the game (anymore)",IF(A367&lt;&gt;"",", setType="&amp;G367,"")&amp;IF(J367="true",", multiTrialSet=true",""),"")</f>
        <v>, setType=LIBSETS_SETTYPE_CYRODIIL</v>
      </c>
      <c r="AX367" s="21" t="str">
        <f>IF(F367&lt;&gt;"Not in the game (anymore)",IF(S367&lt;&gt;"",", dropMechanic={"&amp;S367&amp;IF(X367&lt;&gt;"",","&amp;X367,"")&amp;IF(AC367&lt;&gt;"",","&amp;AC367,"")&amp;IF(AH367&lt;&gt;"",","&amp;AH367,"")&amp;IF(AM367&lt;&gt;"",","&amp;AM367,"")&amp;IF(AR367&lt;&gt;"",","&amp;AR367,"")&amp;"}"&amp;IF(S367="LIBSETS_DROP_MECHANIC_MONSTER_NAME",", dropMechanicNames={" &amp; IF(T367&lt;&gt;"","['en']='"&amp;T367&amp;"'","") &amp; IF(U367&lt;&gt;"",", ['de']='" &amp; U367&amp;"'","") &amp; "}",""),"")&amp;"},","")</f>
        <v>, dropMechanic={LIBSETS_DROP_MECHANIC_MAIL_PVP_REWARDS_FOR_THE_WORTHY}},</v>
      </c>
      <c r="AY367" s="21" t="str">
        <f>IF(F367&lt;&gt;"Not in the game (anymore)",IF(C367&lt;&gt;"",CONCATENATE(" --",C367," / ",B367,"   [",IF(P367&lt;&gt;"",P367,""),IF(W367&lt;&gt;"",", "&amp;W367,""),IF(AB367&lt;&gt;"",", "&amp;AB367,""),IF(AG367&lt;&gt;"",", "&amp;AG367,""),IF(AL367&lt;&gt;"",", "&amp;AL367,""),IF(AQ367&lt;&gt;"",", "&amp;AQ367,""),"]")),"")</f>
        <v xml:space="preserve"> --Soldier of Anguish / Soldat der Pein   [Cyrodiil]</v>
      </c>
    </row>
    <row r="368" spans="1:51" x14ac:dyDescent="0.25">
      <c r="A368" s="12">
        <v>421</v>
      </c>
      <c r="B368" t="s">
        <v>1408</v>
      </c>
      <c r="C368" t="s">
        <v>1409</v>
      </c>
      <c r="D368" s="3">
        <f>A368</f>
        <v>421</v>
      </c>
      <c r="G368" s="8" t="s">
        <v>1651</v>
      </c>
      <c r="I368" t="s">
        <v>97</v>
      </c>
      <c r="J368" t="s">
        <v>97</v>
      </c>
      <c r="K368">
        <v>-1</v>
      </c>
      <c r="L368">
        <v>-1</v>
      </c>
      <c r="M368">
        <v>-1</v>
      </c>
      <c r="N368">
        <v>0</v>
      </c>
      <c r="O368" s="3">
        <f>IF(G368&lt;&gt;"LIBSETS_SETTYPE_BATTLEGROUND",IF(G368&lt;&gt;"LIBSETS_SETTYPE_SPECIAL",IF(P368&lt;&gt;"",VLOOKUP(P368,'ESO zone constants'!$D$2:$H$4950,5,FALSE),""),""),"")</f>
        <v>181</v>
      </c>
      <c r="P368" t="s">
        <v>131</v>
      </c>
      <c r="Q368" s="19" t="str">
        <f>IF(O368&lt;&gt;"",IF(NOT(ISERROR(VLOOKUP(O368,'ESO Dungeon constants'!$D$3:$H$9999,5,FALSE))),VLOOKUP(O368,'ESO Dungeon constants'!$D$3:$I$9999,6,FALSE),VLOOKUP(O368,'ESO zone constants'!$H$2:$K$9984,4,FALSE)),"")</f>
        <v>DLC_BASE_GAME</v>
      </c>
      <c r="R368" s="3" t="str">
        <f>VLOOKUP(Q368,'LibSets constants'!$B$4:$C$1000,2,FALSE)</f>
        <v>Included in base game</v>
      </c>
      <c r="S368" s="33" t="s">
        <v>1724</v>
      </c>
      <c r="T368" s="3" t="str">
        <f>IF(S368&lt;&gt;"",IF(S368&lt;&gt;"LIBSETS_DROP_MECHANIC_MONSTER_NAME",VLOOKUP(S368,'LibSets constants'!$I$4:$L$1000,3,FALSE),""),"")</f>
        <v>Rewards for the worthy (Cyrodiil/Battleground mail)</v>
      </c>
      <c r="U368" s="3" t="str">
        <f>IF(S368&lt;&gt;"",IF(S368&lt;&gt;"LIBSETS_DROP_MECHANIC_MONSTER_NAME",VLOOKUP(S368,'LibSets constants'!$I$4:$L$1000,4,FALSE),""),"")</f>
        <v>Gerechter Lohn (Cyrodiil/Schlachtfeld Mail)</v>
      </c>
      <c r="V368" s="3" t="str">
        <f>IF(G368&lt;&gt;"LIBSETS_SETTYPE_BATTLEGROUND",IF(G368&lt;&gt;"LIBSETS_SETTYPE_SPECIAL",IF(W368&lt;&gt;"",VLOOKUP(W368,'ESO zone constants'!$D$2:$H$4950,5,FALSE),""),""),"")</f>
        <v/>
      </c>
      <c r="Y368" s="3" t="str">
        <f>IF(X368&lt;&gt;"",IF(X368&lt;&gt;"LIBSETS_DROP_MECHANIC_MONSTER_NAME",VLOOKUP(X368,'LibSets constants'!$I$4:$L$1000,3,FALSE),""),"")</f>
        <v/>
      </c>
      <c r="Z368" s="3" t="str">
        <f>IF(X368&lt;&gt;"",IF(X368&lt;&gt;"LIBSETS_DROP_MECHANIC_MONSTER_NAME",VLOOKUP(X368,'LibSets constants'!$I$4:$L$1000,4,FALSE),""),"")</f>
        <v/>
      </c>
      <c r="AA368" s="3" t="str">
        <f>IF(G368&lt;&gt;"LIBSETS_SETTYPE_BATTLEGROUND",IF(G368&lt;&gt;"LIBSETS_SETTYPE_SPECIAL",IF(AB368&lt;&gt;"",VLOOKUP(AB368,'ESO zone constants'!$D$2:$H$4950,5,FALSE),""),""),"")</f>
        <v/>
      </c>
      <c r="AD368" s="3" t="str">
        <f>IF(AC368&lt;&gt;"",IF(AC368&lt;&gt;"LIBSETS_DROP_MECHANIC_MONSTER_NAME",VLOOKUP(AC368,'LibSets constants'!$I$4:$L$1000,3,FALSE),""),"")</f>
        <v/>
      </c>
      <c r="AE368" s="3" t="str">
        <f>IF(AC368&lt;&gt;"",IF(AC368&lt;&gt;"LIBSETS_DROP_MECHANIC_MONSTER_NAME",VLOOKUP(AC368,'LibSets constants'!$I$4:$L$1000,4,FALSE),""),"")</f>
        <v/>
      </c>
      <c r="AF368" s="3" t="str">
        <f>IF(G368&lt;&gt;"LIBSETS_SETTYPE_BATTLEGROUND",IF(G368&lt;&gt;"LIBSETS_SETTYPE_SPECIAL",IF(AG368&lt;&gt;"",VLOOKUP(AG368,'ESO zone constants'!$D$2:$H$4950,5,FALSE),""),""),"")</f>
        <v/>
      </c>
      <c r="AI368" s="3" t="str">
        <f>IF(AH368&lt;&gt;"",IF(AH368&lt;&gt;"LIBSETS_DROP_MECHANIC_MONSTER_NAME",VLOOKUP(AH368,'LibSets constants'!$I$4:$L$1000,3,FALSE),""),"")</f>
        <v/>
      </c>
      <c r="AJ368" s="3" t="str">
        <f>IF(AH368&lt;&gt;"",IF(AH368&lt;&gt;"LIBSETS_DROP_MECHANIC_MONSTER_NAME",VLOOKUP(AH368,'LibSets constants'!$I$4:$L$1000,4,FALSE),""),"")</f>
        <v/>
      </c>
      <c r="AK368" s="3" t="str">
        <f>IF(G368&lt;&gt;"LIBSETS_SETTYPE_BATTLEGROUND",IF(G368&lt;&gt;"LIBSETS_SETTYPE_SPECIAL",IF(AL368&lt;&gt;"",VLOOKUP(AL368,'ESO zone constants'!$D$2:$H$4950,5,FALSE),""),""),"")</f>
        <v/>
      </c>
      <c r="AN368" s="3" t="str">
        <f>IF(AM368&lt;&gt;"",IF(AM368&lt;&gt;"LIBSETS_DROP_MECHANIC_MONSTER_NAME",VLOOKUP(AM368,'LibSets constants'!$I$4:$L$1000,3,FALSE),""),"")</f>
        <v/>
      </c>
      <c r="AO368" s="3" t="str">
        <f>IF(AM368&lt;&gt;"",IF(AM368&lt;&gt;"LIBSETS_DROP_MECHANIC_MONSTER_NAME",VLOOKUP(AM368,'LibSets constants'!$I$4:$L$1000,4,FALSE),""),"")</f>
        <v/>
      </c>
      <c r="AP368" s="3" t="str">
        <f>IF(G368&lt;&gt;"LIBSETS_SETTYPE_BATTLEGROUND",IF(G368&lt;&gt;"LIBSETS_SETTYPE_SPECIAL",IF(AQ368&lt;&gt;"",VLOOKUP(AQ368,'ESO zone constants'!$D$2:$H$4950,5,FALSE),""),""),"")</f>
        <v/>
      </c>
      <c r="AS368" s="3" t="str">
        <f>IF(AR368&lt;&gt;"",IF(AR368&lt;&gt;"LIBSETS_DROP_MECHANIC_MONSTER_NAME",VLOOKUP(AR368,'LibSets constants'!$I$4:$L$1000,3,FALSE),""),"")</f>
        <v/>
      </c>
      <c r="AT368" s="3" t="str">
        <f>IF(AR368&lt;&gt;"",IF(AR368&lt;&gt;"LIBSETS_DROP_MECHANIC_MONSTER_NAME",VLOOKUP(AR368,'LibSets constants'!$I$4:$L$1000,4,FALSE),""),"")</f>
        <v/>
      </c>
      <c r="AU368" s="21" t="str">
        <f>IF(A368="???","--","")&amp;IF(F368&lt;&gt;"Not in the game (anymore)",IF(A368&lt;&gt;"",CONCATENATE("[",A368,"] = {wayshrines={")&amp;IF(K368&lt;&gt;"",CONCATENATE(K368,","),"")&amp;IF(L368&lt;&gt;"",CONCATENATE(L368,","),"")&amp;IF(M368&lt;&gt;"",CONCATENATE(M368,","),"")&amp;CONCATENATE("}")&amp;IF(VALUE(N368)&gt;0,CONCATENATE(", traitsNeeded=",N368),"")&amp;CONCATENATE(", dlcId=",IF(Q368&lt;&gt;"",Q368,"DLC_BASE_GAME")),""),"")</f>
        <v>[421] = {wayshrines={-1,-1,-1,}, dlcId=DLC_BASE_GAME</v>
      </c>
      <c r="AV368" s="21" t="str">
        <f>IF(F368&lt;&gt;"Not in the game (anymore)",IF(A368&lt;&gt;"",IF(O368&lt;&gt;"",CONCATENATE(", zoneIds={",O368),"")&amp;IF(V368&lt;&gt;"",CONCATENATE(",",V368),"")&amp;IF(AA368&lt;&gt;"",CONCATENATE(",",AA368),"")&amp;IF(AF368&lt;&gt;"",CONCATENATE(",",AF368),"")&amp;IF(AK368&lt;&gt;"",CONCATENATE(",",AK368),"")&amp;IF(AP368&lt;&gt;"",CONCATENATE(",",AP368),"")&amp;IF(O368&lt;&gt;"",CONCATENATE("}",""),"")&amp;IF(OR(I368="true",I368="false",I368&lt;&gt;""), CONCATENATE(", veteran=", I368), ""),""),"")</f>
        <v>, zoneIds={181}, veteran=false</v>
      </c>
      <c r="AW368" s="21" t="str">
        <f>IF(F368&lt;&gt;"Not in the game (anymore)",IF(A368&lt;&gt;"",", setType="&amp;G368,"")&amp;IF(J368="true",", multiTrialSet=true",""),"")</f>
        <v>, setType=LIBSETS_SETTYPE_CYRODIIL</v>
      </c>
      <c r="AX368" s="21" t="str">
        <f>IF(F368&lt;&gt;"Not in the game (anymore)",IF(S368&lt;&gt;"",", dropMechanic={"&amp;S368&amp;IF(X368&lt;&gt;"",","&amp;X368,"")&amp;IF(AC368&lt;&gt;"",","&amp;AC368,"")&amp;IF(AH368&lt;&gt;"",","&amp;AH368,"")&amp;IF(AM368&lt;&gt;"",","&amp;AM368,"")&amp;IF(AR368&lt;&gt;"",","&amp;AR368,"")&amp;"}"&amp;IF(S368="LIBSETS_DROP_MECHANIC_MONSTER_NAME",", dropMechanicNames={" &amp; IF(T368&lt;&gt;"","['en']='"&amp;T368&amp;"'","") &amp; IF(U368&lt;&gt;"",", ['de']='" &amp; U368&amp;"'","") &amp; "}",""),"")&amp;"},","")</f>
        <v>, dropMechanic={LIBSETS_DROP_MECHANIC_MAIL_PVP_REWARDS_FOR_THE_WORTHY}},</v>
      </c>
      <c r="AY368" s="21" t="str">
        <f>IF(F368&lt;&gt;"Not in the game (anymore)",IF(C368&lt;&gt;"",CONCATENATE(" --",C368," / ",B368,"   [",IF(P368&lt;&gt;"",P368,""),IF(W368&lt;&gt;"",", "&amp;W368,""),IF(AB368&lt;&gt;"",", "&amp;AB368,""),IF(AG368&lt;&gt;"",", "&amp;AG368,""),IF(AL368&lt;&gt;"",", "&amp;AL368,""),IF(AQ368&lt;&gt;"",", "&amp;AQ368,""),"]")),"")</f>
        <v xml:space="preserve"> --Steadfast Hero / Standhafter Held   [Cyrodiil]</v>
      </c>
    </row>
    <row r="369" spans="1:51" x14ac:dyDescent="0.25">
      <c r="A369" s="12">
        <v>422</v>
      </c>
      <c r="B369" t="s">
        <v>1410</v>
      </c>
      <c r="C369" t="s">
        <v>1411</v>
      </c>
      <c r="D369" s="3">
        <f>A369</f>
        <v>422</v>
      </c>
      <c r="G369" s="8" t="s">
        <v>1651</v>
      </c>
      <c r="I369" t="s">
        <v>97</v>
      </c>
      <c r="J369" t="s">
        <v>97</v>
      </c>
      <c r="K369">
        <v>-1</v>
      </c>
      <c r="L369">
        <v>-1</v>
      </c>
      <c r="M369">
        <v>-1</v>
      </c>
      <c r="N369">
        <v>0</v>
      </c>
      <c r="O369" s="3">
        <f>IF(G369&lt;&gt;"LIBSETS_SETTYPE_BATTLEGROUND",IF(G369&lt;&gt;"LIBSETS_SETTYPE_SPECIAL",IF(P369&lt;&gt;"",VLOOKUP(P369,'ESO zone constants'!$D$2:$H$4950,5,FALSE),""),""),"")</f>
        <v>181</v>
      </c>
      <c r="P369" t="s">
        <v>131</v>
      </c>
      <c r="Q369" s="19" t="str">
        <f>IF(O369&lt;&gt;"",IF(NOT(ISERROR(VLOOKUP(O369,'ESO Dungeon constants'!$D$3:$H$9999,5,FALSE))),VLOOKUP(O369,'ESO Dungeon constants'!$D$3:$I$9999,6,FALSE),VLOOKUP(O369,'ESO zone constants'!$H$2:$K$9984,4,FALSE)),"")</f>
        <v>DLC_BASE_GAME</v>
      </c>
      <c r="R369" s="3" t="str">
        <f>VLOOKUP(Q369,'LibSets constants'!$B$4:$C$1000,2,FALSE)</f>
        <v>Included in base game</v>
      </c>
      <c r="S369" s="33" t="s">
        <v>1724</v>
      </c>
      <c r="T369" s="3" t="str">
        <f>IF(S369&lt;&gt;"",IF(S369&lt;&gt;"LIBSETS_DROP_MECHANIC_MONSTER_NAME",VLOOKUP(S369,'LibSets constants'!$I$4:$L$1000,3,FALSE),""),"")</f>
        <v>Rewards for the worthy (Cyrodiil/Battleground mail)</v>
      </c>
      <c r="U369" s="3" t="str">
        <f>IF(S369&lt;&gt;"",IF(S369&lt;&gt;"LIBSETS_DROP_MECHANIC_MONSTER_NAME",VLOOKUP(S369,'LibSets constants'!$I$4:$L$1000,4,FALSE),""),"")</f>
        <v>Gerechter Lohn (Cyrodiil/Schlachtfeld Mail)</v>
      </c>
      <c r="V369" s="3" t="str">
        <f>IF(G369&lt;&gt;"LIBSETS_SETTYPE_BATTLEGROUND",IF(G369&lt;&gt;"LIBSETS_SETTYPE_SPECIAL",IF(W369&lt;&gt;"",VLOOKUP(W369,'ESO zone constants'!$D$2:$H$4950,5,FALSE),""),""),"")</f>
        <v/>
      </c>
      <c r="Y369" s="3" t="str">
        <f>IF(X369&lt;&gt;"",IF(X369&lt;&gt;"LIBSETS_DROP_MECHANIC_MONSTER_NAME",VLOOKUP(X369,'LibSets constants'!$I$4:$L$1000,3,FALSE),""),"")</f>
        <v/>
      </c>
      <c r="Z369" s="3" t="str">
        <f>IF(X369&lt;&gt;"",IF(X369&lt;&gt;"LIBSETS_DROP_MECHANIC_MONSTER_NAME",VLOOKUP(X369,'LibSets constants'!$I$4:$L$1000,4,FALSE),""),"")</f>
        <v/>
      </c>
      <c r="AA369" s="3" t="str">
        <f>IF(G369&lt;&gt;"LIBSETS_SETTYPE_BATTLEGROUND",IF(G369&lt;&gt;"LIBSETS_SETTYPE_SPECIAL",IF(AB369&lt;&gt;"",VLOOKUP(AB369,'ESO zone constants'!$D$2:$H$4950,5,FALSE),""),""),"")</f>
        <v/>
      </c>
      <c r="AD369" s="3" t="str">
        <f>IF(AC369&lt;&gt;"",IF(AC369&lt;&gt;"LIBSETS_DROP_MECHANIC_MONSTER_NAME",VLOOKUP(AC369,'LibSets constants'!$I$4:$L$1000,3,FALSE),""),"")</f>
        <v/>
      </c>
      <c r="AE369" s="3" t="str">
        <f>IF(AC369&lt;&gt;"",IF(AC369&lt;&gt;"LIBSETS_DROP_MECHANIC_MONSTER_NAME",VLOOKUP(AC369,'LibSets constants'!$I$4:$L$1000,4,FALSE),""),"")</f>
        <v/>
      </c>
      <c r="AF369" s="3" t="str">
        <f>IF(G369&lt;&gt;"LIBSETS_SETTYPE_BATTLEGROUND",IF(G369&lt;&gt;"LIBSETS_SETTYPE_SPECIAL",IF(AG369&lt;&gt;"",VLOOKUP(AG369,'ESO zone constants'!$D$2:$H$4950,5,FALSE),""),""),"")</f>
        <v/>
      </c>
      <c r="AI369" s="3" t="str">
        <f>IF(AH369&lt;&gt;"",IF(AH369&lt;&gt;"LIBSETS_DROP_MECHANIC_MONSTER_NAME",VLOOKUP(AH369,'LibSets constants'!$I$4:$L$1000,3,FALSE),""),"")</f>
        <v/>
      </c>
      <c r="AJ369" s="3" t="str">
        <f>IF(AH369&lt;&gt;"",IF(AH369&lt;&gt;"LIBSETS_DROP_MECHANIC_MONSTER_NAME",VLOOKUP(AH369,'LibSets constants'!$I$4:$L$1000,4,FALSE),""),"")</f>
        <v/>
      </c>
      <c r="AK369" s="3" t="str">
        <f>IF(G369&lt;&gt;"LIBSETS_SETTYPE_BATTLEGROUND",IF(G369&lt;&gt;"LIBSETS_SETTYPE_SPECIAL",IF(AL369&lt;&gt;"",VLOOKUP(AL369,'ESO zone constants'!$D$2:$H$4950,5,FALSE),""),""),"")</f>
        <v/>
      </c>
      <c r="AN369" s="3" t="str">
        <f>IF(AM369&lt;&gt;"",IF(AM369&lt;&gt;"LIBSETS_DROP_MECHANIC_MONSTER_NAME",VLOOKUP(AM369,'LibSets constants'!$I$4:$L$1000,3,FALSE),""),"")</f>
        <v/>
      </c>
      <c r="AO369" s="3" t="str">
        <f>IF(AM369&lt;&gt;"",IF(AM369&lt;&gt;"LIBSETS_DROP_MECHANIC_MONSTER_NAME",VLOOKUP(AM369,'LibSets constants'!$I$4:$L$1000,4,FALSE),""),"")</f>
        <v/>
      </c>
      <c r="AP369" s="3" t="str">
        <f>IF(G369&lt;&gt;"LIBSETS_SETTYPE_BATTLEGROUND",IF(G369&lt;&gt;"LIBSETS_SETTYPE_SPECIAL",IF(AQ369&lt;&gt;"",VLOOKUP(AQ369,'ESO zone constants'!$D$2:$H$4950,5,FALSE),""),""),"")</f>
        <v/>
      </c>
      <c r="AS369" s="3" t="str">
        <f>IF(AR369&lt;&gt;"",IF(AR369&lt;&gt;"LIBSETS_DROP_MECHANIC_MONSTER_NAME",VLOOKUP(AR369,'LibSets constants'!$I$4:$L$1000,3,FALSE),""),"")</f>
        <v/>
      </c>
      <c r="AT369" s="3" t="str">
        <f>IF(AR369&lt;&gt;"",IF(AR369&lt;&gt;"LIBSETS_DROP_MECHANIC_MONSTER_NAME",VLOOKUP(AR369,'LibSets constants'!$I$4:$L$1000,4,FALSE),""),"")</f>
        <v/>
      </c>
      <c r="AU369" s="21" t="str">
        <f>IF(A369="???","--","")&amp;IF(F369&lt;&gt;"Not in the game (anymore)",IF(A369&lt;&gt;"",CONCATENATE("[",A369,"] = {wayshrines={")&amp;IF(K369&lt;&gt;"",CONCATENATE(K369,","),"")&amp;IF(L369&lt;&gt;"",CONCATENATE(L369,","),"")&amp;IF(M369&lt;&gt;"",CONCATENATE(M369,","),"")&amp;CONCATENATE("}")&amp;IF(VALUE(N369)&gt;0,CONCATENATE(", traitsNeeded=",N369),"")&amp;CONCATENATE(", dlcId=",IF(Q369&lt;&gt;"",Q369,"DLC_BASE_GAME")),""),"")</f>
        <v>[422] = {wayshrines={-1,-1,-1,}, dlcId=DLC_BASE_GAME</v>
      </c>
      <c r="AV369" s="21" t="str">
        <f>IF(F369&lt;&gt;"Not in the game (anymore)",IF(A369&lt;&gt;"",IF(O369&lt;&gt;"",CONCATENATE(", zoneIds={",O369),"")&amp;IF(V369&lt;&gt;"",CONCATENATE(",",V369),"")&amp;IF(AA369&lt;&gt;"",CONCATENATE(",",AA369),"")&amp;IF(AF369&lt;&gt;"",CONCATENATE(",",AF369),"")&amp;IF(AK369&lt;&gt;"",CONCATENATE(",",AK369),"")&amp;IF(AP369&lt;&gt;"",CONCATENATE(",",AP369),"")&amp;IF(O369&lt;&gt;"",CONCATENATE("}",""),"")&amp;IF(OR(I369="true",I369="false",I369&lt;&gt;""), CONCATENATE(", veteran=", I369), ""),""),"")</f>
        <v>, zoneIds={181}, veteran=false</v>
      </c>
      <c r="AW369" s="21" t="str">
        <f>IF(F369&lt;&gt;"Not in the game (anymore)",IF(A369&lt;&gt;"",", setType="&amp;G369,"")&amp;IF(J369="true",", multiTrialSet=true",""),"")</f>
        <v>, setType=LIBSETS_SETTYPE_CYRODIIL</v>
      </c>
      <c r="AX369" s="21" t="str">
        <f>IF(F369&lt;&gt;"Not in the game (anymore)",IF(S369&lt;&gt;"",", dropMechanic={"&amp;S369&amp;IF(X369&lt;&gt;"",","&amp;X369,"")&amp;IF(AC369&lt;&gt;"",","&amp;AC369,"")&amp;IF(AH369&lt;&gt;"",","&amp;AH369,"")&amp;IF(AM369&lt;&gt;"",","&amp;AM369,"")&amp;IF(AR369&lt;&gt;"",","&amp;AR369,"")&amp;"}"&amp;IF(S369="LIBSETS_DROP_MECHANIC_MONSTER_NAME",", dropMechanicNames={" &amp; IF(T369&lt;&gt;"","['en']='"&amp;T369&amp;"'","") &amp; IF(U369&lt;&gt;"",", ['de']='" &amp; U369&amp;"'","") &amp; "}",""),"")&amp;"},","")</f>
        <v>, dropMechanic={LIBSETS_DROP_MECHANIC_MAIL_PVP_REWARDS_FOR_THE_WORTHY}},</v>
      </c>
      <c r="AY369" s="21" t="str">
        <f>IF(F369&lt;&gt;"Not in the game (anymore)",IF(C369&lt;&gt;"",CONCATENATE(" --",C369," / ",B369,"   [",IF(P369&lt;&gt;"",P369,""),IF(W369&lt;&gt;"",", "&amp;W369,""),IF(AB369&lt;&gt;"",", "&amp;AB369,""),IF(AG369&lt;&gt;"",", "&amp;AG369,""),IF(AL369&lt;&gt;"",", "&amp;AL369,""),IF(AQ369&lt;&gt;"",", "&amp;AQ369,""),"]")),"")</f>
        <v xml:space="preserve"> --Battalion Defender / Bataillonsverteidiger   [Cyrodiil]</v>
      </c>
    </row>
    <row r="370" spans="1:51" x14ac:dyDescent="0.25">
      <c r="A370" s="12">
        <v>423</v>
      </c>
      <c r="B370" t="s">
        <v>1412</v>
      </c>
      <c r="C370" t="s">
        <v>1413</v>
      </c>
      <c r="D370" s="3">
        <f>A370</f>
        <v>423</v>
      </c>
      <c r="G370" s="8" t="s">
        <v>1648</v>
      </c>
      <c r="I370" t="s">
        <v>98</v>
      </c>
      <c r="J370" t="s">
        <v>97</v>
      </c>
      <c r="K370">
        <v>-1</v>
      </c>
      <c r="L370">
        <v>-1</v>
      </c>
      <c r="M370">
        <v>-1</v>
      </c>
      <c r="N370">
        <v>0</v>
      </c>
      <c r="O370" s="3">
        <f>IF(G370&lt;&gt;"LIBSETS_SETTYPE_BATTLEGROUND",IF(G370&lt;&gt;"LIBSETS_SETTYPE_SPECIAL",IF(P370&lt;&gt;"",VLOOKUP(P370,'ESO zone constants'!$D$2:$H$4950,5,FALSE),""),""),"")</f>
        <v>1082</v>
      </c>
      <c r="P370" t="s">
        <v>728</v>
      </c>
      <c r="Q370" s="19" t="str">
        <f>IF(O370&lt;&gt;"",IF(NOT(ISERROR(VLOOKUP(O370,'ESO Dungeon constants'!$D$3:$H$9999,5,FALSE))),VLOOKUP(O370,'ESO Dungeon constants'!$D$3:$I$9999,6,FALSE),VLOOKUP(O370,'ESO zone constants'!$H$2:$K$9984,4,FALSE)),"")</f>
        <v>DLC_MURKMIRE</v>
      </c>
      <c r="R370" s="3" t="str">
        <f>VLOOKUP(Q370,'LibSets constants'!$B$4:$C$1000,2,FALSE)</f>
        <v>Murkmire</v>
      </c>
      <c r="S370" s="33" t="s">
        <v>1739</v>
      </c>
      <c r="T370" s="45" t="str">
        <f>IF(S370&lt;&gt;"",IF(S370&lt;&gt;"LIBSETS_DROP_MECHANIC_MONSTER_NAME",VLOOKUP(S370,'LibSets constants'!$I$4:$L$1000,3,FALSE),""),"")</f>
        <v>Arena stage chest</v>
      </c>
      <c r="U370" s="3" t="str">
        <f>IF(S370&lt;&gt;"",IF(S370&lt;&gt;"LIBSETS_DROP_MECHANIC_MONSTER_NAME",VLOOKUP(S370,'LibSets constants'!$I$4:$L$1000,4,FALSE),""),"")</f>
        <v>Arena-Phasen Schatztruhe</v>
      </c>
      <c r="V370" s="3" t="str">
        <f>IF(G370&lt;&gt;"LIBSETS_SETTYPE_BATTLEGROUND",IF(G370&lt;&gt;"LIBSETS_SETTYPE_SPECIAL",IF(W370&lt;&gt;"",VLOOKUP(W370,'ESO zone constants'!$D$2:$H$4950,5,FALSE),""),""),"")</f>
        <v/>
      </c>
      <c r="X370" s="46"/>
      <c r="Y370" s="45" t="str">
        <f>IF(X370&lt;&gt;"",IF(X370&lt;&gt;"LIBSETS_DROP_MECHANIC_MONSTER_NAME",VLOOKUP(X370,'LibSets constants'!$I$4:$L$1000,3,FALSE),""),"")</f>
        <v/>
      </c>
      <c r="Z370" s="45" t="str">
        <f>IF(X370&lt;&gt;"",IF(X370&lt;&gt;"LIBSETS_DROP_MECHANIC_MONSTER_NAME",VLOOKUP(X370,'LibSets constants'!$I$4:$L$1000,4,FALSE),""),"")</f>
        <v/>
      </c>
      <c r="AA370" s="3" t="str">
        <f>IF(G370&lt;&gt;"LIBSETS_SETTYPE_BATTLEGROUND",IF(G370&lt;&gt;"LIBSETS_SETTYPE_SPECIAL",IF(AB370&lt;&gt;"",VLOOKUP(AB370,'ESO zone constants'!$D$2:$H$4950,5,FALSE),""),""),"")</f>
        <v/>
      </c>
      <c r="AC370" s="46"/>
      <c r="AD370" s="45" t="str">
        <f>IF(AC370&lt;&gt;"",IF(AC370&lt;&gt;"LIBSETS_DROP_MECHANIC_MONSTER_NAME",VLOOKUP(AC370,'LibSets constants'!$I$4:$L$1000,3,FALSE),""),"")</f>
        <v/>
      </c>
      <c r="AE370" s="45" t="str">
        <f>IF(AC370&lt;&gt;"",IF(AC370&lt;&gt;"LIBSETS_DROP_MECHANIC_MONSTER_NAME",VLOOKUP(AC370,'LibSets constants'!$I$4:$L$1000,4,FALSE),""),"")</f>
        <v/>
      </c>
      <c r="AF370" s="3" t="str">
        <f>IF(G370&lt;&gt;"LIBSETS_SETTYPE_BATTLEGROUND",IF(G370&lt;&gt;"LIBSETS_SETTYPE_SPECIAL",IF(AG370&lt;&gt;"",VLOOKUP(AG370,'ESO zone constants'!$D$2:$H$4950,5,FALSE),""),""),"")</f>
        <v/>
      </c>
      <c r="AH370" s="46"/>
      <c r="AI370" s="45" t="str">
        <f>IF(AH370&lt;&gt;"",IF(AH370&lt;&gt;"LIBSETS_DROP_MECHANIC_MONSTER_NAME",VLOOKUP(AH370,'LibSets constants'!$I$4:$L$1000,3,FALSE),""),"")</f>
        <v/>
      </c>
      <c r="AJ370" s="45" t="str">
        <f>IF(AH370&lt;&gt;"",IF(AH370&lt;&gt;"LIBSETS_DROP_MECHANIC_MONSTER_NAME",VLOOKUP(AH370,'LibSets constants'!$I$4:$L$1000,4,FALSE),""),"")</f>
        <v/>
      </c>
      <c r="AK370" s="3" t="str">
        <f>IF(G370&lt;&gt;"LIBSETS_SETTYPE_BATTLEGROUND",IF(G370&lt;&gt;"LIBSETS_SETTYPE_SPECIAL",IF(AL370&lt;&gt;"",VLOOKUP(AL370,'ESO zone constants'!$D$2:$H$4950,5,FALSE),""),""),"")</f>
        <v/>
      </c>
      <c r="AM370" s="46"/>
      <c r="AN370" s="45" t="str">
        <f>IF(AM370&lt;&gt;"",IF(AM370&lt;&gt;"LIBSETS_DROP_MECHANIC_MONSTER_NAME",VLOOKUP(AM370,'LibSets constants'!$I$4:$L$1000,3,FALSE),""),"")</f>
        <v/>
      </c>
      <c r="AO370" s="45" t="str">
        <f>IF(AM370&lt;&gt;"",IF(AM370&lt;&gt;"LIBSETS_DROP_MECHANIC_MONSTER_NAME",VLOOKUP(AM370,'LibSets constants'!$I$4:$L$1000,4,FALSE),""),"")</f>
        <v/>
      </c>
      <c r="AP370" s="3" t="str">
        <f>IF(G370&lt;&gt;"LIBSETS_SETTYPE_BATTLEGROUND",IF(G370&lt;&gt;"LIBSETS_SETTYPE_SPECIAL",IF(AQ370&lt;&gt;"",VLOOKUP(AQ370,'ESO zone constants'!$D$2:$H$4950,5,FALSE),""),""),"")</f>
        <v/>
      </c>
      <c r="AR370" s="46"/>
      <c r="AS370" s="45" t="str">
        <f>IF(AR370&lt;&gt;"",IF(AR370&lt;&gt;"LIBSETS_DROP_MECHANIC_MONSTER_NAME",VLOOKUP(AR370,'LibSets constants'!$I$4:$L$1000,3,FALSE),""),"")</f>
        <v/>
      </c>
      <c r="AT370" s="45" t="str">
        <f>IF(AR370&lt;&gt;"",IF(AR370&lt;&gt;"LIBSETS_DROP_MECHANIC_MONSTER_NAME",VLOOKUP(AR370,'LibSets constants'!$I$4:$L$1000,4,FALSE),""),"")</f>
        <v/>
      </c>
      <c r="AU370" s="21" t="str">
        <f>IF(A370="???","--","")&amp;IF(F370&lt;&gt;"Not in the game (anymore)",IF(A370&lt;&gt;"",CONCATENATE("[",A370,"] = {wayshrines={")&amp;IF(K370&lt;&gt;"",CONCATENATE(K370,","),"")&amp;IF(L370&lt;&gt;"",CONCATENATE(L370,","),"")&amp;IF(M370&lt;&gt;"",CONCATENATE(M370,","),"")&amp;CONCATENATE("}")&amp;IF(VALUE(N370)&gt;0,CONCATENATE(", traitsNeeded=",N370),"")&amp;CONCATENATE(", dlcId=",IF(Q370&lt;&gt;"",Q370,"DLC_BASE_GAME")),""),"")</f>
        <v>[423] = {wayshrines={-1,-1,-1,}, dlcId=DLC_MURKMIRE</v>
      </c>
      <c r="AV370" s="21" t="str">
        <f>IF(F370&lt;&gt;"Not in the game (anymore)",IF(A370&lt;&gt;"",IF(O370&lt;&gt;"",CONCATENATE(", zoneIds={",O370),"")&amp;IF(V370&lt;&gt;"",CONCATENATE(",",V370),"")&amp;IF(AA370&lt;&gt;"",CONCATENATE(",",AA370),"")&amp;IF(AF370&lt;&gt;"",CONCATENATE(",",AF370),"")&amp;IF(AK370&lt;&gt;"",CONCATENATE(",",AK370),"")&amp;IF(AP370&lt;&gt;"",CONCATENATE(",",AP370),"")&amp;IF(O370&lt;&gt;"",CONCATENATE("}",""),"")&amp;IF(OR(I370="true",I370="false",I370&lt;&gt;""), CONCATENATE(", veteran=", I370), ""),""),"")</f>
        <v>, zoneIds={1082}, veteran=true</v>
      </c>
      <c r="AW370" s="21" t="str">
        <f>IF(F370&lt;&gt;"Not in the game (anymore)",IF(A370&lt;&gt;"",", setType="&amp;G370,"")&amp;IF(J370="true",", multiTrialSet=true",""),"")</f>
        <v>, setType=LIBSETS_SETTYPE_ARENA</v>
      </c>
      <c r="AX370" s="21" t="str">
        <f>IF(F370&lt;&gt;"Not in the game (anymore)",IF(S370&lt;&gt;"",", dropMechanic={"&amp;S370&amp;IF(X370&lt;&gt;"",","&amp;X370,"")&amp;IF(AC370&lt;&gt;"",","&amp;AC370,"")&amp;IF(AH370&lt;&gt;"",","&amp;AH370,"")&amp;IF(AM370&lt;&gt;"",","&amp;AM370,"")&amp;IF(AR370&lt;&gt;"",","&amp;AR370,"")&amp;"}"&amp;IF(S370="LIBSETS_DROP_MECHANIC_MONSTER_NAME",", dropMechanicNames={" &amp; IF(T370&lt;&gt;"","['en']='"&amp;T370&amp;"'","") &amp; IF(U370&lt;&gt;"",", ['de']='" &amp; U370&amp;"'","") &amp; "}",""),"")&amp;"},","")</f>
        <v>, dropMechanic={LIBSETS_DROP_MECHANIC_ARENA_STAGE_CHEST}},</v>
      </c>
      <c r="AY370" s="21" t="str">
        <f>IF(F370&lt;&gt;"Not in the game (anymore)",IF(C370&lt;&gt;"",CONCATENATE(" --",C370," / ",B370,"   [",IF(P370&lt;&gt;"",P370,""),IF(W370&lt;&gt;"",", "&amp;W370,""),IF(AB370&lt;&gt;"",", "&amp;AB370,""),IF(AG370&lt;&gt;"",", "&amp;AG370,""),IF(AL370&lt;&gt;"",", "&amp;AL370,""),IF(AQ370&lt;&gt;"",", "&amp;AQ370,""),"]")),"")</f>
        <v xml:space="preserve"> --Perfect Gallant Charge / Perfekter galanter Ansturm   [Blackrose Prison]</v>
      </c>
    </row>
    <row r="371" spans="1:51" x14ac:dyDescent="0.25">
      <c r="A371" s="12">
        <v>424</v>
      </c>
      <c r="B371" t="s">
        <v>1414</v>
      </c>
      <c r="C371" t="s">
        <v>1415</v>
      </c>
      <c r="D371" s="3">
        <f>A371</f>
        <v>424</v>
      </c>
      <c r="G371" s="8" t="s">
        <v>1648</v>
      </c>
      <c r="I371" t="s">
        <v>98</v>
      </c>
      <c r="J371" t="s">
        <v>97</v>
      </c>
      <c r="K371">
        <v>-1</v>
      </c>
      <c r="L371">
        <v>-1</v>
      </c>
      <c r="M371">
        <v>-1</v>
      </c>
      <c r="N371">
        <v>0</v>
      </c>
      <c r="O371" s="3">
        <f>IF(G371&lt;&gt;"LIBSETS_SETTYPE_BATTLEGROUND",IF(G371&lt;&gt;"LIBSETS_SETTYPE_SPECIAL",IF(P371&lt;&gt;"",VLOOKUP(P371,'ESO zone constants'!$D$2:$H$4950,5,FALSE),""),""),"")</f>
        <v>1082</v>
      </c>
      <c r="P371" t="s">
        <v>728</v>
      </c>
      <c r="Q371" s="19" t="str">
        <f>IF(O371&lt;&gt;"",IF(NOT(ISERROR(VLOOKUP(O371,'ESO Dungeon constants'!$D$3:$H$9999,5,FALSE))),VLOOKUP(O371,'ESO Dungeon constants'!$D$3:$I$9999,6,FALSE),VLOOKUP(O371,'ESO zone constants'!$H$2:$K$9984,4,FALSE)),"")</f>
        <v>DLC_MURKMIRE</v>
      </c>
      <c r="R371" s="3" t="str">
        <f>VLOOKUP(Q371,'LibSets constants'!$B$4:$C$1000,2,FALSE)</f>
        <v>Murkmire</v>
      </c>
      <c r="S371" s="33" t="s">
        <v>1739</v>
      </c>
      <c r="T371" s="45" t="str">
        <f>IF(S371&lt;&gt;"",IF(S371&lt;&gt;"LIBSETS_DROP_MECHANIC_MONSTER_NAME",VLOOKUP(S371,'LibSets constants'!$I$4:$L$1000,3,FALSE),""),"")</f>
        <v>Arena stage chest</v>
      </c>
      <c r="U371" s="3" t="str">
        <f>IF(S371&lt;&gt;"",IF(S371&lt;&gt;"LIBSETS_DROP_MECHANIC_MONSTER_NAME",VLOOKUP(S371,'LibSets constants'!$I$4:$L$1000,4,FALSE),""),"")</f>
        <v>Arena-Phasen Schatztruhe</v>
      </c>
      <c r="V371" s="3" t="str">
        <f>IF(G371&lt;&gt;"LIBSETS_SETTYPE_BATTLEGROUND",IF(G371&lt;&gt;"LIBSETS_SETTYPE_SPECIAL",IF(W371&lt;&gt;"",VLOOKUP(W371,'ESO zone constants'!$D$2:$H$4950,5,FALSE),""),""),"")</f>
        <v/>
      </c>
      <c r="X371" s="46"/>
      <c r="Y371" s="45" t="str">
        <f>IF(X371&lt;&gt;"",IF(X371&lt;&gt;"LIBSETS_DROP_MECHANIC_MONSTER_NAME",VLOOKUP(X371,'LibSets constants'!$I$4:$L$1000,3,FALSE),""),"")</f>
        <v/>
      </c>
      <c r="Z371" s="45" t="str">
        <f>IF(X371&lt;&gt;"",IF(X371&lt;&gt;"LIBSETS_DROP_MECHANIC_MONSTER_NAME",VLOOKUP(X371,'LibSets constants'!$I$4:$L$1000,4,FALSE),""),"")</f>
        <v/>
      </c>
      <c r="AA371" s="3" t="str">
        <f>IF(G371&lt;&gt;"LIBSETS_SETTYPE_BATTLEGROUND",IF(G371&lt;&gt;"LIBSETS_SETTYPE_SPECIAL",IF(AB371&lt;&gt;"",VLOOKUP(AB371,'ESO zone constants'!$D$2:$H$4950,5,FALSE),""),""),"")</f>
        <v/>
      </c>
      <c r="AC371" s="46"/>
      <c r="AD371" s="45" t="str">
        <f>IF(AC371&lt;&gt;"",IF(AC371&lt;&gt;"LIBSETS_DROP_MECHANIC_MONSTER_NAME",VLOOKUP(AC371,'LibSets constants'!$I$4:$L$1000,3,FALSE),""),"")</f>
        <v/>
      </c>
      <c r="AE371" s="45" t="str">
        <f>IF(AC371&lt;&gt;"",IF(AC371&lt;&gt;"LIBSETS_DROP_MECHANIC_MONSTER_NAME",VLOOKUP(AC371,'LibSets constants'!$I$4:$L$1000,4,FALSE),""),"")</f>
        <v/>
      </c>
      <c r="AF371" s="3" t="str">
        <f>IF(G371&lt;&gt;"LIBSETS_SETTYPE_BATTLEGROUND",IF(G371&lt;&gt;"LIBSETS_SETTYPE_SPECIAL",IF(AG371&lt;&gt;"",VLOOKUP(AG371,'ESO zone constants'!$D$2:$H$4950,5,FALSE),""),""),"")</f>
        <v/>
      </c>
      <c r="AH371" s="46"/>
      <c r="AI371" s="45" t="str">
        <f>IF(AH371&lt;&gt;"",IF(AH371&lt;&gt;"LIBSETS_DROP_MECHANIC_MONSTER_NAME",VLOOKUP(AH371,'LibSets constants'!$I$4:$L$1000,3,FALSE),""),"")</f>
        <v/>
      </c>
      <c r="AJ371" s="45" t="str">
        <f>IF(AH371&lt;&gt;"",IF(AH371&lt;&gt;"LIBSETS_DROP_MECHANIC_MONSTER_NAME",VLOOKUP(AH371,'LibSets constants'!$I$4:$L$1000,4,FALSE),""),"")</f>
        <v/>
      </c>
      <c r="AK371" s="3" t="str">
        <f>IF(G371&lt;&gt;"LIBSETS_SETTYPE_BATTLEGROUND",IF(G371&lt;&gt;"LIBSETS_SETTYPE_SPECIAL",IF(AL371&lt;&gt;"",VLOOKUP(AL371,'ESO zone constants'!$D$2:$H$4950,5,FALSE),""),""),"")</f>
        <v/>
      </c>
      <c r="AM371" s="46"/>
      <c r="AN371" s="45" t="str">
        <f>IF(AM371&lt;&gt;"",IF(AM371&lt;&gt;"LIBSETS_DROP_MECHANIC_MONSTER_NAME",VLOOKUP(AM371,'LibSets constants'!$I$4:$L$1000,3,FALSE),""),"")</f>
        <v/>
      </c>
      <c r="AO371" s="45" t="str">
        <f>IF(AM371&lt;&gt;"",IF(AM371&lt;&gt;"LIBSETS_DROP_MECHANIC_MONSTER_NAME",VLOOKUP(AM371,'LibSets constants'!$I$4:$L$1000,4,FALSE),""),"")</f>
        <v/>
      </c>
      <c r="AP371" s="3" t="str">
        <f>IF(G371&lt;&gt;"LIBSETS_SETTYPE_BATTLEGROUND",IF(G371&lt;&gt;"LIBSETS_SETTYPE_SPECIAL",IF(AQ371&lt;&gt;"",VLOOKUP(AQ371,'ESO zone constants'!$D$2:$H$4950,5,FALSE),""),""),"")</f>
        <v/>
      </c>
      <c r="AR371" s="46"/>
      <c r="AS371" s="45" t="str">
        <f>IF(AR371&lt;&gt;"",IF(AR371&lt;&gt;"LIBSETS_DROP_MECHANIC_MONSTER_NAME",VLOOKUP(AR371,'LibSets constants'!$I$4:$L$1000,3,FALSE),""),"")</f>
        <v/>
      </c>
      <c r="AT371" s="45" t="str">
        <f>IF(AR371&lt;&gt;"",IF(AR371&lt;&gt;"LIBSETS_DROP_MECHANIC_MONSTER_NAME",VLOOKUP(AR371,'LibSets constants'!$I$4:$L$1000,4,FALSE),""),"")</f>
        <v/>
      </c>
      <c r="AU371" s="21" t="str">
        <f>IF(A371="???","--","")&amp;IF(F371&lt;&gt;"Not in the game (anymore)",IF(A371&lt;&gt;"",CONCATENATE("[",A371,"] = {wayshrines={")&amp;IF(K371&lt;&gt;"",CONCATENATE(K371,","),"")&amp;IF(L371&lt;&gt;"",CONCATENATE(L371,","),"")&amp;IF(M371&lt;&gt;"",CONCATENATE(M371,","),"")&amp;CONCATENATE("}")&amp;IF(VALUE(N371)&gt;0,CONCATENATE(", traitsNeeded=",N371),"")&amp;CONCATENATE(", dlcId=",IF(Q371&lt;&gt;"",Q371,"DLC_BASE_GAME")),""),"")</f>
        <v>[424] = {wayshrines={-1,-1,-1,}, dlcId=DLC_MURKMIRE</v>
      </c>
      <c r="AV371" s="21" t="str">
        <f>IF(F371&lt;&gt;"Not in the game (anymore)",IF(A371&lt;&gt;"",IF(O371&lt;&gt;"",CONCATENATE(", zoneIds={",O371),"")&amp;IF(V371&lt;&gt;"",CONCATENATE(",",V371),"")&amp;IF(AA371&lt;&gt;"",CONCATENATE(",",AA371),"")&amp;IF(AF371&lt;&gt;"",CONCATENATE(",",AF371),"")&amp;IF(AK371&lt;&gt;"",CONCATENATE(",",AK371),"")&amp;IF(AP371&lt;&gt;"",CONCATENATE(",",AP371),"")&amp;IF(O371&lt;&gt;"",CONCATENATE("}",""),"")&amp;IF(OR(I371="true",I371="false",I371&lt;&gt;""), CONCATENATE(", veteran=", I371), ""),""),"")</f>
        <v>, zoneIds={1082}, veteran=true</v>
      </c>
      <c r="AW371" s="21" t="str">
        <f>IF(F371&lt;&gt;"Not in the game (anymore)",IF(A371&lt;&gt;"",", setType="&amp;G371,"")&amp;IF(J371="true",", multiTrialSet=true",""),"")</f>
        <v>, setType=LIBSETS_SETTYPE_ARENA</v>
      </c>
      <c r="AX371" s="21" t="str">
        <f>IF(F371&lt;&gt;"Not in the game (anymore)",IF(S371&lt;&gt;"",", dropMechanic={"&amp;S371&amp;IF(X371&lt;&gt;"",","&amp;X371,"")&amp;IF(AC371&lt;&gt;"",","&amp;AC371,"")&amp;IF(AH371&lt;&gt;"",","&amp;AH371,"")&amp;IF(AM371&lt;&gt;"",","&amp;AM371,"")&amp;IF(AR371&lt;&gt;"",","&amp;AR371,"")&amp;"}"&amp;IF(S371="LIBSETS_DROP_MECHANIC_MONSTER_NAME",", dropMechanicNames={" &amp; IF(T371&lt;&gt;"","['en']='"&amp;T371&amp;"'","") &amp; IF(U371&lt;&gt;"",", ['de']='" &amp; U371&amp;"'","") &amp; "}",""),"")&amp;"},","")</f>
        <v>, dropMechanic={LIBSETS_DROP_MECHANIC_ARENA_STAGE_CHEST}},</v>
      </c>
      <c r="AY371" s="21" t="str">
        <f>IF(F371&lt;&gt;"Not in the game (anymore)",IF(C371&lt;&gt;"",CONCATENATE(" --",C371," / ",B371,"   [",IF(P371&lt;&gt;"",P371,""),IF(W371&lt;&gt;"",", "&amp;W371,""),IF(AB371&lt;&gt;"",", "&amp;AB371,""),IF(AG371&lt;&gt;"",", "&amp;AG371,""),IF(AL371&lt;&gt;"",", "&amp;AL371,""),IF(AQ371&lt;&gt;"",", "&amp;AQ371,""),"]")),"")</f>
        <v xml:space="preserve"> --Perfect Radial Uppercut / Perfekter Rundum-Aufwärtsschnitt   [Blackrose Prison]</v>
      </c>
    </row>
    <row r="372" spans="1:51" x14ac:dyDescent="0.25">
      <c r="A372" s="12">
        <v>425</v>
      </c>
      <c r="B372" t="s">
        <v>1416</v>
      </c>
      <c r="C372" t="s">
        <v>1417</v>
      </c>
      <c r="D372" s="3">
        <f>A372</f>
        <v>425</v>
      </c>
      <c r="G372" s="8" t="s">
        <v>1648</v>
      </c>
      <c r="I372" t="s">
        <v>98</v>
      </c>
      <c r="J372" t="s">
        <v>97</v>
      </c>
      <c r="K372">
        <v>-1</v>
      </c>
      <c r="L372">
        <v>-1</v>
      </c>
      <c r="M372">
        <v>-1</v>
      </c>
      <c r="N372">
        <v>0</v>
      </c>
      <c r="O372" s="3">
        <f>IF(G372&lt;&gt;"LIBSETS_SETTYPE_BATTLEGROUND",IF(G372&lt;&gt;"LIBSETS_SETTYPE_SPECIAL",IF(P372&lt;&gt;"",VLOOKUP(P372,'ESO zone constants'!$D$2:$H$4950,5,FALSE),""),""),"")</f>
        <v>1082</v>
      </c>
      <c r="P372" t="s">
        <v>728</v>
      </c>
      <c r="Q372" s="19" t="str">
        <f>IF(O372&lt;&gt;"",IF(NOT(ISERROR(VLOOKUP(O372,'ESO Dungeon constants'!$D$3:$H$9999,5,FALSE))),VLOOKUP(O372,'ESO Dungeon constants'!$D$3:$I$9999,6,FALSE),VLOOKUP(O372,'ESO zone constants'!$H$2:$K$9984,4,FALSE)),"")</f>
        <v>DLC_MURKMIRE</v>
      </c>
      <c r="R372" s="3" t="str">
        <f>VLOOKUP(Q372,'LibSets constants'!$B$4:$C$1000,2,FALSE)</f>
        <v>Murkmire</v>
      </c>
      <c r="S372" s="33" t="s">
        <v>1739</v>
      </c>
      <c r="T372" s="45" t="str">
        <f>IF(S372&lt;&gt;"",IF(S372&lt;&gt;"LIBSETS_DROP_MECHANIC_MONSTER_NAME",VLOOKUP(S372,'LibSets constants'!$I$4:$L$1000,3,FALSE),""),"")</f>
        <v>Arena stage chest</v>
      </c>
      <c r="U372" s="3" t="str">
        <f>IF(S372&lt;&gt;"",IF(S372&lt;&gt;"LIBSETS_DROP_MECHANIC_MONSTER_NAME",VLOOKUP(S372,'LibSets constants'!$I$4:$L$1000,4,FALSE),""),"")</f>
        <v>Arena-Phasen Schatztruhe</v>
      </c>
      <c r="V372" s="3" t="str">
        <f>IF(G372&lt;&gt;"LIBSETS_SETTYPE_BATTLEGROUND",IF(G372&lt;&gt;"LIBSETS_SETTYPE_SPECIAL",IF(W372&lt;&gt;"",VLOOKUP(W372,'ESO zone constants'!$D$2:$H$4950,5,FALSE),""),""),"")</f>
        <v/>
      </c>
      <c r="X372" s="46"/>
      <c r="Y372" s="45" t="str">
        <f>IF(X372&lt;&gt;"",IF(X372&lt;&gt;"LIBSETS_DROP_MECHANIC_MONSTER_NAME",VLOOKUP(X372,'LibSets constants'!$I$4:$L$1000,3,FALSE),""),"")</f>
        <v/>
      </c>
      <c r="Z372" s="45" t="str">
        <f>IF(X372&lt;&gt;"",IF(X372&lt;&gt;"LIBSETS_DROP_MECHANIC_MONSTER_NAME",VLOOKUP(X372,'LibSets constants'!$I$4:$L$1000,4,FALSE),""),"")</f>
        <v/>
      </c>
      <c r="AA372" s="3" t="str">
        <f>IF(G372&lt;&gt;"LIBSETS_SETTYPE_BATTLEGROUND",IF(G372&lt;&gt;"LIBSETS_SETTYPE_SPECIAL",IF(AB372&lt;&gt;"",VLOOKUP(AB372,'ESO zone constants'!$D$2:$H$4950,5,FALSE),""),""),"")</f>
        <v/>
      </c>
      <c r="AC372" s="46"/>
      <c r="AD372" s="45" t="str">
        <f>IF(AC372&lt;&gt;"",IF(AC372&lt;&gt;"LIBSETS_DROP_MECHANIC_MONSTER_NAME",VLOOKUP(AC372,'LibSets constants'!$I$4:$L$1000,3,FALSE),""),"")</f>
        <v/>
      </c>
      <c r="AE372" s="45" t="str">
        <f>IF(AC372&lt;&gt;"",IF(AC372&lt;&gt;"LIBSETS_DROP_MECHANIC_MONSTER_NAME",VLOOKUP(AC372,'LibSets constants'!$I$4:$L$1000,4,FALSE),""),"")</f>
        <v/>
      </c>
      <c r="AF372" s="3" t="str">
        <f>IF(G372&lt;&gt;"LIBSETS_SETTYPE_BATTLEGROUND",IF(G372&lt;&gt;"LIBSETS_SETTYPE_SPECIAL",IF(AG372&lt;&gt;"",VLOOKUP(AG372,'ESO zone constants'!$D$2:$H$4950,5,FALSE),""),""),"")</f>
        <v/>
      </c>
      <c r="AH372" s="46"/>
      <c r="AI372" s="45" t="str">
        <f>IF(AH372&lt;&gt;"",IF(AH372&lt;&gt;"LIBSETS_DROP_MECHANIC_MONSTER_NAME",VLOOKUP(AH372,'LibSets constants'!$I$4:$L$1000,3,FALSE),""),"")</f>
        <v/>
      </c>
      <c r="AJ372" s="45" t="str">
        <f>IF(AH372&lt;&gt;"",IF(AH372&lt;&gt;"LIBSETS_DROP_MECHANIC_MONSTER_NAME",VLOOKUP(AH372,'LibSets constants'!$I$4:$L$1000,4,FALSE),""),"")</f>
        <v/>
      </c>
      <c r="AK372" s="3" t="str">
        <f>IF(G372&lt;&gt;"LIBSETS_SETTYPE_BATTLEGROUND",IF(G372&lt;&gt;"LIBSETS_SETTYPE_SPECIAL",IF(AL372&lt;&gt;"",VLOOKUP(AL372,'ESO zone constants'!$D$2:$H$4950,5,FALSE),""),""),"")</f>
        <v/>
      </c>
      <c r="AM372" s="46"/>
      <c r="AN372" s="45" t="str">
        <f>IF(AM372&lt;&gt;"",IF(AM372&lt;&gt;"LIBSETS_DROP_MECHANIC_MONSTER_NAME",VLOOKUP(AM372,'LibSets constants'!$I$4:$L$1000,3,FALSE),""),"")</f>
        <v/>
      </c>
      <c r="AO372" s="45" t="str">
        <f>IF(AM372&lt;&gt;"",IF(AM372&lt;&gt;"LIBSETS_DROP_MECHANIC_MONSTER_NAME",VLOOKUP(AM372,'LibSets constants'!$I$4:$L$1000,4,FALSE),""),"")</f>
        <v/>
      </c>
      <c r="AP372" s="3" t="str">
        <f>IF(G372&lt;&gt;"LIBSETS_SETTYPE_BATTLEGROUND",IF(G372&lt;&gt;"LIBSETS_SETTYPE_SPECIAL",IF(AQ372&lt;&gt;"",VLOOKUP(AQ372,'ESO zone constants'!$D$2:$H$4950,5,FALSE),""),""),"")</f>
        <v/>
      </c>
      <c r="AR372" s="46"/>
      <c r="AS372" s="45" t="str">
        <f>IF(AR372&lt;&gt;"",IF(AR372&lt;&gt;"LIBSETS_DROP_MECHANIC_MONSTER_NAME",VLOOKUP(AR372,'LibSets constants'!$I$4:$L$1000,3,FALSE),""),"")</f>
        <v/>
      </c>
      <c r="AT372" s="45" t="str">
        <f>IF(AR372&lt;&gt;"",IF(AR372&lt;&gt;"LIBSETS_DROP_MECHANIC_MONSTER_NAME",VLOOKUP(AR372,'LibSets constants'!$I$4:$L$1000,4,FALSE),""),"")</f>
        <v/>
      </c>
      <c r="AU372" s="21" t="str">
        <f>IF(A372="???","--","")&amp;IF(F372&lt;&gt;"Not in the game (anymore)",IF(A372&lt;&gt;"",CONCATENATE("[",A372,"] = {wayshrines={")&amp;IF(K372&lt;&gt;"",CONCATENATE(K372,","),"")&amp;IF(L372&lt;&gt;"",CONCATENATE(L372,","),"")&amp;IF(M372&lt;&gt;"",CONCATENATE(M372,","),"")&amp;CONCATENATE("}")&amp;IF(VALUE(N372)&gt;0,CONCATENATE(", traitsNeeded=",N372),"")&amp;CONCATENATE(", dlcId=",IF(Q372&lt;&gt;"",Q372,"DLC_BASE_GAME")),""),"")</f>
        <v>[425] = {wayshrines={-1,-1,-1,}, dlcId=DLC_MURKMIRE</v>
      </c>
      <c r="AV372" s="21" t="str">
        <f>IF(F372&lt;&gt;"Not in the game (anymore)",IF(A372&lt;&gt;"",IF(O372&lt;&gt;"",CONCATENATE(", zoneIds={",O372),"")&amp;IF(V372&lt;&gt;"",CONCATENATE(",",V372),"")&amp;IF(AA372&lt;&gt;"",CONCATENATE(",",AA372),"")&amp;IF(AF372&lt;&gt;"",CONCATENATE(",",AF372),"")&amp;IF(AK372&lt;&gt;"",CONCATENATE(",",AK372),"")&amp;IF(AP372&lt;&gt;"",CONCATENATE(",",AP372),"")&amp;IF(O372&lt;&gt;"",CONCATENATE("}",""),"")&amp;IF(OR(I372="true",I372="false",I372&lt;&gt;""), CONCATENATE(", veteran=", I372), ""),""),"")</f>
        <v>, zoneIds={1082}, veteran=true</v>
      </c>
      <c r="AW372" s="21" t="str">
        <f>IF(F372&lt;&gt;"Not in the game (anymore)",IF(A372&lt;&gt;"",", setType="&amp;G372,"")&amp;IF(J372="true",", multiTrialSet=true",""),"")</f>
        <v>, setType=LIBSETS_SETTYPE_ARENA</v>
      </c>
      <c r="AX372" s="21" t="str">
        <f>IF(F372&lt;&gt;"Not in the game (anymore)",IF(S372&lt;&gt;"",", dropMechanic={"&amp;S372&amp;IF(X372&lt;&gt;"",","&amp;X372,"")&amp;IF(AC372&lt;&gt;"",","&amp;AC372,"")&amp;IF(AH372&lt;&gt;"",","&amp;AH372,"")&amp;IF(AM372&lt;&gt;"",","&amp;AM372,"")&amp;IF(AR372&lt;&gt;"",","&amp;AR372,"")&amp;"}"&amp;IF(S372="LIBSETS_DROP_MECHANIC_MONSTER_NAME",", dropMechanicNames={" &amp; IF(T372&lt;&gt;"","['en']='"&amp;T372&amp;"'","") &amp; IF(U372&lt;&gt;"",", ['de']='" &amp; U372&amp;"'","") &amp; "}",""),"")&amp;"},","")</f>
        <v>, dropMechanic={LIBSETS_DROP_MECHANIC_ARENA_STAGE_CHEST}},</v>
      </c>
      <c r="AY372" s="21" t="str">
        <f>IF(F372&lt;&gt;"Not in the game (anymore)",IF(C372&lt;&gt;"",CONCATENATE(" --",C372," / ",B372,"   [",IF(P372&lt;&gt;"",P372,""),IF(W372&lt;&gt;"",", "&amp;W372,""),IF(AB372&lt;&gt;"",", "&amp;AB372,""),IF(AG372&lt;&gt;"",", "&amp;AG372,""),IF(AL372&lt;&gt;"",", "&amp;AL372,""),IF(AQ372&lt;&gt;"",", "&amp;AQ372,""),"]")),"")</f>
        <v xml:space="preserve"> --Perfect Spectral Cloak / Perfekter spektraler Mantel   [Blackrose Prison]</v>
      </c>
    </row>
    <row r="373" spans="1:51" x14ac:dyDescent="0.25">
      <c r="A373" s="12">
        <v>426</v>
      </c>
      <c r="B373" t="s">
        <v>1418</v>
      </c>
      <c r="C373" t="s">
        <v>1419</v>
      </c>
      <c r="D373" s="3">
        <f>A373</f>
        <v>426</v>
      </c>
      <c r="G373" s="8" t="s">
        <v>1648</v>
      </c>
      <c r="I373" t="s">
        <v>98</v>
      </c>
      <c r="J373" t="s">
        <v>97</v>
      </c>
      <c r="K373">
        <v>-1</v>
      </c>
      <c r="L373">
        <v>-1</v>
      </c>
      <c r="M373">
        <v>-1</v>
      </c>
      <c r="N373">
        <v>0</v>
      </c>
      <c r="O373" s="3">
        <f>IF(G373&lt;&gt;"LIBSETS_SETTYPE_BATTLEGROUND",IF(G373&lt;&gt;"LIBSETS_SETTYPE_SPECIAL",IF(P373&lt;&gt;"",VLOOKUP(P373,'ESO zone constants'!$D$2:$H$4950,5,FALSE),""),""),"")</f>
        <v>1082</v>
      </c>
      <c r="P373" t="s">
        <v>728</v>
      </c>
      <c r="Q373" s="19" t="str">
        <f>IF(O373&lt;&gt;"",IF(NOT(ISERROR(VLOOKUP(O373,'ESO Dungeon constants'!$D$3:$H$9999,5,FALSE))),VLOOKUP(O373,'ESO Dungeon constants'!$D$3:$I$9999,6,FALSE),VLOOKUP(O373,'ESO zone constants'!$H$2:$K$9984,4,FALSE)),"")</f>
        <v>DLC_MURKMIRE</v>
      </c>
      <c r="R373" s="3" t="str">
        <f>VLOOKUP(Q373,'LibSets constants'!$B$4:$C$1000,2,FALSE)</f>
        <v>Murkmire</v>
      </c>
      <c r="S373" s="33" t="s">
        <v>1739</v>
      </c>
      <c r="T373" s="3" t="str">
        <f>IF(S373&lt;&gt;"",IF(S373&lt;&gt;"LIBSETS_DROP_MECHANIC_MONSTER_NAME",VLOOKUP(S373,'LibSets constants'!$I$4:$L$1000,3,FALSE),""),"")</f>
        <v>Arena stage chest</v>
      </c>
      <c r="U373" s="3" t="str">
        <f>IF(S373&lt;&gt;"",IF(S373&lt;&gt;"LIBSETS_DROP_MECHANIC_MONSTER_NAME",VLOOKUP(S373,'LibSets constants'!$I$4:$L$1000,4,FALSE),""),"")</f>
        <v>Arena-Phasen Schatztruhe</v>
      </c>
      <c r="V373" s="3" t="str">
        <f>IF(G373&lt;&gt;"LIBSETS_SETTYPE_BATTLEGROUND",IF(G373&lt;&gt;"LIBSETS_SETTYPE_SPECIAL",IF(W373&lt;&gt;"",VLOOKUP(W373,'ESO zone constants'!$D$2:$H$4950,5,FALSE),""),""),"")</f>
        <v/>
      </c>
      <c r="X373" s="46"/>
      <c r="Y373" s="45" t="str">
        <f>IF(X373&lt;&gt;"",IF(X373&lt;&gt;"LIBSETS_DROP_MECHANIC_MONSTER_NAME",VLOOKUP(X373,'LibSets constants'!$I$4:$L$1000,3,FALSE),""),"")</f>
        <v/>
      </c>
      <c r="Z373" s="45" t="str">
        <f>IF(X373&lt;&gt;"",IF(X373&lt;&gt;"LIBSETS_DROP_MECHANIC_MONSTER_NAME",VLOOKUP(X373,'LibSets constants'!$I$4:$L$1000,4,FALSE),""),"")</f>
        <v/>
      </c>
      <c r="AA373" s="3" t="str">
        <f>IF(G373&lt;&gt;"LIBSETS_SETTYPE_BATTLEGROUND",IF(G373&lt;&gt;"LIBSETS_SETTYPE_SPECIAL",IF(AB373&lt;&gt;"",VLOOKUP(AB373,'ESO zone constants'!$D$2:$H$4950,5,FALSE),""),""),"")</f>
        <v/>
      </c>
      <c r="AC373" s="46"/>
      <c r="AD373" s="45" t="str">
        <f>IF(AC373&lt;&gt;"",IF(AC373&lt;&gt;"LIBSETS_DROP_MECHANIC_MONSTER_NAME",VLOOKUP(AC373,'LibSets constants'!$I$4:$L$1000,3,FALSE),""),"")</f>
        <v/>
      </c>
      <c r="AE373" s="45" t="str">
        <f>IF(AC373&lt;&gt;"",IF(AC373&lt;&gt;"LIBSETS_DROP_MECHANIC_MONSTER_NAME",VLOOKUP(AC373,'LibSets constants'!$I$4:$L$1000,4,FALSE),""),"")</f>
        <v/>
      </c>
      <c r="AF373" s="3" t="str">
        <f>IF(G373&lt;&gt;"LIBSETS_SETTYPE_BATTLEGROUND",IF(G373&lt;&gt;"LIBSETS_SETTYPE_SPECIAL",IF(AG373&lt;&gt;"",VLOOKUP(AG373,'ESO zone constants'!$D$2:$H$4950,5,FALSE),""),""),"")</f>
        <v/>
      </c>
      <c r="AH373" s="46"/>
      <c r="AI373" s="45" t="str">
        <f>IF(AH373&lt;&gt;"",IF(AH373&lt;&gt;"LIBSETS_DROP_MECHANIC_MONSTER_NAME",VLOOKUP(AH373,'LibSets constants'!$I$4:$L$1000,3,FALSE),""),"")</f>
        <v/>
      </c>
      <c r="AJ373" s="45" t="str">
        <f>IF(AH373&lt;&gt;"",IF(AH373&lt;&gt;"LIBSETS_DROP_MECHANIC_MONSTER_NAME",VLOOKUP(AH373,'LibSets constants'!$I$4:$L$1000,4,FALSE),""),"")</f>
        <v/>
      </c>
      <c r="AK373" s="3" t="str">
        <f>IF(G373&lt;&gt;"LIBSETS_SETTYPE_BATTLEGROUND",IF(G373&lt;&gt;"LIBSETS_SETTYPE_SPECIAL",IF(AL373&lt;&gt;"",VLOOKUP(AL373,'ESO zone constants'!$D$2:$H$4950,5,FALSE),""),""),"")</f>
        <v/>
      </c>
      <c r="AM373" s="46"/>
      <c r="AN373" s="45" t="str">
        <f>IF(AM373&lt;&gt;"",IF(AM373&lt;&gt;"LIBSETS_DROP_MECHANIC_MONSTER_NAME",VLOOKUP(AM373,'LibSets constants'!$I$4:$L$1000,3,FALSE),""),"")</f>
        <v/>
      </c>
      <c r="AO373" s="45" t="str">
        <f>IF(AM373&lt;&gt;"",IF(AM373&lt;&gt;"LIBSETS_DROP_MECHANIC_MONSTER_NAME",VLOOKUP(AM373,'LibSets constants'!$I$4:$L$1000,4,FALSE),""),"")</f>
        <v/>
      </c>
      <c r="AP373" s="3" t="str">
        <f>IF(G373&lt;&gt;"LIBSETS_SETTYPE_BATTLEGROUND",IF(G373&lt;&gt;"LIBSETS_SETTYPE_SPECIAL",IF(AQ373&lt;&gt;"",VLOOKUP(AQ373,'ESO zone constants'!$D$2:$H$4950,5,FALSE),""),""),"")</f>
        <v/>
      </c>
      <c r="AR373" s="46"/>
      <c r="AS373" s="45" t="str">
        <f>IF(AR373&lt;&gt;"",IF(AR373&lt;&gt;"LIBSETS_DROP_MECHANIC_MONSTER_NAME",VLOOKUP(AR373,'LibSets constants'!$I$4:$L$1000,3,FALSE),""),"")</f>
        <v/>
      </c>
      <c r="AT373" s="45" t="str">
        <f>IF(AR373&lt;&gt;"",IF(AR373&lt;&gt;"LIBSETS_DROP_MECHANIC_MONSTER_NAME",VLOOKUP(AR373,'LibSets constants'!$I$4:$L$1000,4,FALSE),""),"")</f>
        <v/>
      </c>
      <c r="AU373" s="21" t="str">
        <f>IF(A373="???","--","")&amp;IF(F373&lt;&gt;"Not in the game (anymore)",IF(A373&lt;&gt;"",CONCATENATE("[",A373,"] = {wayshrines={")&amp;IF(K373&lt;&gt;"",CONCATENATE(K373,","),"")&amp;IF(L373&lt;&gt;"",CONCATENATE(L373,","),"")&amp;IF(M373&lt;&gt;"",CONCATENATE(M373,","),"")&amp;CONCATENATE("}")&amp;IF(VALUE(N373)&gt;0,CONCATENATE(", traitsNeeded=",N373),"")&amp;CONCATENATE(", dlcId=",IF(Q373&lt;&gt;"",Q373,"DLC_BASE_GAME")),""),"")</f>
        <v>[426] = {wayshrines={-1,-1,-1,}, dlcId=DLC_MURKMIRE</v>
      </c>
      <c r="AV373" s="21" t="str">
        <f>IF(F373&lt;&gt;"Not in the game (anymore)",IF(A373&lt;&gt;"",IF(O373&lt;&gt;"",CONCATENATE(", zoneIds={",O373),"")&amp;IF(V373&lt;&gt;"",CONCATENATE(",",V373),"")&amp;IF(AA373&lt;&gt;"",CONCATENATE(",",AA373),"")&amp;IF(AF373&lt;&gt;"",CONCATENATE(",",AF373),"")&amp;IF(AK373&lt;&gt;"",CONCATENATE(",",AK373),"")&amp;IF(AP373&lt;&gt;"",CONCATENATE(",",AP373),"")&amp;IF(O373&lt;&gt;"",CONCATENATE("}",""),"")&amp;IF(OR(I373="true",I373="false",I373&lt;&gt;""), CONCATENATE(", veteran=", I373), ""),""),"")</f>
        <v>, zoneIds={1082}, veteran=true</v>
      </c>
      <c r="AW373" s="21" t="str">
        <f>IF(F373&lt;&gt;"Not in the game (anymore)",IF(A373&lt;&gt;"",", setType="&amp;G373,"")&amp;IF(J373="true",", multiTrialSet=true",""),"")</f>
        <v>, setType=LIBSETS_SETTYPE_ARENA</v>
      </c>
      <c r="AX373" s="21" t="str">
        <f>IF(F373&lt;&gt;"Not in the game (anymore)",IF(S373&lt;&gt;"",", dropMechanic={"&amp;S373&amp;IF(X373&lt;&gt;"",","&amp;X373,"")&amp;IF(AC373&lt;&gt;"",","&amp;AC373,"")&amp;IF(AH373&lt;&gt;"",","&amp;AH373,"")&amp;IF(AM373&lt;&gt;"",","&amp;AM373,"")&amp;IF(AR373&lt;&gt;"",","&amp;AR373,"")&amp;"}"&amp;IF(S373="LIBSETS_DROP_MECHANIC_MONSTER_NAME",", dropMechanicNames={" &amp; IF(T373&lt;&gt;"","['en']='"&amp;T373&amp;"'","") &amp; IF(U373&lt;&gt;"",", ['de']='" &amp; U373&amp;"'","") &amp; "}",""),"")&amp;"},","")</f>
        <v>, dropMechanic={LIBSETS_DROP_MECHANIC_ARENA_STAGE_CHEST}},</v>
      </c>
      <c r="AY373" s="21" t="str">
        <f>IF(F373&lt;&gt;"Not in the game (anymore)",IF(C373&lt;&gt;"",CONCATENATE(" --",C373," / ",B373,"   [",IF(P373&lt;&gt;"",P373,""),IF(W373&lt;&gt;"",", "&amp;W373,""),IF(AB373&lt;&gt;"",", "&amp;AB373,""),IF(AG373&lt;&gt;"",", "&amp;AG373,""),IF(AL373&lt;&gt;"",", "&amp;AL373,""),IF(AQ373&lt;&gt;"",", "&amp;AQ373,""),"]")),"")</f>
        <v xml:space="preserve"> --Perfect Virulent Shot / Perfekter virulenter Schuss   [Blackrose Prison]</v>
      </c>
    </row>
    <row r="374" spans="1:51" x14ac:dyDescent="0.25">
      <c r="A374" s="12">
        <v>427</v>
      </c>
      <c r="B374" t="s">
        <v>1420</v>
      </c>
      <c r="C374" t="s">
        <v>1421</v>
      </c>
      <c r="D374" s="3">
        <f>A374</f>
        <v>427</v>
      </c>
      <c r="G374" s="8" t="s">
        <v>1648</v>
      </c>
      <c r="I374" t="s">
        <v>98</v>
      </c>
      <c r="J374" t="s">
        <v>97</v>
      </c>
      <c r="K374">
        <v>-1</v>
      </c>
      <c r="L374">
        <v>-1</v>
      </c>
      <c r="M374">
        <v>-1</v>
      </c>
      <c r="N374">
        <v>0</v>
      </c>
      <c r="O374" s="3">
        <f>IF(G374&lt;&gt;"LIBSETS_SETTYPE_BATTLEGROUND",IF(G374&lt;&gt;"LIBSETS_SETTYPE_SPECIAL",IF(P374&lt;&gt;"",VLOOKUP(P374,'ESO zone constants'!$D$2:$H$4950,5,FALSE),""),""),"")</f>
        <v>1082</v>
      </c>
      <c r="P374" t="s">
        <v>728</v>
      </c>
      <c r="Q374" s="19" t="str">
        <f>IF(O374&lt;&gt;"",IF(NOT(ISERROR(VLOOKUP(O374,'ESO Dungeon constants'!$D$3:$H$9999,5,FALSE))),VLOOKUP(O374,'ESO Dungeon constants'!$D$3:$I$9999,6,FALSE),VLOOKUP(O374,'ESO zone constants'!$H$2:$K$9984,4,FALSE)),"")</f>
        <v>DLC_MURKMIRE</v>
      </c>
      <c r="R374" s="3" t="str">
        <f>VLOOKUP(Q374,'LibSets constants'!$B$4:$C$1000,2,FALSE)</f>
        <v>Murkmire</v>
      </c>
      <c r="S374" s="33" t="s">
        <v>1739</v>
      </c>
      <c r="T374" s="45" t="str">
        <f>IF(S374&lt;&gt;"",IF(S374&lt;&gt;"LIBSETS_DROP_MECHANIC_MONSTER_NAME",VLOOKUP(S374,'LibSets constants'!$I$4:$L$1000,3,FALSE),""),"")</f>
        <v>Arena stage chest</v>
      </c>
      <c r="U374" s="45" t="str">
        <f>IF(S374&lt;&gt;"",IF(S374&lt;&gt;"LIBSETS_DROP_MECHANIC_MONSTER_NAME",VLOOKUP(S374,'LibSets constants'!$I$4:$L$1000,4,FALSE),""),"")</f>
        <v>Arena-Phasen Schatztruhe</v>
      </c>
      <c r="V374" s="3" t="str">
        <f>IF(G374&lt;&gt;"LIBSETS_SETTYPE_BATTLEGROUND",IF(G374&lt;&gt;"LIBSETS_SETTYPE_SPECIAL",IF(W374&lt;&gt;"",VLOOKUP(W374,'ESO zone constants'!$D$2:$H$4950,5,FALSE),""),""),"")</f>
        <v/>
      </c>
      <c r="X374" s="46"/>
      <c r="Y374" s="45" t="str">
        <f>IF(X374&lt;&gt;"",IF(X374&lt;&gt;"LIBSETS_DROP_MECHANIC_MONSTER_NAME",VLOOKUP(X374,'LibSets constants'!$I$4:$L$1000,3,FALSE),""),"")</f>
        <v/>
      </c>
      <c r="Z374" s="45" t="str">
        <f>IF(X374&lt;&gt;"",IF(X374&lt;&gt;"LIBSETS_DROP_MECHANIC_MONSTER_NAME",VLOOKUP(X374,'LibSets constants'!$I$4:$L$1000,4,FALSE),""),"")</f>
        <v/>
      </c>
      <c r="AA374" s="3" t="str">
        <f>IF(G374&lt;&gt;"LIBSETS_SETTYPE_BATTLEGROUND",IF(G374&lt;&gt;"LIBSETS_SETTYPE_SPECIAL",IF(AB374&lt;&gt;"",VLOOKUP(AB374,'ESO zone constants'!$D$2:$H$4950,5,FALSE),""),""),"")</f>
        <v/>
      </c>
      <c r="AC374" s="46"/>
      <c r="AD374" s="45" t="str">
        <f>IF(AC374&lt;&gt;"",IF(AC374&lt;&gt;"LIBSETS_DROP_MECHANIC_MONSTER_NAME",VLOOKUP(AC374,'LibSets constants'!$I$4:$L$1000,3,FALSE),""),"")</f>
        <v/>
      </c>
      <c r="AE374" s="45" t="str">
        <f>IF(AC374&lt;&gt;"",IF(AC374&lt;&gt;"LIBSETS_DROP_MECHANIC_MONSTER_NAME",VLOOKUP(AC374,'LibSets constants'!$I$4:$L$1000,4,FALSE),""),"")</f>
        <v/>
      </c>
      <c r="AF374" s="3" t="str">
        <f>IF(G374&lt;&gt;"LIBSETS_SETTYPE_BATTLEGROUND",IF(G374&lt;&gt;"LIBSETS_SETTYPE_SPECIAL",IF(AG374&lt;&gt;"",VLOOKUP(AG374,'ESO zone constants'!$D$2:$H$4950,5,FALSE),""),""),"")</f>
        <v/>
      </c>
      <c r="AH374" s="46"/>
      <c r="AI374" s="45" t="str">
        <f>IF(AH374&lt;&gt;"",IF(AH374&lt;&gt;"LIBSETS_DROP_MECHANIC_MONSTER_NAME",VLOOKUP(AH374,'LibSets constants'!$I$4:$L$1000,3,FALSE),""),"")</f>
        <v/>
      </c>
      <c r="AJ374" s="45" t="str">
        <f>IF(AH374&lt;&gt;"",IF(AH374&lt;&gt;"LIBSETS_DROP_MECHANIC_MONSTER_NAME",VLOOKUP(AH374,'LibSets constants'!$I$4:$L$1000,4,FALSE),""),"")</f>
        <v/>
      </c>
      <c r="AK374" s="3" t="str">
        <f>IF(G374&lt;&gt;"LIBSETS_SETTYPE_BATTLEGROUND",IF(G374&lt;&gt;"LIBSETS_SETTYPE_SPECIAL",IF(AL374&lt;&gt;"",VLOOKUP(AL374,'ESO zone constants'!$D$2:$H$4950,5,FALSE),""),""),"")</f>
        <v/>
      </c>
      <c r="AM374" s="46"/>
      <c r="AN374" s="45" t="str">
        <f>IF(AM374&lt;&gt;"",IF(AM374&lt;&gt;"LIBSETS_DROP_MECHANIC_MONSTER_NAME",VLOOKUP(AM374,'LibSets constants'!$I$4:$L$1000,3,FALSE),""),"")</f>
        <v/>
      </c>
      <c r="AO374" s="45" t="str">
        <f>IF(AM374&lt;&gt;"",IF(AM374&lt;&gt;"LIBSETS_DROP_MECHANIC_MONSTER_NAME",VLOOKUP(AM374,'LibSets constants'!$I$4:$L$1000,4,FALSE),""),"")</f>
        <v/>
      </c>
      <c r="AP374" s="3" t="str">
        <f>IF(G374&lt;&gt;"LIBSETS_SETTYPE_BATTLEGROUND",IF(G374&lt;&gt;"LIBSETS_SETTYPE_SPECIAL",IF(AQ374&lt;&gt;"",VLOOKUP(AQ374,'ESO zone constants'!$D$2:$H$4950,5,FALSE),""),""),"")</f>
        <v/>
      </c>
      <c r="AR374" s="46"/>
      <c r="AS374" s="45" t="str">
        <f>IF(AR374&lt;&gt;"",IF(AR374&lt;&gt;"LIBSETS_DROP_MECHANIC_MONSTER_NAME",VLOOKUP(AR374,'LibSets constants'!$I$4:$L$1000,3,FALSE),""),"")</f>
        <v/>
      </c>
      <c r="AT374" s="45" t="str">
        <f>IF(AR374&lt;&gt;"",IF(AR374&lt;&gt;"LIBSETS_DROP_MECHANIC_MONSTER_NAME",VLOOKUP(AR374,'LibSets constants'!$I$4:$L$1000,4,FALSE),""),"")</f>
        <v/>
      </c>
      <c r="AU374" s="21" t="str">
        <f>IF(A374="???","--","")&amp;IF(F374&lt;&gt;"Not in the game (anymore)",IF(A374&lt;&gt;"",CONCATENATE("[",A374,"] = {wayshrines={")&amp;IF(K374&lt;&gt;"",CONCATENATE(K374,","),"")&amp;IF(L374&lt;&gt;"",CONCATENATE(L374,","),"")&amp;IF(M374&lt;&gt;"",CONCATENATE(M374,","),"")&amp;CONCATENATE("}")&amp;IF(VALUE(N374)&gt;0,CONCATENATE(", traitsNeeded=",N374),"")&amp;CONCATENATE(", dlcId=",IF(Q374&lt;&gt;"",Q374,"DLC_BASE_GAME")),""),"")</f>
        <v>[427] = {wayshrines={-1,-1,-1,}, dlcId=DLC_MURKMIRE</v>
      </c>
      <c r="AV374" s="21" t="str">
        <f>IF(F374&lt;&gt;"Not in the game (anymore)",IF(A374&lt;&gt;"",IF(O374&lt;&gt;"",CONCATENATE(", zoneIds={",O374),"")&amp;IF(V374&lt;&gt;"",CONCATENATE(",",V374),"")&amp;IF(AA374&lt;&gt;"",CONCATENATE(",",AA374),"")&amp;IF(AF374&lt;&gt;"",CONCATENATE(",",AF374),"")&amp;IF(AK374&lt;&gt;"",CONCATENATE(",",AK374),"")&amp;IF(AP374&lt;&gt;"",CONCATENATE(",",AP374),"")&amp;IF(O374&lt;&gt;"",CONCATENATE("}",""),"")&amp;IF(OR(I374="true",I374="false",I374&lt;&gt;""), CONCATENATE(", veteran=", I374), ""),""),"")</f>
        <v>, zoneIds={1082}, veteran=true</v>
      </c>
      <c r="AW374" s="21" t="str">
        <f>IF(F374&lt;&gt;"Not in the game (anymore)",IF(A374&lt;&gt;"",", setType="&amp;G374,"")&amp;IF(J374="true",", multiTrialSet=true",""),"")</f>
        <v>, setType=LIBSETS_SETTYPE_ARENA</v>
      </c>
      <c r="AX374" s="21" t="str">
        <f>IF(F374&lt;&gt;"Not in the game (anymore)",IF(S374&lt;&gt;"",", dropMechanic={"&amp;S374&amp;IF(X374&lt;&gt;"",","&amp;X374,"")&amp;IF(AC374&lt;&gt;"",","&amp;AC374,"")&amp;IF(AH374&lt;&gt;"",","&amp;AH374,"")&amp;IF(AM374&lt;&gt;"",","&amp;AM374,"")&amp;IF(AR374&lt;&gt;"",","&amp;AR374,"")&amp;"}"&amp;IF(S374="LIBSETS_DROP_MECHANIC_MONSTER_NAME",", dropMechanicNames={" &amp; IF(T374&lt;&gt;"","['en']='"&amp;T374&amp;"'","") &amp; IF(U374&lt;&gt;"",", ['de']='" &amp; U374&amp;"'","") &amp; "}",""),"")&amp;"},","")</f>
        <v>, dropMechanic={LIBSETS_DROP_MECHANIC_ARENA_STAGE_CHEST}},</v>
      </c>
      <c r="AY374" s="21" t="str">
        <f>IF(F374&lt;&gt;"Not in the game (anymore)",IF(C374&lt;&gt;"",CONCATENATE(" --",C374," / ",B374,"   [",IF(P374&lt;&gt;"",P374,""),IF(W374&lt;&gt;"",", "&amp;W374,""),IF(AB374&lt;&gt;"",", "&amp;AB374,""),IF(AG374&lt;&gt;"",", "&amp;AG374,""),IF(AL374&lt;&gt;"",", "&amp;AL374,""),IF(AQ374&lt;&gt;"",", "&amp;AQ374,""),"]")),"")</f>
        <v xml:space="preserve"> --Perfect Wild Impulse / Perfekter wilder Impuls   [Blackrose Prison]</v>
      </c>
    </row>
    <row r="375" spans="1:51" x14ac:dyDescent="0.25">
      <c r="A375" s="12">
        <v>428</v>
      </c>
      <c r="B375" t="s">
        <v>1422</v>
      </c>
      <c r="C375" t="s">
        <v>1423</v>
      </c>
      <c r="D375" s="3">
        <f>A375</f>
        <v>428</v>
      </c>
      <c r="G375" s="8" t="s">
        <v>1648</v>
      </c>
      <c r="I375" t="s">
        <v>98</v>
      </c>
      <c r="J375" t="s">
        <v>97</v>
      </c>
      <c r="K375">
        <v>-1</v>
      </c>
      <c r="L375">
        <v>-1</v>
      </c>
      <c r="M375">
        <v>-1</v>
      </c>
      <c r="N375">
        <v>0</v>
      </c>
      <c r="O375" s="3">
        <f>IF(G375&lt;&gt;"LIBSETS_SETTYPE_BATTLEGROUND",IF(G375&lt;&gt;"LIBSETS_SETTYPE_SPECIAL",IF(P375&lt;&gt;"",VLOOKUP(P375,'ESO zone constants'!$D$2:$H$4950,5,FALSE),""),""),"")</f>
        <v>1082</v>
      </c>
      <c r="P375" t="s">
        <v>728</v>
      </c>
      <c r="Q375" s="19" t="str">
        <f>IF(O375&lt;&gt;"",IF(NOT(ISERROR(VLOOKUP(O375,'ESO Dungeon constants'!$D$3:$H$9999,5,FALSE))),VLOOKUP(O375,'ESO Dungeon constants'!$D$3:$I$9999,6,FALSE),VLOOKUP(O375,'ESO zone constants'!$H$2:$K$9984,4,FALSE)),"")</f>
        <v>DLC_MURKMIRE</v>
      </c>
      <c r="R375" s="3" t="str">
        <f>VLOOKUP(Q375,'LibSets constants'!$B$4:$C$1000,2,FALSE)</f>
        <v>Murkmire</v>
      </c>
      <c r="S375" s="33" t="s">
        <v>1739</v>
      </c>
      <c r="T375" s="45" t="str">
        <f>IF(S375&lt;&gt;"",IF(S375&lt;&gt;"LIBSETS_DROP_MECHANIC_MONSTER_NAME",VLOOKUP(S375,'LibSets constants'!$I$4:$L$1000,3,FALSE),""),"")</f>
        <v>Arena stage chest</v>
      </c>
      <c r="U375" s="3" t="str">
        <f>IF(S375&lt;&gt;"",IF(S375&lt;&gt;"LIBSETS_DROP_MECHANIC_MONSTER_NAME",VLOOKUP(S375,'LibSets constants'!$I$4:$L$1000,4,FALSE),""),"")</f>
        <v>Arena-Phasen Schatztruhe</v>
      </c>
      <c r="V375" s="3" t="str">
        <f>IF(G375&lt;&gt;"LIBSETS_SETTYPE_BATTLEGROUND",IF(G375&lt;&gt;"LIBSETS_SETTYPE_SPECIAL",IF(W375&lt;&gt;"",VLOOKUP(W375,'ESO zone constants'!$D$2:$H$4950,5,FALSE),""),""),"")</f>
        <v/>
      </c>
      <c r="X375" s="46"/>
      <c r="Y375" s="45" t="str">
        <f>IF(X375&lt;&gt;"",IF(X375&lt;&gt;"LIBSETS_DROP_MECHANIC_MONSTER_NAME",VLOOKUP(X375,'LibSets constants'!$I$4:$L$1000,3,FALSE),""),"")</f>
        <v/>
      </c>
      <c r="Z375" s="45" t="str">
        <f>IF(X375&lt;&gt;"",IF(X375&lt;&gt;"LIBSETS_DROP_MECHANIC_MONSTER_NAME",VLOOKUP(X375,'LibSets constants'!$I$4:$L$1000,4,FALSE),""),"")</f>
        <v/>
      </c>
      <c r="AA375" s="3" t="str">
        <f>IF(G375&lt;&gt;"LIBSETS_SETTYPE_BATTLEGROUND",IF(G375&lt;&gt;"LIBSETS_SETTYPE_SPECIAL",IF(AB375&lt;&gt;"",VLOOKUP(AB375,'ESO zone constants'!$D$2:$H$4950,5,FALSE),""),""),"")</f>
        <v/>
      </c>
      <c r="AC375" s="46"/>
      <c r="AD375" s="45" t="str">
        <f>IF(AC375&lt;&gt;"",IF(AC375&lt;&gt;"LIBSETS_DROP_MECHANIC_MONSTER_NAME",VLOOKUP(AC375,'LibSets constants'!$I$4:$L$1000,3,FALSE),""),"")</f>
        <v/>
      </c>
      <c r="AE375" s="45" t="str">
        <f>IF(AC375&lt;&gt;"",IF(AC375&lt;&gt;"LIBSETS_DROP_MECHANIC_MONSTER_NAME",VLOOKUP(AC375,'LibSets constants'!$I$4:$L$1000,4,FALSE),""),"")</f>
        <v/>
      </c>
      <c r="AF375" s="3" t="str">
        <f>IF(G375&lt;&gt;"LIBSETS_SETTYPE_BATTLEGROUND",IF(G375&lt;&gt;"LIBSETS_SETTYPE_SPECIAL",IF(AG375&lt;&gt;"",VLOOKUP(AG375,'ESO zone constants'!$D$2:$H$4950,5,FALSE),""),""),"")</f>
        <v/>
      </c>
      <c r="AH375" s="46"/>
      <c r="AI375" s="45" t="str">
        <f>IF(AH375&lt;&gt;"",IF(AH375&lt;&gt;"LIBSETS_DROP_MECHANIC_MONSTER_NAME",VLOOKUP(AH375,'LibSets constants'!$I$4:$L$1000,3,FALSE),""),"")</f>
        <v/>
      </c>
      <c r="AJ375" s="45" t="str">
        <f>IF(AH375&lt;&gt;"",IF(AH375&lt;&gt;"LIBSETS_DROP_MECHANIC_MONSTER_NAME",VLOOKUP(AH375,'LibSets constants'!$I$4:$L$1000,4,FALSE),""),"")</f>
        <v/>
      </c>
      <c r="AK375" s="3" t="str">
        <f>IF(G375&lt;&gt;"LIBSETS_SETTYPE_BATTLEGROUND",IF(G375&lt;&gt;"LIBSETS_SETTYPE_SPECIAL",IF(AL375&lt;&gt;"",VLOOKUP(AL375,'ESO zone constants'!$D$2:$H$4950,5,FALSE),""),""),"")</f>
        <v/>
      </c>
      <c r="AM375" s="46"/>
      <c r="AN375" s="45" t="str">
        <f>IF(AM375&lt;&gt;"",IF(AM375&lt;&gt;"LIBSETS_DROP_MECHANIC_MONSTER_NAME",VLOOKUP(AM375,'LibSets constants'!$I$4:$L$1000,3,FALSE),""),"")</f>
        <v/>
      </c>
      <c r="AO375" s="45" t="str">
        <f>IF(AM375&lt;&gt;"",IF(AM375&lt;&gt;"LIBSETS_DROP_MECHANIC_MONSTER_NAME",VLOOKUP(AM375,'LibSets constants'!$I$4:$L$1000,4,FALSE),""),"")</f>
        <v/>
      </c>
      <c r="AP375" s="3" t="str">
        <f>IF(G375&lt;&gt;"LIBSETS_SETTYPE_BATTLEGROUND",IF(G375&lt;&gt;"LIBSETS_SETTYPE_SPECIAL",IF(AQ375&lt;&gt;"",VLOOKUP(AQ375,'ESO zone constants'!$D$2:$H$4950,5,FALSE),""),""),"")</f>
        <v/>
      </c>
      <c r="AR375" s="46"/>
      <c r="AS375" s="45" t="str">
        <f>IF(AR375&lt;&gt;"",IF(AR375&lt;&gt;"LIBSETS_DROP_MECHANIC_MONSTER_NAME",VLOOKUP(AR375,'LibSets constants'!$I$4:$L$1000,3,FALSE),""),"")</f>
        <v/>
      </c>
      <c r="AT375" s="45" t="str">
        <f>IF(AR375&lt;&gt;"",IF(AR375&lt;&gt;"LIBSETS_DROP_MECHANIC_MONSTER_NAME",VLOOKUP(AR375,'LibSets constants'!$I$4:$L$1000,4,FALSE),""),"")</f>
        <v/>
      </c>
      <c r="AU375" s="21" t="str">
        <f>IF(A375="???","--","")&amp;IF(F375&lt;&gt;"Not in the game (anymore)",IF(A375&lt;&gt;"",CONCATENATE("[",A375,"] = {wayshrines={")&amp;IF(K375&lt;&gt;"",CONCATENATE(K375,","),"")&amp;IF(L375&lt;&gt;"",CONCATENATE(L375,","),"")&amp;IF(M375&lt;&gt;"",CONCATENATE(M375,","),"")&amp;CONCATENATE("}")&amp;IF(VALUE(N375)&gt;0,CONCATENATE(", traitsNeeded=",N375),"")&amp;CONCATENATE(", dlcId=",IF(Q375&lt;&gt;"",Q375,"DLC_BASE_GAME")),""),"")</f>
        <v>[428] = {wayshrines={-1,-1,-1,}, dlcId=DLC_MURKMIRE</v>
      </c>
      <c r="AV375" s="21" t="str">
        <f>IF(F375&lt;&gt;"Not in the game (anymore)",IF(A375&lt;&gt;"",IF(O375&lt;&gt;"",CONCATENATE(", zoneIds={",O375),"")&amp;IF(V375&lt;&gt;"",CONCATENATE(",",V375),"")&amp;IF(AA375&lt;&gt;"",CONCATENATE(",",AA375),"")&amp;IF(AF375&lt;&gt;"",CONCATENATE(",",AF375),"")&amp;IF(AK375&lt;&gt;"",CONCATENATE(",",AK375),"")&amp;IF(AP375&lt;&gt;"",CONCATENATE(",",AP375),"")&amp;IF(O375&lt;&gt;"",CONCATENATE("}",""),"")&amp;IF(OR(I375="true",I375="false",I375&lt;&gt;""), CONCATENATE(", veteran=", I375), ""),""),"")</f>
        <v>, zoneIds={1082}, veteran=true</v>
      </c>
      <c r="AW375" s="21" t="str">
        <f>IF(F375&lt;&gt;"Not in the game (anymore)",IF(A375&lt;&gt;"",", setType="&amp;G375,"")&amp;IF(J375="true",", multiTrialSet=true",""),"")</f>
        <v>, setType=LIBSETS_SETTYPE_ARENA</v>
      </c>
      <c r="AX375" s="21" t="str">
        <f>IF(F375&lt;&gt;"Not in the game (anymore)",IF(S375&lt;&gt;"",", dropMechanic={"&amp;S375&amp;IF(X375&lt;&gt;"",","&amp;X375,"")&amp;IF(AC375&lt;&gt;"",","&amp;AC375,"")&amp;IF(AH375&lt;&gt;"",","&amp;AH375,"")&amp;IF(AM375&lt;&gt;"",","&amp;AM375,"")&amp;IF(AR375&lt;&gt;"",","&amp;AR375,"")&amp;"}"&amp;IF(S375="LIBSETS_DROP_MECHANIC_MONSTER_NAME",", dropMechanicNames={" &amp; IF(T375&lt;&gt;"","['en']='"&amp;T375&amp;"'","") &amp; IF(U375&lt;&gt;"",", ['de']='" &amp; U375&amp;"'","") &amp; "}",""),"")&amp;"},","")</f>
        <v>, dropMechanic={LIBSETS_DROP_MECHANIC_ARENA_STAGE_CHEST}},</v>
      </c>
      <c r="AY375" s="21" t="str">
        <f>IF(F375&lt;&gt;"Not in the game (anymore)",IF(C375&lt;&gt;"",CONCATENATE(" --",C375," / ",B375,"   [",IF(P375&lt;&gt;"",P375,""),IF(W375&lt;&gt;"",", "&amp;W375,""),IF(AB375&lt;&gt;"",", "&amp;AB375,""),IF(AG375&lt;&gt;"",", "&amp;AG375,""),IF(AL375&lt;&gt;"",", "&amp;AL375,""),IF(AQ375&lt;&gt;"",", "&amp;AQ375,""),"]")),"")</f>
        <v xml:space="preserve"> --Perfect Mender's Ward / Perfekter Schutz des Pflegers   [Blackrose Prison]</v>
      </c>
    </row>
    <row r="376" spans="1:51" x14ac:dyDescent="0.25">
      <c r="A376" s="12">
        <v>429</v>
      </c>
      <c r="B376" t="s">
        <v>1424</v>
      </c>
      <c r="C376" t="s">
        <v>1425</v>
      </c>
      <c r="D376" s="3">
        <f>A376</f>
        <v>429</v>
      </c>
      <c r="G376" s="8" t="s">
        <v>1653</v>
      </c>
      <c r="I376" t="s">
        <v>97</v>
      </c>
      <c r="J376" t="s">
        <v>97</v>
      </c>
      <c r="K376">
        <v>-1</v>
      </c>
      <c r="L376">
        <v>-1</v>
      </c>
      <c r="M376">
        <v>-1</v>
      </c>
      <c r="N376">
        <v>0</v>
      </c>
      <c r="O376" s="3">
        <f>IF(G376&lt;&gt;"LIBSETS_SETTYPE_BATTLEGROUND",IF(G376&lt;&gt;"LIBSETS_SETTYPE_SPECIAL",IF(P376&lt;&gt;"",VLOOKUP(P376,'ESO zone constants'!$D$2:$H$4950,5,FALSE),""),""),"")</f>
        <v>1080</v>
      </c>
      <c r="P376" t="s">
        <v>64</v>
      </c>
      <c r="Q376" s="19" t="str">
        <f>IF(O376&lt;&gt;"",IF(NOT(ISERROR(VLOOKUP(O376,'ESO Dungeon constants'!$D$3:$H$9999,5,FALSE))),VLOOKUP(O376,'ESO Dungeon constants'!$D$3:$I$9999,6,FALSE),VLOOKUP(O376,'ESO zone constants'!$H$2:$K$9984,4,FALSE)),"")</f>
        <v>DLC_WRATHSTONE</v>
      </c>
      <c r="R376" s="3" t="str">
        <f>VLOOKUP(Q376,'LibSets constants'!$B$4:$C$1000,2,FALSE)</f>
        <v>Wrathstone</v>
      </c>
      <c r="T376" s="41" t="str">
        <f>IF(S376&lt;&gt;"",IF(S376&lt;&gt;"LIBSETS_DROP_MECHANIC_MONSTER_NAME",VLOOKUP(S376,'LibSets constants'!$I$4:$L$1000,3,FALSE),""),"")</f>
        <v/>
      </c>
      <c r="U376" s="41" t="str">
        <f>IF(S376&lt;&gt;"",IF(S376&lt;&gt;"LIBSETS_DROP_MECHANIC_MONSTER_NAME",VLOOKUP(S376,'LibSets constants'!$I$4:$L$1000,4,FALSE),""),"")</f>
        <v/>
      </c>
      <c r="V376" s="3" t="str">
        <f>IF(G376&lt;&gt;"LIBSETS_SETTYPE_BATTLEGROUND",IF(G376&lt;&gt;"LIBSETS_SETTYPE_SPECIAL",IF(W376&lt;&gt;"",VLOOKUP(W376,'ESO zone constants'!$D$2:$H$4950,5,FALSE),""),""),"")</f>
        <v/>
      </c>
      <c r="X376" s="42"/>
      <c r="Y376" s="41" t="str">
        <f>IF(X376&lt;&gt;"",IF(X376&lt;&gt;"LIBSETS_DROP_MECHANIC_MONSTER_NAME",VLOOKUP(X376,'LibSets constants'!$I$4:$L$1000,3,FALSE),""),"")</f>
        <v/>
      </c>
      <c r="Z376" s="41" t="str">
        <f>IF(X376&lt;&gt;"",IF(X376&lt;&gt;"LIBSETS_DROP_MECHANIC_MONSTER_NAME",VLOOKUP(X376,'LibSets constants'!$I$4:$L$1000,4,FALSE),""),"")</f>
        <v/>
      </c>
      <c r="AA376" s="3" t="str">
        <f>IF(G376&lt;&gt;"LIBSETS_SETTYPE_BATTLEGROUND",IF(G376&lt;&gt;"LIBSETS_SETTYPE_SPECIAL",IF(AB376&lt;&gt;"",VLOOKUP(AB376,'ESO zone constants'!$D$2:$H$4950,5,FALSE),""),""),"")</f>
        <v/>
      </c>
      <c r="AC376" s="42"/>
      <c r="AD376" s="41" t="str">
        <f>IF(AC376&lt;&gt;"",IF(AC376&lt;&gt;"LIBSETS_DROP_MECHANIC_MONSTER_NAME",VLOOKUP(AC376,'LibSets constants'!$I$4:$L$1000,3,FALSE),""),"")</f>
        <v/>
      </c>
      <c r="AE376" s="41" t="str">
        <f>IF(AC376&lt;&gt;"",IF(AC376&lt;&gt;"LIBSETS_DROP_MECHANIC_MONSTER_NAME",VLOOKUP(AC376,'LibSets constants'!$I$4:$L$1000,4,FALSE),""),"")</f>
        <v/>
      </c>
      <c r="AF376" s="3" t="str">
        <f>IF(G376&lt;&gt;"LIBSETS_SETTYPE_BATTLEGROUND",IF(G376&lt;&gt;"LIBSETS_SETTYPE_SPECIAL",IF(AG376&lt;&gt;"",VLOOKUP(AG376,'ESO zone constants'!$D$2:$H$4950,5,FALSE),""),""),"")</f>
        <v/>
      </c>
      <c r="AH376" s="42"/>
      <c r="AI376" s="41" t="str">
        <f>IF(AH376&lt;&gt;"",IF(AH376&lt;&gt;"LIBSETS_DROP_MECHANIC_MONSTER_NAME",VLOOKUP(AH376,'LibSets constants'!$I$4:$L$1000,3,FALSE),""),"")</f>
        <v/>
      </c>
      <c r="AJ376" s="41" t="str">
        <f>IF(AH376&lt;&gt;"",IF(AH376&lt;&gt;"LIBSETS_DROP_MECHANIC_MONSTER_NAME",VLOOKUP(AH376,'LibSets constants'!$I$4:$L$1000,4,FALSE),""),"")</f>
        <v/>
      </c>
      <c r="AK376" s="3" t="str">
        <f>IF(G376&lt;&gt;"LIBSETS_SETTYPE_BATTLEGROUND",IF(G376&lt;&gt;"LIBSETS_SETTYPE_SPECIAL",IF(AL376&lt;&gt;"",VLOOKUP(AL376,'ESO zone constants'!$D$2:$H$4950,5,FALSE),""),""),"")</f>
        <v/>
      </c>
      <c r="AM376" s="42"/>
      <c r="AN376" s="41" t="str">
        <f>IF(AM376&lt;&gt;"",IF(AM376&lt;&gt;"LIBSETS_DROP_MECHANIC_MONSTER_NAME",VLOOKUP(AM376,'LibSets constants'!$I$4:$L$1000,3,FALSE),""),"")</f>
        <v/>
      </c>
      <c r="AO376" s="41" t="str">
        <f>IF(AM376&lt;&gt;"",IF(AM376&lt;&gt;"LIBSETS_DROP_MECHANIC_MONSTER_NAME",VLOOKUP(AM376,'LibSets constants'!$I$4:$L$1000,4,FALSE),""),"")</f>
        <v/>
      </c>
      <c r="AP376" s="3" t="str">
        <f>IF(G376&lt;&gt;"LIBSETS_SETTYPE_BATTLEGROUND",IF(G376&lt;&gt;"LIBSETS_SETTYPE_SPECIAL",IF(AQ376&lt;&gt;"",VLOOKUP(AQ376,'ESO zone constants'!$D$2:$H$4950,5,FALSE),""),""),"")</f>
        <v/>
      </c>
      <c r="AR376" s="42"/>
      <c r="AS376" s="41" t="str">
        <f>IF(AR376&lt;&gt;"",IF(AR376&lt;&gt;"LIBSETS_DROP_MECHANIC_MONSTER_NAME",VLOOKUP(AR376,'LibSets constants'!$I$4:$L$1000,3,FALSE),""),"")</f>
        <v/>
      </c>
      <c r="AT376" s="41" t="str">
        <f>IF(AR376&lt;&gt;"",IF(AR376&lt;&gt;"LIBSETS_DROP_MECHANIC_MONSTER_NAME",VLOOKUP(AR376,'LibSets constants'!$I$4:$L$1000,4,FALSE),""),"")</f>
        <v/>
      </c>
      <c r="AU376" s="21" t="str">
        <f>IF(A376="???","--","")&amp;IF(F376&lt;&gt;"Not in the game (anymore)",IF(A376&lt;&gt;"",CONCATENATE("[",A376,"] = {wayshrines={")&amp;IF(K376&lt;&gt;"",CONCATENATE(K376,","),"")&amp;IF(L376&lt;&gt;"",CONCATENATE(L376,","),"")&amp;IF(M376&lt;&gt;"",CONCATENATE(M376,","),"")&amp;CONCATENATE("}")&amp;IF(VALUE(N376)&gt;0,CONCATENATE(", traitsNeeded=",N376),"")&amp;CONCATENATE(", dlcId=",IF(Q376&lt;&gt;"",Q376,"DLC_BASE_GAME")),""),"")</f>
        <v>[429] = {wayshrines={-1,-1,-1,}, dlcId=DLC_WRATHSTONE</v>
      </c>
      <c r="AV376" s="21" t="str">
        <f>IF(F376&lt;&gt;"Not in the game (anymore)",IF(A376&lt;&gt;"",IF(O376&lt;&gt;"",CONCATENATE(", zoneIds={",O376),"")&amp;IF(V376&lt;&gt;"",CONCATENATE(",",V376),"")&amp;IF(AA376&lt;&gt;"",CONCATENATE(",",AA376),"")&amp;IF(AF376&lt;&gt;"",CONCATENATE(",",AF376),"")&amp;IF(AK376&lt;&gt;"",CONCATENATE(",",AK376),"")&amp;IF(AP376&lt;&gt;"",CONCATENATE(",",AP376),"")&amp;IF(O376&lt;&gt;"",CONCATENATE("}",""),"")&amp;IF(OR(I376="true",I376="false",I376&lt;&gt;""), CONCATENATE(", veteran=", I376), ""),""),"")</f>
        <v>, zoneIds={1080}, veteran=false</v>
      </c>
      <c r="AW376" s="21" t="str">
        <f>IF(F376&lt;&gt;"Not in the game (anymore)",IF(A376&lt;&gt;"",", setType="&amp;G376,"")&amp;IF(J376="true",", multiTrialSet=true",""),"")</f>
        <v>, setType=LIBSETS_SETTYPE_DUNGEON</v>
      </c>
      <c r="AX376" s="21" t="str">
        <f>IF(F376&lt;&gt;"Not in the game (anymore)",IF(S376&lt;&gt;"",", dropMechanic={"&amp;S376&amp;IF(X376&lt;&gt;"",","&amp;X376,"")&amp;IF(AC376&lt;&gt;"",","&amp;AC376,"")&amp;IF(AH376&lt;&gt;"",","&amp;AH376,"")&amp;IF(AM376&lt;&gt;"",","&amp;AM376,"")&amp;IF(AR376&lt;&gt;"",","&amp;AR376,"")&amp;"}"&amp;IF(S376="LIBSETS_DROP_MECHANIC_MONSTER_NAME",", dropMechanicNames={" &amp; IF(T376&lt;&gt;"","['en']='"&amp;T376&amp;"'","") &amp; IF(U376&lt;&gt;"",", ['de']='" &amp; U376&amp;"'","") &amp; "}",""),"")&amp;"},","")</f>
        <v>},</v>
      </c>
      <c r="AY376" s="21" t="str">
        <f>IF(F376&lt;&gt;"Not in the game (anymore)",IF(C376&lt;&gt;"",CONCATENATE(" --",C376," / ",B376,"   [",IF(P376&lt;&gt;"",P376,""),IF(W376&lt;&gt;"",", "&amp;W376,""),IF(AB376&lt;&gt;"",", "&amp;AB376,""),IF(AG376&lt;&gt;"",", "&amp;AG376,""),IF(AL376&lt;&gt;"",", "&amp;AL376,""),IF(AQ376&lt;&gt;"",", "&amp;AQ376,""),"]")),"")</f>
        <v xml:space="preserve"> --Mighty Glacier / Mächtiger Gletscher   [Frostvault]</v>
      </c>
    </row>
    <row r="377" spans="1:51" x14ac:dyDescent="0.25">
      <c r="A377" s="12">
        <v>430</v>
      </c>
      <c r="B377" t="s">
        <v>1426</v>
      </c>
      <c r="C377" t="s">
        <v>1427</v>
      </c>
      <c r="D377" s="3">
        <f>A377</f>
        <v>430</v>
      </c>
      <c r="G377" s="8" t="s">
        <v>1653</v>
      </c>
      <c r="I377" t="s">
        <v>97</v>
      </c>
      <c r="J377" t="s">
        <v>97</v>
      </c>
      <c r="K377">
        <v>-1</v>
      </c>
      <c r="L377">
        <v>-1</v>
      </c>
      <c r="M377">
        <v>-1</v>
      </c>
      <c r="N377">
        <v>0</v>
      </c>
      <c r="O377" s="3">
        <f>IF(G377&lt;&gt;"LIBSETS_SETTYPE_BATTLEGROUND",IF(G377&lt;&gt;"LIBSETS_SETTYPE_SPECIAL",IF(P377&lt;&gt;"",VLOOKUP(P377,'ESO zone constants'!$D$2:$H$4950,5,FALSE),""),""),"")</f>
        <v>1080</v>
      </c>
      <c r="P377" t="s">
        <v>64</v>
      </c>
      <c r="Q377" s="19" t="str">
        <f>IF(O377&lt;&gt;"",IF(NOT(ISERROR(VLOOKUP(O377,'ESO Dungeon constants'!$D$3:$H$9999,5,FALSE))),VLOOKUP(O377,'ESO Dungeon constants'!$D$3:$I$9999,6,FALSE),VLOOKUP(O377,'ESO zone constants'!$H$2:$K$9984,4,FALSE)),"")</f>
        <v>DLC_WRATHSTONE</v>
      </c>
      <c r="R377" s="3" t="str">
        <f>VLOOKUP(Q377,'LibSets constants'!$B$4:$C$1000,2,FALSE)</f>
        <v>Wrathstone</v>
      </c>
      <c r="T377" s="41" t="str">
        <f>IF(S377&lt;&gt;"",IF(S377&lt;&gt;"LIBSETS_DROP_MECHANIC_MONSTER_NAME",VLOOKUP(S377,'LibSets constants'!$I$4:$L$1000,3,FALSE),""),"")</f>
        <v/>
      </c>
      <c r="U377" s="41" t="str">
        <f>IF(S377&lt;&gt;"",IF(S377&lt;&gt;"LIBSETS_DROP_MECHANIC_MONSTER_NAME",VLOOKUP(S377,'LibSets constants'!$I$4:$L$1000,4,FALSE),""),"")</f>
        <v/>
      </c>
      <c r="V377" s="3" t="str">
        <f>IF(G377&lt;&gt;"LIBSETS_SETTYPE_BATTLEGROUND",IF(G377&lt;&gt;"LIBSETS_SETTYPE_SPECIAL",IF(W377&lt;&gt;"",VLOOKUP(W377,'ESO zone constants'!$D$2:$H$4950,5,FALSE),""),""),"")</f>
        <v/>
      </c>
      <c r="X377" s="42"/>
      <c r="Y377" s="41" t="str">
        <f>IF(X377&lt;&gt;"",IF(X377&lt;&gt;"LIBSETS_DROP_MECHANIC_MONSTER_NAME",VLOOKUP(X377,'LibSets constants'!$I$4:$L$1000,3,FALSE),""),"")</f>
        <v/>
      </c>
      <c r="Z377" s="41" t="str">
        <f>IF(X377&lt;&gt;"",IF(X377&lt;&gt;"LIBSETS_DROP_MECHANIC_MONSTER_NAME",VLOOKUP(X377,'LibSets constants'!$I$4:$L$1000,4,FALSE),""),"")</f>
        <v/>
      </c>
      <c r="AA377" s="3" t="str">
        <f>IF(G377&lt;&gt;"LIBSETS_SETTYPE_BATTLEGROUND",IF(G377&lt;&gt;"LIBSETS_SETTYPE_SPECIAL",IF(AB377&lt;&gt;"",VLOOKUP(AB377,'ESO zone constants'!$D$2:$H$4950,5,FALSE),""),""),"")</f>
        <v/>
      </c>
      <c r="AC377" s="42"/>
      <c r="AD377" s="41" t="str">
        <f>IF(AC377&lt;&gt;"",IF(AC377&lt;&gt;"LIBSETS_DROP_MECHANIC_MONSTER_NAME",VLOOKUP(AC377,'LibSets constants'!$I$4:$L$1000,3,FALSE),""),"")</f>
        <v/>
      </c>
      <c r="AE377" s="41" t="str">
        <f>IF(AC377&lt;&gt;"",IF(AC377&lt;&gt;"LIBSETS_DROP_MECHANIC_MONSTER_NAME",VLOOKUP(AC377,'LibSets constants'!$I$4:$L$1000,4,FALSE),""),"")</f>
        <v/>
      </c>
      <c r="AF377" s="3" t="str">
        <f>IF(G377&lt;&gt;"LIBSETS_SETTYPE_BATTLEGROUND",IF(G377&lt;&gt;"LIBSETS_SETTYPE_SPECIAL",IF(AG377&lt;&gt;"",VLOOKUP(AG377,'ESO zone constants'!$D$2:$H$4950,5,FALSE),""),""),"")</f>
        <v/>
      </c>
      <c r="AH377" s="42"/>
      <c r="AI377" s="41" t="str">
        <f>IF(AH377&lt;&gt;"",IF(AH377&lt;&gt;"LIBSETS_DROP_MECHANIC_MONSTER_NAME",VLOOKUP(AH377,'LibSets constants'!$I$4:$L$1000,3,FALSE),""),"")</f>
        <v/>
      </c>
      <c r="AJ377" s="41" t="str">
        <f>IF(AH377&lt;&gt;"",IF(AH377&lt;&gt;"LIBSETS_DROP_MECHANIC_MONSTER_NAME",VLOOKUP(AH377,'LibSets constants'!$I$4:$L$1000,4,FALSE),""),"")</f>
        <v/>
      </c>
      <c r="AK377" s="3" t="str">
        <f>IF(G377&lt;&gt;"LIBSETS_SETTYPE_BATTLEGROUND",IF(G377&lt;&gt;"LIBSETS_SETTYPE_SPECIAL",IF(AL377&lt;&gt;"",VLOOKUP(AL377,'ESO zone constants'!$D$2:$H$4950,5,FALSE),""),""),"")</f>
        <v/>
      </c>
      <c r="AM377" s="42"/>
      <c r="AN377" s="41" t="str">
        <f>IF(AM377&lt;&gt;"",IF(AM377&lt;&gt;"LIBSETS_DROP_MECHANIC_MONSTER_NAME",VLOOKUP(AM377,'LibSets constants'!$I$4:$L$1000,3,FALSE),""),"")</f>
        <v/>
      </c>
      <c r="AO377" s="41" t="str">
        <f>IF(AM377&lt;&gt;"",IF(AM377&lt;&gt;"LIBSETS_DROP_MECHANIC_MONSTER_NAME",VLOOKUP(AM377,'LibSets constants'!$I$4:$L$1000,4,FALSE),""),"")</f>
        <v/>
      </c>
      <c r="AP377" s="3" t="str">
        <f>IF(G377&lt;&gt;"LIBSETS_SETTYPE_BATTLEGROUND",IF(G377&lt;&gt;"LIBSETS_SETTYPE_SPECIAL",IF(AQ377&lt;&gt;"",VLOOKUP(AQ377,'ESO zone constants'!$D$2:$H$4950,5,FALSE),""),""),"")</f>
        <v/>
      </c>
      <c r="AR377" s="42"/>
      <c r="AS377" s="41" t="str">
        <f>IF(AR377&lt;&gt;"",IF(AR377&lt;&gt;"LIBSETS_DROP_MECHANIC_MONSTER_NAME",VLOOKUP(AR377,'LibSets constants'!$I$4:$L$1000,3,FALSE),""),"")</f>
        <v/>
      </c>
      <c r="AT377" s="41" t="str">
        <f>IF(AR377&lt;&gt;"",IF(AR377&lt;&gt;"LIBSETS_DROP_MECHANIC_MONSTER_NAME",VLOOKUP(AR377,'LibSets constants'!$I$4:$L$1000,4,FALSE),""),"")</f>
        <v/>
      </c>
      <c r="AU377" s="21" t="str">
        <f>IF(A377="???","--","")&amp;IF(F377&lt;&gt;"Not in the game (anymore)",IF(A377&lt;&gt;"",CONCATENATE("[",A377,"] = {wayshrines={")&amp;IF(K377&lt;&gt;"",CONCATENATE(K377,","),"")&amp;IF(L377&lt;&gt;"",CONCATENATE(L377,","),"")&amp;IF(M377&lt;&gt;"",CONCATENATE(M377,","),"")&amp;CONCATENATE("}")&amp;IF(VALUE(N377)&gt;0,CONCATENATE(", traitsNeeded=",N377),"")&amp;CONCATENATE(", dlcId=",IF(Q377&lt;&gt;"",Q377,"DLC_BASE_GAME")),""),"")</f>
        <v>[430] = {wayshrines={-1,-1,-1,}, dlcId=DLC_WRATHSTONE</v>
      </c>
      <c r="AV377" s="21" t="str">
        <f>IF(F377&lt;&gt;"Not in the game (anymore)",IF(A377&lt;&gt;"",IF(O377&lt;&gt;"",CONCATENATE(", zoneIds={",O377),"")&amp;IF(V377&lt;&gt;"",CONCATENATE(",",V377),"")&amp;IF(AA377&lt;&gt;"",CONCATENATE(",",AA377),"")&amp;IF(AF377&lt;&gt;"",CONCATENATE(",",AF377),"")&amp;IF(AK377&lt;&gt;"",CONCATENATE(",",AK377),"")&amp;IF(AP377&lt;&gt;"",CONCATENATE(",",AP377),"")&amp;IF(O377&lt;&gt;"",CONCATENATE("}",""),"")&amp;IF(OR(I377="true",I377="false",I377&lt;&gt;""), CONCATENATE(", veteran=", I377), ""),""),"")</f>
        <v>, zoneIds={1080}, veteran=false</v>
      </c>
      <c r="AW377" s="21" t="str">
        <f>IF(F377&lt;&gt;"Not in the game (anymore)",IF(A377&lt;&gt;"",", setType="&amp;G377,"")&amp;IF(J377="true",", multiTrialSet=true",""),"")</f>
        <v>, setType=LIBSETS_SETTYPE_DUNGEON</v>
      </c>
      <c r="AX377" s="21" t="str">
        <f>IF(F377&lt;&gt;"Not in the game (anymore)",IF(S377&lt;&gt;"",", dropMechanic={"&amp;S377&amp;IF(X377&lt;&gt;"",","&amp;X377,"")&amp;IF(AC377&lt;&gt;"",","&amp;AC377,"")&amp;IF(AH377&lt;&gt;"",","&amp;AH377,"")&amp;IF(AM377&lt;&gt;"",","&amp;AM377,"")&amp;IF(AR377&lt;&gt;"",","&amp;AR377,"")&amp;"}"&amp;IF(S377="LIBSETS_DROP_MECHANIC_MONSTER_NAME",", dropMechanicNames={" &amp; IF(T377&lt;&gt;"","['en']='"&amp;T377&amp;"'","") &amp; IF(U377&lt;&gt;"",", ['de']='" &amp; U377&amp;"'","") &amp; "}",""),"")&amp;"},","")</f>
        <v>},</v>
      </c>
      <c r="AY377" s="21" t="str">
        <f>IF(F377&lt;&gt;"Not in the game (anymore)",IF(C377&lt;&gt;"",CONCATENATE(" --",C377," / ",B377,"   [",IF(P377&lt;&gt;"",P377,""),IF(W377&lt;&gt;"",", "&amp;W377,""),IF(AB377&lt;&gt;"",", "&amp;AB377,""),IF(AG377&lt;&gt;"",", "&amp;AG377,""),IF(AL377&lt;&gt;"",", "&amp;AL377,""),IF(AQ377&lt;&gt;"",", "&amp;AQ377,""),"]")),"")</f>
        <v xml:space="preserve"> --Tzogvin's Warband / Tzogvins Kriegstrupp   [Frostvault]</v>
      </c>
    </row>
    <row r="378" spans="1:51" x14ac:dyDescent="0.25">
      <c r="A378" s="12">
        <v>431</v>
      </c>
      <c r="B378" t="s">
        <v>1428</v>
      </c>
      <c r="C378" t="s">
        <v>1429</v>
      </c>
      <c r="D378" s="3">
        <f>A378</f>
        <v>431</v>
      </c>
      <c r="G378" s="8" t="s">
        <v>1653</v>
      </c>
      <c r="I378" t="s">
        <v>97</v>
      </c>
      <c r="J378" t="s">
        <v>97</v>
      </c>
      <c r="K378">
        <v>-1</v>
      </c>
      <c r="L378">
        <v>-1</v>
      </c>
      <c r="M378">
        <v>-1</v>
      </c>
      <c r="N378">
        <v>0</v>
      </c>
      <c r="O378" s="3">
        <f>IF(G378&lt;&gt;"LIBSETS_SETTYPE_BATTLEGROUND",IF(G378&lt;&gt;"LIBSETS_SETTYPE_SPECIAL",IF(P378&lt;&gt;"",VLOOKUP(P378,'ESO zone constants'!$D$2:$H$4950,5,FALSE),""),""),"")</f>
        <v>1080</v>
      </c>
      <c r="P378" t="s">
        <v>64</v>
      </c>
      <c r="Q378" s="19" t="str">
        <f>IF(O378&lt;&gt;"",IF(NOT(ISERROR(VLOOKUP(O378,'ESO Dungeon constants'!$D$3:$H$9999,5,FALSE))),VLOOKUP(O378,'ESO Dungeon constants'!$D$3:$I$9999,6,FALSE),VLOOKUP(O378,'ESO zone constants'!$H$2:$K$9984,4,FALSE)),"")</f>
        <v>DLC_WRATHSTONE</v>
      </c>
      <c r="R378" s="3" t="str">
        <f>VLOOKUP(Q378,'LibSets constants'!$B$4:$C$1000,2,FALSE)</f>
        <v>Wrathstone</v>
      </c>
      <c r="T378" s="41" t="str">
        <f>IF(S378&lt;&gt;"",IF(S378&lt;&gt;"LIBSETS_DROP_MECHANIC_MONSTER_NAME",VLOOKUP(S378,'LibSets constants'!$I$4:$L$1000,3,FALSE),""),"")</f>
        <v/>
      </c>
      <c r="U378" s="41" t="str">
        <f>IF(S378&lt;&gt;"",IF(S378&lt;&gt;"LIBSETS_DROP_MECHANIC_MONSTER_NAME",VLOOKUP(S378,'LibSets constants'!$I$4:$L$1000,4,FALSE),""),"")</f>
        <v/>
      </c>
      <c r="V378" s="3" t="str">
        <f>IF(G378&lt;&gt;"LIBSETS_SETTYPE_BATTLEGROUND",IF(G378&lt;&gt;"LIBSETS_SETTYPE_SPECIAL",IF(W378&lt;&gt;"",VLOOKUP(W378,'ESO zone constants'!$D$2:$H$4950,5,FALSE),""),""),"")</f>
        <v/>
      </c>
      <c r="X378" s="42"/>
      <c r="Y378" s="41" t="str">
        <f>IF(X378&lt;&gt;"",IF(X378&lt;&gt;"LIBSETS_DROP_MECHANIC_MONSTER_NAME",VLOOKUP(X378,'LibSets constants'!$I$4:$L$1000,3,FALSE),""),"")</f>
        <v/>
      </c>
      <c r="Z378" s="41" t="str">
        <f>IF(X378&lt;&gt;"",IF(X378&lt;&gt;"LIBSETS_DROP_MECHANIC_MONSTER_NAME",VLOOKUP(X378,'LibSets constants'!$I$4:$L$1000,4,FALSE),""),"")</f>
        <v/>
      </c>
      <c r="AA378" s="3" t="str">
        <f>IF(G378&lt;&gt;"LIBSETS_SETTYPE_BATTLEGROUND",IF(G378&lt;&gt;"LIBSETS_SETTYPE_SPECIAL",IF(AB378&lt;&gt;"",VLOOKUP(AB378,'ESO zone constants'!$D$2:$H$4950,5,FALSE),""),""),"")</f>
        <v/>
      </c>
      <c r="AC378" s="42"/>
      <c r="AD378" s="41" t="str">
        <f>IF(AC378&lt;&gt;"",IF(AC378&lt;&gt;"LIBSETS_DROP_MECHANIC_MONSTER_NAME",VLOOKUP(AC378,'LibSets constants'!$I$4:$L$1000,3,FALSE),""),"")</f>
        <v/>
      </c>
      <c r="AE378" s="41" t="str">
        <f>IF(AC378&lt;&gt;"",IF(AC378&lt;&gt;"LIBSETS_DROP_MECHANIC_MONSTER_NAME",VLOOKUP(AC378,'LibSets constants'!$I$4:$L$1000,4,FALSE),""),"")</f>
        <v/>
      </c>
      <c r="AF378" s="3" t="str">
        <f>IF(G378&lt;&gt;"LIBSETS_SETTYPE_BATTLEGROUND",IF(G378&lt;&gt;"LIBSETS_SETTYPE_SPECIAL",IF(AG378&lt;&gt;"",VLOOKUP(AG378,'ESO zone constants'!$D$2:$H$4950,5,FALSE),""),""),"")</f>
        <v/>
      </c>
      <c r="AH378" s="42"/>
      <c r="AI378" s="41" t="str">
        <f>IF(AH378&lt;&gt;"",IF(AH378&lt;&gt;"LIBSETS_DROP_MECHANIC_MONSTER_NAME",VLOOKUP(AH378,'LibSets constants'!$I$4:$L$1000,3,FALSE),""),"")</f>
        <v/>
      </c>
      <c r="AJ378" s="41" t="str">
        <f>IF(AH378&lt;&gt;"",IF(AH378&lt;&gt;"LIBSETS_DROP_MECHANIC_MONSTER_NAME",VLOOKUP(AH378,'LibSets constants'!$I$4:$L$1000,4,FALSE),""),"")</f>
        <v/>
      </c>
      <c r="AK378" s="3" t="str">
        <f>IF(G378&lt;&gt;"LIBSETS_SETTYPE_BATTLEGROUND",IF(G378&lt;&gt;"LIBSETS_SETTYPE_SPECIAL",IF(AL378&lt;&gt;"",VLOOKUP(AL378,'ESO zone constants'!$D$2:$H$4950,5,FALSE),""),""),"")</f>
        <v/>
      </c>
      <c r="AM378" s="42"/>
      <c r="AN378" s="41" t="str">
        <f>IF(AM378&lt;&gt;"",IF(AM378&lt;&gt;"LIBSETS_DROP_MECHANIC_MONSTER_NAME",VLOOKUP(AM378,'LibSets constants'!$I$4:$L$1000,3,FALSE),""),"")</f>
        <v/>
      </c>
      <c r="AO378" s="41" t="str">
        <f>IF(AM378&lt;&gt;"",IF(AM378&lt;&gt;"LIBSETS_DROP_MECHANIC_MONSTER_NAME",VLOOKUP(AM378,'LibSets constants'!$I$4:$L$1000,4,FALSE),""),"")</f>
        <v/>
      </c>
      <c r="AP378" s="3" t="str">
        <f>IF(G378&lt;&gt;"LIBSETS_SETTYPE_BATTLEGROUND",IF(G378&lt;&gt;"LIBSETS_SETTYPE_SPECIAL",IF(AQ378&lt;&gt;"",VLOOKUP(AQ378,'ESO zone constants'!$D$2:$H$4950,5,FALSE),""),""),"")</f>
        <v/>
      </c>
      <c r="AR378" s="42"/>
      <c r="AS378" s="41" t="str">
        <f>IF(AR378&lt;&gt;"",IF(AR378&lt;&gt;"LIBSETS_DROP_MECHANIC_MONSTER_NAME",VLOOKUP(AR378,'LibSets constants'!$I$4:$L$1000,3,FALSE),""),"")</f>
        <v/>
      </c>
      <c r="AT378" s="41" t="str">
        <f>IF(AR378&lt;&gt;"",IF(AR378&lt;&gt;"LIBSETS_DROP_MECHANIC_MONSTER_NAME",VLOOKUP(AR378,'LibSets constants'!$I$4:$L$1000,4,FALSE),""),"")</f>
        <v/>
      </c>
      <c r="AU378" s="21" t="str">
        <f>IF(A378="???","--","")&amp;IF(F378&lt;&gt;"Not in the game (anymore)",IF(A378&lt;&gt;"",CONCATENATE("[",A378,"] = {wayshrines={")&amp;IF(K378&lt;&gt;"",CONCATENATE(K378,","),"")&amp;IF(L378&lt;&gt;"",CONCATENATE(L378,","),"")&amp;IF(M378&lt;&gt;"",CONCATENATE(M378,","),"")&amp;CONCATENATE("}")&amp;IF(VALUE(N378)&gt;0,CONCATENATE(", traitsNeeded=",N378),"")&amp;CONCATENATE(", dlcId=",IF(Q378&lt;&gt;"",Q378,"DLC_BASE_GAME")),""),"")</f>
        <v>[431] = {wayshrines={-1,-1,-1,}, dlcId=DLC_WRATHSTONE</v>
      </c>
      <c r="AV378" s="21" t="str">
        <f>IF(F378&lt;&gt;"Not in the game (anymore)",IF(A378&lt;&gt;"",IF(O378&lt;&gt;"",CONCATENATE(", zoneIds={",O378),"")&amp;IF(V378&lt;&gt;"",CONCATENATE(",",V378),"")&amp;IF(AA378&lt;&gt;"",CONCATENATE(",",AA378),"")&amp;IF(AF378&lt;&gt;"",CONCATENATE(",",AF378),"")&amp;IF(AK378&lt;&gt;"",CONCATENATE(",",AK378),"")&amp;IF(AP378&lt;&gt;"",CONCATENATE(",",AP378),"")&amp;IF(O378&lt;&gt;"",CONCATENATE("}",""),"")&amp;IF(OR(I378="true",I378="false",I378&lt;&gt;""), CONCATENATE(", veteran=", I378), ""),""),"")</f>
        <v>, zoneIds={1080}, veteran=false</v>
      </c>
      <c r="AW378" s="21" t="str">
        <f>IF(F378&lt;&gt;"Not in the game (anymore)",IF(A378&lt;&gt;"",", setType="&amp;G378,"")&amp;IF(J378="true",", multiTrialSet=true",""),"")</f>
        <v>, setType=LIBSETS_SETTYPE_DUNGEON</v>
      </c>
      <c r="AX378" s="21" t="str">
        <f>IF(F378&lt;&gt;"Not in the game (anymore)",IF(S378&lt;&gt;"",", dropMechanic={"&amp;S378&amp;IF(X378&lt;&gt;"",","&amp;X378,"")&amp;IF(AC378&lt;&gt;"",","&amp;AC378,"")&amp;IF(AH378&lt;&gt;"",","&amp;AH378,"")&amp;IF(AM378&lt;&gt;"",","&amp;AM378,"")&amp;IF(AR378&lt;&gt;"",","&amp;AR378,"")&amp;"}"&amp;IF(S378="LIBSETS_DROP_MECHANIC_MONSTER_NAME",", dropMechanicNames={" &amp; IF(T378&lt;&gt;"","['en']='"&amp;T378&amp;"'","") &amp; IF(U378&lt;&gt;"",", ['de']='" &amp; U378&amp;"'","") &amp; "}",""),"")&amp;"},","")</f>
        <v>},</v>
      </c>
      <c r="AY378" s="21" t="str">
        <f>IF(F378&lt;&gt;"Not in the game (anymore)",IF(C378&lt;&gt;"",CONCATENATE(" --",C378," / ",B378,"   [",IF(P378&lt;&gt;"",P378,""),IF(W378&lt;&gt;"",", "&amp;W378,""),IF(AB378&lt;&gt;"",", "&amp;AB378,""),IF(AG378&lt;&gt;"",", "&amp;AG378,""),IF(AL378&lt;&gt;"",", "&amp;AL378,""),IF(AQ378&lt;&gt;"",", "&amp;AQ378,""),"]")),"")</f>
        <v xml:space="preserve"> --Icy Conjuror / Eisiger Anrufer   [Frostvault]</v>
      </c>
    </row>
    <row r="379" spans="1:51" x14ac:dyDescent="0.25">
      <c r="A379" s="5">
        <v>432</v>
      </c>
      <c r="B379" t="s">
        <v>1430</v>
      </c>
      <c r="C379" t="s">
        <v>25</v>
      </c>
      <c r="D379" s="3">
        <f>A379</f>
        <v>432</v>
      </c>
      <c r="G379" s="8" t="s">
        <v>1655</v>
      </c>
      <c r="H379">
        <v>3</v>
      </c>
      <c r="I379" t="s">
        <v>1642</v>
      </c>
      <c r="J379" t="s">
        <v>97</v>
      </c>
      <c r="K379">
        <v>-1</v>
      </c>
      <c r="L379">
        <v>-1</v>
      </c>
      <c r="M379">
        <v>-1</v>
      </c>
      <c r="N379">
        <v>0</v>
      </c>
      <c r="O379" s="3">
        <f>IF(G379&lt;&gt;"LIBSETS_SETTYPE_BATTLEGROUND",IF(G379&lt;&gt;"LIBSETS_SETTYPE_SPECIAL",IF(P379&lt;&gt;"",VLOOKUP(P379,'ESO zone constants'!$D$2:$H$4950,5,FALSE),""),""),"")</f>
        <v>1080</v>
      </c>
      <c r="P379" t="s">
        <v>64</v>
      </c>
      <c r="Q379" s="19" t="str">
        <f>IF(O379&lt;&gt;"",IF(NOT(ISERROR(VLOOKUP(O379,'ESO Dungeon constants'!$D$3:$H$9999,5,FALSE))),VLOOKUP(O379,'ESO Dungeon constants'!$D$3:$I$9999,6,FALSE),VLOOKUP(O379,'ESO zone constants'!$H$2:$K$9984,4,FALSE)),"")</f>
        <v>DLC_WRATHSTONE</v>
      </c>
      <c r="R379" s="3" t="str">
        <f>VLOOKUP(Q379,'LibSets constants'!$B$4:$C$1000,2,FALSE)</f>
        <v>Wrathstone</v>
      </c>
      <c r="S379" s="33" t="s">
        <v>1727</v>
      </c>
      <c r="T379" s="44" t="s">
        <v>1738</v>
      </c>
      <c r="U379" s="44" t="s">
        <v>1831</v>
      </c>
      <c r="V379" s="3" t="str">
        <f>IF(G379&lt;&gt;"LIBSETS_SETTYPE_BATTLEGROUND",IF(G379&lt;&gt;"LIBSETS_SETTYPE_SPECIAL",IF(W379&lt;&gt;"",VLOOKUP(W379,'ESO zone constants'!$D$2:$H$4950,5,FALSE),""),""),"")</f>
        <v/>
      </c>
      <c r="X379" s="44"/>
      <c r="Y379" s="44"/>
      <c r="Z379" s="44"/>
      <c r="AA379" s="3" t="str">
        <f>IF(G379&lt;&gt;"LIBSETS_SETTYPE_BATTLEGROUND",IF(G379&lt;&gt;"LIBSETS_SETTYPE_SPECIAL",IF(AB379&lt;&gt;"",VLOOKUP(AB379,'ESO zone constants'!$D$2:$H$4950,5,FALSE),""),""),"")</f>
        <v/>
      </c>
      <c r="AC379" s="44"/>
      <c r="AD379" s="44"/>
      <c r="AE379" s="44"/>
      <c r="AF379" s="3" t="str">
        <f>IF(G379&lt;&gt;"LIBSETS_SETTYPE_BATTLEGROUND",IF(G379&lt;&gt;"LIBSETS_SETTYPE_SPECIAL",IF(AG379&lt;&gt;"",VLOOKUP(AG379,'ESO zone constants'!$D$2:$H$4950,5,FALSE),""),""),"")</f>
        <v/>
      </c>
      <c r="AH379" s="44"/>
      <c r="AI379" s="44"/>
      <c r="AJ379" s="44"/>
      <c r="AK379" s="3" t="str">
        <f>IF(G379&lt;&gt;"LIBSETS_SETTYPE_BATTLEGROUND",IF(G379&lt;&gt;"LIBSETS_SETTYPE_SPECIAL",IF(AL379&lt;&gt;"",VLOOKUP(AL379,'ESO zone constants'!$D$2:$H$4950,5,FALSE),""),""),"")</f>
        <v/>
      </c>
      <c r="AM379" s="44"/>
      <c r="AN379" s="44"/>
      <c r="AO379" s="44"/>
      <c r="AP379" s="3" t="str">
        <f>IF(G379&lt;&gt;"LIBSETS_SETTYPE_BATTLEGROUND",IF(G379&lt;&gt;"LIBSETS_SETTYPE_SPECIAL",IF(AQ379&lt;&gt;"",VLOOKUP(AQ379,'ESO zone constants'!$D$2:$H$4950,5,FALSE),""),""),"")</f>
        <v/>
      </c>
      <c r="AR379" s="44"/>
      <c r="AS379" s="44"/>
      <c r="AT379" s="44"/>
      <c r="AU379" s="21" t="str">
        <f>IF(A379="???","--","")&amp;IF(F379&lt;&gt;"Not in the game (anymore)",IF(A379&lt;&gt;"",CONCATENATE("[",A379,"] = {wayshrines={")&amp;IF(K379&lt;&gt;"",CONCATENATE(K379,","),"")&amp;IF(L379&lt;&gt;"",CONCATENATE(L379,","),"")&amp;IF(M379&lt;&gt;"",CONCATENATE(M379,","),"")&amp;CONCATENATE("}")&amp;IF(VALUE(N379)&gt;0,CONCATENATE(", traitsNeeded=",N379),"")&amp;CONCATENATE(", dlcId=",IF(Q379&lt;&gt;"",Q379,"DLC_BASE_GAME")),""),"")</f>
        <v>[432] = {wayshrines={-1,-1,-1,}, dlcId=DLC_WRATHSTONE</v>
      </c>
      <c r="AV379" s="21" t="str">
        <f>IF(F379&lt;&gt;"Not in the game (anymore)",IF(A379&lt;&gt;"",IF(O379&lt;&gt;"",CONCATENATE(", zoneIds={",O379),"")&amp;IF(V379&lt;&gt;"",CONCATENATE(",",V379),"")&amp;IF(AA379&lt;&gt;"",CONCATENATE(",",AA379),"")&amp;IF(AF379&lt;&gt;"",CONCATENATE(",",AF379),"")&amp;IF(AK379&lt;&gt;"",CONCATENATE(",",AK379),"")&amp;IF(AP379&lt;&gt;"",CONCATENATE(",",AP379),"")&amp;IF(O379&lt;&gt;"",CONCATENATE("}",""),"")&amp;IF(OR(I379="true",I379="false",I379&lt;&gt;""), CONCATENATE(", veteran=", I379), ""),""),"")</f>
        <v>, zoneIds={1080}, veteran={[EQUIP_TYPE_HEAD]=true, [EQUIP_TYPE_SHOULDERS]=false}</v>
      </c>
      <c r="AW379" s="21" t="str">
        <f>IF(F379&lt;&gt;"Not in the game (anymore)",IF(A379&lt;&gt;"",", setType="&amp;G379,"")&amp;IF(J379="true",", multiTrialSet=true",""),"")</f>
        <v>, setType=LIBSETS_SETTYPE_MONSTER</v>
      </c>
      <c r="AX379" s="21" t="str">
        <f>IF(F379&lt;&gt;"Not in the game (anymore)",IF(S379&lt;&gt;"",", dropMechanic={"&amp;S379&amp;IF(X379&lt;&gt;"",","&amp;X379,"")&amp;IF(AC379&lt;&gt;"",","&amp;AC379,"")&amp;IF(AH379&lt;&gt;"",","&amp;AH379,"")&amp;IF(AM379&lt;&gt;"",","&amp;AM379,"")&amp;IF(AR379&lt;&gt;"",","&amp;AR379,"")&amp;"}"&amp;IF(S379="LIBSETS_DROP_MECHANIC_MONSTER_NAME",", dropMechanicNames={" &amp; IF(T379&lt;&gt;"","['en']='"&amp;T379&amp;"'","") &amp; IF(U379&lt;&gt;"",", ['de']='" &amp; U379&amp;"'","") &amp; "}",""),"")&amp;"},","")</f>
        <v>, dropMechanic={LIBSETS_DROP_MECHANIC_MONSTER_NAME}, dropMechanicNames={['en']='The Stonekeeper', ['de']='Der Steinwahrer'}},</v>
      </c>
      <c r="AY379" s="21" t="str">
        <f>IF(F379&lt;&gt;"Not in the game (anymore)",IF(C379&lt;&gt;"",CONCATENATE(" --",C379," / ",B379,"   [",IF(P379&lt;&gt;"",P379,""),IF(W379&lt;&gt;"",", "&amp;W379,""),IF(AB379&lt;&gt;"",", "&amp;AB379,""),IF(AG379&lt;&gt;"",", "&amp;AG379,""),IF(AL379&lt;&gt;"",", "&amp;AL379,""),IF(AQ379&lt;&gt;"",", "&amp;AQ379,""),"]")),"")</f>
        <v xml:space="preserve"> --Stonekeeper / Steinwahrer   [Frostvault]</v>
      </c>
    </row>
    <row r="380" spans="1:51" x14ac:dyDescent="0.25">
      <c r="A380" s="12">
        <v>433</v>
      </c>
      <c r="B380" t="s">
        <v>1431</v>
      </c>
      <c r="C380" t="s">
        <v>1432</v>
      </c>
      <c r="D380" s="3">
        <f>A380</f>
        <v>433</v>
      </c>
      <c r="G380" s="8" t="s">
        <v>1653</v>
      </c>
      <c r="I380" t="s">
        <v>97</v>
      </c>
      <c r="J380" t="s">
        <v>97</v>
      </c>
      <c r="K380">
        <v>-1</v>
      </c>
      <c r="L380">
        <v>-1</v>
      </c>
      <c r="M380">
        <v>-1</v>
      </c>
      <c r="N380">
        <v>0</v>
      </c>
      <c r="O380" s="3">
        <f>IF(G380&lt;&gt;"LIBSETS_SETTYPE_BATTLEGROUND",IF(G380&lt;&gt;"LIBSETS_SETTYPE_SPECIAL",IF(P380&lt;&gt;"",VLOOKUP(P380,'ESO zone constants'!$D$2:$H$4950,5,FALSE),""),""),"")</f>
        <v>1081</v>
      </c>
      <c r="P380" t="s">
        <v>67</v>
      </c>
      <c r="Q380" s="19" t="str">
        <f>IF(O380&lt;&gt;"",IF(NOT(ISERROR(VLOOKUP(O380,'ESO Dungeon constants'!$D$3:$H$9999,5,FALSE))),VLOOKUP(O380,'ESO Dungeon constants'!$D$3:$I$9999,6,FALSE),VLOOKUP(O380,'ESO zone constants'!$H$2:$K$9984,4,FALSE)),"")</f>
        <v>DLC_WRATHSTONE</v>
      </c>
      <c r="R380" s="3" t="str">
        <f>VLOOKUP(Q380,'LibSets constants'!$B$4:$C$1000,2,FALSE)</f>
        <v>Wrathstone</v>
      </c>
      <c r="T380" s="41" t="str">
        <f>IF(S380&lt;&gt;"",IF(S380&lt;&gt;"LIBSETS_DROP_MECHANIC_MONSTER_NAME",VLOOKUP(S380,'LibSets constants'!$I$4:$L$1000,3,FALSE),""),"")</f>
        <v/>
      </c>
      <c r="U380" s="44" t="s">
        <v>1833</v>
      </c>
      <c r="V380" s="3" t="str">
        <f>IF(G380&lt;&gt;"LIBSETS_SETTYPE_BATTLEGROUND",IF(G380&lt;&gt;"LIBSETS_SETTYPE_SPECIAL",IF(W380&lt;&gt;"",VLOOKUP(W380,'ESO zone constants'!$D$2:$H$4950,5,FALSE),""),""),"")</f>
        <v/>
      </c>
      <c r="X380" s="42"/>
      <c r="Y380" s="41" t="str">
        <f>IF(X380&lt;&gt;"",IF(X380&lt;&gt;"LIBSETS_DROP_MECHANIC_MONSTER_NAME",VLOOKUP(X380,'LibSets constants'!$I$4:$L$1000,3,FALSE),""),"")</f>
        <v/>
      </c>
      <c r="Z380" s="41" t="str">
        <f>IF(X380&lt;&gt;"",IF(X380&lt;&gt;"LIBSETS_DROP_MECHANIC_MONSTER_NAME",VLOOKUP(X380,'LibSets constants'!$I$4:$L$1000,4,FALSE),""),"")</f>
        <v/>
      </c>
      <c r="AA380" s="3" t="str">
        <f>IF(G380&lt;&gt;"LIBSETS_SETTYPE_BATTLEGROUND",IF(G380&lt;&gt;"LIBSETS_SETTYPE_SPECIAL",IF(AB380&lt;&gt;"",VLOOKUP(AB380,'ESO zone constants'!$D$2:$H$4950,5,FALSE),""),""),"")</f>
        <v/>
      </c>
      <c r="AC380" s="42"/>
      <c r="AD380" s="41" t="str">
        <f>IF(AC380&lt;&gt;"",IF(AC380&lt;&gt;"LIBSETS_DROP_MECHANIC_MONSTER_NAME",VLOOKUP(AC380,'LibSets constants'!$I$4:$L$1000,3,FALSE),""),"")</f>
        <v/>
      </c>
      <c r="AE380" s="41" t="str">
        <f>IF(AC380&lt;&gt;"",IF(AC380&lt;&gt;"LIBSETS_DROP_MECHANIC_MONSTER_NAME",VLOOKUP(AC380,'LibSets constants'!$I$4:$L$1000,4,FALSE),""),"")</f>
        <v/>
      </c>
      <c r="AF380" s="3" t="str">
        <f>IF(G380&lt;&gt;"LIBSETS_SETTYPE_BATTLEGROUND",IF(G380&lt;&gt;"LIBSETS_SETTYPE_SPECIAL",IF(AG380&lt;&gt;"",VLOOKUP(AG380,'ESO zone constants'!$D$2:$H$4950,5,FALSE),""),""),"")</f>
        <v/>
      </c>
      <c r="AH380" s="42"/>
      <c r="AI380" s="41" t="str">
        <f>IF(AH380&lt;&gt;"",IF(AH380&lt;&gt;"LIBSETS_DROP_MECHANIC_MONSTER_NAME",VLOOKUP(AH380,'LibSets constants'!$I$4:$L$1000,3,FALSE),""),"")</f>
        <v/>
      </c>
      <c r="AJ380" s="41" t="str">
        <f>IF(AH380&lt;&gt;"",IF(AH380&lt;&gt;"LIBSETS_DROP_MECHANIC_MONSTER_NAME",VLOOKUP(AH380,'LibSets constants'!$I$4:$L$1000,4,FALSE),""),"")</f>
        <v/>
      </c>
      <c r="AK380" s="3" t="str">
        <f>IF(G380&lt;&gt;"LIBSETS_SETTYPE_BATTLEGROUND",IF(G380&lt;&gt;"LIBSETS_SETTYPE_SPECIAL",IF(AL380&lt;&gt;"",VLOOKUP(AL380,'ESO zone constants'!$D$2:$H$4950,5,FALSE),""),""),"")</f>
        <v/>
      </c>
      <c r="AM380" s="42"/>
      <c r="AN380" s="41" t="str">
        <f>IF(AM380&lt;&gt;"",IF(AM380&lt;&gt;"LIBSETS_DROP_MECHANIC_MONSTER_NAME",VLOOKUP(AM380,'LibSets constants'!$I$4:$L$1000,3,FALSE),""),"")</f>
        <v/>
      </c>
      <c r="AO380" s="41" t="str">
        <f>IF(AM380&lt;&gt;"",IF(AM380&lt;&gt;"LIBSETS_DROP_MECHANIC_MONSTER_NAME",VLOOKUP(AM380,'LibSets constants'!$I$4:$L$1000,4,FALSE),""),"")</f>
        <v/>
      </c>
      <c r="AP380" s="3" t="str">
        <f>IF(G380&lt;&gt;"LIBSETS_SETTYPE_BATTLEGROUND",IF(G380&lt;&gt;"LIBSETS_SETTYPE_SPECIAL",IF(AQ380&lt;&gt;"",VLOOKUP(AQ380,'ESO zone constants'!$D$2:$H$4950,5,FALSE),""),""),"")</f>
        <v/>
      </c>
      <c r="AR380" s="42"/>
      <c r="AS380" s="41" t="str">
        <f>IF(AR380&lt;&gt;"",IF(AR380&lt;&gt;"LIBSETS_DROP_MECHANIC_MONSTER_NAME",VLOOKUP(AR380,'LibSets constants'!$I$4:$L$1000,3,FALSE),""),"")</f>
        <v/>
      </c>
      <c r="AT380" s="41" t="str">
        <f>IF(AR380&lt;&gt;"",IF(AR380&lt;&gt;"LIBSETS_DROP_MECHANIC_MONSTER_NAME",VLOOKUP(AR380,'LibSets constants'!$I$4:$L$1000,4,FALSE),""),"")</f>
        <v/>
      </c>
      <c r="AU380" s="21" t="str">
        <f>IF(A380="???","--","")&amp;IF(F380&lt;&gt;"Not in the game (anymore)",IF(A380&lt;&gt;"",CONCATENATE("[",A380,"] = {wayshrines={")&amp;IF(K380&lt;&gt;"",CONCATENATE(K380,","),"")&amp;IF(L380&lt;&gt;"",CONCATENATE(L380,","),"")&amp;IF(M380&lt;&gt;"",CONCATENATE(M380,","),"")&amp;CONCATENATE("}")&amp;IF(VALUE(N380)&gt;0,CONCATENATE(", traitsNeeded=",N380),"")&amp;CONCATENATE(", dlcId=",IF(Q380&lt;&gt;"",Q380,"DLC_BASE_GAME")),""),"")</f>
        <v>[433] = {wayshrines={-1,-1,-1,}, dlcId=DLC_WRATHSTONE</v>
      </c>
      <c r="AV380" s="21" t="str">
        <f>IF(F380&lt;&gt;"Not in the game (anymore)",IF(A380&lt;&gt;"",IF(O380&lt;&gt;"",CONCATENATE(", zoneIds={",O380),"")&amp;IF(V380&lt;&gt;"",CONCATENATE(",",V380),"")&amp;IF(AA380&lt;&gt;"",CONCATENATE(",",AA380),"")&amp;IF(AF380&lt;&gt;"",CONCATENATE(",",AF380),"")&amp;IF(AK380&lt;&gt;"",CONCATENATE(",",AK380),"")&amp;IF(AP380&lt;&gt;"",CONCATENATE(",",AP380),"")&amp;IF(O380&lt;&gt;"",CONCATENATE("}",""),"")&amp;IF(OR(I380="true",I380="false",I380&lt;&gt;""), CONCATENATE(", veteran=", I380), ""),""),"")</f>
        <v>, zoneIds={1081}, veteran=false</v>
      </c>
      <c r="AW380" s="21" t="str">
        <f>IF(F380&lt;&gt;"Not in the game (anymore)",IF(A380&lt;&gt;"",", setType="&amp;G380,"")&amp;IF(J380="true",", multiTrialSet=true",""),"")</f>
        <v>, setType=LIBSETS_SETTYPE_DUNGEON</v>
      </c>
      <c r="AX380" s="21" t="str">
        <f>IF(F380&lt;&gt;"Not in the game (anymore)",IF(S380&lt;&gt;"",", dropMechanic={"&amp;S380&amp;IF(X380&lt;&gt;"",","&amp;X380,"")&amp;IF(AC380&lt;&gt;"",","&amp;AC380,"")&amp;IF(AH380&lt;&gt;"",","&amp;AH380,"")&amp;IF(AM380&lt;&gt;"",","&amp;AM380,"")&amp;IF(AR380&lt;&gt;"",","&amp;AR380,"")&amp;"}"&amp;IF(S380="LIBSETS_DROP_MECHANIC_MONSTER_NAME",", dropMechanicNames={" &amp; IF(T380&lt;&gt;"","['en']='"&amp;T380&amp;"'","") &amp; IF(U380&lt;&gt;"",", ['de']='" &amp; U380&amp;"'","") &amp; "}",""),"")&amp;"},","")</f>
        <v>},</v>
      </c>
      <c r="AY380" s="21" t="str">
        <f>IF(F380&lt;&gt;"Not in the game (anymore)",IF(C380&lt;&gt;"",CONCATENATE(" --",C380," / ",B380,"   [",IF(P380&lt;&gt;"",P380,""),IF(W380&lt;&gt;"",", "&amp;W380,""),IF(AB380&lt;&gt;"",", "&amp;AB380,""),IF(AG380&lt;&gt;"",", "&amp;AG380,""),IF(AL380&lt;&gt;"",", "&amp;AL380,""),IF(AQ380&lt;&gt;"",", "&amp;AQ380,""),"]")),"")</f>
        <v xml:space="preserve"> --Frozen Watcher / Gefrorener Beobachter   [Depths of Malatar]</v>
      </c>
    </row>
    <row r="381" spans="1:51" x14ac:dyDescent="0.25">
      <c r="A381" s="12">
        <v>434</v>
      </c>
      <c r="B381" t="s">
        <v>1433</v>
      </c>
      <c r="C381" t="s">
        <v>1434</v>
      </c>
      <c r="D381" s="3">
        <f>A381</f>
        <v>434</v>
      </c>
      <c r="G381" s="8" t="s">
        <v>1653</v>
      </c>
      <c r="I381" t="s">
        <v>97</v>
      </c>
      <c r="J381" t="s">
        <v>97</v>
      </c>
      <c r="K381">
        <v>-1</v>
      </c>
      <c r="L381">
        <v>-1</v>
      </c>
      <c r="M381">
        <v>-1</v>
      </c>
      <c r="N381">
        <v>0</v>
      </c>
      <c r="O381" s="3">
        <f>IF(G381&lt;&gt;"LIBSETS_SETTYPE_BATTLEGROUND",IF(G381&lt;&gt;"LIBSETS_SETTYPE_SPECIAL",IF(P381&lt;&gt;"",VLOOKUP(P381,'ESO zone constants'!$D$2:$H$4950,5,FALSE),""),""),"")</f>
        <v>1081</v>
      </c>
      <c r="P381" t="s">
        <v>67</v>
      </c>
      <c r="Q381" s="19" t="str">
        <f>IF(O381&lt;&gt;"",IF(NOT(ISERROR(VLOOKUP(O381,'ESO Dungeon constants'!$D$3:$H$9999,5,FALSE))),VLOOKUP(O381,'ESO Dungeon constants'!$D$3:$I$9999,6,FALSE),VLOOKUP(O381,'ESO zone constants'!$H$2:$K$9984,4,FALSE)),"")</f>
        <v>DLC_WRATHSTONE</v>
      </c>
      <c r="R381" s="3" t="str">
        <f>VLOOKUP(Q381,'LibSets constants'!$B$4:$C$1000,2,FALSE)</f>
        <v>Wrathstone</v>
      </c>
      <c r="T381" s="41" t="str">
        <f>IF(S381&lt;&gt;"",IF(S381&lt;&gt;"LIBSETS_DROP_MECHANIC_MONSTER_NAME",VLOOKUP(S381,'LibSets constants'!$I$4:$L$1000,3,FALSE),""),"")</f>
        <v/>
      </c>
      <c r="U381" s="41" t="str">
        <f>IF(S381&lt;&gt;"",IF(S381&lt;&gt;"LIBSETS_DROP_MECHANIC_MONSTER_NAME",VLOOKUP(S381,'LibSets constants'!$I$4:$L$1000,4,FALSE),""),"")</f>
        <v/>
      </c>
      <c r="V381" s="3" t="str">
        <f>IF(G381&lt;&gt;"LIBSETS_SETTYPE_BATTLEGROUND",IF(G381&lt;&gt;"LIBSETS_SETTYPE_SPECIAL",IF(W381&lt;&gt;"",VLOOKUP(W381,'ESO zone constants'!$D$2:$H$4950,5,FALSE),""),""),"")</f>
        <v/>
      </c>
      <c r="X381" s="42"/>
      <c r="Y381" s="41" t="str">
        <f>IF(X381&lt;&gt;"",IF(X381&lt;&gt;"LIBSETS_DROP_MECHANIC_MONSTER_NAME",VLOOKUP(X381,'LibSets constants'!$I$4:$L$1000,3,FALSE),""),"")</f>
        <v/>
      </c>
      <c r="Z381" s="41" t="str">
        <f>IF(X381&lt;&gt;"",IF(X381&lt;&gt;"LIBSETS_DROP_MECHANIC_MONSTER_NAME",VLOOKUP(X381,'LibSets constants'!$I$4:$L$1000,4,FALSE),""),"")</f>
        <v/>
      </c>
      <c r="AA381" s="3" t="str">
        <f>IF(G381&lt;&gt;"LIBSETS_SETTYPE_BATTLEGROUND",IF(G381&lt;&gt;"LIBSETS_SETTYPE_SPECIAL",IF(AB381&lt;&gt;"",VLOOKUP(AB381,'ESO zone constants'!$D$2:$H$4950,5,FALSE),""),""),"")</f>
        <v/>
      </c>
      <c r="AC381" s="42"/>
      <c r="AD381" s="41" t="str">
        <f>IF(AC381&lt;&gt;"",IF(AC381&lt;&gt;"LIBSETS_DROP_MECHANIC_MONSTER_NAME",VLOOKUP(AC381,'LibSets constants'!$I$4:$L$1000,3,FALSE),""),"")</f>
        <v/>
      </c>
      <c r="AE381" s="41" t="str">
        <f>IF(AC381&lt;&gt;"",IF(AC381&lt;&gt;"LIBSETS_DROP_MECHANIC_MONSTER_NAME",VLOOKUP(AC381,'LibSets constants'!$I$4:$L$1000,4,FALSE),""),"")</f>
        <v/>
      </c>
      <c r="AF381" s="3" t="str">
        <f>IF(G381&lt;&gt;"LIBSETS_SETTYPE_BATTLEGROUND",IF(G381&lt;&gt;"LIBSETS_SETTYPE_SPECIAL",IF(AG381&lt;&gt;"",VLOOKUP(AG381,'ESO zone constants'!$D$2:$H$4950,5,FALSE),""),""),"")</f>
        <v/>
      </c>
      <c r="AH381" s="42"/>
      <c r="AI381" s="41" t="str">
        <f>IF(AH381&lt;&gt;"",IF(AH381&lt;&gt;"LIBSETS_DROP_MECHANIC_MONSTER_NAME",VLOOKUP(AH381,'LibSets constants'!$I$4:$L$1000,3,FALSE),""),"")</f>
        <v/>
      </c>
      <c r="AJ381" s="41" t="str">
        <f>IF(AH381&lt;&gt;"",IF(AH381&lt;&gt;"LIBSETS_DROP_MECHANIC_MONSTER_NAME",VLOOKUP(AH381,'LibSets constants'!$I$4:$L$1000,4,FALSE),""),"")</f>
        <v/>
      </c>
      <c r="AK381" s="3" t="str">
        <f>IF(G381&lt;&gt;"LIBSETS_SETTYPE_BATTLEGROUND",IF(G381&lt;&gt;"LIBSETS_SETTYPE_SPECIAL",IF(AL381&lt;&gt;"",VLOOKUP(AL381,'ESO zone constants'!$D$2:$H$4950,5,FALSE),""),""),"")</f>
        <v/>
      </c>
      <c r="AM381" s="42"/>
      <c r="AN381" s="41" t="str">
        <f>IF(AM381&lt;&gt;"",IF(AM381&lt;&gt;"LIBSETS_DROP_MECHANIC_MONSTER_NAME",VLOOKUP(AM381,'LibSets constants'!$I$4:$L$1000,3,FALSE),""),"")</f>
        <v/>
      </c>
      <c r="AO381" s="41" t="str">
        <f>IF(AM381&lt;&gt;"",IF(AM381&lt;&gt;"LIBSETS_DROP_MECHANIC_MONSTER_NAME",VLOOKUP(AM381,'LibSets constants'!$I$4:$L$1000,4,FALSE),""),"")</f>
        <v/>
      </c>
      <c r="AP381" s="3" t="str">
        <f>IF(G381&lt;&gt;"LIBSETS_SETTYPE_BATTLEGROUND",IF(G381&lt;&gt;"LIBSETS_SETTYPE_SPECIAL",IF(AQ381&lt;&gt;"",VLOOKUP(AQ381,'ESO zone constants'!$D$2:$H$4950,5,FALSE),""),""),"")</f>
        <v/>
      </c>
      <c r="AR381" s="42"/>
      <c r="AS381" s="41" t="str">
        <f>IF(AR381&lt;&gt;"",IF(AR381&lt;&gt;"LIBSETS_DROP_MECHANIC_MONSTER_NAME",VLOOKUP(AR381,'LibSets constants'!$I$4:$L$1000,3,FALSE),""),"")</f>
        <v/>
      </c>
      <c r="AT381" s="41" t="str">
        <f>IF(AR381&lt;&gt;"",IF(AR381&lt;&gt;"LIBSETS_DROP_MECHANIC_MONSTER_NAME",VLOOKUP(AR381,'LibSets constants'!$I$4:$L$1000,4,FALSE),""),"")</f>
        <v/>
      </c>
      <c r="AU381" s="21" t="str">
        <f>IF(A381="???","--","")&amp;IF(F381&lt;&gt;"Not in the game (anymore)",IF(A381&lt;&gt;"",CONCATENATE("[",A381,"] = {wayshrines={")&amp;IF(K381&lt;&gt;"",CONCATENATE(K381,","),"")&amp;IF(L381&lt;&gt;"",CONCATENATE(L381,","),"")&amp;IF(M381&lt;&gt;"",CONCATENATE(M381,","),"")&amp;CONCATENATE("}")&amp;IF(VALUE(N381)&gt;0,CONCATENATE(", traitsNeeded=",N381),"")&amp;CONCATENATE(", dlcId=",IF(Q381&lt;&gt;"",Q381,"DLC_BASE_GAME")),""),"")</f>
        <v>[434] = {wayshrines={-1,-1,-1,}, dlcId=DLC_WRATHSTONE</v>
      </c>
      <c r="AV381" s="21" t="str">
        <f>IF(F381&lt;&gt;"Not in the game (anymore)",IF(A381&lt;&gt;"",IF(O381&lt;&gt;"",CONCATENATE(", zoneIds={",O381),"")&amp;IF(V381&lt;&gt;"",CONCATENATE(",",V381),"")&amp;IF(AA381&lt;&gt;"",CONCATENATE(",",AA381),"")&amp;IF(AF381&lt;&gt;"",CONCATENATE(",",AF381),"")&amp;IF(AK381&lt;&gt;"",CONCATENATE(",",AK381),"")&amp;IF(AP381&lt;&gt;"",CONCATENATE(",",AP381),"")&amp;IF(O381&lt;&gt;"",CONCATENATE("}",""),"")&amp;IF(OR(I381="true",I381="false",I381&lt;&gt;""), CONCATENATE(", veteran=", I381), ""),""),"")</f>
        <v>, zoneIds={1081}, veteran=false</v>
      </c>
      <c r="AW381" s="21" t="str">
        <f>IF(F381&lt;&gt;"Not in the game (anymore)",IF(A381&lt;&gt;"",", setType="&amp;G381,"")&amp;IF(J381="true",", multiTrialSet=true",""),"")</f>
        <v>, setType=LIBSETS_SETTYPE_DUNGEON</v>
      </c>
      <c r="AX381" s="21" t="str">
        <f>IF(F381&lt;&gt;"Not in the game (anymore)",IF(S381&lt;&gt;"",", dropMechanic={"&amp;S381&amp;IF(X381&lt;&gt;"",","&amp;X381,"")&amp;IF(AC381&lt;&gt;"",","&amp;AC381,"")&amp;IF(AH381&lt;&gt;"",","&amp;AH381,"")&amp;IF(AM381&lt;&gt;"",","&amp;AM381,"")&amp;IF(AR381&lt;&gt;"",","&amp;AR381,"")&amp;"}"&amp;IF(S381="LIBSETS_DROP_MECHANIC_MONSTER_NAME",", dropMechanicNames={" &amp; IF(T381&lt;&gt;"","['en']='"&amp;T381&amp;"'","") &amp; IF(U381&lt;&gt;"",", ['de']='" &amp; U381&amp;"'","") &amp; "}",""),"")&amp;"},","")</f>
        <v>},</v>
      </c>
      <c r="AY381" s="21" t="str">
        <f>IF(F381&lt;&gt;"Not in the game (anymore)",IF(C381&lt;&gt;"",CONCATENATE(" --",C381," / ",B381,"   [",IF(P381&lt;&gt;"",P381,""),IF(W381&lt;&gt;"",", "&amp;W381,""),IF(AB381&lt;&gt;"",", "&amp;AB381,""),IF(AG381&lt;&gt;"",", "&amp;AG381,""),IF(AL381&lt;&gt;"",", "&amp;AL381,""),IF(AQ381&lt;&gt;"",", "&amp;AQ381,""),"]")),"")</f>
        <v xml:space="preserve"> --Scavenging Demise / Ausbeutender Niedergang   [Depths of Malatar]</v>
      </c>
    </row>
    <row r="382" spans="1:51" x14ac:dyDescent="0.25">
      <c r="A382" s="12">
        <v>435</v>
      </c>
      <c r="B382" t="s">
        <v>1435</v>
      </c>
      <c r="C382" t="s">
        <v>1436</v>
      </c>
      <c r="D382" s="3">
        <f>A382</f>
        <v>435</v>
      </c>
      <c r="G382" s="8" t="s">
        <v>1653</v>
      </c>
      <c r="I382" t="s">
        <v>97</v>
      </c>
      <c r="J382" t="s">
        <v>97</v>
      </c>
      <c r="K382">
        <v>-1</v>
      </c>
      <c r="L382">
        <v>-1</v>
      </c>
      <c r="M382">
        <v>-1</v>
      </c>
      <c r="N382">
        <v>0</v>
      </c>
      <c r="O382" s="3">
        <f>IF(G382&lt;&gt;"LIBSETS_SETTYPE_BATTLEGROUND",IF(G382&lt;&gt;"LIBSETS_SETTYPE_SPECIAL",IF(P382&lt;&gt;"",VLOOKUP(P382,'ESO zone constants'!$D$2:$H$4950,5,FALSE),""),""),"")</f>
        <v>1081</v>
      </c>
      <c r="P382" t="s">
        <v>67</v>
      </c>
      <c r="Q382" s="19" t="str">
        <f>IF(O382&lt;&gt;"",IF(NOT(ISERROR(VLOOKUP(O382,'ESO Dungeon constants'!$D$3:$H$9999,5,FALSE))),VLOOKUP(O382,'ESO Dungeon constants'!$D$3:$I$9999,6,FALSE),VLOOKUP(O382,'ESO zone constants'!$H$2:$K$9984,4,FALSE)),"")</f>
        <v>DLC_WRATHSTONE</v>
      </c>
      <c r="R382" s="3" t="str">
        <f>VLOOKUP(Q382,'LibSets constants'!$B$4:$C$1000,2,FALSE)</f>
        <v>Wrathstone</v>
      </c>
      <c r="T382" s="41" t="str">
        <f>IF(S382&lt;&gt;"",IF(S382&lt;&gt;"LIBSETS_DROP_MECHANIC_MONSTER_NAME",VLOOKUP(S382,'LibSets constants'!$I$4:$L$1000,3,FALSE),""),"")</f>
        <v/>
      </c>
      <c r="U382" s="41" t="str">
        <f>IF(S382&lt;&gt;"",IF(S382&lt;&gt;"LIBSETS_DROP_MECHANIC_MONSTER_NAME",VLOOKUP(S382,'LibSets constants'!$I$4:$L$1000,4,FALSE),""),"")</f>
        <v/>
      </c>
      <c r="V382" s="3" t="str">
        <f>IF(G382&lt;&gt;"LIBSETS_SETTYPE_BATTLEGROUND",IF(G382&lt;&gt;"LIBSETS_SETTYPE_SPECIAL",IF(W382&lt;&gt;"",VLOOKUP(W382,'ESO zone constants'!$D$2:$H$4950,5,FALSE),""),""),"")</f>
        <v/>
      </c>
      <c r="X382" s="42"/>
      <c r="Y382" s="41" t="str">
        <f>IF(X382&lt;&gt;"",IF(X382&lt;&gt;"LIBSETS_DROP_MECHANIC_MONSTER_NAME",VLOOKUP(X382,'LibSets constants'!$I$4:$L$1000,3,FALSE),""),"")</f>
        <v/>
      </c>
      <c r="Z382" s="41" t="str">
        <f>IF(X382&lt;&gt;"",IF(X382&lt;&gt;"LIBSETS_DROP_MECHANIC_MONSTER_NAME",VLOOKUP(X382,'LibSets constants'!$I$4:$L$1000,4,FALSE),""),"")</f>
        <v/>
      </c>
      <c r="AA382" s="3" t="str">
        <f>IF(G382&lt;&gt;"LIBSETS_SETTYPE_BATTLEGROUND",IF(G382&lt;&gt;"LIBSETS_SETTYPE_SPECIAL",IF(AB382&lt;&gt;"",VLOOKUP(AB382,'ESO zone constants'!$D$2:$H$4950,5,FALSE),""),""),"")</f>
        <v/>
      </c>
      <c r="AC382" s="42"/>
      <c r="AD382" s="41" t="str">
        <f>IF(AC382&lt;&gt;"",IF(AC382&lt;&gt;"LIBSETS_DROP_MECHANIC_MONSTER_NAME",VLOOKUP(AC382,'LibSets constants'!$I$4:$L$1000,3,FALSE),""),"")</f>
        <v/>
      </c>
      <c r="AE382" s="41" t="str">
        <f>IF(AC382&lt;&gt;"",IF(AC382&lt;&gt;"LIBSETS_DROP_MECHANIC_MONSTER_NAME",VLOOKUP(AC382,'LibSets constants'!$I$4:$L$1000,4,FALSE),""),"")</f>
        <v/>
      </c>
      <c r="AF382" s="3" t="str">
        <f>IF(G382&lt;&gt;"LIBSETS_SETTYPE_BATTLEGROUND",IF(G382&lt;&gt;"LIBSETS_SETTYPE_SPECIAL",IF(AG382&lt;&gt;"",VLOOKUP(AG382,'ESO zone constants'!$D$2:$H$4950,5,FALSE),""),""),"")</f>
        <v/>
      </c>
      <c r="AH382" s="42"/>
      <c r="AI382" s="41" t="str">
        <f>IF(AH382&lt;&gt;"",IF(AH382&lt;&gt;"LIBSETS_DROP_MECHANIC_MONSTER_NAME",VLOOKUP(AH382,'LibSets constants'!$I$4:$L$1000,3,FALSE),""),"")</f>
        <v/>
      </c>
      <c r="AJ382" s="41" t="str">
        <f>IF(AH382&lt;&gt;"",IF(AH382&lt;&gt;"LIBSETS_DROP_MECHANIC_MONSTER_NAME",VLOOKUP(AH382,'LibSets constants'!$I$4:$L$1000,4,FALSE),""),"")</f>
        <v/>
      </c>
      <c r="AK382" s="3" t="str">
        <f>IF(G382&lt;&gt;"LIBSETS_SETTYPE_BATTLEGROUND",IF(G382&lt;&gt;"LIBSETS_SETTYPE_SPECIAL",IF(AL382&lt;&gt;"",VLOOKUP(AL382,'ESO zone constants'!$D$2:$H$4950,5,FALSE),""),""),"")</f>
        <v/>
      </c>
      <c r="AM382" s="42"/>
      <c r="AN382" s="41" t="str">
        <f>IF(AM382&lt;&gt;"",IF(AM382&lt;&gt;"LIBSETS_DROP_MECHANIC_MONSTER_NAME",VLOOKUP(AM382,'LibSets constants'!$I$4:$L$1000,3,FALSE),""),"")</f>
        <v/>
      </c>
      <c r="AO382" s="41" t="str">
        <f>IF(AM382&lt;&gt;"",IF(AM382&lt;&gt;"LIBSETS_DROP_MECHANIC_MONSTER_NAME",VLOOKUP(AM382,'LibSets constants'!$I$4:$L$1000,4,FALSE),""),"")</f>
        <v/>
      </c>
      <c r="AP382" s="3" t="str">
        <f>IF(G382&lt;&gt;"LIBSETS_SETTYPE_BATTLEGROUND",IF(G382&lt;&gt;"LIBSETS_SETTYPE_SPECIAL",IF(AQ382&lt;&gt;"",VLOOKUP(AQ382,'ESO zone constants'!$D$2:$H$4950,5,FALSE),""),""),"")</f>
        <v/>
      </c>
      <c r="AR382" s="42"/>
      <c r="AS382" s="41" t="str">
        <f>IF(AR382&lt;&gt;"",IF(AR382&lt;&gt;"LIBSETS_DROP_MECHANIC_MONSTER_NAME",VLOOKUP(AR382,'LibSets constants'!$I$4:$L$1000,3,FALSE),""),"")</f>
        <v/>
      </c>
      <c r="AT382" s="41" t="str">
        <f>IF(AR382&lt;&gt;"",IF(AR382&lt;&gt;"LIBSETS_DROP_MECHANIC_MONSTER_NAME",VLOOKUP(AR382,'LibSets constants'!$I$4:$L$1000,4,FALSE),""),"")</f>
        <v/>
      </c>
      <c r="AU382" s="21" t="str">
        <f>IF(A382="???","--","")&amp;IF(F382&lt;&gt;"Not in the game (anymore)",IF(A382&lt;&gt;"",CONCATENATE("[",A382,"] = {wayshrines={")&amp;IF(K382&lt;&gt;"",CONCATENATE(K382,","),"")&amp;IF(L382&lt;&gt;"",CONCATENATE(L382,","),"")&amp;IF(M382&lt;&gt;"",CONCATENATE(M382,","),"")&amp;CONCATENATE("}")&amp;IF(VALUE(N382)&gt;0,CONCATENATE(", traitsNeeded=",N382),"")&amp;CONCATENATE(", dlcId=",IF(Q382&lt;&gt;"",Q382,"DLC_BASE_GAME")),""),"")</f>
        <v>[435] = {wayshrines={-1,-1,-1,}, dlcId=DLC_WRATHSTONE</v>
      </c>
      <c r="AV382" s="21" t="str">
        <f>IF(F382&lt;&gt;"Not in the game (anymore)",IF(A382&lt;&gt;"",IF(O382&lt;&gt;"",CONCATENATE(", zoneIds={",O382),"")&amp;IF(V382&lt;&gt;"",CONCATENATE(",",V382),"")&amp;IF(AA382&lt;&gt;"",CONCATENATE(",",AA382),"")&amp;IF(AF382&lt;&gt;"",CONCATENATE(",",AF382),"")&amp;IF(AK382&lt;&gt;"",CONCATENATE(",",AK382),"")&amp;IF(AP382&lt;&gt;"",CONCATENATE(",",AP382),"")&amp;IF(O382&lt;&gt;"",CONCATENATE("}",""),"")&amp;IF(OR(I382="true",I382="false",I382&lt;&gt;""), CONCATENATE(", veteran=", I382), ""),""),"")</f>
        <v>, zoneIds={1081}, veteran=false</v>
      </c>
      <c r="AW382" s="21" t="str">
        <f>IF(F382&lt;&gt;"Not in the game (anymore)",IF(A382&lt;&gt;"",", setType="&amp;G382,"")&amp;IF(J382="true",", multiTrialSet=true",""),"")</f>
        <v>, setType=LIBSETS_SETTYPE_DUNGEON</v>
      </c>
      <c r="AX382" s="21" t="str">
        <f>IF(F382&lt;&gt;"Not in the game (anymore)",IF(S382&lt;&gt;"",", dropMechanic={"&amp;S382&amp;IF(X382&lt;&gt;"",","&amp;X382,"")&amp;IF(AC382&lt;&gt;"",","&amp;AC382,"")&amp;IF(AH382&lt;&gt;"",","&amp;AH382,"")&amp;IF(AM382&lt;&gt;"",","&amp;AM382,"")&amp;IF(AR382&lt;&gt;"",","&amp;AR382,"")&amp;"}"&amp;IF(S382="LIBSETS_DROP_MECHANIC_MONSTER_NAME",", dropMechanicNames={" &amp; IF(T382&lt;&gt;"","['en']='"&amp;T382&amp;"'","") &amp; IF(U382&lt;&gt;"",", ['de']='" &amp; U382&amp;"'","") &amp; "}",""),"")&amp;"},","")</f>
        <v>},</v>
      </c>
      <c r="AY382" s="21" t="str">
        <f>IF(F382&lt;&gt;"Not in the game (anymore)",IF(C382&lt;&gt;"",CONCATENATE(" --",C382," / ",B382,"   [",IF(P382&lt;&gt;"",P382,""),IF(W382&lt;&gt;"",", "&amp;W382,""),IF(AB382&lt;&gt;"",", "&amp;AB382,""),IF(AG382&lt;&gt;"",", "&amp;AG382,""),IF(AL382&lt;&gt;"",", "&amp;AL382,""),IF(AQ382&lt;&gt;"",", "&amp;AQ382,""),"]")),"")</f>
        <v xml:space="preserve"> --Auroran's Thunder / Donner des Auroraners   [Depths of Malatar]</v>
      </c>
    </row>
    <row r="383" spans="1:51" x14ac:dyDescent="0.25">
      <c r="A383" s="5">
        <v>436</v>
      </c>
      <c r="B383" t="s">
        <v>1437</v>
      </c>
      <c r="C383" t="s">
        <v>28</v>
      </c>
      <c r="D383" s="3">
        <f>A383</f>
        <v>436</v>
      </c>
      <c r="G383" s="8" t="s">
        <v>1655</v>
      </c>
      <c r="H383">
        <v>3</v>
      </c>
      <c r="I383" t="s">
        <v>1642</v>
      </c>
      <c r="J383" t="s">
        <v>97</v>
      </c>
      <c r="K383">
        <v>-1</v>
      </c>
      <c r="L383">
        <v>-1</v>
      </c>
      <c r="M383">
        <v>-1</v>
      </c>
      <c r="N383">
        <v>0</v>
      </c>
      <c r="O383" s="3">
        <f>IF(G383&lt;&gt;"LIBSETS_SETTYPE_BATTLEGROUND",IF(G383&lt;&gt;"LIBSETS_SETTYPE_SPECIAL",IF(P383&lt;&gt;"",VLOOKUP(P383,'ESO zone constants'!$D$2:$H$4950,5,FALSE),""),""),"")</f>
        <v>1081</v>
      </c>
      <c r="P383" t="s">
        <v>67</v>
      </c>
      <c r="Q383" s="19" t="str">
        <f>IF(O383&lt;&gt;"",IF(NOT(ISERROR(VLOOKUP(O383,'ESO Dungeon constants'!$D$3:$H$9999,5,FALSE))),VLOOKUP(O383,'ESO Dungeon constants'!$D$3:$I$9999,6,FALSE),VLOOKUP(O383,'ESO zone constants'!$H$2:$K$9984,4,FALSE)),"")</f>
        <v>DLC_WRATHSTONE</v>
      </c>
      <c r="R383" s="3" t="str">
        <f>VLOOKUP(Q383,'LibSets constants'!$B$4:$C$1000,2,FALSE)</f>
        <v>Wrathstone</v>
      </c>
      <c r="S383" s="33" t="s">
        <v>1727</v>
      </c>
      <c r="T383" s="44" t="s">
        <v>28</v>
      </c>
      <c r="U383" s="44" t="s">
        <v>1829</v>
      </c>
      <c r="V383" s="3" t="str">
        <f>IF(G383&lt;&gt;"LIBSETS_SETTYPE_BATTLEGROUND",IF(G383&lt;&gt;"LIBSETS_SETTYPE_SPECIAL",IF(W383&lt;&gt;"",VLOOKUP(W383,'ESO zone constants'!$D$2:$H$4950,5,FALSE),""),""),"")</f>
        <v/>
      </c>
      <c r="X383" s="44"/>
      <c r="Y383" s="44"/>
      <c r="Z383" s="44"/>
      <c r="AA383" s="3" t="str">
        <f>IF(G383&lt;&gt;"LIBSETS_SETTYPE_BATTLEGROUND",IF(G383&lt;&gt;"LIBSETS_SETTYPE_SPECIAL",IF(AB383&lt;&gt;"",VLOOKUP(AB383,'ESO zone constants'!$D$2:$H$4950,5,FALSE),""),""),"")</f>
        <v/>
      </c>
      <c r="AC383" s="44"/>
      <c r="AD383" s="44"/>
      <c r="AE383" s="44"/>
      <c r="AF383" s="3" t="str">
        <f>IF(G383&lt;&gt;"LIBSETS_SETTYPE_BATTLEGROUND",IF(G383&lt;&gt;"LIBSETS_SETTYPE_SPECIAL",IF(AG383&lt;&gt;"",VLOOKUP(AG383,'ESO zone constants'!$D$2:$H$4950,5,FALSE),""),""),"")</f>
        <v/>
      </c>
      <c r="AH383" s="44"/>
      <c r="AI383" s="44"/>
      <c r="AJ383" s="44"/>
      <c r="AK383" s="3" t="str">
        <f>IF(G383&lt;&gt;"LIBSETS_SETTYPE_BATTLEGROUND",IF(G383&lt;&gt;"LIBSETS_SETTYPE_SPECIAL",IF(AL383&lt;&gt;"",VLOOKUP(AL383,'ESO zone constants'!$D$2:$H$4950,5,FALSE),""),""),"")</f>
        <v/>
      </c>
      <c r="AM383" s="44"/>
      <c r="AN383" s="44"/>
      <c r="AO383" s="44"/>
      <c r="AP383" s="3" t="str">
        <f>IF(G383&lt;&gt;"LIBSETS_SETTYPE_BATTLEGROUND",IF(G383&lt;&gt;"LIBSETS_SETTYPE_SPECIAL",IF(AQ383&lt;&gt;"",VLOOKUP(AQ383,'ESO zone constants'!$D$2:$H$4950,5,FALSE),""),""),"")</f>
        <v/>
      </c>
      <c r="AR383" s="44"/>
      <c r="AS383" s="44"/>
      <c r="AT383" s="44"/>
      <c r="AU383" s="21" t="str">
        <f>IF(A383="???","--","")&amp;IF(F383&lt;&gt;"Not in the game (anymore)",IF(A383&lt;&gt;"",CONCATENATE("[",A383,"] = {wayshrines={")&amp;IF(K383&lt;&gt;"",CONCATENATE(K383,","),"")&amp;IF(L383&lt;&gt;"",CONCATENATE(L383,","),"")&amp;IF(M383&lt;&gt;"",CONCATENATE(M383,","),"")&amp;CONCATENATE("}")&amp;IF(VALUE(N383)&gt;0,CONCATENATE(", traitsNeeded=",N383),"")&amp;CONCATENATE(", dlcId=",IF(Q383&lt;&gt;"",Q383,"DLC_BASE_GAME")),""),"")</f>
        <v>[436] = {wayshrines={-1,-1,-1,}, dlcId=DLC_WRATHSTONE</v>
      </c>
      <c r="AV383" s="21" t="str">
        <f>IF(F383&lt;&gt;"Not in the game (anymore)",IF(A383&lt;&gt;"",IF(O383&lt;&gt;"",CONCATENATE(", zoneIds={",O383),"")&amp;IF(V383&lt;&gt;"",CONCATENATE(",",V383),"")&amp;IF(AA383&lt;&gt;"",CONCATENATE(",",AA383),"")&amp;IF(AF383&lt;&gt;"",CONCATENATE(",",AF383),"")&amp;IF(AK383&lt;&gt;"",CONCATENATE(",",AK383),"")&amp;IF(AP383&lt;&gt;"",CONCATENATE(",",AP383),"")&amp;IF(O383&lt;&gt;"",CONCATENATE("}",""),"")&amp;IF(OR(I383="true",I383="false",I383&lt;&gt;""), CONCATENATE(", veteran=", I383), ""),""),"")</f>
        <v>, zoneIds={1081}, veteran={[EQUIP_TYPE_HEAD]=true, [EQUIP_TYPE_SHOULDERS]=false}</v>
      </c>
      <c r="AW383" s="21" t="str">
        <f>IF(F383&lt;&gt;"Not in the game (anymore)",IF(A383&lt;&gt;"",", setType="&amp;G383,"")&amp;IF(J383="true",", multiTrialSet=true",""),"")</f>
        <v>, setType=LIBSETS_SETTYPE_MONSTER</v>
      </c>
      <c r="AX383" s="21" t="str">
        <f>IF(F383&lt;&gt;"Not in the game (anymore)",IF(S383&lt;&gt;"",", dropMechanic={"&amp;S383&amp;IF(X383&lt;&gt;"",","&amp;X383,"")&amp;IF(AC383&lt;&gt;"",","&amp;AC383,"")&amp;IF(AH383&lt;&gt;"",","&amp;AH383,"")&amp;IF(AM383&lt;&gt;"",","&amp;AM383,"")&amp;IF(AR383&lt;&gt;"",","&amp;AR383,"")&amp;"}"&amp;IF(S383="LIBSETS_DROP_MECHANIC_MONSTER_NAME",", dropMechanicNames={" &amp; IF(T383&lt;&gt;"","['en']='"&amp;T383&amp;"'","") &amp; IF(U383&lt;&gt;"",", ['de']='" &amp; U383&amp;"'","") &amp; "}",""),"")&amp;"},","")</f>
        <v>, dropMechanic={LIBSETS_DROP_MECHANIC_MONSTER_NAME}, dropMechanicNames={['en']='Symphony of Blades', ['de']='Die Sinfonie der Klingen'}},</v>
      </c>
      <c r="AY383" s="21" t="str">
        <f>IF(F383&lt;&gt;"Not in the game (anymore)",IF(C383&lt;&gt;"",CONCATENATE(" --",C383," / ",B383,"   [",IF(P383&lt;&gt;"",P383,""),IF(W383&lt;&gt;"",", "&amp;W383,""),IF(AB383&lt;&gt;"",", "&amp;AB383,""),IF(AG383&lt;&gt;"",", "&amp;AG383,""),IF(AL383&lt;&gt;"",", "&amp;AL383,""),IF(AQ383&lt;&gt;"",", "&amp;AQ383,""),"]")),"")</f>
        <v xml:space="preserve"> --Symphony of Blades / Sinfonie der Klingen   [Depths of Malatar]</v>
      </c>
    </row>
    <row r="384" spans="1:51" x14ac:dyDescent="0.25">
      <c r="A384" s="12">
        <v>437</v>
      </c>
      <c r="B384" t="s">
        <v>1605</v>
      </c>
      <c r="C384" t="s">
        <v>1516</v>
      </c>
      <c r="D384" s="3">
        <f>A384</f>
        <v>437</v>
      </c>
      <c r="G384" s="8" t="s">
        <v>1650</v>
      </c>
      <c r="I384" t="s">
        <v>97</v>
      </c>
      <c r="J384" t="s">
        <v>97</v>
      </c>
      <c r="K384">
        <v>386</v>
      </c>
      <c r="L384">
        <v>386</v>
      </c>
      <c r="M384">
        <v>386</v>
      </c>
      <c r="N384">
        <v>5</v>
      </c>
      <c r="O384" s="3">
        <f>IF(G384&lt;&gt;"LIBSETS_SETTYPE_BATTLEGROUND",IF(G384&lt;&gt;"LIBSETS_SETTYPE_SPECIAL",IF(P384&lt;&gt;"",VLOOKUP(P384,'ESO zone constants'!$D$2:$H$4950,5,FALSE),""),""),"")</f>
        <v>1086</v>
      </c>
      <c r="P384" t="s">
        <v>1560</v>
      </c>
      <c r="Q384" s="19" t="str">
        <f>IF(O384&lt;&gt;"",IF(NOT(ISERROR(VLOOKUP(O384,'ESO Dungeon constants'!$D$3:$H$9999,5,FALSE))),VLOOKUP(O384,'ESO Dungeon constants'!$D$3:$I$9999,6,FALSE),VLOOKUP(O384,'ESO zone constants'!$H$2:$K$9984,4,FALSE)),"")</f>
        <v>DLC_ELSWEYR</v>
      </c>
      <c r="R384" s="3" t="str">
        <f>VLOOKUP(Q384,'LibSets constants'!$B$4:$C$1000,2,FALSE)</f>
        <v>Elsweyr</v>
      </c>
      <c r="T384" s="41" t="str">
        <f>IF(S384&lt;&gt;"",IF(S384&lt;&gt;"LIBSETS_DROP_MECHANIC_MONSTER_NAME",VLOOKUP(S384,'LibSets constants'!$I$4:$L$1000,3,FALSE),""),"")</f>
        <v/>
      </c>
      <c r="U384" s="41" t="str">
        <f>IF(S384&lt;&gt;"",IF(S384&lt;&gt;"LIBSETS_DROP_MECHANIC_MONSTER_NAME",VLOOKUP(S384,'LibSets constants'!$I$4:$L$1000,4,FALSE),""),"")</f>
        <v/>
      </c>
      <c r="V384" s="3">
        <f>IF(G384&lt;&gt;"LIBSETS_SETTYPE_BATTLEGROUND",IF(G384&lt;&gt;"LIBSETS_SETTYPE_SPECIAL",IF(W384&lt;&gt;"",VLOOKUP(W384,'ESO zone constants'!$D$2:$H$4950,5,FALSE),""),""),"")</f>
        <v>1086</v>
      </c>
      <c r="W384" t="s">
        <v>1560</v>
      </c>
      <c r="X384" s="42"/>
      <c r="Y384" s="41" t="str">
        <f>IF(X384&lt;&gt;"",IF(X384&lt;&gt;"LIBSETS_DROP_MECHANIC_MONSTER_NAME",VLOOKUP(X384,'LibSets constants'!$I$4:$L$1000,3,FALSE),""),"")</f>
        <v/>
      </c>
      <c r="Z384" s="41" t="str">
        <f>IF(X384&lt;&gt;"",IF(X384&lt;&gt;"LIBSETS_DROP_MECHANIC_MONSTER_NAME",VLOOKUP(X384,'LibSets constants'!$I$4:$L$1000,4,FALSE),""),"")</f>
        <v/>
      </c>
      <c r="AA384" s="3">
        <f>IF(G384&lt;&gt;"LIBSETS_SETTYPE_BATTLEGROUND",IF(G384&lt;&gt;"LIBSETS_SETTYPE_SPECIAL",IF(AB384&lt;&gt;"",VLOOKUP(AB384,'ESO zone constants'!$D$2:$H$4950,5,FALSE),""),""),"")</f>
        <v>1086</v>
      </c>
      <c r="AB384" t="s">
        <v>1560</v>
      </c>
      <c r="AC384" s="42"/>
      <c r="AD384" s="41" t="str">
        <f>IF(AC384&lt;&gt;"",IF(AC384&lt;&gt;"LIBSETS_DROP_MECHANIC_MONSTER_NAME",VLOOKUP(AC384,'LibSets constants'!$I$4:$L$1000,3,FALSE),""),"")</f>
        <v/>
      </c>
      <c r="AE384" s="41" t="str">
        <f>IF(AC384&lt;&gt;"",IF(AC384&lt;&gt;"LIBSETS_DROP_MECHANIC_MONSTER_NAME",VLOOKUP(AC384,'LibSets constants'!$I$4:$L$1000,4,FALSE),""),"")</f>
        <v/>
      </c>
      <c r="AF384" s="3" t="str">
        <f>IF(G384&lt;&gt;"LIBSETS_SETTYPE_BATTLEGROUND",IF(G384&lt;&gt;"LIBSETS_SETTYPE_SPECIAL",IF(AG384&lt;&gt;"",VLOOKUP(AG384,'ESO zone constants'!$D$2:$H$4950,5,FALSE),""),""),"")</f>
        <v/>
      </c>
      <c r="AH384" s="42"/>
      <c r="AI384" s="41" t="str">
        <f>IF(AH384&lt;&gt;"",IF(AH384&lt;&gt;"LIBSETS_DROP_MECHANIC_MONSTER_NAME",VLOOKUP(AH384,'LibSets constants'!$I$4:$L$1000,3,FALSE),""),"")</f>
        <v/>
      </c>
      <c r="AJ384" s="41" t="str">
        <f>IF(AH384&lt;&gt;"",IF(AH384&lt;&gt;"LIBSETS_DROP_MECHANIC_MONSTER_NAME",VLOOKUP(AH384,'LibSets constants'!$I$4:$L$1000,4,FALSE),""),"")</f>
        <v/>
      </c>
      <c r="AK384" s="3" t="str">
        <f>IF(G384&lt;&gt;"LIBSETS_SETTYPE_BATTLEGROUND",IF(G384&lt;&gt;"LIBSETS_SETTYPE_SPECIAL",IF(AL384&lt;&gt;"",VLOOKUP(AL384,'ESO zone constants'!$D$2:$H$4950,5,FALSE),""),""),"")</f>
        <v/>
      </c>
      <c r="AM384" s="42"/>
      <c r="AN384" s="41" t="str">
        <f>IF(AM384&lt;&gt;"",IF(AM384&lt;&gt;"LIBSETS_DROP_MECHANIC_MONSTER_NAME",VLOOKUP(AM384,'LibSets constants'!$I$4:$L$1000,3,FALSE),""),"")</f>
        <v/>
      </c>
      <c r="AO384" s="41" t="str">
        <f>IF(AM384&lt;&gt;"",IF(AM384&lt;&gt;"LIBSETS_DROP_MECHANIC_MONSTER_NAME",VLOOKUP(AM384,'LibSets constants'!$I$4:$L$1000,4,FALSE),""),"")</f>
        <v/>
      </c>
      <c r="AP384" s="3" t="str">
        <f>IF(G384&lt;&gt;"LIBSETS_SETTYPE_BATTLEGROUND",IF(G384&lt;&gt;"LIBSETS_SETTYPE_SPECIAL",IF(AQ384&lt;&gt;"",VLOOKUP(AQ384,'ESO zone constants'!$D$2:$H$4950,5,FALSE),""),""),"")</f>
        <v/>
      </c>
      <c r="AR384" s="42"/>
      <c r="AS384" s="41" t="str">
        <f>IF(AR384&lt;&gt;"",IF(AR384&lt;&gt;"LIBSETS_DROP_MECHANIC_MONSTER_NAME",VLOOKUP(AR384,'LibSets constants'!$I$4:$L$1000,3,FALSE),""),"")</f>
        <v/>
      </c>
      <c r="AT384" s="41" t="str">
        <f>IF(AR384&lt;&gt;"",IF(AR384&lt;&gt;"LIBSETS_DROP_MECHANIC_MONSTER_NAME",VLOOKUP(AR384,'LibSets constants'!$I$4:$L$1000,4,FALSE),""),"")</f>
        <v/>
      </c>
      <c r="AU384" s="21" t="str">
        <f>IF(A384="???","--","")&amp;IF(F384&lt;&gt;"Not in the game (anymore)",IF(A384&lt;&gt;"",CONCATENATE("[",A384,"] = {wayshrines={")&amp;IF(K384&lt;&gt;"",CONCATENATE(K384,","),"")&amp;IF(L384&lt;&gt;"",CONCATENATE(L384,","),"")&amp;IF(M384&lt;&gt;"",CONCATENATE(M384,","),"")&amp;CONCATENATE("}")&amp;IF(VALUE(N384)&gt;0,CONCATENATE(", traitsNeeded=",N384),"")&amp;CONCATENATE(", dlcId=",IF(Q384&lt;&gt;"",Q384,"DLC_BASE_GAME")),""),"")</f>
        <v>[437] = {wayshrines={386,386,386,}, traitsNeeded=5, dlcId=DLC_ELSWEYR</v>
      </c>
      <c r="AV384" s="21" t="str">
        <f>IF(F384&lt;&gt;"Not in the game (anymore)",IF(A384&lt;&gt;"",IF(O384&lt;&gt;"",CONCATENATE(", zoneIds={",O384),"")&amp;IF(V384&lt;&gt;"",CONCATENATE(",",V384),"")&amp;IF(AA384&lt;&gt;"",CONCATENATE(",",AA384),"")&amp;IF(AF384&lt;&gt;"",CONCATENATE(",",AF384),"")&amp;IF(AK384&lt;&gt;"",CONCATENATE(",",AK384),"")&amp;IF(AP384&lt;&gt;"",CONCATENATE(",",AP384),"")&amp;IF(O384&lt;&gt;"",CONCATENATE("}",""),"")&amp;IF(OR(I384="true",I384="false",I384&lt;&gt;""), CONCATENATE(", veteran=", I384), ""),""),"")</f>
        <v>, zoneIds={1086,1086,1086}, veteran=false</v>
      </c>
      <c r="AW384" s="21" t="str">
        <f>IF(F384&lt;&gt;"Not in the game (anymore)",IF(A384&lt;&gt;"",", setType="&amp;G384,"")&amp;IF(J384="true",", multiTrialSet=true",""),"")</f>
        <v>, setType=LIBSETS_SETTYPE_CRAFTED</v>
      </c>
      <c r="AX384" s="21" t="str">
        <f>IF(F384&lt;&gt;"Not in the game (anymore)",IF(S384&lt;&gt;"",", dropMechanic={"&amp;S384&amp;IF(X384&lt;&gt;"",","&amp;X384,"")&amp;IF(AC384&lt;&gt;"",","&amp;AC384,"")&amp;IF(AH384&lt;&gt;"",","&amp;AH384,"")&amp;IF(AM384&lt;&gt;"",","&amp;AM384,"")&amp;IF(AR384&lt;&gt;"",","&amp;AR384,"")&amp;"}"&amp;IF(S384="LIBSETS_DROP_MECHANIC_MONSTER_NAME",", dropMechanicNames={" &amp; IF(T384&lt;&gt;"","['en']='"&amp;T384&amp;"'","") &amp; IF(U384&lt;&gt;"",", ['de']='" &amp; U384&amp;"'","") &amp; "}",""),"")&amp;"},","")</f>
        <v>},</v>
      </c>
      <c r="AY384" s="21" t="str">
        <f>IF(F384&lt;&gt;"Not in the game (anymore)",IF(C384&lt;&gt;"",CONCATENATE(" --",C384," / ",B384,"   [",IF(P384&lt;&gt;"",P384,""),IF(W384&lt;&gt;"",", "&amp;W384,""),IF(AB384&lt;&gt;"",", "&amp;AB384,""),IF(AG384&lt;&gt;"",", "&amp;AG384,""),IF(AL384&lt;&gt;"",", "&amp;AL384,""),IF(AQ384&lt;&gt;"",", "&amp;AQ384,""),"]")),"")</f>
        <v xml:space="preserve"> --Coldharbour's Favorite / Kalthafens Günstling   [Northern Elsweyr, Northern Elsweyr, Northern Elsweyr]</v>
      </c>
    </row>
    <row r="385" spans="1:51" x14ac:dyDescent="0.25">
      <c r="A385" s="12">
        <v>438</v>
      </c>
      <c r="B385" t="s">
        <v>1606</v>
      </c>
      <c r="C385" t="s">
        <v>1514</v>
      </c>
      <c r="D385" s="3">
        <f>A385</f>
        <v>438</v>
      </c>
      <c r="G385" s="8" t="s">
        <v>1650</v>
      </c>
      <c r="I385" t="s">
        <v>97</v>
      </c>
      <c r="J385" t="s">
        <v>97</v>
      </c>
      <c r="K385">
        <v>397</v>
      </c>
      <c r="L385">
        <v>397</v>
      </c>
      <c r="M385">
        <v>397</v>
      </c>
      <c r="N385">
        <v>8</v>
      </c>
      <c r="O385" s="3">
        <f>IF(G385&lt;&gt;"LIBSETS_SETTYPE_BATTLEGROUND",IF(G385&lt;&gt;"LIBSETS_SETTYPE_SPECIAL",IF(P385&lt;&gt;"",VLOOKUP(P385,'ESO zone constants'!$D$2:$H$4950,5,FALSE),""),""),"")</f>
        <v>1086</v>
      </c>
      <c r="P385" t="s">
        <v>1560</v>
      </c>
      <c r="Q385" s="19" t="str">
        <f>IF(O385&lt;&gt;"",IF(NOT(ISERROR(VLOOKUP(O385,'ESO Dungeon constants'!$D$3:$H$9999,5,FALSE))),VLOOKUP(O385,'ESO Dungeon constants'!$D$3:$I$9999,6,FALSE),VLOOKUP(O385,'ESO zone constants'!$H$2:$K$9984,4,FALSE)),"")</f>
        <v>DLC_ELSWEYR</v>
      </c>
      <c r="R385" s="3" t="str">
        <f>VLOOKUP(Q385,'LibSets constants'!$B$4:$C$1000,2,FALSE)</f>
        <v>Elsweyr</v>
      </c>
      <c r="T385" s="41" t="str">
        <f>IF(S385&lt;&gt;"",IF(S385&lt;&gt;"LIBSETS_DROP_MECHANIC_MONSTER_NAME",VLOOKUP(S385,'LibSets constants'!$I$4:$L$1000,3,FALSE),""),"")</f>
        <v/>
      </c>
      <c r="U385" s="41" t="str">
        <f>IF(S385&lt;&gt;"",IF(S385&lt;&gt;"LIBSETS_DROP_MECHANIC_MONSTER_NAME",VLOOKUP(S385,'LibSets constants'!$I$4:$L$1000,4,FALSE),""),"")</f>
        <v/>
      </c>
      <c r="V385" s="3">
        <f>IF(G385&lt;&gt;"LIBSETS_SETTYPE_BATTLEGROUND",IF(G385&lt;&gt;"LIBSETS_SETTYPE_SPECIAL",IF(W385&lt;&gt;"",VLOOKUP(W385,'ESO zone constants'!$D$2:$H$4950,5,FALSE),""),""),"")</f>
        <v>1086</v>
      </c>
      <c r="W385" t="s">
        <v>1560</v>
      </c>
      <c r="X385" s="42"/>
      <c r="Y385" s="41" t="str">
        <f>IF(X385&lt;&gt;"",IF(X385&lt;&gt;"LIBSETS_DROP_MECHANIC_MONSTER_NAME",VLOOKUP(X385,'LibSets constants'!$I$4:$L$1000,3,FALSE),""),"")</f>
        <v/>
      </c>
      <c r="Z385" s="41" t="str">
        <f>IF(X385&lt;&gt;"",IF(X385&lt;&gt;"LIBSETS_DROP_MECHANIC_MONSTER_NAME",VLOOKUP(X385,'LibSets constants'!$I$4:$L$1000,4,FALSE),""),"")</f>
        <v/>
      </c>
      <c r="AA385" s="3">
        <f>IF(G385&lt;&gt;"LIBSETS_SETTYPE_BATTLEGROUND",IF(G385&lt;&gt;"LIBSETS_SETTYPE_SPECIAL",IF(AB385&lt;&gt;"",VLOOKUP(AB385,'ESO zone constants'!$D$2:$H$4950,5,FALSE),""),""),"")</f>
        <v>1086</v>
      </c>
      <c r="AB385" t="s">
        <v>1560</v>
      </c>
      <c r="AC385" s="42"/>
      <c r="AD385" s="41" t="str">
        <f>IF(AC385&lt;&gt;"",IF(AC385&lt;&gt;"LIBSETS_DROP_MECHANIC_MONSTER_NAME",VLOOKUP(AC385,'LibSets constants'!$I$4:$L$1000,3,FALSE),""),"")</f>
        <v/>
      </c>
      <c r="AE385" s="41" t="str">
        <f>IF(AC385&lt;&gt;"",IF(AC385&lt;&gt;"LIBSETS_DROP_MECHANIC_MONSTER_NAME",VLOOKUP(AC385,'LibSets constants'!$I$4:$L$1000,4,FALSE),""),"")</f>
        <v/>
      </c>
      <c r="AF385" s="3" t="str">
        <f>IF(G385&lt;&gt;"LIBSETS_SETTYPE_BATTLEGROUND",IF(G385&lt;&gt;"LIBSETS_SETTYPE_SPECIAL",IF(AG385&lt;&gt;"",VLOOKUP(AG385,'ESO zone constants'!$D$2:$H$4950,5,FALSE),""),""),"")</f>
        <v/>
      </c>
      <c r="AH385" s="42"/>
      <c r="AI385" s="41" t="str">
        <f>IF(AH385&lt;&gt;"",IF(AH385&lt;&gt;"LIBSETS_DROP_MECHANIC_MONSTER_NAME",VLOOKUP(AH385,'LibSets constants'!$I$4:$L$1000,3,FALSE),""),"")</f>
        <v/>
      </c>
      <c r="AJ385" s="41" t="str">
        <f>IF(AH385&lt;&gt;"",IF(AH385&lt;&gt;"LIBSETS_DROP_MECHANIC_MONSTER_NAME",VLOOKUP(AH385,'LibSets constants'!$I$4:$L$1000,4,FALSE),""),"")</f>
        <v/>
      </c>
      <c r="AK385" s="3" t="str">
        <f>IF(G385&lt;&gt;"LIBSETS_SETTYPE_BATTLEGROUND",IF(G385&lt;&gt;"LIBSETS_SETTYPE_SPECIAL",IF(AL385&lt;&gt;"",VLOOKUP(AL385,'ESO zone constants'!$D$2:$H$4950,5,FALSE),""),""),"")</f>
        <v/>
      </c>
      <c r="AM385" s="42"/>
      <c r="AN385" s="41" t="str">
        <f>IF(AM385&lt;&gt;"",IF(AM385&lt;&gt;"LIBSETS_DROP_MECHANIC_MONSTER_NAME",VLOOKUP(AM385,'LibSets constants'!$I$4:$L$1000,3,FALSE),""),"")</f>
        <v/>
      </c>
      <c r="AO385" s="41" t="str">
        <f>IF(AM385&lt;&gt;"",IF(AM385&lt;&gt;"LIBSETS_DROP_MECHANIC_MONSTER_NAME",VLOOKUP(AM385,'LibSets constants'!$I$4:$L$1000,4,FALSE),""),"")</f>
        <v/>
      </c>
      <c r="AP385" s="3" t="str">
        <f>IF(G385&lt;&gt;"LIBSETS_SETTYPE_BATTLEGROUND",IF(G385&lt;&gt;"LIBSETS_SETTYPE_SPECIAL",IF(AQ385&lt;&gt;"",VLOOKUP(AQ385,'ESO zone constants'!$D$2:$H$4950,5,FALSE),""),""),"")</f>
        <v/>
      </c>
      <c r="AR385" s="42"/>
      <c r="AS385" s="41" t="str">
        <f>IF(AR385&lt;&gt;"",IF(AR385&lt;&gt;"LIBSETS_DROP_MECHANIC_MONSTER_NAME",VLOOKUP(AR385,'LibSets constants'!$I$4:$L$1000,3,FALSE),""),"")</f>
        <v/>
      </c>
      <c r="AT385" s="41" t="str">
        <f>IF(AR385&lt;&gt;"",IF(AR385&lt;&gt;"LIBSETS_DROP_MECHANIC_MONSTER_NAME",VLOOKUP(AR385,'LibSets constants'!$I$4:$L$1000,4,FALSE),""),"")</f>
        <v/>
      </c>
      <c r="AU385" s="21" t="str">
        <f>IF(A385="???","--","")&amp;IF(F385&lt;&gt;"Not in the game (anymore)",IF(A385&lt;&gt;"",CONCATENATE("[",A385,"] = {wayshrines={")&amp;IF(K385&lt;&gt;"",CONCATENATE(K385,","),"")&amp;IF(L385&lt;&gt;"",CONCATENATE(L385,","),"")&amp;IF(M385&lt;&gt;"",CONCATENATE(M385,","),"")&amp;CONCATENATE("}")&amp;IF(VALUE(N385)&gt;0,CONCATENATE(", traitsNeeded=",N385),"")&amp;CONCATENATE(", dlcId=",IF(Q385&lt;&gt;"",Q385,"DLC_BASE_GAME")),""),"")</f>
        <v>[438] = {wayshrines={397,397,397,}, traitsNeeded=8, dlcId=DLC_ELSWEYR</v>
      </c>
      <c r="AV385" s="21" t="str">
        <f>IF(F385&lt;&gt;"Not in the game (anymore)",IF(A385&lt;&gt;"",IF(O385&lt;&gt;"",CONCATENATE(", zoneIds={",O385),"")&amp;IF(V385&lt;&gt;"",CONCATENATE(",",V385),"")&amp;IF(AA385&lt;&gt;"",CONCATENATE(",",AA385),"")&amp;IF(AF385&lt;&gt;"",CONCATENATE(",",AF385),"")&amp;IF(AK385&lt;&gt;"",CONCATENATE(",",AK385),"")&amp;IF(AP385&lt;&gt;"",CONCATENATE(",",AP385),"")&amp;IF(O385&lt;&gt;"",CONCATENATE("}",""),"")&amp;IF(OR(I385="true",I385="false",I385&lt;&gt;""), CONCATENATE(", veteran=", I385), ""),""),"")</f>
        <v>, zoneIds={1086,1086,1086}, veteran=false</v>
      </c>
      <c r="AW385" s="21" t="str">
        <f>IF(F385&lt;&gt;"Not in the game (anymore)",IF(A385&lt;&gt;"",", setType="&amp;G385,"")&amp;IF(J385="true",", multiTrialSet=true",""),"")</f>
        <v>, setType=LIBSETS_SETTYPE_CRAFTED</v>
      </c>
      <c r="AX385" s="21" t="str">
        <f>IF(F385&lt;&gt;"Not in the game (anymore)",IF(S385&lt;&gt;"",", dropMechanic={"&amp;S385&amp;IF(X385&lt;&gt;"",","&amp;X385,"")&amp;IF(AC385&lt;&gt;"",","&amp;AC385,"")&amp;IF(AH385&lt;&gt;"",","&amp;AH385,"")&amp;IF(AM385&lt;&gt;"",","&amp;AM385,"")&amp;IF(AR385&lt;&gt;"",","&amp;AR385,"")&amp;"}"&amp;IF(S385="LIBSETS_DROP_MECHANIC_MONSTER_NAME",", dropMechanicNames={" &amp; IF(T385&lt;&gt;"","['en']='"&amp;T385&amp;"'","") &amp; IF(U385&lt;&gt;"",", ['de']='" &amp; U385&amp;"'","") &amp; "}",""),"")&amp;"},","")</f>
        <v>},</v>
      </c>
      <c r="AY385" s="21" t="str">
        <f>IF(F385&lt;&gt;"Not in the game (anymore)",IF(C385&lt;&gt;"",CONCATENATE(" --",C385," / ",B385,"   [",IF(P385&lt;&gt;"",P385,""),IF(W385&lt;&gt;"",", "&amp;W385,""),IF(AB385&lt;&gt;"",", "&amp;AB385,""),IF(AG385&lt;&gt;"",", "&amp;AG385,""),IF(AL385&lt;&gt;"",", "&amp;AL385,""),IF(AQ385&lt;&gt;"",", "&amp;AQ385,""),"]")),"")</f>
        <v xml:space="preserve"> --Senche-raht's Grit / Mut des Senche-raht   [Northern Elsweyr, Northern Elsweyr, Northern Elsweyr]</v>
      </c>
    </row>
    <row r="386" spans="1:51" x14ac:dyDescent="0.25">
      <c r="A386" s="5">
        <v>439</v>
      </c>
      <c r="B386" t="s">
        <v>1607</v>
      </c>
      <c r="C386" t="s">
        <v>1515</v>
      </c>
      <c r="D386" s="3">
        <f>A386</f>
        <v>439</v>
      </c>
      <c r="G386" s="8" t="s">
        <v>1650</v>
      </c>
      <c r="I386" t="s">
        <v>97</v>
      </c>
      <c r="J386" t="s">
        <v>97</v>
      </c>
      <c r="K386">
        <v>382</v>
      </c>
      <c r="L386">
        <v>382</v>
      </c>
      <c r="M386">
        <v>382</v>
      </c>
      <c r="N386">
        <v>3</v>
      </c>
      <c r="O386" s="3">
        <f>IF(G386&lt;&gt;"LIBSETS_SETTYPE_BATTLEGROUND",IF(G386&lt;&gt;"LIBSETS_SETTYPE_SPECIAL",IF(P386&lt;&gt;"",VLOOKUP(P386,'ESO zone constants'!$D$2:$H$4950,5,FALSE),""),""),"")</f>
        <v>1086</v>
      </c>
      <c r="P386" t="s">
        <v>1560</v>
      </c>
      <c r="Q386" s="19" t="str">
        <f>IF(O386&lt;&gt;"",IF(NOT(ISERROR(VLOOKUP(O386,'ESO Dungeon constants'!$D$3:$H$9999,5,FALSE))),VLOOKUP(O386,'ESO Dungeon constants'!$D$3:$I$9999,6,FALSE),VLOOKUP(O386,'ESO zone constants'!$H$2:$K$9984,4,FALSE)),"")</f>
        <v>DLC_ELSWEYR</v>
      </c>
      <c r="R386" s="3" t="str">
        <f>VLOOKUP(Q386,'LibSets constants'!$B$4:$C$1000,2,FALSE)</f>
        <v>Elsweyr</v>
      </c>
      <c r="T386" s="41" t="str">
        <f>IF(S386&lt;&gt;"",IF(S386&lt;&gt;"LIBSETS_DROP_MECHANIC_MONSTER_NAME",VLOOKUP(S386,'LibSets constants'!$I$4:$L$1000,3,FALSE),""),"")</f>
        <v/>
      </c>
      <c r="U386" s="41" t="str">
        <f>IF(S386&lt;&gt;"",IF(S386&lt;&gt;"LIBSETS_DROP_MECHANIC_MONSTER_NAME",VLOOKUP(S386,'LibSets constants'!$I$4:$L$1000,4,FALSE),""),"")</f>
        <v/>
      </c>
      <c r="V386" s="3">
        <f>IF(G386&lt;&gt;"LIBSETS_SETTYPE_BATTLEGROUND",IF(G386&lt;&gt;"LIBSETS_SETTYPE_SPECIAL",IF(W386&lt;&gt;"",VLOOKUP(W386,'ESO zone constants'!$D$2:$H$4950,5,FALSE),""),""),"")</f>
        <v>1086</v>
      </c>
      <c r="W386" t="s">
        <v>1560</v>
      </c>
      <c r="X386" s="42"/>
      <c r="Y386" s="41" t="str">
        <f>IF(X386&lt;&gt;"",IF(X386&lt;&gt;"LIBSETS_DROP_MECHANIC_MONSTER_NAME",VLOOKUP(X386,'LibSets constants'!$I$4:$L$1000,3,FALSE),""),"")</f>
        <v/>
      </c>
      <c r="Z386" s="41" t="str">
        <f>IF(X386&lt;&gt;"",IF(X386&lt;&gt;"LIBSETS_DROP_MECHANIC_MONSTER_NAME",VLOOKUP(X386,'LibSets constants'!$I$4:$L$1000,4,FALSE),""),"")</f>
        <v/>
      </c>
      <c r="AA386" s="3">
        <f>IF(G386&lt;&gt;"LIBSETS_SETTYPE_BATTLEGROUND",IF(G386&lt;&gt;"LIBSETS_SETTYPE_SPECIAL",IF(AB386&lt;&gt;"",VLOOKUP(AB386,'ESO zone constants'!$D$2:$H$4950,5,FALSE),""),""),"")</f>
        <v>1086</v>
      </c>
      <c r="AB386" t="s">
        <v>1560</v>
      </c>
      <c r="AC386" s="42"/>
      <c r="AD386" s="41" t="str">
        <f>IF(AC386&lt;&gt;"",IF(AC386&lt;&gt;"LIBSETS_DROP_MECHANIC_MONSTER_NAME",VLOOKUP(AC386,'LibSets constants'!$I$4:$L$1000,3,FALSE),""),"")</f>
        <v/>
      </c>
      <c r="AE386" s="41" t="str">
        <f>IF(AC386&lt;&gt;"",IF(AC386&lt;&gt;"LIBSETS_DROP_MECHANIC_MONSTER_NAME",VLOOKUP(AC386,'LibSets constants'!$I$4:$L$1000,4,FALSE),""),"")</f>
        <v/>
      </c>
      <c r="AF386" s="3" t="str">
        <f>IF(G386&lt;&gt;"LIBSETS_SETTYPE_BATTLEGROUND",IF(G386&lt;&gt;"LIBSETS_SETTYPE_SPECIAL",IF(AG386&lt;&gt;"",VLOOKUP(AG386,'ESO zone constants'!$D$2:$H$4950,5,FALSE),""),""),"")</f>
        <v/>
      </c>
      <c r="AH386" s="42"/>
      <c r="AI386" s="41" t="str">
        <f>IF(AH386&lt;&gt;"",IF(AH386&lt;&gt;"LIBSETS_DROP_MECHANIC_MONSTER_NAME",VLOOKUP(AH386,'LibSets constants'!$I$4:$L$1000,3,FALSE),""),"")</f>
        <v/>
      </c>
      <c r="AJ386" s="41" t="str">
        <f>IF(AH386&lt;&gt;"",IF(AH386&lt;&gt;"LIBSETS_DROP_MECHANIC_MONSTER_NAME",VLOOKUP(AH386,'LibSets constants'!$I$4:$L$1000,4,FALSE),""),"")</f>
        <v/>
      </c>
      <c r="AK386" s="3" t="str">
        <f>IF(G386&lt;&gt;"LIBSETS_SETTYPE_BATTLEGROUND",IF(G386&lt;&gt;"LIBSETS_SETTYPE_SPECIAL",IF(AL386&lt;&gt;"",VLOOKUP(AL386,'ESO zone constants'!$D$2:$H$4950,5,FALSE),""),""),"")</f>
        <v/>
      </c>
      <c r="AM386" s="42"/>
      <c r="AN386" s="41" t="str">
        <f>IF(AM386&lt;&gt;"",IF(AM386&lt;&gt;"LIBSETS_DROP_MECHANIC_MONSTER_NAME",VLOOKUP(AM386,'LibSets constants'!$I$4:$L$1000,3,FALSE),""),"")</f>
        <v/>
      </c>
      <c r="AO386" s="41" t="str">
        <f>IF(AM386&lt;&gt;"",IF(AM386&lt;&gt;"LIBSETS_DROP_MECHANIC_MONSTER_NAME",VLOOKUP(AM386,'LibSets constants'!$I$4:$L$1000,4,FALSE),""),"")</f>
        <v/>
      </c>
      <c r="AP386" s="3" t="str">
        <f>IF(G386&lt;&gt;"LIBSETS_SETTYPE_BATTLEGROUND",IF(G386&lt;&gt;"LIBSETS_SETTYPE_SPECIAL",IF(AQ386&lt;&gt;"",VLOOKUP(AQ386,'ESO zone constants'!$D$2:$H$4950,5,FALSE),""),""),"")</f>
        <v/>
      </c>
      <c r="AR386" s="42"/>
      <c r="AS386" s="41" t="str">
        <f>IF(AR386&lt;&gt;"",IF(AR386&lt;&gt;"LIBSETS_DROP_MECHANIC_MONSTER_NAME",VLOOKUP(AR386,'LibSets constants'!$I$4:$L$1000,3,FALSE),""),"")</f>
        <v/>
      </c>
      <c r="AT386" s="41" t="str">
        <f>IF(AR386&lt;&gt;"",IF(AR386&lt;&gt;"LIBSETS_DROP_MECHANIC_MONSTER_NAME",VLOOKUP(AR386,'LibSets constants'!$I$4:$L$1000,4,FALSE),""),"")</f>
        <v/>
      </c>
      <c r="AU386" s="21" t="str">
        <f>IF(A386="???","--","")&amp;IF(F386&lt;&gt;"Not in the game (anymore)",IF(A386&lt;&gt;"",CONCATENATE("[",A386,"] = {wayshrines={")&amp;IF(K386&lt;&gt;"",CONCATENATE(K386,","),"")&amp;IF(L386&lt;&gt;"",CONCATENATE(L386,","),"")&amp;IF(M386&lt;&gt;"",CONCATENATE(M386,","),"")&amp;CONCATENATE("}")&amp;IF(VALUE(N386)&gt;0,CONCATENATE(", traitsNeeded=",N386),"")&amp;CONCATENATE(", dlcId=",IF(Q386&lt;&gt;"",Q386,"DLC_BASE_GAME")),""),"")</f>
        <v>[439] = {wayshrines={382,382,382,}, traitsNeeded=3, dlcId=DLC_ELSWEYR</v>
      </c>
      <c r="AV386" s="21" t="str">
        <f>IF(F386&lt;&gt;"Not in the game (anymore)",IF(A386&lt;&gt;"",IF(O386&lt;&gt;"",CONCATENATE(", zoneIds={",O386),"")&amp;IF(V386&lt;&gt;"",CONCATENATE(",",V386),"")&amp;IF(AA386&lt;&gt;"",CONCATENATE(",",AA386),"")&amp;IF(AF386&lt;&gt;"",CONCATENATE(",",AF386),"")&amp;IF(AK386&lt;&gt;"",CONCATENATE(",",AK386),"")&amp;IF(AP386&lt;&gt;"",CONCATENATE(",",AP386),"")&amp;IF(O386&lt;&gt;"",CONCATENATE("}",""),"")&amp;IF(OR(I386="true",I386="false",I386&lt;&gt;""), CONCATENATE(", veteran=", I386), ""),""),"")</f>
        <v>, zoneIds={1086,1086,1086}, veteran=false</v>
      </c>
      <c r="AW386" s="21" t="str">
        <f>IF(F386&lt;&gt;"Not in the game (anymore)",IF(A386&lt;&gt;"",", setType="&amp;G386,"")&amp;IF(J386="true",", multiTrialSet=true",""),"")</f>
        <v>, setType=LIBSETS_SETTYPE_CRAFTED</v>
      </c>
      <c r="AX386" s="21" t="str">
        <f>IF(F386&lt;&gt;"Not in the game (anymore)",IF(S386&lt;&gt;"",", dropMechanic={"&amp;S386&amp;IF(X386&lt;&gt;"",","&amp;X386,"")&amp;IF(AC386&lt;&gt;"",","&amp;AC386,"")&amp;IF(AH386&lt;&gt;"",","&amp;AH386,"")&amp;IF(AM386&lt;&gt;"",","&amp;AM386,"")&amp;IF(AR386&lt;&gt;"",","&amp;AR386,"")&amp;"}"&amp;IF(S386="LIBSETS_DROP_MECHANIC_MONSTER_NAME",", dropMechanicNames={" &amp; IF(T386&lt;&gt;"","['en']='"&amp;T386&amp;"'","") &amp; IF(U386&lt;&gt;"",", ['de']='" &amp; U386&amp;"'","") &amp; "}",""),"")&amp;"},","")</f>
        <v>},</v>
      </c>
      <c r="AY386" s="21" t="str">
        <f>IF(F386&lt;&gt;"Not in the game (anymore)",IF(C386&lt;&gt;"",CONCATENATE(" --",C386," / ",B386,"   [",IF(P386&lt;&gt;"",P386,""),IF(W386&lt;&gt;"",", "&amp;W386,""),IF(AB386&lt;&gt;"",", "&amp;AB386,""),IF(AG386&lt;&gt;"",", "&amp;AG386,""),IF(AL386&lt;&gt;"",", "&amp;AL386,""),IF(AQ386&lt;&gt;"",", "&amp;AQ386,""),"]")),"")</f>
        <v xml:space="preserve"> --Vastarie's Tutelage / Vastaries Vormundschaft   [Northern Elsweyr, Northern Elsweyr, Northern Elsweyr]</v>
      </c>
    </row>
    <row r="387" spans="1:51" x14ac:dyDescent="0.25">
      <c r="A387" s="5">
        <v>440</v>
      </c>
      <c r="B387" t="s">
        <v>1613</v>
      </c>
      <c r="C387" t="s">
        <v>1510</v>
      </c>
      <c r="D387" s="3">
        <f>A387</f>
        <v>440</v>
      </c>
      <c r="G387" s="8" t="s">
        <v>1656</v>
      </c>
      <c r="I387" t="s">
        <v>97</v>
      </c>
      <c r="J387" t="s">
        <v>97</v>
      </c>
      <c r="K387">
        <v>382</v>
      </c>
      <c r="L387">
        <v>382</v>
      </c>
      <c r="M387">
        <v>382</v>
      </c>
      <c r="N387">
        <v>0</v>
      </c>
      <c r="O387" s="3">
        <f>IF(G387&lt;&gt;"LIBSETS_SETTYPE_BATTLEGROUND",IF(G387&lt;&gt;"LIBSETS_SETTYPE_SPECIAL",IF(P387&lt;&gt;"",VLOOKUP(P387,'ESO zone constants'!$D$2:$H$4950,5,FALSE),""),""),"")</f>
        <v>1086</v>
      </c>
      <c r="P387" t="s">
        <v>1560</v>
      </c>
      <c r="Q387" s="19" t="str">
        <f>IF(O387&lt;&gt;"",IF(NOT(ISERROR(VLOOKUP(O387,'ESO Dungeon constants'!$D$3:$H$9999,5,FALSE))),VLOOKUP(O387,'ESO Dungeon constants'!$D$3:$I$9999,6,FALSE),VLOOKUP(O387,'ESO zone constants'!$H$2:$K$9984,4,FALSE)),"")</f>
        <v>DLC_ELSWEYR</v>
      </c>
      <c r="R387" s="3" t="str">
        <f>VLOOKUP(Q387,'LibSets constants'!$B$4:$C$1000,2,FALSE)</f>
        <v>Elsweyr</v>
      </c>
      <c r="S387" s="33" t="s">
        <v>1743</v>
      </c>
      <c r="T387" s="41" t="str">
        <f>IF(S387&lt;&gt;"",IF(S387&lt;&gt;"LIBSETS_DROP_MECHANIC_MONSTER_NAME",VLOOKUP(S387,'LibSets constants'!$I$4:$L$1000,3,FALSE),""),"")</f>
        <v>Delve bosses have a chance to drop a waist or feet.</v>
      </c>
      <c r="U387" s="41" t="str">
        <f>IF(S387&lt;&gt;"",IF(S387&lt;&gt;"LIBSETS_DROP_MECHANIC_MONSTER_NAME",VLOOKUP(S387,'LibSets constants'!$I$4:$L$1000,4,FALSE),""),"")</f>
        <v>Bosse in Gewölben haben die Chance, eine Taille oder Füße fallen zu lassen.</v>
      </c>
      <c r="V387" s="3" t="str">
        <f>IF(G387&lt;&gt;"LIBSETS_SETTYPE_BATTLEGROUND",IF(G387&lt;&gt;"LIBSETS_SETTYPE_SPECIAL",IF(W387&lt;&gt;"",VLOOKUP(W387,'ESO zone constants'!$D$2:$H$4950,5,FALSE),""),""),"")</f>
        <v/>
      </c>
      <c r="X387" s="42" t="s">
        <v>1744</v>
      </c>
      <c r="Y387" s="41" t="str">
        <f>IF(X387&lt;&gt;"",IF(X387&lt;&gt;"LIBSETS_DROP_MECHANIC_MONSTER_NAME",VLOOKUP(X387,'LibSets constants'!$I$4:$L$1000,3,FALSE),""),"")</f>
        <v>Overland group bosses have a 100% chance to drop head, chest, legs, or weapon.</v>
      </c>
      <c r="Z387" s="41" t="str">
        <f>IF(X387&lt;&gt;"",IF(X387&lt;&gt;"LIBSETS_DROP_MECHANIC_MONSTER_NAME",VLOOKUP(X387,'LibSets constants'!$I$4:$L$1000,4,FALSE),""),"")</f>
        <v>Überland Gruppenbosse haben eine Chance von 100%, Kopf, Brust, Beine oder Waffen fallen zu lassen.</v>
      </c>
      <c r="AA387" s="3" t="str">
        <f>IF(G387&lt;&gt;"LIBSETS_SETTYPE_BATTLEGROUND",IF(G387&lt;&gt;"LIBSETS_SETTYPE_SPECIAL",IF(AB387&lt;&gt;"",VLOOKUP(AB387,'ESO zone constants'!$D$2:$H$4950,5,FALSE),""),""),"")</f>
        <v/>
      </c>
      <c r="AC387" s="42" t="s">
        <v>1745</v>
      </c>
      <c r="AD387" s="41" t="str">
        <f>IF(AC387&lt;&gt;"",IF(AC387&lt;&gt;"LIBSETS_DROP_MECHANIC_MONSTER_NAME",VLOOKUP(AC387,'LibSets constants'!$I$4:$L$1000,3,FALSE),""),"")</f>
        <v>Public dungeon bosses have a chance to drop a shoulder, hand, or weapon.</v>
      </c>
      <c r="AE387" s="41" t="str">
        <f>IF(AC387&lt;&gt;"",IF(AC387&lt;&gt;"LIBSETS_DROP_MECHANIC_MONSTER_NAME",VLOOKUP(AC387,'LibSets constants'!$I$4:$L$1000,4,FALSE),""),"")</f>
        <v>Öffentliche Dungeon-Bosse haben die Möglichkeit, eine Schulter, Handschuhe oder eine Waffe fallen zu lassen.</v>
      </c>
      <c r="AF387" s="3" t="str">
        <f>IF(G387&lt;&gt;"LIBSETS_SETTYPE_BATTLEGROUND",IF(G387&lt;&gt;"LIBSETS_SETTYPE_SPECIAL",IF(AG387&lt;&gt;"",VLOOKUP(AG387,'ESO zone constants'!$D$2:$H$4950,5,FALSE),""),""),"")</f>
        <v/>
      </c>
      <c r="AH387" s="42" t="s">
        <v>1746</v>
      </c>
      <c r="AI387" s="41" t="str">
        <f>IF(AH387&lt;&gt;"",IF(AH387&lt;&gt;"LIBSETS_DROP_MECHANIC_MONSTER_NAME",VLOOKUP(AH387,'LibSets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87" s="41" t="str">
        <f>IF(AH387&lt;&gt;"",IF(AH387&lt;&gt;"LIBSETS_DROP_MECHANIC_MONSTER_NAME",VLOOKUP(AH387,'LibSets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87" s="3" t="str">
        <f>IF(G387&lt;&gt;"LIBSETS_SETTYPE_BATTLEGROUND",IF(G387&lt;&gt;"LIBSETS_SETTYPE_SPECIAL",IF(AL387&lt;&gt;"",VLOOKUP(AL387,'ESO zone constants'!$D$2:$H$4950,5,FALSE),""),""),"")</f>
        <v/>
      </c>
      <c r="AM387" s="42"/>
      <c r="AN387" s="41" t="str">
        <f>IF(AM387&lt;&gt;"",IF(AM387&lt;&gt;"LIBSETS_DROP_MECHANIC_MONSTER_NAME",VLOOKUP(AM387,'LibSets constants'!$I$4:$L$1000,3,FALSE),""),"")</f>
        <v/>
      </c>
      <c r="AO387" s="41" t="str">
        <f>IF(AM387&lt;&gt;"",IF(AM387&lt;&gt;"LIBSETS_DROP_MECHANIC_MONSTER_NAME",VLOOKUP(AM387,'LibSets constants'!$I$4:$L$1000,4,FALSE),""),"")</f>
        <v/>
      </c>
      <c r="AP387" s="3" t="str">
        <f>IF(G387&lt;&gt;"LIBSETS_SETTYPE_BATTLEGROUND",IF(G387&lt;&gt;"LIBSETS_SETTYPE_SPECIAL",IF(AQ387&lt;&gt;"",VLOOKUP(AQ387,'ESO zone constants'!$D$2:$H$4950,5,FALSE),""),""),"")</f>
        <v/>
      </c>
      <c r="AR387" s="42"/>
      <c r="AS387" s="41" t="str">
        <f>IF(AR387&lt;&gt;"",IF(AR387&lt;&gt;"LIBSETS_DROP_MECHANIC_MONSTER_NAME",VLOOKUP(AR387,'LibSets constants'!$I$4:$L$1000,3,FALSE),""),"")</f>
        <v/>
      </c>
      <c r="AT387" s="41" t="str">
        <f>IF(AR387&lt;&gt;"",IF(AR387&lt;&gt;"LIBSETS_DROP_MECHANIC_MONSTER_NAME",VLOOKUP(AR387,'LibSets constants'!$I$4:$L$1000,4,FALSE),""),"")</f>
        <v/>
      </c>
      <c r="AU387" s="21" t="str">
        <f>IF(A387="???","--","")&amp;IF(F387&lt;&gt;"Not in the game (anymore)",IF(A387&lt;&gt;"",CONCATENATE("[",A387,"] = {wayshrines={")&amp;IF(K387&lt;&gt;"",CONCATENATE(K387,","),"")&amp;IF(L387&lt;&gt;"",CONCATENATE(L387,","),"")&amp;IF(M387&lt;&gt;"",CONCATENATE(M387,","),"")&amp;CONCATENATE("}")&amp;IF(VALUE(N387)&gt;0,CONCATENATE(", traitsNeeded=",N387),"")&amp;CONCATENATE(", dlcId=",IF(Q387&lt;&gt;"",Q387,"DLC_BASE_GAME")),""),"")</f>
        <v>[440] = {wayshrines={382,382,382,}, dlcId=DLC_ELSWEYR</v>
      </c>
      <c r="AV387" s="21" t="str">
        <f>IF(F387&lt;&gt;"Not in the game (anymore)",IF(A387&lt;&gt;"",IF(O387&lt;&gt;"",CONCATENATE(", zoneIds={",O387),"")&amp;IF(V387&lt;&gt;"",CONCATENATE(",",V387),"")&amp;IF(AA387&lt;&gt;"",CONCATENATE(",",AA387),"")&amp;IF(AF387&lt;&gt;"",CONCATENATE(",",AF387),"")&amp;IF(AK387&lt;&gt;"",CONCATENATE(",",AK387),"")&amp;IF(AP387&lt;&gt;"",CONCATENATE(",",AP387),"")&amp;IF(O387&lt;&gt;"",CONCATENATE("}",""),"")&amp;IF(OR(I387="true",I387="false",I387&lt;&gt;""), CONCATENATE(", veteran=", I387), ""),""),"")</f>
        <v>, zoneIds={1086}, veteran=false</v>
      </c>
      <c r="AW387" s="21" t="str">
        <f>IF(F387&lt;&gt;"Not in the game (anymore)",IF(A387&lt;&gt;"",", setType="&amp;G387,"")&amp;IF(J387="true",", multiTrialSet=true",""),"")</f>
        <v>, setType=LIBSETS_SETTYPE_OVERLAND</v>
      </c>
      <c r="AX387" s="21" t="str">
        <f>IF(F387&lt;&gt;"Not in the game (anymore)",IF(S387&lt;&gt;"",", dropMechanic={"&amp;S387&amp;IF(X387&lt;&gt;"",","&amp;X387,"")&amp;IF(AC387&lt;&gt;"",","&amp;AC387,"")&amp;IF(AH387&lt;&gt;"",","&amp;AH387,"")&amp;IF(AM387&lt;&gt;"",","&amp;AM387,"")&amp;IF(AR387&lt;&gt;"",","&amp;AR387,"")&amp;"}"&amp;IF(S387="LIBSETS_DROP_MECHANIC_MONSTER_NAME",", dropMechanicNames={" &amp; IF(T387&lt;&gt;"","['en']='"&amp;T387&amp;"'","") &amp; IF(U387&lt;&gt;"",", ['de']='" &amp; U387&amp;"'","") &amp; "}",""),"")&amp;"},","")</f>
        <v>, dropMechanic={LIBSETS_DROP_MECHANIC_OVERLAND_BOSS_DELVE,LIBSETS_DROP_MECHANIC_OVERLAND_WORLDBOSS,LIBSETS_DROP_MECHANIC_OVERLAND_BOSS_PUBLIC_DUNGEON,LIBSETS_DROP_MECHANIC_OVERLAND_CHEST}},</v>
      </c>
      <c r="AY387" s="21" t="str">
        <f>IF(F387&lt;&gt;"Not in the game (anymore)",IF(C387&lt;&gt;"",CONCATENATE(" --",C387," / ",B387,"   [",IF(P387&lt;&gt;"",P387,""),IF(W387&lt;&gt;"",", "&amp;W387,""),IF(AB387&lt;&gt;"",", "&amp;AB387,""),IF(AG387&lt;&gt;"",", "&amp;AG387,""),IF(AL387&lt;&gt;"",", "&amp;AL387,""),IF(AQ387&lt;&gt;"",", "&amp;AQ387,""),"]")),"")</f>
        <v xml:space="preserve"> --Crafty Alfiq / Listiger Alfiq   [Northern Elsweyr]</v>
      </c>
    </row>
    <row r="388" spans="1:51" x14ac:dyDescent="0.25">
      <c r="A388" s="5">
        <v>441</v>
      </c>
      <c r="B388" t="s">
        <v>1612</v>
      </c>
      <c r="C388" t="s">
        <v>1511</v>
      </c>
      <c r="D388" s="3">
        <f>A388</f>
        <v>441</v>
      </c>
      <c r="G388" s="8" t="s">
        <v>1656</v>
      </c>
      <c r="I388" t="s">
        <v>97</v>
      </c>
      <c r="J388" t="s">
        <v>97</v>
      </c>
      <c r="K388">
        <v>382</v>
      </c>
      <c r="L388">
        <v>382</v>
      </c>
      <c r="M388">
        <v>382</v>
      </c>
      <c r="N388">
        <v>0</v>
      </c>
      <c r="O388" s="3">
        <f>IF(G388&lt;&gt;"LIBSETS_SETTYPE_BATTLEGROUND",IF(G388&lt;&gt;"LIBSETS_SETTYPE_SPECIAL",IF(P388&lt;&gt;"",VLOOKUP(P388,'ESO zone constants'!$D$2:$H$4950,5,FALSE),""),""),"")</f>
        <v>1086</v>
      </c>
      <c r="P388" t="s">
        <v>1560</v>
      </c>
      <c r="Q388" s="19" t="str">
        <f>IF(O388&lt;&gt;"",IF(NOT(ISERROR(VLOOKUP(O388,'ESO Dungeon constants'!$D$3:$H$9999,5,FALSE))),VLOOKUP(O388,'ESO Dungeon constants'!$D$3:$I$9999,6,FALSE),VLOOKUP(O388,'ESO zone constants'!$H$2:$K$9984,4,FALSE)),"")</f>
        <v>DLC_ELSWEYR</v>
      </c>
      <c r="R388" s="3" t="str">
        <f>VLOOKUP(Q388,'LibSets constants'!$B$4:$C$1000,2,FALSE)</f>
        <v>Elsweyr</v>
      </c>
      <c r="S388" s="33" t="s">
        <v>1743</v>
      </c>
      <c r="T388" s="41" t="str">
        <f>IF(S388&lt;&gt;"",IF(S388&lt;&gt;"LIBSETS_DROP_MECHANIC_MONSTER_NAME",VLOOKUP(S388,'LibSets constants'!$I$4:$L$1000,3,FALSE),""),"")</f>
        <v>Delve bosses have a chance to drop a waist or feet.</v>
      </c>
      <c r="U388" s="41" t="str">
        <f>IF(S388&lt;&gt;"",IF(S388&lt;&gt;"LIBSETS_DROP_MECHANIC_MONSTER_NAME",VLOOKUP(S388,'LibSets constants'!$I$4:$L$1000,4,FALSE),""),"")</f>
        <v>Bosse in Gewölben haben die Chance, eine Taille oder Füße fallen zu lassen.</v>
      </c>
      <c r="V388" s="3" t="str">
        <f>IF(G388&lt;&gt;"LIBSETS_SETTYPE_BATTLEGROUND",IF(G388&lt;&gt;"LIBSETS_SETTYPE_SPECIAL",IF(W388&lt;&gt;"",VLOOKUP(W388,'ESO zone constants'!$D$2:$H$4950,5,FALSE),""),""),"")</f>
        <v/>
      </c>
      <c r="X388" s="42" t="s">
        <v>1744</v>
      </c>
      <c r="Y388" s="41" t="str">
        <f>IF(X388&lt;&gt;"",IF(X388&lt;&gt;"LIBSETS_DROP_MECHANIC_MONSTER_NAME",VLOOKUP(X388,'LibSets constants'!$I$4:$L$1000,3,FALSE),""),"")</f>
        <v>Overland group bosses have a 100% chance to drop head, chest, legs, or weapon.</v>
      </c>
      <c r="Z388" s="41" t="str">
        <f>IF(X388&lt;&gt;"",IF(X388&lt;&gt;"LIBSETS_DROP_MECHANIC_MONSTER_NAME",VLOOKUP(X388,'LibSets constants'!$I$4:$L$1000,4,FALSE),""),"")</f>
        <v>Überland Gruppenbosse haben eine Chance von 100%, Kopf, Brust, Beine oder Waffen fallen zu lassen.</v>
      </c>
      <c r="AA388" s="3" t="str">
        <f>IF(G388&lt;&gt;"LIBSETS_SETTYPE_BATTLEGROUND",IF(G388&lt;&gt;"LIBSETS_SETTYPE_SPECIAL",IF(AB388&lt;&gt;"",VLOOKUP(AB388,'ESO zone constants'!$D$2:$H$4950,5,FALSE),""),""),"")</f>
        <v/>
      </c>
      <c r="AC388" s="42" t="s">
        <v>1745</v>
      </c>
      <c r="AD388" s="41" t="str">
        <f>IF(AC388&lt;&gt;"",IF(AC388&lt;&gt;"LIBSETS_DROP_MECHANIC_MONSTER_NAME",VLOOKUP(AC388,'LibSets constants'!$I$4:$L$1000,3,FALSE),""),"")</f>
        <v>Public dungeon bosses have a chance to drop a shoulder, hand, or weapon.</v>
      </c>
      <c r="AE388" s="41" t="str">
        <f>IF(AC388&lt;&gt;"",IF(AC388&lt;&gt;"LIBSETS_DROP_MECHANIC_MONSTER_NAME",VLOOKUP(AC388,'LibSets constants'!$I$4:$L$1000,4,FALSE),""),"")</f>
        <v>Öffentliche Dungeon-Bosse haben die Möglichkeit, eine Schulter, Handschuhe oder eine Waffe fallen zu lassen.</v>
      </c>
      <c r="AF388" s="3" t="str">
        <f>IF(G388&lt;&gt;"LIBSETS_SETTYPE_BATTLEGROUND",IF(G388&lt;&gt;"LIBSETS_SETTYPE_SPECIAL",IF(AG388&lt;&gt;"",VLOOKUP(AG388,'ESO zone constants'!$D$2:$H$4950,5,FALSE),""),""),"")</f>
        <v/>
      </c>
      <c r="AH388" s="42" t="s">
        <v>1746</v>
      </c>
      <c r="AI388" s="41" t="str">
        <f>IF(AH388&lt;&gt;"",IF(AH388&lt;&gt;"LIBSETS_DROP_MECHANIC_MONSTER_NAME",VLOOKUP(AH388,'LibSets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88" s="41" t="str">
        <f>IF(AH388&lt;&gt;"",IF(AH388&lt;&gt;"LIBSETS_DROP_MECHANIC_MONSTER_NAME",VLOOKUP(AH388,'LibSets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88" s="3" t="str">
        <f>IF(G388&lt;&gt;"LIBSETS_SETTYPE_BATTLEGROUND",IF(G388&lt;&gt;"LIBSETS_SETTYPE_SPECIAL",IF(AL388&lt;&gt;"",VLOOKUP(AL388,'ESO zone constants'!$D$2:$H$4950,5,FALSE),""),""),"")</f>
        <v/>
      </c>
      <c r="AM388" s="42"/>
      <c r="AN388" s="41" t="str">
        <f>IF(AM388&lt;&gt;"",IF(AM388&lt;&gt;"LIBSETS_DROP_MECHANIC_MONSTER_NAME",VLOOKUP(AM388,'LibSets constants'!$I$4:$L$1000,3,FALSE),""),"")</f>
        <v/>
      </c>
      <c r="AO388" s="41" t="str">
        <f>IF(AM388&lt;&gt;"",IF(AM388&lt;&gt;"LIBSETS_DROP_MECHANIC_MONSTER_NAME",VLOOKUP(AM388,'LibSets constants'!$I$4:$L$1000,4,FALSE),""),"")</f>
        <v/>
      </c>
      <c r="AP388" s="3" t="str">
        <f>IF(G388&lt;&gt;"LIBSETS_SETTYPE_BATTLEGROUND",IF(G388&lt;&gt;"LIBSETS_SETTYPE_SPECIAL",IF(AQ388&lt;&gt;"",VLOOKUP(AQ388,'ESO zone constants'!$D$2:$H$4950,5,FALSE),""),""),"")</f>
        <v/>
      </c>
      <c r="AR388" s="42"/>
      <c r="AS388" s="41" t="str">
        <f>IF(AR388&lt;&gt;"",IF(AR388&lt;&gt;"LIBSETS_DROP_MECHANIC_MONSTER_NAME",VLOOKUP(AR388,'LibSets constants'!$I$4:$L$1000,3,FALSE),""),"")</f>
        <v/>
      </c>
      <c r="AT388" s="41" t="str">
        <f>IF(AR388&lt;&gt;"",IF(AR388&lt;&gt;"LIBSETS_DROP_MECHANIC_MONSTER_NAME",VLOOKUP(AR388,'LibSets constants'!$I$4:$L$1000,4,FALSE),""),"")</f>
        <v/>
      </c>
      <c r="AU388" s="21" t="str">
        <f>IF(A388="???","--","")&amp;IF(F388&lt;&gt;"Not in the game (anymore)",IF(A388&lt;&gt;"",CONCATENATE("[",A388,"] = {wayshrines={")&amp;IF(K388&lt;&gt;"",CONCATENATE(K388,","),"")&amp;IF(L388&lt;&gt;"",CONCATENATE(L388,","),"")&amp;IF(M388&lt;&gt;"",CONCATENATE(M388,","),"")&amp;CONCATENATE("}")&amp;IF(VALUE(N388)&gt;0,CONCATENATE(", traitsNeeded=",N388),"")&amp;CONCATENATE(", dlcId=",IF(Q388&lt;&gt;"",Q388,"DLC_BASE_GAME")),""),"")</f>
        <v>[441] = {wayshrines={382,382,382,}, dlcId=DLC_ELSWEYR</v>
      </c>
      <c r="AV388" s="21" t="str">
        <f>IF(F388&lt;&gt;"Not in the game (anymore)",IF(A388&lt;&gt;"",IF(O388&lt;&gt;"",CONCATENATE(", zoneIds={",O388),"")&amp;IF(V388&lt;&gt;"",CONCATENATE(",",V388),"")&amp;IF(AA388&lt;&gt;"",CONCATENATE(",",AA388),"")&amp;IF(AF388&lt;&gt;"",CONCATENATE(",",AF388),"")&amp;IF(AK388&lt;&gt;"",CONCATENATE(",",AK388),"")&amp;IF(AP388&lt;&gt;"",CONCATENATE(",",AP388),"")&amp;IF(O388&lt;&gt;"",CONCATENATE("}",""),"")&amp;IF(OR(I388="true",I388="false",I388&lt;&gt;""), CONCATENATE(", veteran=", I388), ""),""),"")</f>
        <v>, zoneIds={1086}, veteran=false</v>
      </c>
      <c r="AW388" s="21" t="str">
        <f>IF(F388&lt;&gt;"Not in the game (anymore)",IF(A388&lt;&gt;"",", setType="&amp;G388,"")&amp;IF(J388="true",", multiTrialSet=true",""),"")</f>
        <v>, setType=LIBSETS_SETTYPE_OVERLAND</v>
      </c>
      <c r="AX388" s="21" t="str">
        <f>IF(F388&lt;&gt;"Not in the game (anymore)",IF(S388&lt;&gt;"",", dropMechanic={"&amp;S388&amp;IF(X388&lt;&gt;"",","&amp;X388,"")&amp;IF(AC388&lt;&gt;"",","&amp;AC388,"")&amp;IF(AH388&lt;&gt;"",","&amp;AH388,"")&amp;IF(AM388&lt;&gt;"",","&amp;AM388,"")&amp;IF(AR388&lt;&gt;"",","&amp;AR388,"")&amp;"}"&amp;IF(S388="LIBSETS_DROP_MECHANIC_MONSTER_NAME",", dropMechanicNames={" &amp; IF(T388&lt;&gt;"","['en']='"&amp;T388&amp;"'","") &amp; IF(U388&lt;&gt;"",", ['de']='" &amp; U388&amp;"'","") &amp; "}",""),"")&amp;"},","")</f>
        <v>, dropMechanic={LIBSETS_DROP_MECHANIC_OVERLAND_BOSS_DELVE,LIBSETS_DROP_MECHANIC_OVERLAND_WORLDBOSS,LIBSETS_DROP_MECHANIC_OVERLAND_BOSS_PUBLIC_DUNGEON,LIBSETS_DROP_MECHANIC_OVERLAND_CHEST}},</v>
      </c>
      <c r="AY388" s="21" t="str">
        <f>IF(F388&lt;&gt;"Not in the game (anymore)",IF(C388&lt;&gt;"",CONCATENATE(" --",C388," / ",B388,"   [",IF(P388&lt;&gt;"",P388,""),IF(W388&lt;&gt;"",", "&amp;W388,""),IF(AB388&lt;&gt;"",", "&amp;AB388,""),IF(AG388&lt;&gt;"",", "&amp;AG388,""),IF(AL388&lt;&gt;"",", "&amp;AL388,""),IF(AQ388&lt;&gt;"",", "&amp;AQ388,""),"]")),"")</f>
        <v xml:space="preserve"> --Vesture of Darloc Brae / Gewandung von Darloc Brae   [Northern Elsweyr]</v>
      </c>
    </row>
    <row r="389" spans="1:51" x14ac:dyDescent="0.25">
      <c r="A389" s="5">
        <v>442</v>
      </c>
      <c r="B389" t="s">
        <v>1611</v>
      </c>
      <c r="C389" t="s">
        <v>1512</v>
      </c>
      <c r="D389" s="3">
        <f>A389</f>
        <v>442</v>
      </c>
      <c r="G389" s="8" t="s">
        <v>1656</v>
      </c>
      <c r="I389" t="s">
        <v>97</v>
      </c>
      <c r="J389" t="s">
        <v>97</v>
      </c>
      <c r="K389">
        <v>382</v>
      </c>
      <c r="L389">
        <v>382</v>
      </c>
      <c r="M389">
        <v>382</v>
      </c>
      <c r="N389">
        <v>0</v>
      </c>
      <c r="O389" s="3">
        <f>IF(G389&lt;&gt;"LIBSETS_SETTYPE_BATTLEGROUND",IF(G389&lt;&gt;"LIBSETS_SETTYPE_SPECIAL",IF(P389&lt;&gt;"",VLOOKUP(P389,'ESO zone constants'!$D$2:$H$4950,5,FALSE),""),""),"")</f>
        <v>1086</v>
      </c>
      <c r="P389" t="s">
        <v>1560</v>
      </c>
      <c r="Q389" s="19" t="str">
        <f>IF(O389&lt;&gt;"",IF(NOT(ISERROR(VLOOKUP(O389,'ESO Dungeon constants'!$D$3:$H$9999,5,FALSE))),VLOOKUP(O389,'ESO Dungeon constants'!$D$3:$I$9999,6,FALSE),VLOOKUP(O389,'ESO zone constants'!$H$2:$K$9984,4,FALSE)),"")</f>
        <v>DLC_ELSWEYR</v>
      </c>
      <c r="R389" s="3" t="str">
        <f>VLOOKUP(Q389,'LibSets constants'!$B$4:$C$1000,2,FALSE)</f>
        <v>Elsweyr</v>
      </c>
      <c r="S389" s="33" t="s">
        <v>1743</v>
      </c>
      <c r="T389" s="41" t="str">
        <f>IF(S389&lt;&gt;"",IF(S389&lt;&gt;"LIBSETS_DROP_MECHANIC_MONSTER_NAME",VLOOKUP(S389,'LibSets constants'!$I$4:$L$1000,3,FALSE),""),"")</f>
        <v>Delve bosses have a chance to drop a waist or feet.</v>
      </c>
      <c r="U389" s="41" t="str">
        <f>IF(S389&lt;&gt;"",IF(S389&lt;&gt;"LIBSETS_DROP_MECHANIC_MONSTER_NAME",VLOOKUP(S389,'LibSets constants'!$I$4:$L$1000,4,FALSE),""),"")</f>
        <v>Bosse in Gewölben haben die Chance, eine Taille oder Füße fallen zu lassen.</v>
      </c>
      <c r="V389" s="3" t="str">
        <f>IF(G389&lt;&gt;"LIBSETS_SETTYPE_BATTLEGROUND",IF(G389&lt;&gt;"LIBSETS_SETTYPE_SPECIAL",IF(W389&lt;&gt;"",VLOOKUP(W389,'ESO zone constants'!$D$2:$H$4950,5,FALSE),""),""),"")</f>
        <v/>
      </c>
      <c r="X389" s="42" t="s">
        <v>1744</v>
      </c>
      <c r="Y389" s="41" t="str">
        <f>IF(X389&lt;&gt;"",IF(X389&lt;&gt;"LIBSETS_DROP_MECHANIC_MONSTER_NAME",VLOOKUP(X389,'LibSets constants'!$I$4:$L$1000,3,FALSE),""),"")</f>
        <v>Overland group bosses have a 100% chance to drop head, chest, legs, or weapon.</v>
      </c>
      <c r="Z389" s="41" t="str">
        <f>IF(X389&lt;&gt;"",IF(X389&lt;&gt;"LIBSETS_DROP_MECHANIC_MONSTER_NAME",VLOOKUP(X389,'LibSets constants'!$I$4:$L$1000,4,FALSE),""),"")</f>
        <v>Überland Gruppenbosse haben eine Chance von 100%, Kopf, Brust, Beine oder Waffen fallen zu lassen.</v>
      </c>
      <c r="AA389" s="3" t="str">
        <f>IF(G389&lt;&gt;"LIBSETS_SETTYPE_BATTLEGROUND",IF(G389&lt;&gt;"LIBSETS_SETTYPE_SPECIAL",IF(AB389&lt;&gt;"",VLOOKUP(AB389,'ESO zone constants'!$D$2:$H$4950,5,FALSE),""),""),"")</f>
        <v/>
      </c>
      <c r="AC389" s="42" t="s">
        <v>1745</v>
      </c>
      <c r="AD389" s="41" t="str">
        <f>IF(AC389&lt;&gt;"",IF(AC389&lt;&gt;"LIBSETS_DROP_MECHANIC_MONSTER_NAME",VLOOKUP(AC389,'LibSets constants'!$I$4:$L$1000,3,FALSE),""),"")</f>
        <v>Public dungeon bosses have a chance to drop a shoulder, hand, or weapon.</v>
      </c>
      <c r="AE389" s="41" t="str">
        <f>IF(AC389&lt;&gt;"",IF(AC389&lt;&gt;"LIBSETS_DROP_MECHANIC_MONSTER_NAME",VLOOKUP(AC389,'LibSets constants'!$I$4:$L$1000,4,FALSE),""),"")</f>
        <v>Öffentliche Dungeon-Bosse haben die Möglichkeit, eine Schulter, Handschuhe oder eine Waffe fallen zu lassen.</v>
      </c>
      <c r="AF389" s="3" t="str">
        <f>IF(G389&lt;&gt;"LIBSETS_SETTYPE_BATTLEGROUND",IF(G389&lt;&gt;"LIBSETS_SETTYPE_SPECIAL",IF(AG389&lt;&gt;"",VLOOKUP(AG389,'ESO zone constants'!$D$2:$H$4950,5,FALSE),""),""),"")</f>
        <v/>
      </c>
      <c r="AH389" s="42" t="s">
        <v>1746</v>
      </c>
      <c r="AI389" s="41" t="str">
        <f>IF(AH389&lt;&gt;"",IF(AH389&lt;&gt;"LIBSETS_DROP_MECHANIC_MONSTER_NAME",VLOOKUP(AH389,'LibSets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J389" s="41" t="str">
        <f>IF(AH389&lt;&gt;"",IF(AH389&lt;&gt;"LIBSETS_DROP_MECHANIC_MONSTER_NAME",VLOOKUP(AH389,'LibSets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K389" s="3" t="str">
        <f>IF(G389&lt;&gt;"LIBSETS_SETTYPE_BATTLEGROUND",IF(G389&lt;&gt;"LIBSETS_SETTYPE_SPECIAL",IF(AL389&lt;&gt;"",VLOOKUP(AL389,'ESO zone constants'!$D$2:$H$4950,5,FALSE),""),""),"")</f>
        <v/>
      </c>
      <c r="AM389" s="42"/>
      <c r="AN389" s="41" t="str">
        <f>IF(AM389&lt;&gt;"",IF(AM389&lt;&gt;"LIBSETS_DROP_MECHANIC_MONSTER_NAME",VLOOKUP(AM389,'LibSets constants'!$I$4:$L$1000,3,FALSE),""),"")</f>
        <v/>
      </c>
      <c r="AO389" s="41" t="str">
        <f>IF(AM389&lt;&gt;"",IF(AM389&lt;&gt;"LIBSETS_DROP_MECHANIC_MONSTER_NAME",VLOOKUP(AM389,'LibSets constants'!$I$4:$L$1000,4,FALSE),""),"")</f>
        <v/>
      </c>
      <c r="AP389" s="3" t="str">
        <f>IF(G389&lt;&gt;"LIBSETS_SETTYPE_BATTLEGROUND",IF(G389&lt;&gt;"LIBSETS_SETTYPE_SPECIAL",IF(AQ389&lt;&gt;"",VLOOKUP(AQ389,'ESO zone constants'!$D$2:$H$4950,5,FALSE),""),""),"")</f>
        <v/>
      </c>
      <c r="AR389" s="42"/>
      <c r="AS389" s="41" t="str">
        <f>IF(AR389&lt;&gt;"",IF(AR389&lt;&gt;"LIBSETS_DROP_MECHANIC_MONSTER_NAME",VLOOKUP(AR389,'LibSets constants'!$I$4:$L$1000,3,FALSE),""),"")</f>
        <v/>
      </c>
      <c r="AT389" s="41" t="str">
        <f>IF(AR389&lt;&gt;"",IF(AR389&lt;&gt;"LIBSETS_DROP_MECHANIC_MONSTER_NAME",VLOOKUP(AR389,'LibSets constants'!$I$4:$L$1000,4,FALSE),""),"")</f>
        <v/>
      </c>
      <c r="AU389" s="21" t="str">
        <f>IF(A389="???","--","")&amp;IF(F389&lt;&gt;"Not in the game (anymore)",IF(A389&lt;&gt;"",CONCATENATE("[",A389,"] = {wayshrines={")&amp;IF(K389&lt;&gt;"",CONCATENATE(K389,","),"")&amp;IF(L389&lt;&gt;"",CONCATENATE(L389,","),"")&amp;IF(M389&lt;&gt;"",CONCATENATE(M389,","),"")&amp;CONCATENATE("}")&amp;IF(VALUE(N389)&gt;0,CONCATENATE(", traitsNeeded=",N389),"")&amp;CONCATENATE(", dlcId=",IF(Q389&lt;&gt;"",Q389,"DLC_BASE_GAME")),""),"")</f>
        <v>[442] = {wayshrines={382,382,382,}, dlcId=DLC_ELSWEYR</v>
      </c>
      <c r="AV389" s="21" t="str">
        <f>IF(F389&lt;&gt;"Not in the game (anymore)",IF(A389&lt;&gt;"",IF(O389&lt;&gt;"",CONCATENATE(", zoneIds={",O389),"")&amp;IF(V389&lt;&gt;"",CONCATENATE(",",V389),"")&amp;IF(AA389&lt;&gt;"",CONCATENATE(",",AA389),"")&amp;IF(AF389&lt;&gt;"",CONCATENATE(",",AF389),"")&amp;IF(AK389&lt;&gt;"",CONCATENATE(",",AK389),"")&amp;IF(AP389&lt;&gt;"",CONCATENATE(",",AP389),"")&amp;IF(O389&lt;&gt;"",CONCATENATE("}",""),"")&amp;IF(OR(I389="true",I389="false",I389&lt;&gt;""), CONCATENATE(", veteran=", I389), ""),""),"")</f>
        <v>, zoneIds={1086}, veteran=false</v>
      </c>
      <c r="AW389" s="21" t="str">
        <f>IF(F389&lt;&gt;"Not in the game (anymore)",IF(A389&lt;&gt;"",", setType="&amp;G389,"")&amp;IF(J389="true",", multiTrialSet=true",""),"")</f>
        <v>, setType=LIBSETS_SETTYPE_OVERLAND</v>
      </c>
      <c r="AX389" s="21" t="str">
        <f>IF(F389&lt;&gt;"Not in the game (anymore)",IF(S389&lt;&gt;"",", dropMechanic={"&amp;S389&amp;IF(X389&lt;&gt;"",","&amp;X389,"")&amp;IF(AC389&lt;&gt;"",","&amp;AC389,"")&amp;IF(AH389&lt;&gt;"",","&amp;AH389,"")&amp;IF(AM389&lt;&gt;"",","&amp;AM389,"")&amp;IF(AR389&lt;&gt;"",","&amp;AR389,"")&amp;"}"&amp;IF(S389="LIBSETS_DROP_MECHANIC_MONSTER_NAME",", dropMechanicNames={" &amp; IF(T389&lt;&gt;"","['en']='"&amp;T389&amp;"'","") &amp; IF(U389&lt;&gt;"",", ['de']='" &amp; U389&amp;"'","") &amp; "}",""),"")&amp;"},","")</f>
        <v>, dropMechanic={LIBSETS_DROP_MECHANIC_OVERLAND_BOSS_DELVE,LIBSETS_DROP_MECHANIC_OVERLAND_WORLDBOSS,LIBSETS_DROP_MECHANIC_OVERLAND_BOSS_PUBLIC_DUNGEON,LIBSETS_DROP_MECHANIC_OVERLAND_CHEST}},</v>
      </c>
      <c r="AY389" s="21" t="str">
        <f>IF(F389&lt;&gt;"Not in the game (anymore)",IF(C389&lt;&gt;"",CONCATENATE(" --",C389," / ",B389,"   [",IF(P389&lt;&gt;"",P389,""),IF(W389&lt;&gt;"",", "&amp;W389,""),IF(AB389&lt;&gt;"",", "&amp;AB389,""),IF(AG389&lt;&gt;"",", "&amp;AG389,""),IF(AL389&lt;&gt;"",", "&amp;AL389,""),IF(AQ389&lt;&gt;"",", "&amp;AQ389,""),"]")),"")</f>
        <v xml:space="preserve"> --Call of the Undertaker / Ruf des Totengräbers   [Northern Elsweyr]</v>
      </c>
    </row>
    <row r="390" spans="1:51" x14ac:dyDescent="0.25">
      <c r="A390" s="5">
        <v>443</v>
      </c>
      <c r="B390" t="s">
        <v>1638</v>
      </c>
      <c r="C390" t="s">
        <v>1519</v>
      </c>
      <c r="D390" s="3">
        <f>A390</f>
        <v>443</v>
      </c>
      <c r="G390" s="8" t="s">
        <v>1657</v>
      </c>
      <c r="I390" t="s">
        <v>97</v>
      </c>
      <c r="J390" t="s">
        <v>97</v>
      </c>
      <c r="K390">
        <v>399</v>
      </c>
      <c r="L390">
        <v>399</v>
      </c>
      <c r="M390">
        <v>399</v>
      </c>
      <c r="N390">
        <v>0</v>
      </c>
      <c r="O390" s="3">
        <f>IF(G390&lt;&gt;"LIBSETS_SETTYPE_BATTLEGROUND",IF(G390&lt;&gt;"LIBSETS_SETTYPE_SPECIAL",IF(P390&lt;&gt;"",VLOOKUP(P390,'ESO zone constants'!$D$2:$H$4950,5,FALSE),""),""),"")</f>
        <v>1121</v>
      </c>
      <c r="P390" t="s">
        <v>1509</v>
      </c>
      <c r="Q390" s="19" t="str">
        <f>IF(O390&lt;&gt;"",IF(NOT(ISERROR(VLOOKUP(O390,'ESO Dungeon constants'!$D$3:$H$9999,5,FALSE))),VLOOKUP(O390,'ESO Dungeon constants'!$D$3:$I$9999,6,FALSE),VLOOKUP(O390,'ESO zone constants'!$H$2:$K$9984,4,FALSE)),"")</f>
        <v>DLC_ELSWEYR</v>
      </c>
      <c r="R390" s="3" t="str">
        <f>VLOOKUP(Q390,'LibSets constants'!$B$4:$C$1000,2,FALSE)</f>
        <v>Elsweyr</v>
      </c>
      <c r="S390" s="33" t="s">
        <v>1727</v>
      </c>
      <c r="T390" s="44"/>
      <c r="U390" s="44"/>
      <c r="V390" s="3" t="str">
        <f>IF(G390&lt;&gt;"LIBSETS_SETTYPE_BATTLEGROUND",IF(G390&lt;&gt;"LIBSETS_SETTYPE_SPECIAL",IF(W390&lt;&gt;"",VLOOKUP(W390,'ESO zone constants'!$D$2:$H$4950,5,FALSE),""),""),"")</f>
        <v/>
      </c>
      <c r="X390" s="44"/>
      <c r="Y390" s="44"/>
      <c r="Z390" s="44"/>
      <c r="AA390" s="3" t="str">
        <f>IF(G390&lt;&gt;"LIBSETS_SETTYPE_BATTLEGROUND",IF(G390&lt;&gt;"LIBSETS_SETTYPE_SPECIAL",IF(AB390&lt;&gt;"",VLOOKUP(AB390,'ESO zone constants'!$D$2:$H$4950,5,FALSE),""),""),"")</f>
        <v/>
      </c>
      <c r="AC390" s="44"/>
      <c r="AD390" s="44"/>
      <c r="AE390" s="44"/>
      <c r="AF390" s="3" t="str">
        <f>IF(G390&lt;&gt;"LIBSETS_SETTYPE_BATTLEGROUND",IF(G390&lt;&gt;"LIBSETS_SETTYPE_SPECIAL",IF(AG390&lt;&gt;"",VLOOKUP(AG390,'ESO zone constants'!$D$2:$H$4950,5,FALSE),""),""),"")</f>
        <v/>
      </c>
      <c r="AH390" s="44"/>
      <c r="AI390" s="44"/>
      <c r="AJ390" s="44"/>
      <c r="AK390" s="3" t="str">
        <f>IF(G390&lt;&gt;"LIBSETS_SETTYPE_BATTLEGROUND",IF(G390&lt;&gt;"LIBSETS_SETTYPE_SPECIAL",IF(AL390&lt;&gt;"",VLOOKUP(AL390,'ESO zone constants'!$D$2:$H$4950,5,FALSE),""),""),"")</f>
        <v/>
      </c>
      <c r="AM390" s="44"/>
      <c r="AN390" s="44"/>
      <c r="AO390" s="44"/>
      <c r="AP390" s="3" t="str">
        <f>IF(G390&lt;&gt;"LIBSETS_SETTYPE_BATTLEGROUND",IF(G390&lt;&gt;"LIBSETS_SETTYPE_SPECIAL",IF(AQ390&lt;&gt;"",VLOOKUP(AQ390,'ESO zone constants'!$D$2:$H$4950,5,FALSE),""),""),"")</f>
        <v/>
      </c>
      <c r="AR390" s="44"/>
      <c r="AS390" s="44"/>
      <c r="AT390" s="44"/>
      <c r="AU390" s="21" t="str">
        <f>IF(A390="???","--","")&amp;IF(F390&lt;&gt;"Not in the game (anymore)",IF(A390&lt;&gt;"",CONCATENATE("[",A390,"] = {wayshrines={")&amp;IF(K390&lt;&gt;"",CONCATENATE(K390,","),"")&amp;IF(L390&lt;&gt;"",CONCATENATE(L390,","),"")&amp;IF(M390&lt;&gt;"",CONCATENATE(M390,","),"")&amp;CONCATENATE("}")&amp;IF(VALUE(N390)&gt;0,CONCATENATE(", traitsNeeded=",N390),"")&amp;CONCATENATE(", dlcId=",IF(Q390&lt;&gt;"",Q390,"DLC_BASE_GAME")),""),"")</f>
        <v>[443] = {wayshrines={399,399,399,}, dlcId=DLC_ELSWEYR</v>
      </c>
      <c r="AV390" s="21" t="str">
        <f>IF(F390&lt;&gt;"Not in the game (anymore)",IF(A390&lt;&gt;"",IF(O390&lt;&gt;"",CONCATENATE(", zoneIds={",O390),"")&amp;IF(V390&lt;&gt;"",CONCATENATE(",",V390),"")&amp;IF(AA390&lt;&gt;"",CONCATENATE(",",AA390),"")&amp;IF(AF390&lt;&gt;"",CONCATENATE(",",AF390),"")&amp;IF(AK390&lt;&gt;"",CONCATENATE(",",AK390),"")&amp;IF(AP390&lt;&gt;"",CONCATENATE(",",AP390),"")&amp;IF(O390&lt;&gt;"",CONCATENATE("}",""),"")&amp;IF(OR(I390="true",I390="false",I390&lt;&gt;""), CONCATENATE(", veteran=", I390), ""),""),"")</f>
        <v>, zoneIds={1121}, veteran=false</v>
      </c>
      <c r="AW390" s="21" t="str">
        <f>IF(F390&lt;&gt;"Not in the game (anymore)",IF(A390&lt;&gt;"",", setType="&amp;G390,"")&amp;IF(J390="true",", multiTrialSet=true",""),"")</f>
        <v>, setType=LIBSETS_SETTYPE_TRIAL</v>
      </c>
      <c r="AX390" s="21" t="str">
        <f>IF(F390&lt;&gt;"Not in the game (anymore)",IF(S390&lt;&gt;"",", dropMechanic={"&amp;S390&amp;IF(X390&lt;&gt;"",","&amp;X390,"")&amp;IF(AC390&lt;&gt;"",","&amp;AC390,"")&amp;IF(AH390&lt;&gt;"",","&amp;AH390,"")&amp;IF(AM390&lt;&gt;"",","&amp;AM390,"")&amp;IF(AR390&lt;&gt;"",","&amp;AR390,"")&amp;"}"&amp;IF(S390="LIBSETS_DROP_MECHANIC_MONSTER_NAME",", dropMechanicNames={" &amp; IF(T390&lt;&gt;"","['en']='"&amp;T390&amp;"'","") &amp; IF(U390&lt;&gt;"",", ['de']='" &amp; U390&amp;"'","") &amp; "}",""),"")&amp;"},","")</f>
        <v>, dropMechanic={LIBSETS_DROP_MECHANIC_MONSTER_NAME}, dropMechanicNames={}},</v>
      </c>
      <c r="AY390" s="21" t="str">
        <f>IF(F390&lt;&gt;"Not in the game (anymore)",IF(C390&lt;&gt;"",CONCATENATE(" --",C390," / ",B390,"   [",IF(P390&lt;&gt;"",P390,""),IF(W390&lt;&gt;"",", "&amp;W390,""),IF(AB390&lt;&gt;"",", "&amp;AB390,""),IF(AG390&lt;&gt;"",", "&amp;AG390,""),IF(AL390&lt;&gt;"",", "&amp;AL390,""),IF(AQ390&lt;&gt;"",", "&amp;AQ390,""),"]")),"")</f>
        <v xml:space="preserve"> --Eye of Nahviintaas / Auge von Nahviintaas   [Sunspire]</v>
      </c>
    </row>
    <row r="391" spans="1:51" x14ac:dyDescent="0.25">
      <c r="A391" s="5">
        <v>444</v>
      </c>
      <c r="B391" t="s">
        <v>1610</v>
      </c>
      <c r="C391" t="s">
        <v>1518</v>
      </c>
      <c r="D391" s="3">
        <f>A391</f>
        <v>444</v>
      </c>
      <c r="G391" s="8" t="s">
        <v>1657</v>
      </c>
      <c r="I391" t="s">
        <v>97</v>
      </c>
      <c r="J391" t="s">
        <v>97</v>
      </c>
      <c r="K391">
        <v>399</v>
      </c>
      <c r="L391">
        <v>399</v>
      </c>
      <c r="M391">
        <v>399</v>
      </c>
      <c r="N391">
        <v>0</v>
      </c>
      <c r="O391" s="3">
        <f>IF(G391&lt;&gt;"LIBSETS_SETTYPE_BATTLEGROUND",IF(G391&lt;&gt;"LIBSETS_SETTYPE_SPECIAL",IF(P391&lt;&gt;"",VLOOKUP(P391,'ESO zone constants'!$D$2:$H$4950,5,FALSE),""),""),"")</f>
        <v>1121</v>
      </c>
      <c r="P391" t="s">
        <v>1509</v>
      </c>
      <c r="Q391" s="19" t="str">
        <f>IF(O391&lt;&gt;"",IF(NOT(ISERROR(VLOOKUP(O391,'ESO Dungeon constants'!$D$3:$H$9999,5,FALSE))),VLOOKUP(O391,'ESO Dungeon constants'!$D$3:$I$9999,6,FALSE),VLOOKUP(O391,'ESO zone constants'!$H$2:$K$9984,4,FALSE)),"")</f>
        <v>DLC_ELSWEYR</v>
      </c>
      <c r="R391" s="3" t="str">
        <f>VLOOKUP(Q391,'LibSets constants'!$B$4:$C$1000,2,FALSE)</f>
        <v>Elsweyr</v>
      </c>
      <c r="S391" s="33" t="s">
        <v>1727</v>
      </c>
      <c r="T391" s="44"/>
      <c r="U391" s="44"/>
      <c r="V391" s="3" t="str">
        <f>IF(G391&lt;&gt;"LIBSETS_SETTYPE_BATTLEGROUND",IF(G391&lt;&gt;"LIBSETS_SETTYPE_SPECIAL",IF(W391&lt;&gt;"",VLOOKUP(W391,'ESO zone constants'!$D$2:$H$4950,5,FALSE),""),""),"")</f>
        <v/>
      </c>
      <c r="X391" s="44"/>
      <c r="Y391" s="44"/>
      <c r="Z391" s="44"/>
      <c r="AA391" s="3" t="str">
        <f>IF(G391&lt;&gt;"LIBSETS_SETTYPE_BATTLEGROUND",IF(G391&lt;&gt;"LIBSETS_SETTYPE_SPECIAL",IF(AB391&lt;&gt;"",VLOOKUP(AB391,'ESO zone constants'!$D$2:$H$4950,5,FALSE),""),""),"")</f>
        <v/>
      </c>
      <c r="AC391" s="44"/>
      <c r="AD391" s="44"/>
      <c r="AE391" s="44"/>
      <c r="AF391" s="3" t="str">
        <f>IF(G391&lt;&gt;"LIBSETS_SETTYPE_BATTLEGROUND",IF(G391&lt;&gt;"LIBSETS_SETTYPE_SPECIAL",IF(AG391&lt;&gt;"",VLOOKUP(AG391,'ESO zone constants'!$D$2:$H$4950,5,FALSE),""),""),"")</f>
        <v/>
      </c>
      <c r="AH391" s="44"/>
      <c r="AI391" s="44"/>
      <c r="AJ391" s="44"/>
      <c r="AK391" s="3" t="str">
        <f>IF(G391&lt;&gt;"LIBSETS_SETTYPE_BATTLEGROUND",IF(G391&lt;&gt;"LIBSETS_SETTYPE_SPECIAL",IF(AL391&lt;&gt;"",VLOOKUP(AL391,'ESO zone constants'!$D$2:$H$4950,5,FALSE),""),""),"")</f>
        <v/>
      </c>
      <c r="AM391" s="44"/>
      <c r="AN391" s="44"/>
      <c r="AO391" s="44"/>
      <c r="AP391" s="3" t="str">
        <f>IF(G391&lt;&gt;"LIBSETS_SETTYPE_BATTLEGROUND",IF(G391&lt;&gt;"LIBSETS_SETTYPE_SPECIAL",IF(AQ391&lt;&gt;"",VLOOKUP(AQ391,'ESO zone constants'!$D$2:$H$4950,5,FALSE),""),""),"")</f>
        <v/>
      </c>
      <c r="AR391" s="44"/>
      <c r="AS391" s="44"/>
      <c r="AT391" s="44"/>
      <c r="AU391" s="21" t="str">
        <f>IF(A391="???","--","")&amp;IF(F391&lt;&gt;"Not in the game (anymore)",IF(A391&lt;&gt;"",CONCATENATE("[",A391,"] = {wayshrines={")&amp;IF(K391&lt;&gt;"",CONCATENATE(K391,","),"")&amp;IF(L391&lt;&gt;"",CONCATENATE(L391,","),"")&amp;IF(M391&lt;&gt;"",CONCATENATE(M391,","),"")&amp;CONCATENATE("}")&amp;IF(VALUE(N391)&gt;0,CONCATENATE(", traitsNeeded=",N391),"")&amp;CONCATENATE(", dlcId=",IF(Q391&lt;&gt;"",Q391,"DLC_BASE_GAME")),""),"")</f>
        <v>[444] = {wayshrines={399,399,399,}, dlcId=DLC_ELSWEYR</v>
      </c>
      <c r="AV391" s="21" t="str">
        <f>IF(F391&lt;&gt;"Not in the game (anymore)",IF(A391&lt;&gt;"",IF(O391&lt;&gt;"",CONCATENATE(", zoneIds={",O391),"")&amp;IF(V391&lt;&gt;"",CONCATENATE(",",V391),"")&amp;IF(AA391&lt;&gt;"",CONCATENATE(",",AA391),"")&amp;IF(AF391&lt;&gt;"",CONCATENATE(",",AF391),"")&amp;IF(AK391&lt;&gt;"",CONCATENATE(",",AK391),"")&amp;IF(AP391&lt;&gt;"",CONCATENATE(",",AP391),"")&amp;IF(O391&lt;&gt;"",CONCATENATE("}",""),"")&amp;IF(OR(I391="true",I391="false",I391&lt;&gt;""), CONCATENATE(", veteran=", I391), ""),""),"")</f>
        <v>, zoneIds={1121}, veteran=false</v>
      </c>
      <c r="AW391" s="21" t="str">
        <f>IF(F391&lt;&gt;"Not in the game (anymore)",IF(A391&lt;&gt;"",", setType="&amp;G391,"")&amp;IF(J391="true",", multiTrialSet=true",""),"")</f>
        <v>, setType=LIBSETS_SETTYPE_TRIAL</v>
      </c>
      <c r="AX391" s="21" t="str">
        <f>IF(F391&lt;&gt;"Not in the game (anymore)",IF(S391&lt;&gt;"",", dropMechanic={"&amp;S391&amp;IF(X391&lt;&gt;"",","&amp;X391,"")&amp;IF(AC391&lt;&gt;"",","&amp;AC391,"")&amp;IF(AH391&lt;&gt;"",","&amp;AH391,"")&amp;IF(AM391&lt;&gt;"",","&amp;AM391,"")&amp;IF(AR391&lt;&gt;"",","&amp;AR391,"")&amp;"}"&amp;IF(S391="LIBSETS_DROP_MECHANIC_MONSTER_NAME",", dropMechanicNames={" &amp; IF(T391&lt;&gt;"","['en']='"&amp;T391&amp;"'","") &amp; IF(U391&lt;&gt;"",", ['de']='" &amp; U391&amp;"'","") &amp; "}",""),"")&amp;"},","")</f>
        <v>, dropMechanic={LIBSETS_DROP_MECHANIC_MONSTER_NAME}, dropMechanicNames={}},</v>
      </c>
      <c r="AY391" s="21" t="str">
        <f>IF(F391&lt;&gt;"Not in the game (anymore)",IF(C391&lt;&gt;"",CONCATENATE(" --",C391," / ",B391,"   [",IF(P391&lt;&gt;"",P391,""),IF(W391&lt;&gt;"",", "&amp;W391,""),IF(AB391&lt;&gt;"",", "&amp;AB391,""),IF(AG391&lt;&gt;"",", "&amp;AG391,""),IF(AL391&lt;&gt;"",", "&amp;AL391,""),IF(AQ391&lt;&gt;"",", "&amp;AQ391,""),"]")),"")</f>
        <v xml:space="preserve"> --False God's Devotion / Ergebenheit des falschen Gottes   [Sunspire]</v>
      </c>
    </row>
    <row r="392" spans="1:51" x14ac:dyDescent="0.25">
      <c r="A392" s="5">
        <v>445</v>
      </c>
      <c r="B392" t="s">
        <v>1609</v>
      </c>
      <c r="C392" t="s">
        <v>1520</v>
      </c>
      <c r="D392" s="3">
        <f>A392</f>
        <v>445</v>
      </c>
      <c r="G392" s="8" t="s">
        <v>1657</v>
      </c>
      <c r="I392" t="s">
        <v>97</v>
      </c>
      <c r="J392" t="s">
        <v>97</v>
      </c>
      <c r="K392">
        <v>399</v>
      </c>
      <c r="L392">
        <v>399</v>
      </c>
      <c r="M392">
        <v>399</v>
      </c>
      <c r="N392">
        <v>0</v>
      </c>
      <c r="O392" s="3">
        <f>IF(G392&lt;&gt;"LIBSETS_SETTYPE_BATTLEGROUND",IF(G392&lt;&gt;"LIBSETS_SETTYPE_SPECIAL",IF(P392&lt;&gt;"",VLOOKUP(P392,'ESO zone constants'!$D$2:$H$4950,5,FALSE),""),""),"")</f>
        <v>1121</v>
      </c>
      <c r="P392" t="s">
        <v>1509</v>
      </c>
      <c r="Q392" s="19" t="str">
        <f>IF(O392&lt;&gt;"",IF(NOT(ISERROR(VLOOKUP(O392,'ESO Dungeon constants'!$D$3:$H$9999,5,FALSE))),VLOOKUP(O392,'ESO Dungeon constants'!$D$3:$I$9999,6,FALSE),VLOOKUP(O392,'ESO zone constants'!$H$2:$K$9984,4,FALSE)),"")</f>
        <v>DLC_ELSWEYR</v>
      </c>
      <c r="R392" s="3" t="str">
        <f>VLOOKUP(Q392,'LibSets constants'!$B$4:$C$1000,2,FALSE)</f>
        <v>Elsweyr</v>
      </c>
      <c r="S392" s="33" t="s">
        <v>1727</v>
      </c>
      <c r="T392" s="44"/>
      <c r="U392" s="44"/>
      <c r="V392" s="3" t="str">
        <f>IF(G392&lt;&gt;"LIBSETS_SETTYPE_BATTLEGROUND",IF(G392&lt;&gt;"LIBSETS_SETTYPE_SPECIAL",IF(W392&lt;&gt;"",VLOOKUP(W392,'ESO zone constants'!$D$2:$H$4950,5,FALSE),""),""),"")</f>
        <v/>
      </c>
      <c r="X392" s="44"/>
      <c r="Y392" s="44"/>
      <c r="Z392" s="44"/>
      <c r="AA392" s="3" t="str">
        <f>IF(G392&lt;&gt;"LIBSETS_SETTYPE_BATTLEGROUND",IF(G392&lt;&gt;"LIBSETS_SETTYPE_SPECIAL",IF(AB392&lt;&gt;"",VLOOKUP(AB392,'ESO zone constants'!$D$2:$H$4950,5,FALSE),""),""),"")</f>
        <v/>
      </c>
      <c r="AC392" s="44"/>
      <c r="AD392" s="44"/>
      <c r="AE392" s="44"/>
      <c r="AF392" s="3" t="str">
        <f>IF(G392&lt;&gt;"LIBSETS_SETTYPE_BATTLEGROUND",IF(G392&lt;&gt;"LIBSETS_SETTYPE_SPECIAL",IF(AG392&lt;&gt;"",VLOOKUP(AG392,'ESO zone constants'!$D$2:$H$4950,5,FALSE),""),""),"")</f>
        <v/>
      </c>
      <c r="AH392" s="44"/>
      <c r="AI392" s="44"/>
      <c r="AJ392" s="44"/>
      <c r="AK392" s="3" t="str">
        <f>IF(G392&lt;&gt;"LIBSETS_SETTYPE_BATTLEGROUND",IF(G392&lt;&gt;"LIBSETS_SETTYPE_SPECIAL",IF(AL392&lt;&gt;"",VLOOKUP(AL392,'ESO zone constants'!$D$2:$H$4950,5,FALSE),""),""),"")</f>
        <v/>
      </c>
      <c r="AM392" s="44"/>
      <c r="AN392" s="44"/>
      <c r="AO392" s="44"/>
      <c r="AP392" s="3" t="str">
        <f>IF(G392&lt;&gt;"LIBSETS_SETTYPE_BATTLEGROUND",IF(G392&lt;&gt;"LIBSETS_SETTYPE_SPECIAL",IF(AQ392&lt;&gt;"",VLOOKUP(AQ392,'ESO zone constants'!$D$2:$H$4950,5,FALSE),""),""),"")</f>
        <v/>
      </c>
      <c r="AR392" s="44"/>
      <c r="AS392" s="44"/>
      <c r="AT392" s="44"/>
      <c r="AU392" s="21" t="str">
        <f>IF(A392="???","--","")&amp;IF(F392&lt;&gt;"Not in the game (anymore)",IF(A392&lt;&gt;"",CONCATENATE("[",A392,"] = {wayshrines={")&amp;IF(K392&lt;&gt;"",CONCATENATE(K392,","),"")&amp;IF(L392&lt;&gt;"",CONCATENATE(L392,","),"")&amp;IF(M392&lt;&gt;"",CONCATENATE(M392,","),"")&amp;CONCATENATE("}")&amp;IF(VALUE(N392)&gt;0,CONCATENATE(", traitsNeeded=",N392),"")&amp;CONCATENATE(", dlcId=",IF(Q392&lt;&gt;"",Q392,"DLC_BASE_GAME")),""),"")</f>
        <v>[445] = {wayshrines={399,399,399,}, dlcId=DLC_ELSWEYR</v>
      </c>
      <c r="AV392" s="21" t="str">
        <f>IF(F392&lt;&gt;"Not in the game (anymore)",IF(A392&lt;&gt;"",IF(O392&lt;&gt;"",CONCATENATE(", zoneIds={",O392),"")&amp;IF(V392&lt;&gt;"",CONCATENATE(",",V392),"")&amp;IF(AA392&lt;&gt;"",CONCATENATE(",",AA392),"")&amp;IF(AF392&lt;&gt;"",CONCATENATE(",",AF392),"")&amp;IF(AK392&lt;&gt;"",CONCATENATE(",",AK392),"")&amp;IF(AP392&lt;&gt;"",CONCATENATE(",",AP392),"")&amp;IF(O392&lt;&gt;"",CONCATENATE("}",""),"")&amp;IF(OR(I392="true",I392="false",I392&lt;&gt;""), CONCATENATE(", veteran=", I392), ""),""),"")</f>
        <v>, zoneIds={1121}, veteran=false</v>
      </c>
      <c r="AW392" s="21" t="str">
        <f>IF(F392&lt;&gt;"Not in the game (anymore)",IF(A392&lt;&gt;"",", setType="&amp;G392,"")&amp;IF(J392="true",", multiTrialSet=true",""),"")</f>
        <v>, setType=LIBSETS_SETTYPE_TRIAL</v>
      </c>
      <c r="AX392" s="21" t="str">
        <f>IF(F392&lt;&gt;"Not in the game (anymore)",IF(S392&lt;&gt;"",", dropMechanic={"&amp;S392&amp;IF(X392&lt;&gt;"",","&amp;X392,"")&amp;IF(AC392&lt;&gt;"",","&amp;AC392,"")&amp;IF(AH392&lt;&gt;"",","&amp;AH392,"")&amp;IF(AM392&lt;&gt;"",","&amp;AM392,"")&amp;IF(AR392&lt;&gt;"",","&amp;AR392,"")&amp;"}"&amp;IF(S392="LIBSETS_DROP_MECHANIC_MONSTER_NAME",", dropMechanicNames={" &amp; IF(T392&lt;&gt;"","['en']='"&amp;T392&amp;"'","") &amp; IF(U392&lt;&gt;"",", ['de']='" &amp; U392&amp;"'","") &amp; "}",""),"")&amp;"},","")</f>
        <v>, dropMechanic={LIBSETS_DROP_MECHANIC_MONSTER_NAME}, dropMechanicNames={}},</v>
      </c>
      <c r="AY392" s="21" t="str">
        <f>IF(F392&lt;&gt;"Not in the game (anymore)",IF(C392&lt;&gt;"",CONCATENATE(" --",C392," / ",B392,"   [",IF(P392&lt;&gt;"",P392,""),IF(W392&lt;&gt;"",", "&amp;W392,""),IF(AB392&lt;&gt;"",", "&amp;AB392,""),IF(AG392&lt;&gt;"",", "&amp;AG392,""),IF(AL392&lt;&gt;"",", "&amp;AL392,""),IF(AQ392&lt;&gt;"",", "&amp;AQ392,""),"]")),"")</f>
        <v xml:space="preserve"> --Tooth of Lokkestiiz / Zahn von Lokkestiiz   [Sunspire]</v>
      </c>
    </row>
    <row r="393" spans="1:51" x14ac:dyDescent="0.25">
      <c r="A393" s="12">
        <v>446</v>
      </c>
      <c r="B393" t="s">
        <v>1608</v>
      </c>
      <c r="C393" t="s">
        <v>1521</v>
      </c>
      <c r="D393" s="3">
        <f>A393</f>
        <v>446</v>
      </c>
      <c r="G393" s="8" t="s">
        <v>1657</v>
      </c>
      <c r="I393" t="s">
        <v>97</v>
      </c>
      <c r="J393" t="s">
        <v>97</v>
      </c>
      <c r="K393">
        <v>399</v>
      </c>
      <c r="L393">
        <v>399</v>
      </c>
      <c r="M393">
        <v>399</v>
      </c>
      <c r="N393">
        <v>0</v>
      </c>
      <c r="O393" s="3">
        <f>IF(G393&lt;&gt;"LIBSETS_SETTYPE_BATTLEGROUND",IF(G393&lt;&gt;"LIBSETS_SETTYPE_SPECIAL",IF(P393&lt;&gt;"",VLOOKUP(P393,'ESO zone constants'!$D$2:$H$4950,5,FALSE),""),""),"")</f>
        <v>1121</v>
      </c>
      <c r="P393" t="s">
        <v>1509</v>
      </c>
      <c r="Q393" s="19" t="str">
        <f>IF(O393&lt;&gt;"",IF(NOT(ISERROR(VLOOKUP(O393,'ESO Dungeon constants'!$D$3:$H$9999,5,FALSE))),VLOOKUP(O393,'ESO Dungeon constants'!$D$3:$I$9999,6,FALSE),VLOOKUP(O393,'ESO zone constants'!$H$2:$K$9984,4,FALSE)),"")</f>
        <v>DLC_ELSWEYR</v>
      </c>
      <c r="R393" s="3" t="str">
        <f>VLOOKUP(Q393,'LibSets constants'!$B$4:$C$1000,2,FALSE)</f>
        <v>Elsweyr</v>
      </c>
      <c r="S393" s="33" t="s">
        <v>1727</v>
      </c>
      <c r="T393" s="44"/>
      <c r="U393" s="44"/>
      <c r="V393" s="3" t="str">
        <f>IF(G393&lt;&gt;"LIBSETS_SETTYPE_BATTLEGROUND",IF(G393&lt;&gt;"LIBSETS_SETTYPE_SPECIAL",IF(W393&lt;&gt;"",VLOOKUP(W393,'ESO zone constants'!$D$2:$H$4950,5,FALSE),""),""),"")</f>
        <v/>
      </c>
      <c r="X393" s="44"/>
      <c r="Y393" s="44"/>
      <c r="Z393" s="44"/>
      <c r="AA393" s="3" t="str">
        <f>IF(G393&lt;&gt;"LIBSETS_SETTYPE_BATTLEGROUND",IF(G393&lt;&gt;"LIBSETS_SETTYPE_SPECIAL",IF(AB393&lt;&gt;"",VLOOKUP(AB393,'ESO zone constants'!$D$2:$H$4950,5,FALSE),""),""),"")</f>
        <v/>
      </c>
      <c r="AC393" s="44"/>
      <c r="AD393" s="44"/>
      <c r="AE393" s="44"/>
      <c r="AF393" s="3" t="str">
        <f>IF(G393&lt;&gt;"LIBSETS_SETTYPE_BATTLEGROUND",IF(G393&lt;&gt;"LIBSETS_SETTYPE_SPECIAL",IF(AG393&lt;&gt;"",VLOOKUP(AG393,'ESO zone constants'!$D$2:$H$4950,5,FALSE),""),""),"")</f>
        <v/>
      </c>
      <c r="AH393" s="44"/>
      <c r="AI393" s="44"/>
      <c r="AJ393" s="44"/>
      <c r="AK393" s="3" t="str">
        <f>IF(G393&lt;&gt;"LIBSETS_SETTYPE_BATTLEGROUND",IF(G393&lt;&gt;"LIBSETS_SETTYPE_SPECIAL",IF(AL393&lt;&gt;"",VLOOKUP(AL393,'ESO zone constants'!$D$2:$H$4950,5,FALSE),""),""),"")</f>
        <v/>
      </c>
      <c r="AM393" s="44"/>
      <c r="AN393" s="44"/>
      <c r="AO393" s="44"/>
      <c r="AP393" s="3" t="str">
        <f>IF(G393&lt;&gt;"LIBSETS_SETTYPE_BATTLEGROUND",IF(G393&lt;&gt;"LIBSETS_SETTYPE_SPECIAL",IF(AQ393&lt;&gt;"",VLOOKUP(AQ393,'ESO zone constants'!$D$2:$H$4950,5,FALSE),""),""),"")</f>
        <v/>
      </c>
      <c r="AR393" s="44"/>
      <c r="AS393" s="44"/>
      <c r="AT393" s="44"/>
      <c r="AU393" s="21" t="str">
        <f>IF(A393="???","--","")&amp;IF(F393&lt;&gt;"Not in the game (anymore)",IF(A393&lt;&gt;"",CONCATENATE("[",A393,"] = {wayshrines={")&amp;IF(K393&lt;&gt;"",CONCATENATE(K393,","),"")&amp;IF(L393&lt;&gt;"",CONCATENATE(L393,","),"")&amp;IF(M393&lt;&gt;"",CONCATENATE(M393,","),"")&amp;CONCATENATE("}")&amp;IF(VALUE(N393)&gt;0,CONCATENATE(", traitsNeeded=",N393),"")&amp;CONCATENATE(", dlcId=",IF(Q393&lt;&gt;"",Q393,"DLC_BASE_GAME")),""),"")</f>
        <v>[446] = {wayshrines={399,399,399,}, dlcId=DLC_ELSWEYR</v>
      </c>
      <c r="AV393" s="21" t="str">
        <f>IF(F393&lt;&gt;"Not in the game (anymore)",IF(A393&lt;&gt;"",IF(O393&lt;&gt;"",CONCATENATE(", zoneIds={",O393),"")&amp;IF(V393&lt;&gt;"",CONCATENATE(",",V393),"")&amp;IF(AA393&lt;&gt;"",CONCATENATE(",",AA393),"")&amp;IF(AF393&lt;&gt;"",CONCATENATE(",",AF393),"")&amp;IF(AK393&lt;&gt;"",CONCATENATE(",",AK393),"")&amp;IF(AP393&lt;&gt;"",CONCATENATE(",",AP393),"")&amp;IF(O393&lt;&gt;"",CONCATENATE("}",""),"")&amp;IF(OR(I393="true",I393="false",I393&lt;&gt;""), CONCATENATE(", veteran=", I393), ""),""),"")</f>
        <v>, zoneIds={1121}, veteran=false</v>
      </c>
      <c r="AW393" s="21" t="str">
        <f>IF(F393&lt;&gt;"Not in the game (anymore)",IF(A393&lt;&gt;"",", setType="&amp;G393,"")&amp;IF(J393="true",", multiTrialSet=true",""),"")</f>
        <v>, setType=LIBSETS_SETTYPE_TRIAL</v>
      </c>
      <c r="AX393" s="21" t="str">
        <f>IF(F393&lt;&gt;"Not in the game (anymore)",IF(S393&lt;&gt;"",", dropMechanic={"&amp;S393&amp;IF(X393&lt;&gt;"",","&amp;X393,"")&amp;IF(AC393&lt;&gt;"",","&amp;AC393,"")&amp;IF(AH393&lt;&gt;"",","&amp;AH393,"")&amp;IF(AM393&lt;&gt;"",","&amp;AM393,"")&amp;IF(AR393&lt;&gt;"",","&amp;AR393,"")&amp;"}"&amp;IF(S393="LIBSETS_DROP_MECHANIC_MONSTER_NAME",", dropMechanicNames={" &amp; IF(T393&lt;&gt;"","['en']='"&amp;T393&amp;"'","") &amp; IF(U393&lt;&gt;"",", ['de']='" &amp; U393&amp;"'","") &amp; "}",""),"")&amp;"},","")</f>
        <v>, dropMechanic={LIBSETS_DROP_MECHANIC_MONSTER_NAME}, dropMechanicNames={}},</v>
      </c>
      <c r="AY393" s="21" t="str">
        <f>IF(F393&lt;&gt;"Not in the game (anymore)",IF(C393&lt;&gt;"",CONCATENATE(" --",C393," / ",B393,"   [",IF(P393&lt;&gt;"",P393,""),IF(W393&lt;&gt;"",", "&amp;W393,""),IF(AB393&lt;&gt;"",", "&amp;AB393,""),IF(AG393&lt;&gt;"",", "&amp;AG393,""),IF(AL393&lt;&gt;"",", "&amp;AL393,""),IF(AQ393&lt;&gt;"",", "&amp;AQ393,""),"]")),"")</f>
        <v xml:space="preserve"> --Claw of Yolnakhriin / Kralle von Yolnahkriin   [Sunspire]</v>
      </c>
    </row>
    <row r="394" spans="1:51" x14ac:dyDescent="0.25">
      <c r="A394" s="5">
        <v>448</v>
      </c>
      <c r="B394" t="s">
        <v>1639</v>
      </c>
      <c r="C394" t="s">
        <v>1519</v>
      </c>
      <c r="D394" s="3">
        <f>A394</f>
        <v>448</v>
      </c>
      <c r="G394" s="8" t="s">
        <v>1657</v>
      </c>
      <c r="I394" t="s">
        <v>98</v>
      </c>
      <c r="J394" t="s">
        <v>97</v>
      </c>
      <c r="K394">
        <v>399</v>
      </c>
      <c r="L394">
        <v>399</v>
      </c>
      <c r="M394">
        <v>399</v>
      </c>
      <c r="N394">
        <v>0</v>
      </c>
      <c r="O394" s="3">
        <f>IF(G394&lt;&gt;"LIBSETS_SETTYPE_BATTLEGROUND",IF(G394&lt;&gt;"LIBSETS_SETTYPE_SPECIAL",IF(P394&lt;&gt;"",VLOOKUP(P394,'ESO zone constants'!$D$2:$H$4950,5,FALSE),""),""),"")</f>
        <v>1121</v>
      </c>
      <c r="P394" t="s">
        <v>1509</v>
      </c>
      <c r="Q394" s="19" t="str">
        <f>IF(O394&lt;&gt;"",IF(NOT(ISERROR(VLOOKUP(O394,'ESO Dungeon constants'!$D$3:$H$9999,5,FALSE))),VLOOKUP(O394,'ESO Dungeon constants'!$D$3:$I$9999,6,FALSE),VLOOKUP(O394,'ESO zone constants'!$H$2:$K$9984,4,FALSE)),"")</f>
        <v>DLC_ELSWEYR</v>
      </c>
      <c r="R394" s="3" t="str">
        <f>VLOOKUP(Q394,'LibSets constants'!$B$4:$C$1000,2,FALSE)</f>
        <v>Elsweyr</v>
      </c>
      <c r="S394" s="33" t="s">
        <v>1727</v>
      </c>
      <c r="T394" s="44"/>
      <c r="U394" s="44"/>
      <c r="V394" s="3" t="str">
        <f>IF(G394&lt;&gt;"LIBSETS_SETTYPE_BATTLEGROUND",IF(G394&lt;&gt;"LIBSETS_SETTYPE_SPECIAL",IF(W394&lt;&gt;"",VLOOKUP(W394,'ESO zone constants'!$D$2:$H$4950,5,FALSE),""),""),"")</f>
        <v/>
      </c>
      <c r="X394" s="44"/>
      <c r="Y394" s="44"/>
      <c r="Z394" s="44"/>
      <c r="AA394" s="3" t="str">
        <f>IF(G394&lt;&gt;"LIBSETS_SETTYPE_BATTLEGROUND",IF(G394&lt;&gt;"LIBSETS_SETTYPE_SPECIAL",IF(AB394&lt;&gt;"",VLOOKUP(AB394,'ESO zone constants'!$D$2:$H$4950,5,FALSE),""),""),"")</f>
        <v/>
      </c>
      <c r="AC394" s="44"/>
      <c r="AD394" s="44"/>
      <c r="AE394" s="44"/>
      <c r="AF394" s="3" t="str">
        <f>IF(G394&lt;&gt;"LIBSETS_SETTYPE_BATTLEGROUND",IF(G394&lt;&gt;"LIBSETS_SETTYPE_SPECIAL",IF(AG394&lt;&gt;"",VLOOKUP(AG394,'ESO zone constants'!$D$2:$H$4950,5,FALSE),""),""),"")</f>
        <v/>
      </c>
      <c r="AH394" s="44"/>
      <c r="AI394" s="44"/>
      <c r="AJ394" s="44"/>
      <c r="AK394" s="3" t="str">
        <f>IF(G394&lt;&gt;"LIBSETS_SETTYPE_BATTLEGROUND",IF(G394&lt;&gt;"LIBSETS_SETTYPE_SPECIAL",IF(AL394&lt;&gt;"",VLOOKUP(AL394,'ESO zone constants'!$D$2:$H$4950,5,FALSE),""),""),"")</f>
        <v/>
      </c>
      <c r="AM394" s="44"/>
      <c r="AN394" s="44"/>
      <c r="AO394" s="44"/>
      <c r="AP394" s="3" t="str">
        <f>IF(G394&lt;&gt;"LIBSETS_SETTYPE_BATTLEGROUND",IF(G394&lt;&gt;"LIBSETS_SETTYPE_SPECIAL",IF(AQ394&lt;&gt;"",VLOOKUP(AQ394,'ESO zone constants'!$D$2:$H$4950,5,FALSE),""),""),"")</f>
        <v/>
      </c>
      <c r="AR394" s="44"/>
      <c r="AS394" s="44"/>
      <c r="AT394" s="44"/>
      <c r="AU394" s="21" t="str">
        <f>IF(A394="???","--","")&amp;IF(F394&lt;&gt;"Not in the game (anymore)",IF(A394&lt;&gt;"",CONCATENATE("[",A394,"] = {wayshrines={")&amp;IF(K394&lt;&gt;"",CONCATENATE(K394,","),"")&amp;IF(L394&lt;&gt;"",CONCATENATE(L394,","),"")&amp;IF(M394&lt;&gt;"",CONCATENATE(M394,","),"")&amp;CONCATENATE("}")&amp;IF(VALUE(N394)&gt;0,CONCATENATE(", traitsNeeded=",N394),"")&amp;CONCATENATE(", dlcId=",IF(Q394&lt;&gt;"",Q394,"DLC_BASE_GAME")),""),"")</f>
        <v>[448] = {wayshrines={399,399,399,}, dlcId=DLC_ELSWEYR</v>
      </c>
      <c r="AV394" s="21" t="str">
        <f>IF(F394&lt;&gt;"Not in the game (anymore)",IF(A394&lt;&gt;"",IF(O394&lt;&gt;"",CONCATENATE(", zoneIds={",O394),"")&amp;IF(V394&lt;&gt;"",CONCATENATE(",",V394),"")&amp;IF(AA394&lt;&gt;"",CONCATENATE(",",AA394),"")&amp;IF(AF394&lt;&gt;"",CONCATENATE(",",AF394),"")&amp;IF(AK394&lt;&gt;"",CONCATENATE(",",AK394),"")&amp;IF(AP394&lt;&gt;"",CONCATENATE(",",AP394),"")&amp;IF(O394&lt;&gt;"",CONCATENATE("}",""),"")&amp;IF(OR(I394="true",I394="false",I394&lt;&gt;""), CONCATENATE(", veteran=", I394), ""),""),"")</f>
        <v>, zoneIds={1121}, veteran=true</v>
      </c>
      <c r="AW394" s="21" t="str">
        <f>IF(F394&lt;&gt;"Not in the game (anymore)",IF(A394&lt;&gt;"",", setType="&amp;G394,"")&amp;IF(J394="true",", multiTrialSet=true",""),"")</f>
        <v>, setType=LIBSETS_SETTYPE_TRIAL</v>
      </c>
      <c r="AX394" s="21" t="str">
        <f>IF(F394&lt;&gt;"Not in the game (anymore)",IF(S394&lt;&gt;"",", dropMechanic={"&amp;S394&amp;IF(X394&lt;&gt;"",","&amp;X394,"")&amp;IF(AC394&lt;&gt;"",","&amp;AC394,"")&amp;IF(AH394&lt;&gt;"",","&amp;AH394,"")&amp;IF(AM394&lt;&gt;"",","&amp;AM394,"")&amp;IF(AR394&lt;&gt;"",","&amp;AR394,"")&amp;"}"&amp;IF(S394="LIBSETS_DROP_MECHANIC_MONSTER_NAME",", dropMechanicNames={" &amp; IF(T394&lt;&gt;"","['en']='"&amp;T394&amp;"'","") &amp; IF(U394&lt;&gt;"",", ['de']='" &amp; U394&amp;"'","") &amp; "}",""),"")&amp;"},","")</f>
        <v>, dropMechanic={LIBSETS_DROP_MECHANIC_MONSTER_NAME}, dropMechanicNames={}},</v>
      </c>
      <c r="AY394" s="21" t="str">
        <f>IF(F394&lt;&gt;"Not in the game (anymore)",IF(C394&lt;&gt;"",CONCATENATE(" --",C394," / ",B394,"   [",IF(P394&lt;&gt;"",P394,""),IF(W394&lt;&gt;"",", "&amp;W394,""),IF(AB394&lt;&gt;"",", "&amp;AB394,""),IF(AG394&lt;&gt;"",", "&amp;AG394,""),IF(AL394&lt;&gt;"",", "&amp;AL394,""),IF(AQ394&lt;&gt;"",", "&amp;AQ394,""),"]")),"")</f>
        <v xml:space="preserve"> --Eye of Nahviintaas / Perfektioniertes Auge von Nahviintaas   [Sunspire]</v>
      </c>
    </row>
    <row r="395" spans="1:51" x14ac:dyDescent="0.25">
      <c r="A395" s="5">
        <v>449</v>
      </c>
      <c r="B395" t="s">
        <v>1636</v>
      </c>
      <c r="C395" t="s">
        <v>1522</v>
      </c>
      <c r="D395" s="3">
        <f>A395</f>
        <v>449</v>
      </c>
      <c r="G395" s="8" t="s">
        <v>1657</v>
      </c>
      <c r="I395" t="s">
        <v>98</v>
      </c>
      <c r="J395" t="s">
        <v>97</v>
      </c>
      <c r="K395">
        <v>399</v>
      </c>
      <c r="L395">
        <v>399</v>
      </c>
      <c r="M395">
        <v>399</v>
      </c>
      <c r="N395">
        <v>0</v>
      </c>
      <c r="O395" s="3">
        <f>IF(G395&lt;&gt;"LIBSETS_SETTYPE_BATTLEGROUND",IF(G395&lt;&gt;"LIBSETS_SETTYPE_SPECIAL",IF(P395&lt;&gt;"",VLOOKUP(P395,'ESO zone constants'!$D$2:$H$4950,5,FALSE),""),""),"")</f>
        <v>1121</v>
      </c>
      <c r="P395" t="s">
        <v>1509</v>
      </c>
      <c r="Q395" s="50" t="str">
        <f>IF(O395&lt;&gt;"",IF(NOT(ISERROR(VLOOKUP(O395,'ESO Dungeon constants'!$D$3:$H$9999,5,FALSE))),VLOOKUP(O395,'ESO Dungeon constants'!$D$3:$I$9999,6,FALSE),VLOOKUP(O395,'ESO zone constants'!$H$2:$K$9984,4,FALSE)),"")</f>
        <v>DLC_ELSWEYR</v>
      </c>
      <c r="R395" s="3" t="str">
        <f>VLOOKUP(Q395,'LibSets constants'!$B$4:$C$1000,2,FALSE)</f>
        <v>Elsweyr</v>
      </c>
      <c r="S395" s="33" t="s">
        <v>1727</v>
      </c>
      <c r="T395"/>
      <c r="U395" s="44"/>
      <c r="V395" s="3" t="str">
        <f>IF(G395&lt;&gt;"LIBSETS_SETTYPE_BATTLEGROUND",IF(G395&lt;&gt;"LIBSETS_SETTYPE_SPECIAL",IF(W395&lt;&gt;"",VLOOKUP(W395,'ESO zone constants'!$D$2:$H$4950,5,FALSE),""),""),"")</f>
        <v/>
      </c>
      <c r="X395" s="44"/>
      <c r="Y395" s="44"/>
      <c r="Z395" s="44"/>
      <c r="AA395" s="3" t="str">
        <f>IF(G395&lt;&gt;"LIBSETS_SETTYPE_BATTLEGROUND",IF(G395&lt;&gt;"LIBSETS_SETTYPE_SPECIAL",IF(AB395&lt;&gt;"",VLOOKUP(AB395,'ESO zone constants'!$D$2:$H$4950,5,FALSE),""),""),"")</f>
        <v/>
      </c>
      <c r="AC395" s="44"/>
      <c r="AD395" s="44"/>
      <c r="AE395" s="44"/>
      <c r="AF395" s="3" t="str">
        <f>IF(G395&lt;&gt;"LIBSETS_SETTYPE_BATTLEGROUND",IF(G395&lt;&gt;"LIBSETS_SETTYPE_SPECIAL",IF(AG395&lt;&gt;"",VLOOKUP(AG395,'ESO zone constants'!$D$2:$H$4950,5,FALSE),""),""),"")</f>
        <v/>
      </c>
      <c r="AH395" s="44"/>
      <c r="AI395" s="44"/>
      <c r="AJ395" s="44"/>
      <c r="AK395" s="3" t="str">
        <f>IF(G395&lt;&gt;"LIBSETS_SETTYPE_BATTLEGROUND",IF(G395&lt;&gt;"LIBSETS_SETTYPE_SPECIAL",IF(AL395&lt;&gt;"",VLOOKUP(AL395,'ESO zone constants'!$D$2:$H$4950,5,FALSE),""),""),"")</f>
        <v/>
      </c>
      <c r="AM395" s="44"/>
      <c r="AN395" s="44"/>
      <c r="AO395" s="44"/>
      <c r="AP395" s="3" t="str">
        <f>IF(G395&lt;&gt;"LIBSETS_SETTYPE_BATTLEGROUND",IF(G395&lt;&gt;"LIBSETS_SETTYPE_SPECIAL",IF(AQ395&lt;&gt;"",VLOOKUP(AQ395,'ESO zone constants'!$D$2:$H$4950,5,FALSE),""),""),"")</f>
        <v/>
      </c>
      <c r="AR395" s="44"/>
      <c r="AS395" s="44"/>
      <c r="AT395" s="44"/>
      <c r="AU395" s="21" t="str">
        <f>IF(A395="???","--","")&amp;IF(F395&lt;&gt;"Not in the game (anymore)",IF(A395&lt;&gt;"",CONCATENATE("[",A395,"] = {wayshrines={")&amp;IF(K395&lt;&gt;"",CONCATENATE(K395,","),"")&amp;IF(L395&lt;&gt;"",CONCATENATE(L395,","),"")&amp;IF(M395&lt;&gt;"",CONCATENATE(M395,","),"")&amp;CONCATENATE("}")&amp;IF(VALUE(N395)&gt;0,CONCATENATE(", traitsNeeded=",N395),"")&amp;CONCATENATE(", dlcId=",IF(Q395&lt;&gt;"",Q395,"DLC_BASE_GAME")),""),"")</f>
        <v>[449] = {wayshrines={399,399,399,}, dlcId=DLC_ELSWEYR</v>
      </c>
      <c r="AV395" s="21" t="str">
        <f>IF(F395&lt;&gt;"Not in the game (anymore)",IF(A395&lt;&gt;"",IF(O395&lt;&gt;"",CONCATENATE(", zoneIds={",O395),"")&amp;IF(V395&lt;&gt;"",CONCATENATE(",",V395),"")&amp;IF(AA395&lt;&gt;"",CONCATENATE(",",AA395),"")&amp;IF(AF395&lt;&gt;"",CONCATENATE(",",AF395),"")&amp;IF(AK395&lt;&gt;"",CONCATENATE(",",AK395),"")&amp;IF(AP395&lt;&gt;"",CONCATENATE(",",AP395),"")&amp;IF(O395&lt;&gt;"",CONCATENATE("}",""),"")&amp;IF(OR(I395="true",I395="false",I395&lt;&gt;""), CONCATENATE(", veteran=", I395), ""),""),"")</f>
        <v>, zoneIds={1121}, veteran=true</v>
      </c>
      <c r="AW395" s="21" t="str">
        <f>IF(F395&lt;&gt;"Not in the game (anymore)",IF(A395&lt;&gt;"",", setType="&amp;G395,"")&amp;IF(J395="true",", multiTrialSet=true",""),"")</f>
        <v>, setType=LIBSETS_SETTYPE_TRIAL</v>
      </c>
      <c r="AX395" s="21" t="str">
        <f>IF(F395&lt;&gt;"Not in the game (anymore)",IF(S395&lt;&gt;"",", dropMechanic={"&amp;S395&amp;IF(X395&lt;&gt;"",","&amp;X395,"")&amp;IF(AC395&lt;&gt;"",","&amp;AC395,"")&amp;IF(AH395&lt;&gt;"",","&amp;AH395,"")&amp;IF(AM395&lt;&gt;"",","&amp;AM395,"")&amp;IF(AR395&lt;&gt;"",","&amp;AR395,"")&amp;"}"&amp;IF(S395="LIBSETS_DROP_MECHANIC_MONSTER_NAME",", dropMechanicNames={" &amp; IF(T395&lt;&gt;"","['en']='"&amp;T395&amp;"'","") &amp; IF(U395&lt;&gt;"",", ['de']='" &amp; U395&amp;"'","") &amp; "}",""),"")&amp;"},","")</f>
        <v>, dropMechanic={LIBSETS_DROP_MECHANIC_MONSTER_NAME}, dropMechanicNames={}},</v>
      </c>
      <c r="AY395" s="21" t="str">
        <f>IF(F395&lt;&gt;"Not in the game (anymore)",IF(C395&lt;&gt;"",CONCATENATE(" --",C395," / ",B395,"   [",IF(P395&lt;&gt;"",P395,""),IF(W395&lt;&gt;"",", "&amp;W395,""),IF(AB395&lt;&gt;"",", "&amp;AB395,""),IF(AG395&lt;&gt;"",", "&amp;AG395,""),IF(AL395&lt;&gt;"",", "&amp;AL395,""),IF(AQ395&lt;&gt;"",", "&amp;AQ395,""),"]")),"")</f>
        <v xml:space="preserve"> --Perfected False God's Devotion / Perfektionierte Ergebenheit zum falschen Gott   [Sunspire]</v>
      </c>
    </row>
    <row r="396" spans="1:51" x14ac:dyDescent="0.25">
      <c r="A396" s="5">
        <v>450</v>
      </c>
      <c r="B396" t="s">
        <v>1637</v>
      </c>
      <c r="C396" t="s">
        <v>1523</v>
      </c>
      <c r="D396" s="3">
        <f>A396</f>
        <v>450</v>
      </c>
      <c r="G396" s="8" t="s">
        <v>1657</v>
      </c>
      <c r="I396" t="s">
        <v>98</v>
      </c>
      <c r="J396" t="s">
        <v>97</v>
      </c>
      <c r="K396">
        <v>399</v>
      </c>
      <c r="L396">
        <v>399</v>
      </c>
      <c r="M396">
        <v>399</v>
      </c>
      <c r="N396">
        <v>0</v>
      </c>
      <c r="O396" s="3">
        <f>IF(G396&lt;&gt;"LIBSETS_SETTYPE_BATTLEGROUND",IF(G396&lt;&gt;"LIBSETS_SETTYPE_SPECIAL",IF(P396&lt;&gt;"",VLOOKUP(P396,'ESO zone constants'!$D$2:$H$4950,5,FALSE),""),""),"")</f>
        <v>1121</v>
      </c>
      <c r="P396" t="s">
        <v>1509</v>
      </c>
      <c r="Q396" s="50" t="str">
        <f>IF(O396&lt;&gt;"",IF(NOT(ISERROR(VLOOKUP(O396,'ESO Dungeon constants'!$D$3:$H$9999,5,FALSE))),VLOOKUP(O396,'ESO Dungeon constants'!$D$3:$I$9999,6,FALSE),VLOOKUP(O396,'ESO zone constants'!$H$2:$K$9984,4,FALSE)),"")</f>
        <v>DLC_ELSWEYR</v>
      </c>
      <c r="R396" s="3" t="str">
        <f>VLOOKUP(Q396,'LibSets constants'!$B$4:$C$1000,2,FALSE)</f>
        <v>Elsweyr</v>
      </c>
      <c r="S396" s="33" t="s">
        <v>1727</v>
      </c>
      <c r="T396"/>
      <c r="U396" s="44"/>
      <c r="V396" s="3" t="str">
        <f>IF(G396&lt;&gt;"LIBSETS_SETTYPE_BATTLEGROUND",IF(G396&lt;&gt;"LIBSETS_SETTYPE_SPECIAL",IF(W396&lt;&gt;"",VLOOKUP(W396,'ESO zone constants'!$D$2:$H$4950,5,FALSE),""),""),"")</f>
        <v/>
      </c>
      <c r="X396" s="44"/>
      <c r="Y396" s="44"/>
      <c r="Z396" s="44"/>
      <c r="AA396" s="3" t="str">
        <f>IF(G396&lt;&gt;"LIBSETS_SETTYPE_BATTLEGROUND",IF(G396&lt;&gt;"LIBSETS_SETTYPE_SPECIAL",IF(AB396&lt;&gt;"",VLOOKUP(AB396,'ESO zone constants'!$D$2:$H$4950,5,FALSE),""),""),"")</f>
        <v/>
      </c>
      <c r="AC396" s="44"/>
      <c r="AD396" s="44"/>
      <c r="AE396" s="44"/>
      <c r="AF396" s="3" t="str">
        <f>IF(G396&lt;&gt;"LIBSETS_SETTYPE_BATTLEGROUND",IF(G396&lt;&gt;"LIBSETS_SETTYPE_SPECIAL",IF(AG396&lt;&gt;"",VLOOKUP(AG396,'ESO zone constants'!$D$2:$H$4950,5,FALSE),""),""),"")</f>
        <v/>
      </c>
      <c r="AH396" s="44"/>
      <c r="AI396" s="44"/>
      <c r="AJ396" s="44"/>
      <c r="AK396" s="3" t="str">
        <f>IF(G396&lt;&gt;"LIBSETS_SETTYPE_BATTLEGROUND",IF(G396&lt;&gt;"LIBSETS_SETTYPE_SPECIAL",IF(AL396&lt;&gt;"",VLOOKUP(AL396,'ESO zone constants'!$D$2:$H$4950,5,FALSE),""),""),"")</f>
        <v/>
      </c>
      <c r="AM396" s="44"/>
      <c r="AN396" s="44"/>
      <c r="AO396" s="44"/>
      <c r="AP396" s="3" t="str">
        <f>IF(G396&lt;&gt;"LIBSETS_SETTYPE_BATTLEGROUND",IF(G396&lt;&gt;"LIBSETS_SETTYPE_SPECIAL",IF(AQ396&lt;&gt;"",VLOOKUP(AQ396,'ESO zone constants'!$D$2:$H$4950,5,FALSE),""),""),"")</f>
        <v/>
      </c>
      <c r="AR396" s="44"/>
      <c r="AS396" s="44"/>
      <c r="AT396" s="44"/>
      <c r="AU396" s="21" t="str">
        <f>IF(A396="???","--","")&amp;IF(F396&lt;&gt;"Not in the game (anymore)",IF(A396&lt;&gt;"",CONCATENATE("[",A396,"] = {wayshrines={")&amp;IF(K396&lt;&gt;"",CONCATENATE(K396,","),"")&amp;IF(L396&lt;&gt;"",CONCATENATE(L396,","),"")&amp;IF(M396&lt;&gt;"",CONCATENATE(M396,","),"")&amp;CONCATENATE("}")&amp;IF(VALUE(N396)&gt;0,CONCATENATE(", traitsNeeded=",N396),"")&amp;CONCATENATE(", dlcId=",IF(Q396&lt;&gt;"",Q396,"DLC_BASE_GAME")),""),"")</f>
        <v>[450] = {wayshrines={399,399,399,}, dlcId=DLC_ELSWEYR</v>
      </c>
      <c r="AV396" s="21" t="str">
        <f>IF(F396&lt;&gt;"Not in the game (anymore)",IF(A396&lt;&gt;"",IF(O396&lt;&gt;"",CONCATENATE(", zoneIds={",O396),"")&amp;IF(V396&lt;&gt;"",CONCATENATE(",",V396),"")&amp;IF(AA396&lt;&gt;"",CONCATENATE(",",AA396),"")&amp;IF(AF396&lt;&gt;"",CONCATENATE(",",AF396),"")&amp;IF(AK396&lt;&gt;"",CONCATENATE(",",AK396),"")&amp;IF(AP396&lt;&gt;"",CONCATENATE(",",AP396),"")&amp;IF(O396&lt;&gt;"",CONCATENATE("}",""),"")&amp;IF(OR(I396="true",I396="false",I396&lt;&gt;""), CONCATENATE(", veteran=", I396), ""),""),"")</f>
        <v>, zoneIds={1121}, veteran=true</v>
      </c>
      <c r="AW396" s="21" t="str">
        <f>IF(F396&lt;&gt;"Not in the game (anymore)",IF(A396&lt;&gt;"",", setType="&amp;G396,"")&amp;IF(J396="true",", multiTrialSet=true",""),"")</f>
        <v>, setType=LIBSETS_SETTYPE_TRIAL</v>
      </c>
      <c r="AX396" s="21" t="str">
        <f>IF(F396&lt;&gt;"Not in the game (anymore)",IF(S396&lt;&gt;"",", dropMechanic={"&amp;S396&amp;IF(X396&lt;&gt;"",","&amp;X396,"")&amp;IF(AC396&lt;&gt;"",","&amp;AC396,"")&amp;IF(AH396&lt;&gt;"",","&amp;AH396,"")&amp;IF(AM396&lt;&gt;"",","&amp;AM396,"")&amp;IF(AR396&lt;&gt;"",","&amp;AR396,"")&amp;"}"&amp;IF(S396="LIBSETS_DROP_MECHANIC_MONSTER_NAME",", dropMechanicNames={" &amp; IF(T396&lt;&gt;"","['en']='"&amp;T396&amp;"'","") &amp; IF(U396&lt;&gt;"",", ['de']='" &amp; U396&amp;"'","") &amp; "}",""),"")&amp;"},","")</f>
        <v>, dropMechanic={LIBSETS_DROP_MECHANIC_MONSTER_NAME}, dropMechanicNames={}},</v>
      </c>
      <c r="AY396" s="21" t="str">
        <f>IF(F396&lt;&gt;"Not in the game (anymore)",IF(C396&lt;&gt;"",CONCATENATE(" --",C396," / ",B396,"   [",IF(P396&lt;&gt;"",P396,""),IF(W396&lt;&gt;"",", "&amp;W396,""),IF(AB396&lt;&gt;"",", "&amp;AB396,""),IF(AG396&lt;&gt;"",", "&amp;AG396,""),IF(AL396&lt;&gt;"",", "&amp;AL396,""),IF(AQ396&lt;&gt;"",", "&amp;AQ396,""),"]")),"")</f>
        <v xml:space="preserve"> --Perfected Tooth of Lokkestiiz / Perfektionierter Zahn von Lokkestiiz   [Sunspire]</v>
      </c>
    </row>
    <row r="397" spans="1:51" x14ac:dyDescent="0.25">
      <c r="A397" s="5">
        <v>451</v>
      </c>
      <c r="B397" t="s">
        <v>1635</v>
      </c>
      <c r="C397" t="s">
        <v>1524</v>
      </c>
      <c r="D397" s="3">
        <f>A397</f>
        <v>451</v>
      </c>
      <c r="G397" s="8" t="s">
        <v>1657</v>
      </c>
      <c r="I397" t="s">
        <v>98</v>
      </c>
      <c r="J397" t="s">
        <v>97</v>
      </c>
      <c r="K397">
        <v>399</v>
      </c>
      <c r="L397">
        <v>399</v>
      </c>
      <c r="M397">
        <v>399</v>
      </c>
      <c r="N397">
        <v>0</v>
      </c>
      <c r="O397" s="3">
        <f>IF(G397&lt;&gt;"LIBSETS_SETTYPE_BATTLEGROUND",IF(G397&lt;&gt;"LIBSETS_SETTYPE_SPECIAL",IF(P397&lt;&gt;"",VLOOKUP(P397,'ESO zone constants'!$D$2:$H$4950,5,FALSE),""),""),"")</f>
        <v>1121</v>
      </c>
      <c r="P397" t="s">
        <v>1509</v>
      </c>
      <c r="Q397" s="50" t="str">
        <f>IF(O397&lt;&gt;"",IF(NOT(ISERROR(VLOOKUP(O397,'ESO Dungeon constants'!$D$3:$H$9999,5,FALSE))),VLOOKUP(O397,'ESO Dungeon constants'!$D$3:$I$9999,6,FALSE),VLOOKUP(O397,'ESO zone constants'!$H$2:$K$9984,4,FALSE)),"")</f>
        <v>DLC_ELSWEYR</v>
      </c>
      <c r="R397" s="3" t="str">
        <f>VLOOKUP(Q397,'LibSets constants'!$B$4:$C$1000,2,FALSE)</f>
        <v>Elsweyr</v>
      </c>
      <c r="S397" s="33" t="s">
        <v>1727</v>
      </c>
      <c r="T397"/>
      <c r="U397" s="44"/>
      <c r="V397" s="3" t="str">
        <f>IF(G397&lt;&gt;"LIBSETS_SETTYPE_BATTLEGROUND",IF(G397&lt;&gt;"LIBSETS_SETTYPE_SPECIAL",IF(W397&lt;&gt;"",VLOOKUP(W397,'ESO zone constants'!$D$2:$H$4950,5,FALSE),""),""),"")</f>
        <v/>
      </c>
      <c r="X397" s="44"/>
      <c r="Y397" s="44"/>
      <c r="Z397" s="44"/>
      <c r="AA397" s="3" t="str">
        <f>IF(G397&lt;&gt;"LIBSETS_SETTYPE_BATTLEGROUND",IF(G397&lt;&gt;"LIBSETS_SETTYPE_SPECIAL",IF(AB397&lt;&gt;"",VLOOKUP(AB397,'ESO zone constants'!$D$2:$H$4950,5,FALSE),""),""),"")</f>
        <v/>
      </c>
      <c r="AC397" s="44"/>
      <c r="AD397" s="44"/>
      <c r="AE397" s="44"/>
      <c r="AF397" s="3" t="str">
        <f>IF(G397&lt;&gt;"LIBSETS_SETTYPE_BATTLEGROUND",IF(G397&lt;&gt;"LIBSETS_SETTYPE_SPECIAL",IF(AG397&lt;&gt;"",VLOOKUP(AG397,'ESO zone constants'!$D$2:$H$4950,5,FALSE),""),""),"")</f>
        <v/>
      </c>
      <c r="AH397" s="44"/>
      <c r="AI397" s="44"/>
      <c r="AJ397" s="44"/>
      <c r="AK397" s="3" t="str">
        <f>IF(G397&lt;&gt;"LIBSETS_SETTYPE_BATTLEGROUND",IF(G397&lt;&gt;"LIBSETS_SETTYPE_SPECIAL",IF(AL397&lt;&gt;"",VLOOKUP(AL397,'ESO zone constants'!$D$2:$H$4950,5,FALSE),""),""),"")</f>
        <v/>
      </c>
      <c r="AM397" s="44"/>
      <c r="AN397" s="44"/>
      <c r="AO397" s="44"/>
      <c r="AP397" s="3" t="str">
        <f>IF(G397&lt;&gt;"LIBSETS_SETTYPE_BATTLEGROUND",IF(G397&lt;&gt;"LIBSETS_SETTYPE_SPECIAL",IF(AQ397&lt;&gt;"",VLOOKUP(AQ397,'ESO zone constants'!$D$2:$H$4950,5,FALSE),""),""),"")</f>
        <v/>
      </c>
      <c r="AR397" s="44"/>
      <c r="AS397" s="44"/>
      <c r="AT397" s="44"/>
      <c r="AU397" s="21" t="str">
        <f>IF(A397="???","--","")&amp;IF(F397&lt;&gt;"Not in the game (anymore)",IF(A397&lt;&gt;"",CONCATENATE("[",A397,"] = {wayshrines={")&amp;IF(K397&lt;&gt;"",CONCATENATE(K397,","),"")&amp;IF(L397&lt;&gt;"",CONCATENATE(L397,","),"")&amp;IF(M397&lt;&gt;"",CONCATENATE(M397,","),"")&amp;CONCATENATE("}")&amp;IF(VALUE(N397)&gt;0,CONCATENATE(", traitsNeeded=",N397),"")&amp;CONCATENATE(", dlcId=",IF(Q397&lt;&gt;"",Q397,"DLC_BASE_GAME")),""),"")</f>
        <v>[451] = {wayshrines={399,399,399,}, dlcId=DLC_ELSWEYR</v>
      </c>
      <c r="AV397" s="21" t="str">
        <f>IF(F397&lt;&gt;"Not in the game (anymore)",IF(A397&lt;&gt;"",IF(O397&lt;&gt;"",CONCATENATE(", zoneIds={",O397),"")&amp;IF(V397&lt;&gt;"",CONCATENATE(",",V397),"")&amp;IF(AA397&lt;&gt;"",CONCATENATE(",",AA397),"")&amp;IF(AF397&lt;&gt;"",CONCATENATE(",",AF397),"")&amp;IF(AK397&lt;&gt;"",CONCATENATE(",",AK397),"")&amp;IF(AP397&lt;&gt;"",CONCATENATE(",",AP397),"")&amp;IF(O397&lt;&gt;"",CONCATENATE("}",""),"")&amp;IF(OR(I397="true",I397="false",I397&lt;&gt;""), CONCATENATE(", veteran=", I397), ""),""),"")</f>
        <v>, zoneIds={1121}, veteran=true</v>
      </c>
      <c r="AW397" s="21" t="str">
        <f>IF(F397&lt;&gt;"Not in the game (anymore)",IF(A397&lt;&gt;"",", setType="&amp;G397,"")&amp;IF(J397="true",", multiTrialSet=true",""),"")</f>
        <v>, setType=LIBSETS_SETTYPE_TRIAL</v>
      </c>
      <c r="AX397" s="21" t="str">
        <f>IF(F397&lt;&gt;"Not in the game (anymore)",IF(S397&lt;&gt;"",", dropMechanic={"&amp;S397&amp;IF(X397&lt;&gt;"",","&amp;X397,"")&amp;IF(AC397&lt;&gt;"",","&amp;AC397,"")&amp;IF(AH397&lt;&gt;"",","&amp;AH397,"")&amp;IF(AM397&lt;&gt;"",","&amp;AM397,"")&amp;IF(AR397&lt;&gt;"",","&amp;AR397,"")&amp;"}"&amp;IF(S397="LIBSETS_DROP_MECHANIC_MONSTER_NAME",", dropMechanicNames={" &amp; IF(T397&lt;&gt;"","['en']='"&amp;T397&amp;"'","") &amp; IF(U397&lt;&gt;"",", ['de']='" &amp; U397&amp;"'","") &amp; "}",""),"")&amp;"},","")</f>
        <v>, dropMechanic={LIBSETS_DROP_MECHANIC_MONSTER_NAME}, dropMechanicNames={}},</v>
      </c>
      <c r="AY397" s="21" t="str">
        <f>IF(F397&lt;&gt;"Not in the game (anymore)",IF(C397&lt;&gt;"",CONCATENATE(" --",C397," / ",B397,"   [",IF(P397&lt;&gt;"",P397,""),IF(W397&lt;&gt;"",", "&amp;W397,""),IF(AB397&lt;&gt;"",", "&amp;AB397,""),IF(AG397&lt;&gt;"",", "&amp;AG397,""),IF(AL397&lt;&gt;"",", "&amp;AL397,""),IF(AQ397&lt;&gt;"",", "&amp;AQ397,""),"]")),"")</f>
        <v xml:space="preserve"> --Perfected Claw of Yolnakhriin / Perfektionierte Kralle von Yolnahkriin   [Sunspire]</v>
      </c>
    </row>
    <row r="398" spans="1:51" x14ac:dyDescent="0.25">
      <c r="A398" s="5">
        <v>452</v>
      </c>
      <c r="B398" t="s">
        <v>1678</v>
      </c>
      <c r="C398" t="s">
        <v>1677</v>
      </c>
      <c r="D398" s="3">
        <f>A398</f>
        <v>452</v>
      </c>
      <c r="G398" s="3" t="s">
        <v>1653</v>
      </c>
      <c r="I398" t="s">
        <v>97</v>
      </c>
      <c r="J398" t="s">
        <v>97</v>
      </c>
      <c r="K398">
        <v>-1</v>
      </c>
      <c r="L398">
        <v>-1</v>
      </c>
      <c r="M398">
        <v>-1</v>
      </c>
      <c r="N398">
        <v>0</v>
      </c>
      <c r="O398" s="3">
        <f>IF(G398&lt;&gt;"LIBSETS_SETTYPE_BATTLEGROUND",IF(G398&lt;&gt;"LIBSETS_SETTYPE_SPECIAL",IF(P398&lt;&gt;"",VLOOKUP(P398,'ESO zone constants'!$D$2:$H$4950,5,FALSE),""),""),"")</f>
        <v>1122</v>
      </c>
      <c r="P398" t="s">
        <v>1662</v>
      </c>
      <c r="Q398" s="19" t="str">
        <f>IF(O398&lt;&gt;"",IF(NOT(ISERROR(VLOOKUP(O398,'ESO Dungeon constants'!$D$3:$H$9999,5,FALSE))),VLOOKUP(O398,'ESO Dungeon constants'!$D$3:$I$9999,6,FALSE),VLOOKUP(O398,'ESO zone constants'!$H$2:$K$9984,4,FALSE)),"")</f>
        <v>DLC_SCALEBREAKER</v>
      </c>
      <c r="R398" s="3" t="str">
        <f>VLOOKUP(Q398,'LibSets constants'!$B$4:$C$1000,2,FALSE)</f>
        <v>Scalebraker</v>
      </c>
      <c r="T398" s="41" t="str">
        <f>IF(S398&lt;&gt;"",IF(S398&lt;&gt;"LIBSETS_DROP_MECHANIC_MONSTER_NAME",VLOOKUP(S398,'LibSets constants'!$I$4:$L$1000,3,FALSE),""),"")</f>
        <v/>
      </c>
      <c r="U398" s="41" t="str">
        <f>IF(S398&lt;&gt;"",IF(S398&lt;&gt;"LIBSETS_DROP_MECHANIC_MONSTER_NAME",VLOOKUP(S398,'LibSets constants'!$I$4:$L$1000,4,FALSE),""),"")</f>
        <v/>
      </c>
      <c r="V398" s="3" t="str">
        <f>IF(G398&lt;&gt;"LIBSETS_SETTYPE_BATTLEGROUND",IF(G398&lt;&gt;"LIBSETS_SETTYPE_SPECIAL",IF(W398&lt;&gt;"",VLOOKUP(W398,'ESO zone constants'!$D$2:$H$4950,5,FALSE),""),""),"")</f>
        <v/>
      </c>
      <c r="X398" s="42"/>
      <c r="Y398" s="41" t="str">
        <f>IF(X398&lt;&gt;"",IF(X398&lt;&gt;"LIBSETS_DROP_MECHANIC_MONSTER_NAME",VLOOKUP(X398,'LibSets constants'!$I$4:$L$1000,3,FALSE),""),"")</f>
        <v/>
      </c>
      <c r="Z398" s="41" t="str">
        <f>IF(X398&lt;&gt;"",IF(X398&lt;&gt;"LIBSETS_DROP_MECHANIC_MONSTER_NAME",VLOOKUP(X398,'LibSets constants'!$I$4:$L$1000,4,FALSE),""),"")</f>
        <v/>
      </c>
      <c r="AA398" s="3" t="str">
        <f>IF(G398&lt;&gt;"LIBSETS_SETTYPE_BATTLEGROUND",IF(G398&lt;&gt;"LIBSETS_SETTYPE_SPECIAL",IF(AB398&lt;&gt;"",VLOOKUP(AB398,'ESO zone constants'!$D$2:$H$4950,5,FALSE),""),""),"")</f>
        <v/>
      </c>
      <c r="AC398" s="42"/>
      <c r="AD398" s="41" t="str">
        <f>IF(AC398&lt;&gt;"",IF(AC398&lt;&gt;"LIBSETS_DROP_MECHANIC_MONSTER_NAME",VLOOKUP(AC398,'LibSets constants'!$I$4:$L$1000,3,FALSE),""),"")</f>
        <v/>
      </c>
      <c r="AE398" s="41" t="str">
        <f>IF(AC398&lt;&gt;"",IF(AC398&lt;&gt;"LIBSETS_DROP_MECHANIC_MONSTER_NAME",VLOOKUP(AC398,'LibSets constants'!$I$4:$L$1000,4,FALSE),""),"")</f>
        <v/>
      </c>
      <c r="AF398" s="3" t="str">
        <f>IF(G398&lt;&gt;"LIBSETS_SETTYPE_BATTLEGROUND",IF(G398&lt;&gt;"LIBSETS_SETTYPE_SPECIAL",IF(AG398&lt;&gt;"",VLOOKUP(AG398,'ESO zone constants'!$D$2:$H$4950,5,FALSE),""),""),"")</f>
        <v/>
      </c>
      <c r="AH398" s="42"/>
      <c r="AI398" s="41" t="str">
        <f>IF(AH398&lt;&gt;"",IF(AH398&lt;&gt;"LIBSETS_DROP_MECHANIC_MONSTER_NAME",VLOOKUP(AH398,'LibSets constants'!$I$4:$L$1000,3,FALSE),""),"")</f>
        <v/>
      </c>
      <c r="AJ398" s="41" t="str">
        <f>IF(AH398&lt;&gt;"",IF(AH398&lt;&gt;"LIBSETS_DROP_MECHANIC_MONSTER_NAME",VLOOKUP(AH398,'LibSets constants'!$I$4:$L$1000,4,FALSE),""),"")</f>
        <v/>
      </c>
      <c r="AK398" s="3" t="str">
        <f>IF(G398&lt;&gt;"LIBSETS_SETTYPE_BATTLEGROUND",IF(G398&lt;&gt;"LIBSETS_SETTYPE_SPECIAL",IF(AL398&lt;&gt;"",VLOOKUP(AL398,'ESO zone constants'!$D$2:$H$4950,5,FALSE),""),""),"")</f>
        <v/>
      </c>
      <c r="AM398" s="42"/>
      <c r="AN398" s="41" t="str">
        <f>IF(AM398&lt;&gt;"",IF(AM398&lt;&gt;"LIBSETS_DROP_MECHANIC_MONSTER_NAME",VLOOKUP(AM398,'LibSets constants'!$I$4:$L$1000,3,FALSE),""),"")</f>
        <v/>
      </c>
      <c r="AO398" s="41" t="str">
        <f>IF(AM398&lt;&gt;"",IF(AM398&lt;&gt;"LIBSETS_DROP_MECHANIC_MONSTER_NAME",VLOOKUP(AM398,'LibSets constants'!$I$4:$L$1000,4,FALSE),""),"")</f>
        <v/>
      </c>
      <c r="AP398" s="3" t="str">
        <f>IF(G398&lt;&gt;"LIBSETS_SETTYPE_BATTLEGROUND",IF(G398&lt;&gt;"LIBSETS_SETTYPE_SPECIAL",IF(AQ398&lt;&gt;"",VLOOKUP(AQ398,'ESO zone constants'!$D$2:$H$4950,5,FALSE),""),""),"")</f>
        <v/>
      </c>
      <c r="AR398" s="42"/>
      <c r="AS398" s="41" t="str">
        <f>IF(AR398&lt;&gt;"",IF(AR398&lt;&gt;"LIBSETS_DROP_MECHANIC_MONSTER_NAME",VLOOKUP(AR398,'LibSets constants'!$I$4:$L$1000,3,FALSE),""),"")</f>
        <v/>
      </c>
      <c r="AT398" s="41" t="str">
        <f>IF(AR398&lt;&gt;"",IF(AR398&lt;&gt;"LIBSETS_DROP_MECHANIC_MONSTER_NAME",VLOOKUP(AR398,'LibSets constants'!$I$4:$L$1000,4,FALSE),""),"")</f>
        <v/>
      </c>
      <c r="AU398" s="21" t="str">
        <f>IF(A398="???","--","")&amp;IF(F398&lt;&gt;"Not in the game (anymore)",IF(A398&lt;&gt;"",CONCATENATE("[",A398,"] = {wayshrines={")&amp;IF(K398&lt;&gt;"",CONCATENATE(K398,","),"")&amp;IF(L398&lt;&gt;"",CONCATENATE(L398,","),"")&amp;IF(M398&lt;&gt;"",CONCATENATE(M398,","),"")&amp;CONCATENATE("}")&amp;IF(VALUE(N398)&gt;0,CONCATENATE(", traitsNeeded=",N398),"")&amp;CONCATENATE(", dlcId=",IF(Q398&lt;&gt;"",Q398,"DLC_BASE_GAME")),""),"")</f>
        <v>[452] = {wayshrines={-1,-1,-1,}, dlcId=DLC_SCALEBREAKER</v>
      </c>
      <c r="AV398" s="21" t="str">
        <f>IF(F398&lt;&gt;"Not in the game (anymore)",IF(A398&lt;&gt;"",IF(O398&lt;&gt;"",CONCATENATE(", zoneIds={",O398),"")&amp;IF(V398&lt;&gt;"",CONCATENATE(",",V398),"")&amp;IF(AA398&lt;&gt;"",CONCATENATE(",",AA398),"")&amp;IF(AF398&lt;&gt;"",CONCATENATE(",",AF398),"")&amp;IF(AK398&lt;&gt;"",CONCATENATE(",",AK398),"")&amp;IF(AP398&lt;&gt;"",CONCATENATE(",",AP398),"")&amp;IF(O398&lt;&gt;"",CONCATENATE("}",""),"")&amp;IF(OR(I398="true",I398="false",I398&lt;&gt;""), CONCATENATE(", veteran=", I398), ""),""),"")</f>
        <v>, zoneIds={1122}, veteran=false</v>
      </c>
      <c r="AW398" s="21" t="str">
        <f>IF(F398&lt;&gt;"Not in the game (anymore)",IF(A398&lt;&gt;"",", setType="&amp;G398,"")&amp;IF(J398="true",", multiTrialSet=true",""),"")</f>
        <v>, setType=LIBSETS_SETTYPE_DUNGEON</v>
      </c>
      <c r="AX398" s="21" t="str">
        <f>IF(F398&lt;&gt;"Not in the game (anymore)",IF(S398&lt;&gt;"",", dropMechanic={"&amp;S398&amp;IF(X398&lt;&gt;"",","&amp;X398,"")&amp;IF(AC398&lt;&gt;"",","&amp;AC398,"")&amp;IF(AH398&lt;&gt;"",","&amp;AH398,"")&amp;IF(AM398&lt;&gt;"",","&amp;AM398,"")&amp;IF(AR398&lt;&gt;"",","&amp;AR398,"")&amp;"}"&amp;IF(S398="LIBSETS_DROP_MECHANIC_MONSTER_NAME",", dropMechanicNames={" &amp; IF(T398&lt;&gt;"","['en']='"&amp;T398&amp;"'","") &amp; IF(U398&lt;&gt;"",", ['de']='" &amp; U398&amp;"'","") &amp; "}",""),"")&amp;"},","")</f>
        <v>},</v>
      </c>
      <c r="AY398" s="21" t="str">
        <f>IF(F398&lt;&gt;"Not in the game (anymore)",IF(C398&lt;&gt;"",CONCATENATE(" --",C398," / ",B398,"   [",IF(P398&lt;&gt;"",P398,""),IF(W398&lt;&gt;"",", "&amp;W398,""),IF(AB398&lt;&gt;"",", "&amp;AB398,""),IF(AG398&lt;&gt;"",", "&amp;AG398,""),IF(AL398&lt;&gt;"",", "&amp;AL398,""),IF(AQ398&lt;&gt;"",", "&amp;AQ398,""),"]")),"")</f>
        <v xml:space="preserve"> --Hollowfang Thirst / Hohlzahndurst   [Moongrave Fane]</v>
      </c>
    </row>
    <row r="399" spans="1:51" x14ac:dyDescent="0.25">
      <c r="A399" s="5">
        <v>453</v>
      </c>
      <c r="B399" t="s">
        <v>1680</v>
      </c>
      <c r="C399" t="s">
        <v>1679</v>
      </c>
      <c r="D399" s="3">
        <f>A399</f>
        <v>453</v>
      </c>
      <c r="G399" s="3" t="s">
        <v>1653</v>
      </c>
      <c r="I399" t="s">
        <v>97</v>
      </c>
      <c r="J399" t="s">
        <v>97</v>
      </c>
      <c r="K399">
        <v>-1</v>
      </c>
      <c r="L399">
        <v>-1</v>
      </c>
      <c r="M399">
        <v>-1</v>
      </c>
      <c r="N399">
        <v>0</v>
      </c>
      <c r="O399" s="3">
        <f>IF(G399&lt;&gt;"LIBSETS_SETTYPE_BATTLEGROUND",IF(G399&lt;&gt;"LIBSETS_SETTYPE_SPECIAL",IF(P399&lt;&gt;"",VLOOKUP(P399,'ESO zone constants'!$D$2:$H$4950,5,FALSE),""),""),"")</f>
        <v>1122</v>
      </c>
      <c r="P399" t="s">
        <v>1662</v>
      </c>
      <c r="Q399" s="19" t="str">
        <f>IF(O399&lt;&gt;"",IF(NOT(ISERROR(VLOOKUP(O399,'ESO Dungeon constants'!$D$3:$H$9999,5,FALSE))),VLOOKUP(O399,'ESO Dungeon constants'!$D$3:$I$9999,6,FALSE),VLOOKUP(O399,'ESO zone constants'!$H$2:$K$9984,4,FALSE)),"")</f>
        <v>DLC_SCALEBREAKER</v>
      </c>
      <c r="R399" s="3" t="str">
        <f>VLOOKUP(Q399,'LibSets constants'!$B$4:$C$1000,2,FALSE)</f>
        <v>Scalebraker</v>
      </c>
      <c r="T399" s="41" t="str">
        <f>IF(S399&lt;&gt;"",IF(S399&lt;&gt;"LIBSETS_DROP_MECHANIC_MONSTER_NAME",VLOOKUP(S399,'LibSets constants'!$I$4:$L$1000,3,FALSE),""),"")</f>
        <v/>
      </c>
      <c r="U399" s="41" t="str">
        <f>IF(S399&lt;&gt;"",IF(S399&lt;&gt;"LIBSETS_DROP_MECHANIC_MONSTER_NAME",VLOOKUP(S399,'LibSets constants'!$I$4:$L$1000,4,FALSE),""),"")</f>
        <v/>
      </c>
      <c r="V399" s="3" t="str">
        <f>IF(G399&lt;&gt;"LIBSETS_SETTYPE_BATTLEGROUND",IF(G399&lt;&gt;"LIBSETS_SETTYPE_SPECIAL",IF(W399&lt;&gt;"",VLOOKUP(W399,'ESO zone constants'!$D$2:$H$4950,5,FALSE),""),""),"")</f>
        <v/>
      </c>
      <c r="X399" s="42"/>
      <c r="Y399" s="41" t="str">
        <f>IF(X399&lt;&gt;"",IF(X399&lt;&gt;"LIBSETS_DROP_MECHANIC_MONSTER_NAME",VLOOKUP(X399,'LibSets constants'!$I$4:$L$1000,3,FALSE),""),"")</f>
        <v/>
      </c>
      <c r="Z399" s="41" t="str">
        <f>IF(X399&lt;&gt;"",IF(X399&lt;&gt;"LIBSETS_DROP_MECHANIC_MONSTER_NAME",VLOOKUP(X399,'LibSets constants'!$I$4:$L$1000,4,FALSE),""),"")</f>
        <v/>
      </c>
      <c r="AA399" s="3" t="str">
        <f>IF(G399&lt;&gt;"LIBSETS_SETTYPE_BATTLEGROUND",IF(G399&lt;&gt;"LIBSETS_SETTYPE_SPECIAL",IF(AB399&lt;&gt;"",VLOOKUP(AB399,'ESO zone constants'!$D$2:$H$4950,5,FALSE),""),""),"")</f>
        <v/>
      </c>
      <c r="AC399" s="42"/>
      <c r="AD399" s="41" t="str">
        <f>IF(AC399&lt;&gt;"",IF(AC399&lt;&gt;"LIBSETS_DROP_MECHANIC_MONSTER_NAME",VLOOKUP(AC399,'LibSets constants'!$I$4:$L$1000,3,FALSE),""),"")</f>
        <v/>
      </c>
      <c r="AE399" s="41" t="str">
        <f>IF(AC399&lt;&gt;"",IF(AC399&lt;&gt;"LIBSETS_DROP_MECHANIC_MONSTER_NAME",VLOOKUP(AC399,'LibSets constants'!$I$4:$L$1000,4,FALSE),""),"")</f>
        <v/>
      </c>
      <c r="AF399" s="3" t="str">
        <f>IF(G399&lt;&gt;"LIBSETS_SETTYPE_BATTLEGROUND",IF(G399&lt;&gt;"LIBSETS_SETTYPE_SPECIAL",IF(AG399&lt;&gt;"",VLOOKUP(AG399,'ESO zone constants'!$D$2:$H$4950,5,FALSE),""),""),"")</f>
        <v/>
      </c>
      <c r="AH399" s="42"/>
      <c r="AI399" s="41" t="str">
        <f>IF(AH399&lt;&gt;"",IF(AH399&lt;&gt;"LIBSETS_DROP_MECHANIC_MONSTER_NAME",VLOOKUP(AH399,'LibSets constants'!$I$4:$L$1000,3,FALSE),""),"")</f>
        <v/>
      </c>
      <c r="AJ399" s="41" t="str">
        <f>IF(AH399&lt;&gt;"",IF(AH399&lt;&gt;"LIBSETS_DROP_MECHANIC_MONSTER_NAME",VLOOKUP(AH399,'LibSets constants'!$I$4:$L$1000,4,FALSE),""),"")</f>
        <v/>
      </c>
      <c r="AK399" s="3" t="str">
        <f>IF(G399&lt;&gt;"LIBSETS_SETTYPE_BATTLEGROUND",IF(G399&lt;&gt;"LIBSETS_SETTYPE_SPECIAL",IF(AL399&lt;&gt;"",VLOOKUP(AL399,'ESO zone constants'!$D$2:$H$4950,5,FALSE),""),""),"")</f>
        <v/>
      </c>
      <c r="AM399" s="42"/>
      <c r="AN399" s="41" t="str">
        <f>IF(AM399&lt;&gt;"",IF(AM399&lt;&gt;"LIBSETS_DROP_MECHANIC_MONSTER_NAME",VLOOKUP(AM399,'LibSets constants'!$I$4:$L$1000,3,FALSE),""),"")</f>
        <v/>
      </c>
      <c r="AO399" s="41" t="str">
        <f>IF(AM399&lt;&gt;"",IF(AM399&lt;&gt;"LIBSETS_DROP_MECHANIC_MONSTER_NAME",VLOOKUP(AM399,'LibSets constants'!$I$4:$L$1000,4,FALSE),""),"")</f>
        <v/>
      </c>
      <c r="AP399" s="3" t="str">
        <f>IF(G399&lt;&gt;"LIBSETS_SETTYPE_BATTLEGROUND",IF(G399&lt;&gt;"LIBSETS_SETTYPE_SPECIAL",IF(AQ399&lt;&gt;"",VLOOKUP(AQ399,'ESO zone constants'!$D$2:$H$4950,5,FALSE),""),""),"")</f>
        <v/>
      </c>
      <c r="AR399" s="42"/>
      <c r="AS399" s="41" t="str">
        <f>IF(AR399&lt;&gt;"",IF(AR399&lt;&gt;"LIBSETS_DROP_MECHANIC_MONSTER_NAME",VLOOKUP(AR399,'LibSets constants'!$I$4:$L$1000,3,FALSE),""),"")</f>
        <v/>
      </c>
      <c r="AT399" s="41" t="str">
        <f>IF(AR399&lt;&gt;"",IF(AR399&lt;&gt;"LIBSETS_DROP_MECHANIC_MONSTER_NAME",VLOOKUP(AR399,'LibSets constants'!$I$4:$L$1000,4,FALSE),""),"")</f>
        <v/>
      </c>
      <c r="AU399" s="21" t="str">
        <f>IF(A399="???","--","")&amp;IF(F399&lt;&gt;"Not in the game (anymore)",IF(A399&lt;&gt;"",CONCATENATE("[",A399,"] = {wayshrines={")&amp;IF(K399&lt;&gt;"",CONCATENATE(K399,","),"")&amp;IF(L399&lt;&gt;"",CONCATENATE(L399,","),"")&amp;IF(M399&lt;&gt;"",CONCATENATE(M399,","),"")&amp;CONCATENATE("}")&amp;IF(VALUE(N399)&gt;0,CONCATENATE(", traitsNeeded=",N399),"")&amp;CONCATENATE(", dlcId=",IF(Q399&lt;&gt;"",Q399,"DLC_BASE_GAME")),""),"")</f>
        <v>[453] = {wayshrines={-1,-1,-1,}, dlcId=DLC_SCALEBREAKER</v>
      </c>
      <c r="AV399" s="21" t="str">
        <f>IF(F399&lt;&gt;"Not in the game (anymore)",IF(A399&lt;&gt;"",IF(O399&lt;&gt;"",CONCATENATE(", zoneIds={",O399),"")&amp;IF(V399&lt;&gt;"",CONCATENATE(",",V399),"")&amp;IF(AA399&lt;&gt;"",CONCATENATE(",",AA399),"")&amp;IF(AF399&lt;&gt;"",CONCATENATE(",",AF399),"")&amp;IF(AK399&lt;&gt;"",CONCATENATE(",",AK399),"")&amp;IF(AP399&lt;&gt;"",CONCATENATE(",",AP399),"")&amp;IF(O399&lt;&gt;"",CONCATENATE("}",""),"")&amp;IF(OR(I399="true",I399="false",I399&lt;&gt;""), CONCATENATE(", veteran=", I399), ""),""),"")</f>
        <v>, zoneIds={1122}, veteran=false</v>
      </c>
      <c r="AW399" s="21" t="str">
        <f>IF(F399&lt;&gt;"Not in the game (anymore)",IF(A399&lt;&gt;"",", setType="&amp;G399,"")&amp;IF(J399="true",", multiTrialSet=true",""),"")</f>
        <v>, setType=LIBSETS_SETTYPE_DUNGEON</v>
      </c>
      <c r="AX399" s="21" t="str">
        <f>IF(F399&lt;&gt;"Not in the game (anymore)",IF(S399&lt;&gt;"",", dropMechanic={"&amp;S399&amp;IF(X399&lt;&gt;"",","&amp;X399,"")&amp;IF(AC399&lt;&gt;"",","&amp;AC399,"")&amp;IF(AH399&lt;&gt;"",","&amp;AH399,"")&amp;IF(AM399&lt;&gt;"",","&amp;AM399,"")&amp;IF(AR399&lt;&gt;"",","&amp;AR399,"")&amp;"}"&amp;IF(S399="LIBSETS_DROP_MECHANIC_MONSTER_NAME",", dropMechanicNames={" &amp; IF(T399&lt;&gt;"","['en']='"&amp;T399&amp;"'","") &amp; IF(U399&lt;&gt;"",", ['de']='" &amp; U399&amp;"'","") &amp; "}",""),"")&amp;"},","")</f>
        <v>},</v>
      </c>
      <c r="AY399" s="21" t="str">
        <f>IF(F399&lt;&gt;"Not in the game (anymore)",IF(C399&lt;&gt;"",CONCATENATE(" --",C399," / ",B399,"   [",IF(P399&lt;&gt;"",P399,""),IF(W399&lt;&gt;"",", "&amp;W399,""),IF(AB399&lt;&gt;"",", "&amp;AB399,""),IF(AG399&lt;&gt;"",", "&amp;AG399,""),IF(AL399&lt;&gt;"",", "&amp;AL399,""),IF(AQ399&lt;&gt;"",", "&amp;AQ399,""),"]")),"")</f>
        <v xml:space="preserve"> --Dro'Zakar's Claws / Dro'Zakars Krallen   [Moongrave Fane]</v>
      </c>
    </row>
    <row r="400" spans="1:51" x14ac:dyDescent="0.25">
      <c r="A400" s="5">
        <v>454</v>
      </c>
      <c r="B400" t="s">
        <v>1682</v>
      </c>
      <c r="C400" t="s">
        <v>1681</v>
      </c>
      <c r="D400" s="3">
        <f>A400</f>
        <v>454</v>
      </c>
      <c r="G400" s="3" t="s">
        <v>1653</v>
      </c>
      <c r="I400" t="s">
        <v>97</v>
      </c>
      <c r="J400" t="s">
        <v>97</v>
      </c>
      <c r="K400">
        <v>-1</v>
      </c>
      <c r="L400">
        <v>-1</v>
      </c>
      <c r="M400">
        <v>-1</v>
      </c>
      <c r="N400">
        <v>0</v>
      </c>
      <c r="O400" s="3">
        <f>IF(G400&lt;&gt;"LIBSETS_SETTYPE_BATTLEGROUND",IF(G400&lt;&gt;"LIBSETS_SETTYPE_SPECIAL",IF(P400&lt;&gt;"",VLOOKUP(P400,'ESO zone constants'!$D$2:$H$4950,5,FALSE),""),""),"")</f>
        <v>1122</v>
      </c>
      <c r="P400" t="s">
        <v>1662</v>
      </c>
      <c r="Q400" s="19" t="str">
        <f>IF(O400&lt;&gt;"",IF(NOT(ISERROR(VLOOKUP(O400,'ESO Dungeon constants'!$D$3:$H$9999,5,FALSE))),VLOOKUP(O400,'ESO Dungeon constants'!$D$3:$I$9999,6,FALSE),VLOOKUP(O400,'ESO zone constants'!$H$2:$K$9984,4,FALSE)),"")</f>
        <v>DLC_SCALEBREAKER</v>
      </c>
      <c r="R400" s="3" t="str">
        <f>VLOOKUP(Q400,'LibSets constants'!$B$4:$C$1000,2,FALSE)</f>
        <v>Scalebraker</v>
      </c>
      <c r="T400" s="41" t="str">
        <f>IF(S400&lt;&gt;"",IF(S400&lt;&gt;"LIBSETS_DROP_MECHANIC_MONSTER_NAME",VLOOKUP(S400,'LibSets constants'!$I$4:$L$1000,3,FALSE),""),"")</f>
        <v/>
      </c>
      <c r="U400" s="41" t="str">
        <f>IF(S400&lt;&gt;"",IF(S400&lt;&gt;"LIBSETS_DROP_MECHANIC_MONSTER_NAME",VLOOKUP(S400,'LibSets constants'!$I$4:$L$1000,4,FALSE),""),"")</f>
        <v/>
      </c>
      <c r="V400" s="3" t="str">
        <f>IF(G400&lt;&gt;"LIBSETS_SETTYPE_BATTLEGROUND",IF(G400&lt;&gt;"LIBSETS_SETTYPE_SPECIAL",IF(W400&lt;&gt;"",VLOOKUP(W400,'ESO zone constants'!$D$2:$H$4950,5,FALSE),""),""),"")</f>
        <v/>
      </c>
      <c r="X400" s="42"/>
      <c r="Y400" s="41" t="str">
        <f>IF(X400&lt;&gt;"",IF(X400&lt;&gt;"LIBSETS_DROP_MECHANIC_MONSTER_NAME",VLOOKUP(X400,'LibSets constants'!$I$4:$L$1000,3,FALSE),""),"")</f>
        <v/>
      </c>
      <c r="Z400" s="41" t="str">
        <f>IF(X400&lt;&gt;"",IF(X400&lt;&gt;"LIBSETS_DROP_MECHANIC_MONSTER_NAME",VLOOKUP(X400,'LibSets constants'!$I$4:$L$1000,4,FALSE),""),"")</f>
        <v/>
      </c>
      <c r="AA400" s="3" t="str">
        <f>IF(G400&lt;&gt;"LIBSETS_SETTYPE_BATTLEGROUND",IF(G400&lt;&gt;"LIBSETS_SETTYPE_SPECIAL",IF(AB400&lt;&gt;"",VLOOKUP(AB400,'ESO zone constants'!$D$2:$H$4950,5,FALSE),""),""),"")</f>
        <v/>
      </c>
      <c r="AC400" s="42"/>
      <c r="AD400" s="41" t="str">
        <f>IF(AC400&lt;&gt;"",IF(AC400&lt;&gt;"LIBSETS_DROP_MECHANIC_MONSTER_NAME",VLOOKUP(AC400,'LibSets constants'!$I$4:$L$1000,3,FALSE),""),"")</f>
        <v/>
      </c>
      <c r="AE400" s="41" t="str">
        <f>IF(AC400&lt;&gt;"",IF(AC400&lt;&gt;"LIBSETS_DROP_MECHANIC_MONSTER_NAME",VLOOKUP(AC400,'LibSets constants'!$I$4:$L$1000,4,FALSE),""),"")</f>
        <v/>
      </c>
      <c r="AF400" s="3" t="str">
        <f>IF(G400&lt;&gt;"LIBSETS_SETTYPE_BATTLEGROUND",IF(G400&lt;&gt;"LIBSETS_SETTYPE_SPECIAL",IF(AG400&lt;&gt;"",VLOOKUP(AG400,'ESO zone constants'!$D$2:$H$4950,5,FALSE),""),""),"")</f>
        <v/>
      </c>
      <c r="AH400" s="42"/>
      <c r="AI400" s="41" t="str">
        <f>IF(AH400&lt;&gt;"",IF(AH400&lt;&gt;"LIBSETS_DROP_MECHANIC_MONSTER_NAME",VLOOKUP(AH400,'LibSets constants'!$I$4:$L$1000,3,FALSE),""),"")</f>
        <v/>
      </c>
      <c r="AJ400" s="41" t="str">
        <f>IF(AH400&lt;&gt;"",IF(AH400&lt;&gt;"LIBSETS_DROP_MECHANIC_MONSTER_NAME",VLOOKUP(AH400,'LibSets constants'!$I$4:$L$1000,4,FALSE),""),"")</f>
        <v/>
      </c>
      <c r="AK400" s="3" t="str">
        <f>IF(G400&lt;&gt;"LIBSETS_SETTYPE_BATTLEGROUND",IF(G400&lt;&gt;"LIBSETS_SETTYPE_SPECIAL",IF(AL400&lt;&gt;"",VLOOKUP(AL400,'ESO zone constants'!$D$2:$H$4950,5,FALSE),""),""),"")</f>
        <v/>
      </c>
      <c r="AM400" s="42"/>
      <c r="AN400" s="41" t="str">
        <f>IF(AM400&lt;&gt;"",IF(AM400&lt;&gt;"LIBSETS_DROP_MECHANIC_MONSTER_NAME",VLOOKUP(AM400,'LibSets constants'!$I$4:$L$1000,3,FALSE),""),"")</f>
        <v/>
      </c>
      <c r="AO400" s="41" t="str">
        <f>IF(AM400&lt;&gt;"",IF(AM400&lt;&gt;"LIBSETS_DROP_MECHANIC_MONSTER_NAME",VLOOKUP(AM400,'LibSets constants'!$I$4:$L$1000,4,FALSE),""),"")</f>
        <v/>
      </c>
      <c r="AP400" s="3" t="str">
        <f>IF(G400&lt;&gt;"LIBSETS_SETTYPE_BATTLEGROUND",IF(G400&lt;&gt;"LIBSETS_SETTYPE_SPECIAL",IF(AQ400&lt;&gt;"",VLOOKUP(AQ400,'ESO zone constants'!$D$2:$H$4950,5,FALSE),""),""),"")</f>
        <v/>
      </c>
      <c r="AR400" s="42"/>
      <c r="AS400" s="41" t="str">
        <f>IF(AR400&lt;&gt;"",IF(AR400&lt;&gt;"LIBSETS_DROP_MECHANIC_MONSTER_NAME",VLOOKUP(AR400,'LibSets constants'!$I$4:$L$1000,3,FALSE),""),"")</f>
        <v/>
      </c>
      <c r="AT400" s="41" t="str">
        <f>IF(AR400&lt;&gt;"",IF(AR400&lt;&gt;"LIBSETS_DROP_MECHANIC_MONSTER_NAME",VLOOKUP(AR400,'LibSets constants'!$I$4:$L$1000,4,FALSE),""),"")</f>
        <v/>
      </c>
      <c r="AU400" s="21" t="str">
        <f>IF(A400="???","--","")&amp;IF(F400&lt;&gt;"Not in the game (anymore)",IF(A400&lt;&gt;"",CONCATENATE("[",A400,"] = {wayshrines={")&amp;IF(K400&lt;&gt;"",CONCATENATE(K400,","),"")&amp;IF(L400&lt;&gt;"",CONCATENATE(L400,","),"")&amp;IF(M400&lt;&gt;"",CONCATENATE(M400,","),"")&amp;CONCATENATE("}")&amp;IF(VALUE(N400)&gt;0,CONCATENATE(", traitsNeeded=",N400),"")&amp;CONCATENATE(", dlcId=",IF(Q400&lt;&gt;"",Q400,"DLC_BASE_GAME")),""),"")</f>
        <v>[454] = {wayshrines={-1,-1,-1,}, dlcId=DLC_SCALEBREAKER</v>
      </c>
      <c r="AV400" s="21" t="str">
        <f>IF(F400&lt;&gt;"Not in the game (anymore)",IF(A400&lt;&gt;"",IF(O400&lt;&gt;"",CONCATENATE(", zoneIds={",O400),"")&amp;IF(V400&lt;&gt;"",CONCATENATE(",",V400),"")&amp;IF(AA400&lt;&gt;"",CONCATENATE(",",AA400),"")&amp;IF(AF400&lt;&gt;"",CONCATENATE(",",AF400),"")&amp;IF(AK400&lt;&gt;"",CONCATENATE(",",AK400),"")&amp;IF(AP400&lt;&gt;"",CONCATENATE(",",AP400),"")&amp;IF(O400&lt;&gt;"",CONCATENATE("}",""),"")&amp;IF(OR(I400="true",I400="false",I400&lt;&gt;""), CONCATENATE(", veteran=", I400), ""),""),"")</f>
        <v>, zoneIds={1122}, veteran=false</v>
      </c>
      <c r="AW400" s="21" t="str">
        <f>IF(F400&lt;&gt;"Not in the game (anymore)",IF(A400&lt;&gt;"",", setType="&amp;G400,"")&amp;IF(J400="true",", multiTrialSet=true",""),"")</f>
        <v>, setType=LIBSETS_SETTYPE_DUNGEON</v>
      </c>
      <c r="AX400" s="21" t="str">
        <f>IF(F400&lt;&gt;"Not in the game (anymore)",IF(S400&lt;&gt;"",", dropMechanic={"&amp;S400&amp;IF(X400&lt;&gt;"",","&amp;X400,"")&amp;IF(AC400&lt;&gt;"",","&amp;AC400,"")&amp;IF(AH400&lt;&gt;"",","&amp;AH400,"")&amp;IF(AM400&lt;&gt;"",","&amp;AM400,"")&amp;IF(AR400&lt;&gt;"",","&amp;AR400,"")&amp;"}"&amp;IF(S400="LIBSETS_DROP_MECHANIC_MONSTER_NAME",", dropMechanicNames={" &amp; IF(T400&lt;&gt;"","['en']='"&amp;T400&amp;"'","") &amp; IF(U400&lt;&gt;"",", ['de']='" &amp; U400&amp;"'","") &amp; "}",""),"")&amp;"},","")</f>
        <v>},</v>
      </c>
      <c r="AY400" s="21" t="str">
        <f>IF(F400&lt;&gt;"Not in the game (anymore)",IF(C400&lt;&gt;"",CONCATENATE(" --",C400," / ",B400,"   [",IF(P400&lt;&gt;"",P400,""),IF(W400&lt;&gt;"",", "&amp;W400,""),IF(AB400&lt;&gt;"",", "&amp;AB400,""),IF(AG400&lt;&gt;"",", "&amp;AG400,""),IF(AL400&lt;&gt;"",", "&amp;AL400,""),IF(AQ400&lt;&gt;"",", "&amp;AQ400,""),"]")),"")</f>
        <v xml:space="preserve"> --Renald's Resolve / Renalds Entschlossenheit   [Moongrave Fane]</v>
      </c>
    </row>
    <row r="401" spans="1:51" x14ac:dyDescent="0.25">
      <c r="A401" s="5">
        <v>455</v>
      </c>
      <c r="B401" t="s">
        <v>1684</v>
      </c>
      <c r="C401" t="s">
        <v>1683</v>
      </c>
      <c r="D401" s="3">
        <f>A401</f>
        <v>455</v>
      </c>
      <c r="G401" s="3" t="s">
        <v>1653</v>
      </c>
      <c r="I401" t="s">
        <v>97</v>
      </c>
      <c r="J401" t="s">
        <v>97</v>
      </c>
      <c r="K401">
        <v>-1</v>
      </c>
      <c r="L401">
        <v>-1</v>
      </c>
      <c r="M401">
        <v>-1</v>
      </c>
      <c r="N401">
        <v>0</v>
      </c>
      <c r="O401" s="3">
        <f>IF(G401&lt;&gt;"LIBSETS_SETTYPE_BATTLEGROUND",IF(G401&lt;&gt;"LIBSETS_SETTYPE_SPECIAL",IF(P401&lt;&gt;"",VLOOKUP(P401,'ESO zone constants'!$D$2:$H$4950,5,FALSE),""),""),"")</f>
        <v>1123</v>
      </c>
      <c r="P401" t="s">
        <v>1663</v>
      </c>
      <c r="Q401" s="19" t="str">
        <f>IF(O401&lt;&gt;"",IF(NOT(ISERROR(VLOOKUP(O401,'ESO Dungeon constants'!$D$3:$H$9999,5,FALSE))),VLOOKUP(O401,'ESO Dungeon constants'!$D$3:$I$9999,6,FALSE),VLOOKUP(O401,'ESO zone constants'!$H$2:$K$9984,4,FALSE)),"")</f>
        <v>DLC_SCALEBREAKER</v>
      </c>
      <c r="R401" s="3" t="str">
        <f>VLOOKUP(Q401,'LibSets constants'!$B$4:$C$1000,2,FALSE)</f>
        <v>Scalebraker</v>
      </c>
      <c r="T401" s="41" t="str">
        <f>IF(S401&lt;&gt;"",IF(S401&lt;&gt;"LIBSETS_DROP_MECHANIC_MONSTER_NAME",VLOOKUP(S401,'LibSets constants'!$I$4:$L$1000,3,FALSE),""),"")</f>
        <v/>
      </c>
      <c r="U401" s="41" t="str">
        <f>IF(S401&lt;&gt;"",IF(S401&lt;&gt;"LIBSETS_DROP_MECHANIC_MONSTER_NAME",VLOOKUP(S401,'LibSets constants'!$I$4:$L$1000,4,FALSE),""),"")</f>
        <v/>
      </c>
      <c r="V401" s="3" t="str">
        <f>IF(G401&lt;&gt;"LIBSETS_SETTYPE_BATTLEGROUND",IF(G401&lt;&gt;"LIBSETS_SETTYPE_SPECIAL",IF(W401&lt;&gt;"",VLOOKUP(W401,'ESO zone constants'!$D$2:$H$4950,5,FALSE),""),""),"")</f>
        <v/>
      </c>
      <c r="X401" s="42"/>
      <c r="Y401" s="41" t="str">
        <f>IF(X401&lt;&gt;"",IF(X401&lt;&gt;"LIBSETS_DROP_MECHANIC_MONSTER_NAME",VLOOKUP(X401,'LibSets constants'!$I$4:$L$1000,3,FALSE),""),"")</f>
        <v/>
      </c>
      <c r="Z401" s="41" t="str">
        <f>IF(X401&lt;&gt;"",IF(X401&lt;&gt;"LIBSETS_DROP_MECHANIC_MONSTER_NAME",VLOOKUP(X401,'LibSets constants'!$I$4:$L$1000,4,FALSE),""),"")</f>
        <v/>
      </c>
      <c r="AA401" s="3" t="str">
        <f>IF(G401&lt;&gt;"LIBSETS_SETTYPE_BATTLEGROUND",IF(G401&lt;&gt;"LIBSETS_SETTYPE_SPECIAL",IF(AB401&lt;&gt;"",VLOOKUP(AB401,'ESO zone constants'!$D$2:$H$4950,5,FALSE),""),""),"")</f>
        <v/>
      </c>
      <c r="AC401" s="42"/>
      <c r="AD401" s="41" t="str">
        <f>IF(AC401&lt;&gt;"",IF(AC401&lt;&gt;"LIBSETS_DROP_MECHANIC_MONSTER_NAME",VLOOKUP(AC401,'LibSets constants'!$I$4:$L$1000,3,FALSE),""),"")</f>
        <v/>
      </c>
      <c r="AE401" s="41" t="str">
        <f>IF(AC401&lt;&gt;"",IF(AC401&lt;&gt;"LIBSETS_DROP_MECHANIC_MONSTER_NAME",VLOOKUP(AC401,'LibSets constants'!$I$4:$L$1000,4,FALSE),""),"")</f>
        <v/>
      </c>
      <c r="AF401" s="3" t="str">
        <f>IF(G401&lt;&gt;"LIBSETS_SETTYPE_BATTLEGROUND",IF(G401&lt;&gt;"LIBSETS_SETTYPE_SPECIAL",IF(AG401&lt;&gt;"",VLOOKUP(AG401,'ESO zone constants'!$D$2:$H$4950,5,FALSE),""),""),"")</f>
        <v/>
      </c>
      <c r="AH401" s="42"/>
      <c r="AI401" s="41" t="str">
        <f>IF(AH401&lt;&gt;"",IF(AH401&lt;&gt;"LIBSETS_DROP_MECHANIC_MONSTER_NAME",VLOOKUP(AH401,'LibSets constants'!$I$4:$L$1000,3,FALSE),""),"")</f>
        <v/>
      </c>
      <c r="AJ401" s="41" t="str">
        <f>IF(AH401&lt;&gt;"",IF(AH401&lt;&gt;"LIBSETS_DROP_MECHANIC_MONSTER_NAME",VLOOKUP(AH401,'LibSets constants'!$I$4:$L$1000,4,FALSE),""),"")</f>
        <v/>
      </c>
      <c r="AK401" s="3" t="str">
        <f>IF(G401&lt;&gt;"LIBSETS_SETTYPE_BATTLEGROUND",IF(G401&lt;&gt;"LIBSETS_SETTYPE_SPECIAL",IF(AL401&lt;&gt;"",VLOOKUP(AL401,'ESO zone constants'!$D$2:$H$4950,5,FALSE),""),""),"")</f>
        <v/>
      </c>
      <c r="AM401" s="42"/>
      <c r="AN401" s="41" t="str">
        <f>IF(AM401&lt;&gt;"",IF(AM401&lt;&gt;"LIBSETS_DROP_MECHANIC_MONSTER_NAME",VLOOKUP(AM401,'LibSets constants'!$I$4:$L$1000,3,FALSE),""),"")</f>
        <v/>
      </c>
      <c r="AO401" s="41" t="str">
        <f>IF(AM401&lt;&gt;"",IF(AM401&lt;&gt;"LIBSETS_DROP_MECHANIC_MONSTER_NAME",VLOOKUP(AM401,'LibSets constants'!$I$4:$L$1000,4,FALSE),""),"")</f>
        <v/>
      </c>
      <c r="AP401" s="3" t="str">
        <f>IF(G401&lt;&gt;"LIBSETS_SETTYPE_BATTLEGROUND",IF(G401&lt;&gt;"LIBSETS_SETTYPE_SPECIAL",IF(AQ401&lt;&gt;"",VLOOKUP(AQ401,'ESO zone constants'!$D$2:$H$4950,5,FALSE),""),""),"")</f>
        <v/>
      </c>
      <c r="AR401" s="42"/>
      <c r="AS401" s="41" t="str">
        <f>IF(AR401&lt;&gt;"",IF(AR401&lt;&gt;"LIBSETS_DROP_MECHANIC_MONSTER_NAME",VLOOKUP(AR401,'LibSets constants'!$I$4:$L$1000,3,FALSE),""),"")</f>
        <v/>
      </c>
      <c r="AT401" s="41" t="str">
        <f>IF(AR401&lt;&gt;"",IF(AR401&lt;&gt;"LIBSETS_DROP_MECHANIC_MONSTER_NAME",VLOOKUP(AR401,'LibSets constants'!$I$4:$L$1000,4,FALSE),""),"")</f>
        <v/>
      </c>
      <c r="AU401" s="21" t="str">
        <f>IF(A401="???","--","")&amp;IF(F401&lt;&gt;"Not in the game (anymore)",IF(A401&lt;&gt;"",CONCATENATE("[",A401,"] = {wayshrines={")&amp;IF(K401&lt;&gt;"",CONCATENATE(K401,","),"")&amp;IF(L401&lt;&gt;"",CONCATENATE(L401,","),"")&amp;IF(M401&lt;&gt;"",CONCATENATE(M401,","),"")&amp;CONCATENATE("}")&amp;IF(VALUE(N401)&gt;0,CONCATENATE(", traitsNeeded=",N401),"")&amp;CONCATENATE(", dlcId=",IF(Q401&lt;&gt;"",Q401,"DLC_BASE_GAME")),""),"")</f>
        <v>[455] = {wayshrines={-1,-1,-1,}, dlcId=DLC_SCALEBREAKER</v>
      </c>
      <c r="AV401" s="21" t="str">
        <f>IF(F401&lt;&gt;"Not in the game (anymore)",IF(A401&lt;&gt;"",IF(O401&lt;&gt;"",CONCATENATE(", zoneIds={",O401),"")&amp;IF(V401&lt;&gt;"",CONCATENATE(",",V401),"")&amp;IF(AA401&lt;&gt;"",CONCATENATE(",",AA401),"")&amp;IF(AF401&lt;&gt;"",CONCATENATE(",",AF401),"")&amp;IF(AK401&lt;&gt;"",CONCATENATE(",",AK401),"")&amp;IF(AP401&lt;&gt;"",CONCATENATE(",",AP401),"")&amp;IF(O401&lt;&gt;"",CONCATENATE("}",""),"")&amp;IF(OR(I401="true",I401="false",I401&lt;&gt;""), CONCATENATE(", veteran=", I401), ""),""),"")</f>
        <v>, zoneIds={1123}, veteran=false</v>
      </c>
      <c r="AW401" s="21" t="str">
        <f>IF(F401&lt;&gt;"Not in the game (anymore)",IF(A401&lt;&gt;"",", setType="&amp;G401,"")&amp;IF(J401="true",", multiTrialSet=true",""),"")</f>
        <v>, setType=LIBSETS_SETTYPE_DUNGEON</v>
      </c>
      <c r="AX401" s="21" t="str">
        <f>IF(F401&lt;&gt;"Not in the game (anymore)",IF(S401&lt;&gt;"",", dropMechanic={"&amp;S401&amp;IF(X401&lt;&gt;"",","&amp;X401,"")&amp;IF(AC401&lt;&gt;"",","&amp;AC401,"")&amp;IF(AH401&lt;&gt;"",","&amp;AH401,"")&amp;IF(AM401&lt;&gt;"",","&amp;AM401,"")&amp;IF(AR401&lt;&gt;"",","&amp;AR401,"")&amp;"}"&amp;IF(S401="LIBSETS_DROP_MECHANIC_MONSTER_NAME",", dropMechanicNames={" &amp; IF(T401&lt;&gt;"","['en']='"&amp;T401&amp;"'","") &amp; IF(U401&lt;&gt;"",", ['de']='" &amp; U401&amp;"'","") &amp; "}",""),"")&amp;"},","")</f>
        <v>},</v>
      </c>
      <c r="AY401" s="21" t="str">
        <f>IF(F401&lt;&gt;"Not in the game (anymore)",IF(C401&lt;&gt;"",CONCATENATE(" --",C401," / ",B401,"   [",IF(P401&lt;&gt;"",P401,""),IF(W401&lt;&gt;"",", "&amp;W401,""),IF(AB401&lt;&gt;"",", "&amp;AB401,""),IF(AG401&lt;&gt;"",", "&amp;AG401,""),IF(AL401&lt;&gt;"",", "&amp;AL401,""),IF(AQ401&lt;&gt;"",", "&amp;AQ401,""),"]")),"")</f>
        <v xml:space="preserve"> --Z'en's Redress / Z'ens Wiedergutmachung   [Lair of Maarselok]</v>
      </c>
    </row>
    <row r="402" spans="1:51" x14ac:dyDescent="0.25">
      <c r="A402" s="5">
        <v>456</v>
      </c>
      <c r="B402" t="s">
        <v>1686</v>
      </c>
      <c r="C402" t="s">
        <v>1685</v>
      </c>
      <c r="D402" s="3">
        <f>A402</f>
        <v>456</v>
      </c>
      <c r="G402" s="3" t="s">
        <v>1653</v>
      </c>
      <c r="I402" t="s">
        <v>97</v>
      </c>
      <c r="J402" t="s">
        <v>97</v>
      </c>
      <c r="K402">
        <v>-1</v>
      </c>
      <c r="L402">
        <v>-1</v>
      </c>
      <c r="M402">
        <v>-1</v>
      </c>
      <c r="N402">
        <v>0</v>
      </c>
      <c r="O402" s="3">
        <f>IF(G402&lt;&gt;"LIBSETS_SETTYPE_BATTLEGROUND",IF(G402&lt;&gt;"LIBSETS_SETTYPE_SPECIAL",IF(P402&lt;&gt;"",VLOOKUP(P402,'ESO zone constants'!$D$2:$H$4950,5,FALSE),""),""),"")</f>
        <v>1123</v>
      </c>
      <c r="P402" t="s">
        <v>1663</v>
      </c>
      <c r="Q402" s="19" t="str">
        <f>IF(O402&lt;&gt;"",IF(NOT(ISERROR(VLOOKUP(O402,'ESO Dungeon constants'!$D$3:$H$9999,5,FALSE))),VLOOKUP(O402,'ESO Dungeon constants'!$D$3:$I$9999,6,FALSE),VLOOKUP(O402,'ESO zone constants'!$H$2:$K$9984,4,FALSE)),"")</f>
        <v>DLC_SCALEBREAKER</v>
      </c>
      <c r="R402" s="3" t="str">
        <f>VLOOKUP(Q402,'LibSets constants'!$B$4:$C$1000,2,FALSE)</f>
        <v>Scalebraker</v>
      </c>
      <c r="T402" s="41" t="str">
        <f>IF(S402&lt;&gt;"",IF(S402&lt;&gt;"LIBSETS_DROP_MECHANIC_MONSTER_NAME",VLOOKUP(S402,'LibSets constants'!$I$4:$L$1000,3,FALSE),""),"")</f>
        <v/>
      </c>
      <c r="U402" s="41" t="str">
        <f>IF(S402&lt;&gt;"",IF(S402&lt;&gt;"LIBSETS_DROP_MECHANIC_MONSTER_NAME",VLOOKUP(S402,'LibSets constants'!$I$4:$L$1000,4,FALSE),""),"")</f>
        <v/>
      </c>
      <c r="V402" s="3" t="str">
        <f>IF(G402&lt;&gt;"LIBSETS_SETTYPE_BATTLEGROUND",IF(G402&lt;&gt;"LIBSETS_SETTYPE_SPECIAL",IF(W402&lt;&gt;"",VLOOKUP(W402,'ESO zone constants'!$D$2:$H$4950,5,FALSE),""),""),"")</f>
        <v/>
      </c>
      <c r="X402" s="42"/>
      <c r="Y402" s="41" t="str">
        <f>IF(X402&lt;&gt;"",IF(X402&lt;&gt;"LIBSETS_DROP_MECHANIC_MONSTER_NAME",VLOOKUP(X402,'LibSets constants'!$I$4:$L$1000,3,FALSE),""),"")</f>
        <v/>
      </c>
      <c r="Z402" s="41" t="str">
        <f>IF(X402&lt;&gt;"",IF(X402&lt;&gt;"LIBSETS_DROP_MECHANIC_MONSTER_NAME",VLOOKUP(X402,'LibSets constants'!$I$4:$L$1000,4,FALSE),""),"")</f>
        <v/>
      </c>
      <c r="AA402" s="3" t="str">
        <f>IF(G402&lt;&gt;"LIBSETS_SETTYPE_BATTLEGROUND",IF(G402&lt;&gt;"LIBSETS_SETTYPE_SPECIAL",IF(AB402&lt;&gt;"",VLOOKUP(AB402,'ESO zone constants'!$D$2:$H$4950,5,FALSE),""),""),"")</f>
        <v/>
      </c>
      <c r="AC402" s="42"/>
      <c r="AD402" s="41" t="str">
        <f>IF(AC402&lt;&gt;"",IF(AC402&lt;&gt;"LIBSETS_DROP_MECHANIC_MONSTER_NAME",VLOOKUP(AC402,'LibSets constants'!$I$4:$L$1000,3,FALSE),""),"")</f>
        <v/>
      </c>
      <c r="AE402" s="41" t="str">
        <f>IF(AC402&lt;&gt;"",IF(AC402&lt;&gt;"LIBSETS_DROP_MECHANIC_MONSTER_NAME",VLOOKUP(AC402,'LibSets constants'!$I$4:$L$1000,4,FALSE),""),"")</f>
        <v/>
      </c>
      <c r="AF402" s="3" t="str">
        <f>IF(G402&lt;&gt;"LIBSETS_SETTYPE_BATTLEGROUND",IF(G402&lt;&gt;"LIBSETS_SETTYPE_SPECIAL",IF(AG402&lt;&gt;"",VLOOKUP(AG402,'ESO zone constants'!$D$2:$H$4950,5,FALSE),""),""),"")</f>
        <v/>
      </c>
      <c r="AH402" s="42"/>
      <c r="AI402" s="41" t="str">
        <f>IF(AH402&lt;&gt;"",IF(AH402&lt;&gt;"LIBSETS_DROP_MECHANIC_MONSTER_NAME",VLOOKUP(AH402,'LibSets constants'!$I$4:$L$1000,3,FALSE),""),"")</f>
        <v/>
      </c>
      <c r="AJ402" s="41" t="str">
        <f>IF(AH402&lt;&gt;"",IF(AH402&lt;&gt;"LIBSETS_DROP_MECHANIC_MONSTER_NAME",VLOOKUP(AH402,'LibSets constants'!$I$4:$L$1000,4,FALSE),""),"")</f>
        <v/>
      </c>
      <c r="AK402" s="3" t="str">
        <f>IF(G402&lt;&gt;"LIBSETS_SETTYPE_BATTLEGROUND",IF(G402&lt;&gt;"LIBSETS_SETTYPE_SPECIAL",IF(AL402&lt;&gt;"",VLOOKUP(AL402,'ESO zone constants'!$D$2:$H$4950,5,FALSE),""),""),"")</f>
        <v/>
      </c>
      <c r="AM402" s="42"/>
      <c r="AN402" s="41" t="str">
        <f>IF(AM402&lt;&gt;"",IF(AM402&lt;&gt;"LIBSETS_DROP_MECHANIC_MONSTER_NAME",VLOOKUP(AM402,'LibSets constants'!$I$4:$L$1000,3,FALSE),""),"")</f>
        <v/>
      </c>
      <c r="AO402" s="41" t="str">
        <f>IF(AM402&lt;&gt;"",IF(AM402&lt;&gt;"LIBSETS_DROP_MECHANIC_MONSTER_NAME",VLOOKUP(AM402,'LibSets constants'!$I$4:$L$1000,4,FALSE),""),"")</f>
        <v/>
      </c>
      <c r="AP402" s="3" t="str">
        <f>IF(G402&lt;&gt;"LIBSETS_SETTYPE_BATTLEGROUND",IF(G402&lt;&gt;"LIBSETS_SETTYPE_SPECIAL",IF(AQ402&lt;&gt;"",VLOOKUP(AQ402,'ESO zone constants'!$D$2:$H$4950,5,FALSE),""),""),"")</f>
        <v/>
      </c>
      <c r="AR402" s="42"/>
      <c r="AS402" s="41" t="str">
        <f>IF(AR402&lt;&gt;"",IF(AR402&lt;&gt;"LIBSETS_DROP_MECHANIC_MONSTER_NAME",VLOOKUP(AR402,'LibSets constants'!$I$4:$L$1000,3,FALSE),""),"")</f>
        <v/>
      </c>
      <c r="AT402" s="41" t="str">
        <f>IF(AR402&lt;&gt;"",IF(AR402&lt;&gt;"LIBSETS_DROP_MECHANIC_MONSTER_NAME",VLOOKUP(AR402,'LibSets constants'!$I$4:$L$1000,4,FALSE),""),"")</f>
        <v/>
      </c>
      <c r="AU402" s="21" t="str">
        <f>IF(A402="???","--","")&amp;IF(F402&lt;&gt;"Not in the game (anymore)",IF(A402&lt;&gt;"",CONCATENATE("[",A402,"] = {wayshrines={")&amp;IF(K402&lt;&gt;"",CONCATENATE(K402,","),"")&amp;IF(L402&lt;&gt;"",CONCATENATE(L402,","),"")&amp;IF(M402&lt;&gt;"",CONCATENATE(M402,","),"")&amp;CONCATENATE("}")&amp;IF(VALUE(N402)&gt;0,CONCATENATE(", traitsNeeded=",N402),"")&amp;CONCATENATE(", dlcId=",IF(Q402&lt;&gt;"",Q402,"DLC_BASE_GAME")),""),"")</f>
        <v>[456] = {wayshrines={-1,-1,-1,}, dlcId=DLC_SCALEBREAKER</v>
      </c>
      <c r="AV402" s="21" t="str">
        <f>IF(F402&lt;&gt;"Not in the game (anymore)",IF(A402&lt;&gt;"",IF(O402&lt;&gt;"",CONCATENATE(", zoneIds={",O402),"")&amp;IF(V402&lt;&gt;"",CONCATENATE(",",V402),"")&amp;IF(AA402&lt;&gt;"",CONCATENATE(",",AA402),"")&amp;IF(AF402&lt;&gt;"",CONCATENATE(",",AF402),"")&amp;IF(AK402&lt;&gt;"",CONCATENATE(",",AK402),"")&amp;IF(AP402&lt;&gt;"",CONCATENATE(",",AP402),"")&amp;IF(O402&lt;&gt;"",CONCATENATE("}",""),"")&amp;IF(OR(I402="true",I402="false",I402&lt;&gt;""), CONCATENATE(", veteran=", I402), ""),""),"")</f>
        <v>, zoneIds={1123}, veteran=false</v>
      </c>
      <c r="AW402" s="21" t="str">
        <f>IF(F402&lt;&gt;"Not in the game (anymore)",IF(A402&lt;&gt;"",", setType="&amp;G402,"")&amp;IF(J402="true",", multiTrialSet=true",""),"")</f>
        <v>, setType=LIBSETS_SETTYPE_DUNGEON</v>
      </c>
      <c r="AX402" s="21" t="str">
        <f>IF(F402&lt;&gt;"Not in the game (anymore)",IF(S402&lt;&gt;"",", dropMechanic={"&amp;S402&amp;IF(X402&lt;&gt;"",","&amp;X402,"")&amp;IF(AC402&lt;&gt;"",","&amp;AC402,"")&amp;IF(AH402&lt;&gt;"",","&amp;AH402,"")&amp;IF(AM402&lt;&gt;"",","&amp;AM402,"")&amp;IF(AR402&lt;&gt;"",","&amp;AR402,"")&amp;"}"&amp;IF(S402="LIBSETS_DROP_MECHANIC_MONSTER_NAME",", dropMechanicNames={" &amp; IF(T402&lt;&gt;"","['en']='"&amp;T402&amp;"'","") &amp; IF(U402&lt;&gt;"",", ['de']='" &amp; U402&amp;"'","") &amp; "}",""),"")&amp;"},","")</f>
        <v>},</v>
      </c>
      <c r="AY402" s="21" t="str">
        <f>IF(F402&lt;&gt;"Not in the game (anymore)",IF(C402&lt;&gt;"",CONCATENATE(" --",C402," / ",B402,"   [",IF(P402&lt;&gt;"",P402,""),IF(W402&lt;&gt;"",", "&amp;W402,""),IF(AB402&lt;&gt;"",", "&amp;AB402,""),IF(AG402&lt;&gt;"",", "&amp;AG402,""),IF(AL402&lt;&gt;"",", "&amp;AL402,""),IF(AQ402&lt;&gt;"",", "&amp;AQ402,""),"]")),"")</f>
        <v xml:space="preserve"> --Azureblight Reaper / Azurfäuleschnitter   [Lair of Maarselok]</v>
      </c>
    </row>
    <row r="403" spans="1:51" x14ac:dyDescent="0.25">
      <c r="A403" s="5">
        <v>457</v>
      </c>
      <c r="B403" t="s">
        <v>1688</v>
      </c>
      <c r="C403" t="s">
        <v>1687</v>
      </c>
      <c r="D403" s="3">
        <f>A403</f>
        <v>457</v>
      </c>
      <c r="G403" s="3" t="s">
        <v>1653</v>
      </c>
      <c r="I403" t="s">
        <v>97</v>
      </c>
      <c r="J403" t="s">
        <v>97</v>
      </c>
      <c r="K403">
        <v>-1</v>
      </c>
      <c r="L403">
        <v>-1</v>
      </c>
      <c r="M403">
        <v>-1</v>
      </c>
      <c r="N403">
        <v>0</v>
      </c>
      <c r="O403" s="3">
        <f>IF(G403&lt;&gt;"LIBSETS_SETTYPE_BATTLEGROUND",IF(G403&lt;&gt;"LIBSETS_SETTYPE_SPECIAL",IF(P403&lt;&gt;"",VLOOKUP(P403,'ESO zone constants'!$D$2:$H$4950,5,FALSE),""),""),"")</f>
        <v>1123</v>
      </c>
      <c r="P403" t="s">
        <v>1663</v>
      </c>
      <c r="Q403" s="19" t="str">
        <f>IF(O403&lt;&gt;"",IF(NOT(ISERROR(VLOOKUP(O403,'ESO Dungeon constants'!$D$3:$H$9999,5,FALSE))),VLOOKUP(O403,'ESO Dungeon constants'!$D$3:$I$9999,6,FALSE),VLOOKUP(O403,'ESO zone constants'!$H$2:$K$9984,4,FALSE)),"")</f>
        <v>DLC_SCALEBREAKER</v>
      </c>
      <c r="R403" s="3" t="str">
        <f>VLOOKUP(Q403,'LibSets constants'!$B$4:$C$1000,2,FALSE)</f>
        <v>Scalebraker</v>
      </c>
      <c r="T403" s="41" t="str">
        <f>IF(S403&lt;&gt;"",IF(S403&lt;&gt;"LIBSETS_DROP_MECHANIC_MONSTER_NAME",VLOOKUP(S403,'LibSets constants'!$I$4:$L$1000,3,FALSE),""),"")</f>
        <v/>
      </c>
      <c r="U403" s="41" t="str">
        <f>IF(S403&lt;&gt;"",IF(S403&lt;&gt;"LIBSETS_DROP_MECHANIC_MONSTER_NAME",VLOOKUP(S403,'LibSets constants'!$I$4:$L$1000,4,FALSE),""),"")</f>
        <v/>
      </c>
      <c r="V403" s="3" t="str">
        <f>IF(G403&lt;&gt;"LIBSETS_SETTYPE_BATTLEGROUND",IF(G403&lt;&gt;"LIBSETS_SETTYPE_SPECIAL",IF(W403&lt;&gt;"",VLOOKUP(W403,'ESO zone constants'!$D$2:$H$4950,5,FALSE),""),""),"")</f>
        <v/>
      </c>
      <c r="X403" s="42"/>
      <c r="Y403" s="41" t="str">
        <f>IF(X403&lt;&gt;"",IF(X403&lt;&gt;"LIBSETS_DROP_MECHANIC_MONSTER_NAME",VLOOKUP(X403,'LibSets constants'!$I$4:$L$1000,3,FALSE),""),"")</f>
        <v/>
      </c>
      <c r="Z403" s="41" t="str">
        <f>IF(X403&lt;&gt;"",IF(X403&lt;&gt;"LIBSETS_DROP_MECHANIC_MONSTER_NAME",VLOOKUP(X403,'LibSets constants'!$I$4:$L$1000,4,FALSE),""),"")</f>
        <v/>
      </c>
      <c r="AA403" s="3" t="str">
        <f>IF(G403&lt;&gt;"LIBSETS_SETTYPE_BATTLEGROUND",IF(G403&lt;&gt;"LIBSETS_SETTYPE_SPECIAL",IF(AB403&lt;&gt;"",VLOOKUP(AB403,'ESO zone constants'!$D$2:$H$4950,5,FALSE),""),""),"")</f>
        <v/>
      </c>
      <c r="AC403" s="42"/>
      <c r="AD403" s="41" t="str">
        <f>IF(AC403&lt;&gt;"",IF(AC403&lt;&gt;"LIBSETS_DROP_MECHANIC_MONSTER_NAME",VLOOKUP(AC403,'LibSets constants'!$I$4:$L$1000,3,FALSE),""),"")</f>
        <v/>
      </c>
      <c r="AE403" s="41" t="str">
        <f>IF(AC403&lt;&gt;"",IF(AC403&lt;&gt;"LIBSETS_DROP_MECHANIC_MONSTER_NAME",VLOOKUP(AC403,'LibSets constants'!$I$4:$L$1000,4,FALSE),""),"")</f>
        <v/>
      </c>
      <c r="AF403" s="3" t="str">
        <f>IF(G403&lt;&gt;"LIBSETS_SETTYPE_BATTLEGROUND",IF(G403&lt;&gt;"LIBSETS_SETTYPE_SPECIAL",IF(AG403&lt;&gt;"",VLOOKUP(AG403,'ESO zone constants'!$D$2:$H$4950,5,FALSE),""),""),"")</f>
        <v/>
      </c>
      <c r="AH403" s="42"/>
      <c r="AI403" s="41" t="str">
        <f>IF(AH403&lt;&gt;"",IF(AH403&lt;&gt;"LIBSETS_DROP_MECHANIC_MONSTER_NAME",VLOOKUP(AH403,'LibSets constants'!$I$4:$L$1000,3,FALSE),""),"")</f>
        <v/>
      </c>
      <c r="AJ403" s="41" t="str">
        <f>IF(AH403&lt;&gt;"",IF(AH403&lt;&gt;"LIBSETS_DROP_MECHANIC_MONSTER_NAME",VLOOKUP(AH403,'LibSets constants'!$I$4:$L$1000,4,FALSE),""),"")</f>
        <v/>
      </c>
      <c r="AK403" s="3" t="str">
        <f>IF(G403&lt;&gt;"LIBSETS_SETTYPE_BATTLEGROUND",IF(G403&lt;&gt;"LIBSETS_SETTYPE_SPECIAL",IF(AL403&lt;&gt;"",VLOOKUP(AL403,'ESO zone constants'!$D$2:$H$4950,5,FALSE),""),""),"")</f>
        <v/>
      </c>
      <c r="AM403" s="42"/>
      <c r="AN403" s="41" t="str">
        <f>IF(AM403&lt;&gt;"",IF(AM403&lt;&gt;"LIBSETS_DROP_MECHANIC_MONSTER_NAME",VLOOKUP(AM403,'LibSets constants'!$I$4:$L$1000,3,FALSE),""),"")</f>
        <v/>
      </c>
      <c r="AO403" s="41" t="str">
        <f>IF(AM403&lt;&gt;"",IF(AM403&lt;&gt;"LIBSETS_DROP_MECHANIC_MONSTER_NAME",VLOOKUP(AM403,'LibSets constants'!$I$4:$L$1000,4,FALSE),""),"")</f>
        <v/>
      </c>
      <c r="AP403" s="3" t="str">
        <f>IF(G403&lt;&gt;"LIBSETS_SETTYPE_BATTLEGROUND",IF(G403&lt;&gt;"LIBSETS_SETTYPE_SPECIAL",IF(AQ403&lt;&gt;"",VLOOKUP(AQ403,'ESO zone constants'!$D$2:$H$4950,5,FALSE),""),""),"")</f>
        <v/>
      </c>
      <c r="AR403" s="42"/>
      <c r="AS403" s="41" t="str">
        <f>IF(AR403&lt;&gt;"",IF(AR403&lt;&gt;"LIBSETS_DROP_MECHANIC_MONSTER_NAME",VLOOKUP(AR403,'LibSets constants'!$I$4:$L$1000,3,FALSE),""),"")</f>
        <v/>
      </c>
      <c r="AT403" s="41" t="str">
        <f>IF(AR403&lt;&gt;"",IF(AR403&lt;&gt;"LIBSETS_DROP_MECHANIC_MONSTER_NAME",VLOOKUP(AR403,'LibSets constants'!$I$4:$L$1000,4,FALSE),""),"")</f>
        <v/>
      </c>
      <c r="AU403" s="21" t="str">
        <f>IF(A403="???","--","")&amp;IF(F403&lt;&gt;"Not in the game (anymore)",IF(A403&lt;&gt;"",CONCATENATE("[",A403,"] = {wayshrines={")&amp;IF(K403&lt;&gt;"",CONCATENATE(K403,","),"")&amp;IF(L403&lt;&gt;"",CONCATENATE(L403,","),"")&amp;IF(M403&lt;&gt;"",CONCATENATE(M403,","),"")&amp;CONCATENATE("}")&amp;IF(VALUE(N403)&gt;0,CONCATENATE(", traitsNeeded=",N403),"")&amp;CONCATENATE(", dlcId=",IF(Q403&lt;&gt;"",Q403,"DLC_BASE_GAME")),""),"")</f>
        <v>[457] = {wayshrines={-1,-1,-1,}, dlcId=DLC_SCALEBREAKER</v>
      </c>
      <c r="AV403" s="21" t="str">
        <f>IF(F403&lt;&gt;"Not in the game (anymore)",IF(A403&lt;&gt;"",IF(O403&lt;&gt;"",CONCATENATE(", zoneIds={",O403),"")&amp;IF(V403&lt;&gt;"",CONCATENATE(",",V403),"")&amp;IF(AA403&lt;&gt;"",CONCATENATE(",",AA403),"")&amp;IF(AF403&lt;&gt;"",CONCATENATE(",",AF403),"")&amp;IF(AK403&lt;&gt;"",CONCATENATE(",",AK403),"")&amp;IF(AP403&lt;&gt;"",CONCATENATE(",",AP403),"")&amp;IF(O403&lt;&gt;"",CONCATENATE("}",""),"")&amp;IF(OR(I403="true",I403="false",I403&lt;&gt;""), CONCATENATE(", veteran=", I403), ""),""),"")</f>
        <v>, zoneIds={1123}, veteran=false</v>
      </c>
      <c r="AW403" s="21" t="str">
        <f>IF(F403&lt;&gt;"Not in the game (anymore)",IF(A403&lt;&gt;"",", setType="&amp;G403,"")&amp;IF(J403="true",", multiTrialSet=true",""),"")</f>
        <v>, setType=LIBSETS_SETTYPE_DUNGEON</v>
      </c>
      <c r="AX403" s="21" t="str">
        <f>IF(F403&lt;&gt;"Not in the game (anymore)",IF(S403&lt;&gt;"",", dropMechanic={"&amp;S403&amp;IF(X403&lt;&gt;"",","&amp;X403,"")&amp;IF(AC403&lt;&gt;"",","&amp;AC403,"")&amp;IF(AH403&lt;&gt;"",","&amp;AH403,"")&amp;IF(AM403&lt;&gt;"",","&amp;AM403,"")&amp;IF(AR403&lt;&gt;"",","&amp;AR403,"")&amp;"}"&amp;IF(S403="LIBSETS_DROP_MECHANIC_MONSTER_NAME",", dropMechanicNames={" &amp; IF(T403&lt;&gt;"","['en']='"&amp;T403&amp;"'","") &amp; IF(U403&lt;&gt;"",", ['de']='" &amp; U403&amp;"'","") &amp; "}",""),"")&amp;"},","")</f>
        <v>},</v>
      </c>
      <c r="AY403" s="21" t="str">
        <f>IF(F403&lt;&gt;"Not in the game (anymore)",IF(C403&lt;&gt;"",CONCATENATE(" --",C403," / ",B403,"   [",IF(P403&lt;&gt;"",P403,""),IF(W403&lt;&gt;"",", "&amp;W403,""),IF(AB403&lt;&gt;"",", "&amp;AB403,""),IF(AG403&lt;&gt;"",", "&amp;AG403,""),IF(AL403&lt;&gt;"",", "&amp;AL403,""),IF(AQ403&lt;&gt;"",", "&amp;AQ403,""),"]")),"")</f>
        <v xml:space="preserve"> --Dragon's Defilement / Drachenschändung   [Lair of Maarselok]</v>
      </c>
    </row>
    <row r="404" spans="1:51" x14ac:dyDescent="0.25">
      <c r="A404" s="5">
        <v>458</v>
      </c>
      <c r="B404" t="s">
        <v>1689</v>
      </c>
      <c r="C404" t="s">
        <v>1689</v>
      </c>
      <c r="D404" s="3">
        <f>A404</f>
        <v>458</v>
      </c>
      <c r="G404" s="3" t="s">
        <v>1655</v>
      </c>
      <c r="H404">
        <v>3</v>
      </c>
      <c r="I404" t="s">
        <v>1642</v>
      </c>
      <c r="J404" t="s">
        <v>97</v>
      </c>
      <c r="K404">
        <v>-1</v>
      </c>
      <c r="L404">
        <v>-1</v>
      </c>
      <c r="M404">
        <v>-1</v>
      </c>
      <c r="N404">
        <v>0</v>
      </c>
      <c r="O404" s="3">
        <f>IF(G404&lt;&gt;"LIBSETS_SETTYPE_BATTLEGROUND",IF(G404&lt;&gt;"LIBSETS_SETTYPE_SPECIAL",IF(P404&lt;&gt;"",VLOOKUP(P404,'ESO zone constants'!$D$2:$H$4950,5,FALSE),""),""),"")</f>
        <v>1122</v>
      </c>
      <c r="P404" t="s">
        <v>1662</v>
      </c>
      <c r="Q404" s="19" t="str">
        <f>IF(O404&lt;&gt;"",IF(NOT(ISERROR(VLOOKUP(O404,'ESO Dungeon constants'!$D$3:$H$9999,5,FALSE))),VLOOKUP(O404,'ESO Dungeon constants'!$D$3:$I$9999,6,FALSE),VLOOKUP(O404,'ESO zone constants'!$H$2:$K$9984,4,FALSE)),"")</f>
        <v>DLC_SCALEBREAKER</v>
      </c>
      <c r="R404" s="3" t="str">
        <f>VLOOKUP(Q404,'LibSets constants'!$B$4:$C$1000,2,FALSE)</f>
        <v>Scalebraker</v>
      </c>
      <c r="S404" s="33" t="s">
        <v>1727</v>
      </c>
      <c r="T404" s="44" t="s">
        <v>1689</v>
      </c>
      <c r="U404" s="44" t="s">
        <v>1689</v>
      </c>
      <c r="V404" s="3" t="str">
        <f>IF(G404&lt;&gt;"LIBSETS_SETTYPE_BATTLEGROUND",IF(G404&lt;&gt;"LIBSETS_SETTYPE_SPECIAL",IF(W404&lt;&gt;"",VLOOKUP(W404,'ESO zone constants'!$D$2:$H$4950,5,FALSE),""),""),"")</f>
        <v/>
      </c>
      <c r="X404" s="44"/>
      <c r="Y404" s="44"/>
      <c r="Z404" s="44"/>
      <c r="AA404" s="3" t="str">
        <f>IF(G404&lt;&gt;"LIBSETS_SETTYPE_BATTLEGROUND",IF(G404&lt;&gt;"LIBSETS_SETTYPE_SPECIAL",IF(AB404&lt;&gt;"",VLOOKUP(AB404,'ESO zone constants'!$D$2:$H$4950,5,FALSE),""),""),"")</f>
        <v/>
      </c>
      <c r="AC404" s="44"/>
      <c r="AD404" s="44"/>
      <c r="AE404" s="44"/>
      <c r="AF404" s="3" t="str">
        <f>IF(G404&lt;&gt;"LIBSETS_SETTYPE_BATTLEGROUND",IF(G404&lt;&gt;"LIBSETS_SETTYPE_SPECIAL",IF(AG404&lt;&gt;"",VLOOKUP(AG404,'ESO zone constants'!$D$2:$H$4950,5,FALSE),""),""),"")</f>
        <v/>
      </c>
      <c r="AH404" s="44"/>
      <c r="AI404" s="44"/>
      <c r="AJ404" s="44"/>
      <c r="AK404" s="3" t="str">
        <f>IF(G404&lt;&gt;"LIBSETS_SETTYPE_BATTLEGROUND",IF(G404&lt;&gt;"LIBSETS_SETTYPE_SPECIAL",IF(AL404&lt;&gt;"",VLOOKUP(AL404,'ESO zone constants'!$D$2:$H$4950,5,FALSE),""),""),"")</f>
        <v/>
      </c>
      <c r="AM404" s="44"/>
      <c r="AN404" s="44"/>
      <c r="AO404" s="44"/>
      <c r="AP404" s="3" t="str">
        <f>IF(G404&lt;&gt;"LIBSETS_SETTYPE_BATTLEGROUND",IF(G404&lt;&gt;"LIBSETS_SETTYPE_SPECIAL",IF(AQ404&lt;&gt;"",VLOOKUP(AQ404,'ESO zone constants'!$D$2:$H$4950,5,FALSE),""),""),"")</f>
        <v/>
      </c>
      <c r="AR404" s="44"/>
      <c r="AS404" s="44"/>
      <c r="AT404" s="44"/>
      <c r="AU404" s="21" t="str">
        <f>IF(A404="???","--","")&amp;IF(F404&lt;&gt;"Not in the game (anymore)",IF(A404&lt;&gt;"",CONCATENATE("[",A404,"] = {wayshrines={")&amp;IF(K404&lt;&gt;"",CONCATENATE(K404,","),"")&amp;IF(L404&lt;&gt;"",CONCATENATE(L404,","),"")&amp;IF(M404&lt;&gt;"",CONCATENATE(M404,","),"")&amp;CONCATENATE("}")&amp;IF(VALUE(N404)&gt;0,CONCATENATE(", traitsNeeded=",N404),"")&amp;CONCATENATE(", dlcId=",IF(Q404&lt;&gt;"",Q404,"DLC_BASE_GAME")),""),"")</f>
        <v>[458] = {wayshrines={-1,-1,-1,}, dlcId=DLC_SCALEBREAKER</v>
      </c>
      <c r="AV404" s="21" t="str">
        <f>IF(F404&lt;&gt;"Not in the game (anymore)",IF(A404&lt;&gt;"",IF(O404&lt;&gt;"",CONCATENATE(", zoneIds={",O404),"")&amp;IF(V404&lt;&gt;"",CONCATENATE(",",V404),"")&amp;IF(AA404&lt;&gt;"",CONCATENATE(",",AA404),"")&amp;IF(AF404&lt;&gt;"",CONCATENATE(",",AF404),"")&amp;IF(AK404&lt;&gt;"",CONCATENATE(",",AK404),"")&amp;IF(AP404&lt;&gt;"",CONCATENATE(",",AP404),"")&amp;IF(O404&lt;&gt;"",CONCATENATE("}",""),"")&amp;IF(OR(I404="true",I404="false",I404&lt;&gt;""), CONCATENATE(", veteran=", I404), ""),""),"")</f>
        <v>, zoneIds={1122}, veteran={[EQUIP_TYPE_HEAD]=true, [EQUIP_TYPE_SHOULDERS]=false}</v>
      </c>
      <c r="AW404" s="21" t="str">
        <f>IF(F404&lt;&gt;"Not in the game (anymore)",IF(A404&lt;&gt;"",", setType="&amp;G404,"")&amp;IF(J404="true",", multiTrialSet=true",""),"")</f>
        <v>, setType=LIBSETS_SETTYPE_MONSTER</v>
      </c>
      <c r="AX404" s="21" t="str">
        <f>IF(F404&lt;&gt;"Not in the game (anymore)",IF(S404&lt;&gt;"",", dropMechanic={"&amp;S404&amp;IF(X404&lt;&gt;"",","&amp;X404,"")&amp;IF(AC404&lt;&gt;"",","&amp;AC404,"")&amp;IF(AH404&lt;&gt;"",","&amp;AH404,"")&amp;IF(AM404&lt;&gt;"",","&amp;AM404,"")&amp;IF(AR404&lt;&gt;"",","&amp;AR404,"")&amp;"}"&amp;IF(S404="LIBSETS_DROP_MECHANIC_MONSTER_NAME",", dropMechanicNames={" &amp; IF(T404&lt;&gt;"","['en']='"&amp;T404&amp;"'","") &amp; IF(U404&lt;&gt;"",", ['de']='" &amp; U404&amp;"'","") &amp; "}",""),"")&amp;"},","")</f>
        <v>, dropMechanic={LIBSETS_DROP_MECHANIC_MONSTER_NAME}, dropMechanicNames={['en']='Grundwulf', ['de']='Grundwulf'}},</v>
      </c>
      <c r="AY404" s="21" t="str">
        <f>IF(F404&lt;&gt;"Not in the game (anymore)",IF(C404&lt;&gt;"",CONCATENATE(" --",C404," / ",B404,"   [",IF(P404&lt;&gt;"",P404,""),IF(W404&lt;&gt;"",", "&amp;W404,""),IF(AB404&lt;&gt;"",", "&amp;AB404,""),IF(AG404&lt;&gt;"",", "&amp;AG404,""),IF(AL404&lt;&gt;"",", "&amp;AL404,""),IF(AQ404&lt;&gt;"",", "&amp;AQ404,""),"]")),"")</f>
        <v xml:space="preserve"> --Grundwulf / Grundwulf   [Moongrave Fane]</v>
      </c>
    </row>
    <row r="405" spans="1:51" x14ac:dyDescent="0.25">
      <c r="A405" s="5">
        <v>459</v>
      </c>
      <c r="B405" t="s">
        <v>1690</v>
      </c>
      <c r="C405" t="s">
        <v>1690</v>
      </c>
      <c r="D405" s="3">
        <f>A405</f>
        <v>459</v>
      </c>
      <c r="G405" s="3" t="s">
        <v>1655</v>
      </c>
      <c r="H405">
        <v>3</v>
      </c>
      <c r="I405" t="s">
        <v>1642</v>
      </c>
      <c r="J405" t="s">
        <v>97</v>
      </c>
      <c r="K405">
        <v>-1</v>
      </c>
      <c r="L405">
        <v>-1</v>
      </c>
      <c r="M405">
        <v>-1</v>
      </c>
      <c r="N405">
        <v>0</v>
      </c>
      <c r="O405" s="3">
        <f>IF(G405&lt;&gt;"LIBSETS_SETTYPE_BATTLEGROUND",IF(G405&lt;&gt;"LIBSETS_SETTYPE_SPECIAL",IF(P405&lt;&gt;"",VLOOKUP(P405,'ESO zone constants'!$D$2:$H$4950,5,FALSE),""),""),"")</f>
        <v>1123</v>
      </c>
      <c r="P405" t="s">
        <v>1663</v>
      </c>
      <c r="Q405" s="19" t="str">
        <f>IF(O405&lt;&gt;"",IF(NOT(ISERROR(VLOOKUP(O405,'ESO Dungeon constants'!$D$3:$H$9999,5,FALSE))),VLOOKUP(O405,'ESO Dungeon constants'!$D$3:$I$9999,6,FALSE),VLOOKUP(O405,'ESO zone constants'!$H$2:$K$9984,4,FALSE)),"")</f>
        <v>DLC_SCALEBREAKER</v>
      </c>
      <c r="R405" s="3" t="str">
        <f>VLOOKUP(Q405,'LibSets constants'!$B$4:$C$1000,2,FALSE)</f>
        <v>Scalebraker</v>
      </c>
      <c r="S405" s="33" t="s">
        <v>1727</v>
      </c>
      <c r="T405" s="44" t="s">
        <v>1690</v>
      </c>
      <c r="U405" s="44" t="s">
        <v>1690</v>
      </c>
      <c r="V405" s="3" t="str">
        <f>IF(G405&lt;&gt;"LIBSETS_SETTYPE_BATTLEGROUND",IF(G405&lt;&gt;"LIBSETS_SETTYPE_SPECIAL",IF(W405&lt;&gt;"",VLOOKUP(W405,'ESO zone constants'!$D$2:$H$4950,5,FALSE),""),""),"")</f>
        <v/>
      </c>
      <c r="X405" s="44"/>
      <c r="Y405" s="44"/>
      <c r="Z405" s="44"/>
      <c r="AA405" s="3" t="str">
        <f>IF(G405&lt;&gt;"LIBSETS_SETTYPE_BATTLEGROUND",IF(G405&lt;&gt;"LIBSETS_SETTYPE_SPECIAL",IF(AB405&lt;&gt;"",VLOOKUP(AB405,'ESO zone constants'!$D$2:$H$4950,5,FALSE),""),""),"")</f>
        <v/>
      </c>
      <c r="AC405" s="44"/>
      <c r="AD405" s="44"/>
      <c r="AE405" s="44"/>
      <c r="AF405" s="3" t="str">
        <f>IF(G405&lt;&gt;"LIBSETS_SETTYPE_BATTLEGROUND",IF(G405&lt;&gt;"LIBSETS_SETTYPE_SPECIAL",IF(AG405&lt;&gt;"",VLOOKUP(AG405,'ESO zone constants'!$D$2:$H$4950,5,FALSE),""),""),"")</f>
        <v/>
      </c>
      <c r="AH405" s="44"/>
      <c r="AI405" s="44"/>
      <c r="AJ405" s="44"/>
      <c r="AK405" s="3" t="str">
        <f>IF(G405&lt;&gt;"LIBSETS_SETTYPE_BATTLEGROUND",IF(G405&lt;&gt;"LIBSETS_SETTYPE_SPECIAL",IF(AL405&lt;&gt;"",VLOOKUP(AL405,'ESO zone constants'!$D$2:$H$4950,5,FALSE),""),""),"")</f>
        <v/>
      </c>
      <c r="AM405" s="44"/>
      <c r="AN405" s="44"/>
      <c r="AO405" s="44"/>
      <c r="AP405" s="3" t="str">
        <f>IF(G405&lt;&gt;"LIBSETS_SETTYPE_BATTLEGROUND",IF(G405&lt;&gt;"LIBSETS_SETTYPE_SPECIAL",IF(AQ405&lt;&gt;"",VLOOKUP(AQ405,'ESO zone constants'!$D$2:$H$4950,5,FALSE),""),""),"")</f>
        <v/>
      </c>
      <c r="AR405" s="44"/>
      <c r="AS405" s="44"/>
      <c r="AT405" s="44"/>
      <c r="AU405" s="21" t="str">
        <f>IF(A405="???","--","")&amp;IF(F405&lt;&gt;"Not in the game (anymore)",IF(A405&lt;&gt;"",CONCATENATE("[",A405,"] = {wayshrines={")&amp;IF(K405&lt;&gt;"",CONCATENATE(K405,","),"")&amp;IF(L405&lt;&gt;"",CONCATENATE(L405,","),"")&amp;IF(M405&lt;&gt;"",CONCATENATE(M405,","),"")&amp;CONCATENATE("}")&amp;IF(VALUE(N405)&gt;0,CONCATENATE(", traitsNeeded=",N405),"")&amp;CONCATENATE(", dlcId=",IF(Q405&lt;&gt;"",Q405,"DLC_BASE_GAME")),""),"")</f>
        <v>[459] = {wayshrines={-1,-1,-1,}, dlcId=DLC_SCALEBREAKER</v>
      </c>
      <c r="AV405" s="21" t="str">
        <f>IF(F405&lt;&gt;"Not in the game (anymore)",IF(A405&lt;&gt;"",IF(O405&lt;&gt;"",CONCATENATE(", zoneIds={",O405),"")&amp;IF(V405&lt;&gt;"",CONCATENATE(",",V405),"")&amp;IF(AA405&lt;&gt;"",CONCATENATE(",",AA405),"")&amp;IF(AF405&lt;&gt;"",CONCATENATE(",",AF405),"")&amp;IF(AK405&lt;&gt;"",CONCATENATE(",",AK405),"")&amp;IF(AP405&lt;&gt;"",CONCATENATE(",",AP405),"")&amp;IF(O405&lt;&gt;"",CONCATENATE("}",""),"")&amp;IF(OR(I405="true",I405="false",I405&lt;&gt;""), CONCATENATE(", veteran=", I405), ""),""),"")</f>
        <v>, zoneIds={1123}, veteran={[EQUIP_TYPE_HEAD]=true, [EQUIP_TYPE_SHOULDERS]=false}</v>
      </c>
      <c r="AW405" s="21" t="str">
        <f>IF(F405&lt;&gt;"Not in the game (anymore)",IF(A405&lt;&gt;"",", setType="&amp;G405,"")&amp;IF(J405="true",", multiTrialSet=true",""),"")</f>
        <v>, setType=LIBSETS_SETTYPE_MONSTER</v>
      </c>
      <c r="AX405" s="21" t="str">
        <f>IF(F405&lt;&gt;"Not in the game (anymore)",IF(S405&lt;&gt;"",", dropMechanic={"&amp;S405&amp;IF(X405&lt;&gt;"",","&amp;X405,"")&amp;IF(AC405&lt;&gt;"",","&amp;AC405,"")&amp;IF(AH405&lt;&gt;"",","&amp;AH405,"")&amp;IF(AM405&lt;&gt;"",","&amp;AM405,"")&amp;IF(AR405&lt;&gt;"",","&amp;AR405,"")&amp;"}"&amp;IF(S405="LIBSETS_DROP_MECHANIC_MONSTER_NAME",", dropMechanicNames={" &amp; IF(T405&lt;&gt;"","['en']='"&amp;T405&amp;"'","") &amp; IF(U405&lt;&gt;"",", ['de']='" &amp; U405&amp;"'","") &amp; "}",""),"")&amp;"},","")</f>
        <v>, dropMechanic={LIBSETS_DROP_MECHANIC_MONSTER_NAME}, dropMechanicNames={['en']='Maarselok', ['de']='Maarselok'}},</v>
      </c>
      <c r="AY405" s="21" t="str">
        <f>IF(F405&lt;&gt;"Not in the game (anymore)",IF(C405&lt;&gt;"",CONCATENATE(" --",C405," / ",B405,"   [",IF(P405&lt;&gt;"",P405,""),IF(W405&lt;&gt;"",", "&amp;W405,""),IF(AB405&lt;&gt;"",", "&amp;AB405,""),IF(AG405&lt;&gt;"",", "&amp;AG405,""),IF(AL405&lt;&gt;"",", "&amp;AL405,""),IF(AQ405&lt;&gt;"",", "&amp;AQ405,""),"]")),"")</f>
        <v xml:space="preserve"> --Maarselok / Maarselok   [Lair of Maarselok]</v>
      </c>
    </row>
    <row r="406" spans="1:51" x14ac:dyDescent="0.25">
      <c r="A406" s="5">
        <v>465</v>
      </c>
      <c r="B406" t="s">
        <v>1787</v>
      </c>
      <c r="C406" t="s">
        <v>1788</v>
      </c>
      <c r="D406" s="3">
        <f>A406</f>
        <v>465</v>
      </c>
      <c r="G406" s="8" t="s">
        <v>1656</v>
      </c>
      <c r="I406" t="s">
        <v>97</v>
      </c>
      <c r="J406" t="s">
        <v>97</v>
      </c>
      <c r="K406">
        <v>402</v>
      </c>
      <c r="L406">
        <v>402</v>
      </c>
      <c r="M406">
        <v>402</v>
      </c>
      <c r="N406">
        <v>0</v>
      </c>
      <c r="O406" s="3">
        <f>IF(G406&lt;&gt;"LIBSETS_SETTYPE_BATTLEGROUND",IF(G406&lt;&gt;"LIBSETS_SETTYPE_SPECIAL",IF(P406&lt;&gt;"",VLOOKUP(P406,'ESO zone constants'!$D$2:$H$4950,5,FALSE),""),""),"")</f>
        <v>1133</v>
      </c>
      <c r="P406" t="s">
        <v>1770</v>
      </c>
      <c r="Q406" s="19" t="str">
        <f>IF(O406&lt;&gt;"",IF(NOT(ISERROR(VLOOKUP(O406,'ESO Dungeon constants'!$D$3:$H$9999,5,FALSE))),VLOOKUP(O406,'ESO Dungeon constants'!$D$3:$I$9999,6,FALSE),VLOOKUP(O406,'ESO zone constants'!$H$2:$K$9984,4,FALSE)),"")</f>
        <v>DLC_DRAGONHOLD</v>
      </c>
      <c r="R406" s="3" t="str">
        <f>VLOOKUP(Q406,'LibSets constants'!$B$4:$C$1000,2,FALSE)</f>
        <v>Dragonhold</v>
      </c>
      <c r="S406" s="33" t="s">
        <v>1743</v>
      </c>
      <c r="T406" s="41" t="str">
        <f>IF(S406&lt;&gt;"",IF(S406&lt;&gt;"LIBSETS_DROP_MECHANIC_MONSTER_NAME",VLOOKUP(S406,'LibSets constants'!$I$4:$L$1000,3,FALSE),""),"")</f>
        <v>Delve bosses have a chance to drop a waist or feet.</v>
      </c>
      <c r="U406" s="41"/>
      <c r="V406" s="3" t="str">
        <f>IF(G406&lt;&gt;"LIBSETS_SETTYPE_BATTLEGROUND",IF(G406&lt;&gt;"LIBSETS_SETTYPE_SPECIAL",IF(W406&lt;&gt;"",VLOOKUP(W406,'ESO zone constants'!$D$2:$H$4950,5,FALSE),""),""),"")</f>
        <v/>
      </c>
      <c r="X406" s="42" t="s">
        <v>1743</v>
      </c>
      <c r="Y406" s="41"/>
      <c r="Z406" s="41"/>
      <c r="AA406" s="3" t="str">
        <f>IF(G406&lt;&gt;"LIBSETS_SETTYPE_BATTLEGROUND",IF(G406&lt;&gt;"LIBSETS_SETTYPE_SPECIAL",IF(AB406&lt;&gt;"",VLOOKUP(AB406,'ESO zone constants'!$D$2:$H$4950,5,FALSE),""),""),"")</f>
        <v/>
      </c>
      <c r="AC406" s="42" t="s">
        <v>1743</v>
      </c>
      <c r="AD406" s="41"/>
      <c r="AE406" s="41"/>
      <c r="AF406" s="3" t="str">
        <f>IF(G406&lt;&gt;"LIBSETS_SETTYPE_BATTLEGROUND",IF(G406&lt;&gt;"LIBSETS_SETTYPE_SPECIAL",IF(AG406&lt;&gt;"",VLOOKUP(AG406,'ESO zone constants'!$D$2:$H$4950,5,FALSE),""),""),"")</f>
        <v/>
      </c>
      <c r="AH406" s="42" t="s">
        <v>1743</v>
      </c>
      <c r="AI406" s="41"/>
      <c r="AJ406" s="41"/>
      <c r="AK406" s="3" t="str">
        <f>IF(G406&lt;&gt;"LIBSETS_SETTYPE_BATTLEGROUND",IF(G406&lt;&gt;"LIBSETS_SETTYPE_SPECIAL",IF(AL406&lt;&gt;"",VLOOKUP(AL406,'ESO zone constants'!$D$2:$H$4950,5,FALSE),""),""),"")</f>
        <v/>
      </c>
      <c r="AM406" s="42" t="s">
        <v>1743</v>
      </c>
      <c r="AN406" s="41"/>
      <c r="AO406" s="41"/>
      <c r="AP406" s="3" t="str">
        <f>IF(G406&lt;&gt;"LIBSETS_SETTYPE_BATTLEGROUND",IF(G406&lt;&gt;"LIBSETS_SETTYPE_SPECIAL",IF(AQ406&lt;&gt;"",VLOOKUP(AQ406,'ESO zone constants'!$D$2:$H$4950,5,FALSE),""),""),"")</f>
        <v/>
      </c>
      <c r="AR406" s="42" t="s">
        <v>1743</v>
      </c>
      <c r="AS406" s="41"/>
      <c r="AT406" s="41"/>
      <c r="AU406" s="21" t="str">
        <f>IF(A406="???","--","")&amp;IF(F406&lt;&gt;"Not in the game (anymore)",IF(A406&lt;&gt;"",CONCATENATE("[",A406,"] = {wayshrines={")&amp;IF(K406&lt;&gt;"",CONCATENATE(K406,","),"")&amp;IF(L406&lt;&gt;"",CONCATENATE(L406,","),"")&amp;IF(M406&lt;&gt;"",CONCATENATE(M406,","),"")&amp;CONCATENATE("}")&amp;IF(VALUE(N406)&gt;0,CONCATENATE(", traitsNeeded=",N406),"")&amp;CONCATENATE(", dlcId=",IF(Q406&lt;&gt;"",Q406,"DLC_BASE_GAME")),""),"")</f>
        <v>[465] = {wayshrines={402,402,402,}, dlcId=DLC_DRAGONHOLD</v>
      </c>
      <c r="AV406" s="21" t="str">
        <f>IF(F406&lt;&gt;"Not in the game (anymore)",IF(A406&lt;&gt;"",IF(O406&lt;&gt;"",CONCATENATE(", zoneIds={",O406),"")&amp;IF(V406&lt;&gt;"",CONCATENATE(",",V406),"")&amp;IF(AA406&lt;&gt;"",CONCATENATE(",",AA406),"")&amp;IF(AF406&lt;&gt;"",CONCATENATE(",",AF406),"")&amp;IF(AK406&lt;&gt;"",CONCATENATE(",",AK406),"")&amp;IF(AP406&lt;&gt;"",CONCATENATE(",",AP406),"")&amp;IF(O406&lt;&gt;"",CONCATENATE("}",""),"")&amp;IF(OR(I406="true",I406="false",I406&lt;&gt;""), CONCATENATE(", veteran=", I406), ""),""),"")</f>
        <v>, zoneIds={1133}, veteran=false</v>
      </c>
      <c r="AW406" s="21" t="str">
        <f>IF(F406&lt;&gt;"Not in the game (anymore)",IF(A406&lt;&gt;"",", setType="&amp;G406,"")&amp;IF(J406="true",", multiTrialSet=true",""),"")</f>
        <v>, setType=LIBSETS_SETTYPE_OVERLAND</v>
      </c>
      <c r="AX406" s="21" t="str">
        <f>IF(F406&lt;&gt;"Not in the game (anymore)",IF(S406&lt;&gt;"",", dropMechanic={"&amp;S406&amp;IF(X406&lt;&gt;"",","&amp;X406,"")&amp;IF(AC406&lt;&gt;"",","&amp;AC406,"")&amp;IF(AH406&lt;&gt;"",","&amp;AH406,"")&amp;IF(AM406&lt;&gt;"",","&amp;AM406,"")&amp;IF(AR406&lt;&gt;"",","&amp;AR406,"")&amp;"}"&amp;IF(S406="LIBSETS_DROP_MECHANIC_MONSTER_NAME",", dropMechanicNames={" &amp; IF(T406&lt;&gt;"","['en']='"&amp;T406&amp;"'","") &amp; IF(U406&lt;&gt;"",", ['de']='" &amp; U406&amp;"'","")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AY406" s="21" t="str">
        <f>IF(F406&lt;&gt;"Not in the game (anymore)",IF(C406&lt;&gt;"",CONCATENATE(" --",C406," / ",B406,"   [",IF(P406&lt;&gt;"",P406,""),IF(W406&lt;&gt;"",", "&amp;W406,""),IF(AB406&lt;&gt;"",", "&amp;AB406,""),IF(AG406&lt;&gt;"",", "&amp;AG406,""),IF(AL406&lt;&gt;"",", "&amp;AL406,""),IF(AQ406&lt;&gt;"",", "&amp;AQ406,""),"]")),"")</f>
        <v xml:space="preserve"> --Senchal Defender / Verteidiger von Senchal   [Southern Elsweyr]</v>
      </c>
    </row>
    <row r="407" spans="1:51" x14ac:dyDescent="0.25">
      <c r="A407" s="5">
        <v>466</v>
      </c>
      <c r="B407" t="s">
        <v>1798</v>
      </c>
      <c r="C407" t="s">
        <v>1789</v>
      </c>
      <c r="D407" s="3">
        <f>A407</f>
        <v>466</v>
      </c>
      <c r="G407" s="8" t="s">
        <v>1656</v>
      </c>
      <c r="I407" t="s">
        <v>97</v>
      </c>
      <c r="J407" t="s">
        <v>97</v>
      </c>
      <c r="K407">
        <v>402</v>
      </c>
      <c r="L407">
        <v>402</v>
      </c>
      <c r="M407">
        <v>402</v>
      </c>
      <c r="N407">
        <v>0</v>
      </c>
      <c r="O407" s="3">
        <f>IF(G407&lt;&gt;"LIBSETS_SETTYPE_BATTLEGROUND",IF(G407&lt;&gt;"LIBSETS_SETTYPE_SPECIAL",IF(P407&lt;&gt;"",VLOOKUP(P407,'ESO zone constants'!$D$2:$H$4950,5,FALSE),""),""),"")</f>
        <v>1133</v>
      </c>
      <c r="P407" t="s">
        <v>1770</v>
      </c>
      <c r="Q407" s="19" t="str">
        <f>IF(O407&lt;&gt;"",IF(NOT(ISERROR(VLOOKUP(O407,'ESO Dungeon constants'!$D$3:$H$9999,5,FALSE))),VLOOKUP(O407,'ESO Dungeon constants'!$D$3:$I$9999,6,FALSE),VLOOKUP(O407,'ESO zone constants'!$H$2:$K$9984,4,FALSE)),"")</f>
        <v>DLC_DRAGONHOLD</v>
      </c>
      <c r="R407" s="3" t="str">
        <f>VLOOKUP(Q407,'LibSets constants'!$B$4:$C$1000,2,FALSE)</f>
        <v>Dragonhold</v>
      </c>
      <c r="S407" s="33" t="s">
        <v>1743</v>
      </c>
      <c r="T407" s="41" t="str">
        <f>IF(S407&lt;&gt;"",IF(S407&lt;&gt;"LIBSETS_DROP_MECHANIC_MONSTER_NAME",VLOOKUP(S407,'LibSets constants'!$I$4:$L$1000,3,FALSE),""),"")</f>
        <v>Delve bosses have a chance to drop a waist or feet.</v>
      </c>
      <c r="U407" s="41"/>
      <c r="V407" s="3" t="str">
        <f>IF(G407&lt;&gt;"LIBSETS_SETTYPE_BATTLEGROUND",IF(G407&lt;&gt;"LIBSETS_SETTYPE_SPECIAL",IF(W407&lt;&gt;"",VLOOKUP(W407,'ESO zone constants'!$D$2:$H$4950,5,FALSE),""),""),"")</f>
        <v/>
      </c>
      <c r="X407" s="42" t="s">
        <v>1743</v>
      </c>
      <c r="Y407" s="41"/>
      <c r="Z407" s="41"/>
      <c r="AA407" s="3" t="str">
        <f>IF(G407&lt;&gt;"LIBSETS_SETTYPE_BATTLEGROUND",IF(G407&lt;&gt;"LIBSETS_SETTYPE_SPECIAL",IF(AB407&lt;&gt;"",VLOOKUP(AB407,'ESO zone constants'!$D$2:$H$4950,5,FALSE),""),""),"")</f>
        <v/>
      </c>
      <c r="AC407" s="42" t="s">
        <v>1743</v>
      </c>
      <c r="AD407" s="41"/>
      <c r="AE407" s="41"/>
      <c r="AF407" s="3" t="str">
        <f>IF(G407&lt;&gt;"LIBSETS_SETTYPE_BATTLEGROUND",IF(G407&lt;&gt;"LIBSETS_SETTYPE_SPECIAL",IF(AG407&lt;&gt;"",VLOOKUP(AG407,'ESO zone constants'!$D$2:$H$4950,5,FALSE),""),""),"")</f>
        <v/>
      </c>
      <c r="AH407" s="42" t="s">
        <v>1743</v>
      </c>
      <c r="AI407" s="41"/>
      <c r="AJ407" s="41"/>
      <c r="AK407" s="3" t="str">
        <f>IF(G407&lt;&gt;"LIBSETS_SETTYPE_BATTLEGROUND",IF(G407&lt;&gt;"LIBSETS_SETTYPE_SPECIAL",IF(AL407&lt;&gt;"",VLOOKUP(AL407,'ESO zone constants'!$D$2:$H$4950,5,FALSE),""),""),"")</f>
        <v/>
      </c>
      <c r="AM407" s="42" t="s">
        <v>1743</v>
      </c>
      <c r="AN407" s="41"/>
      <c r="AO407" s="41"/>
      <c r="AP407" s="3" t="str">
        <f>IF(G407&lt;&gt;"LIBSETS_SETTYPE_BATTLEGROUND",IF(G407&lt;&gt;"LIBSETS_SETTYPE_SPECIAL",IF(AQ407&lt;&gt;"",VLOOKUP(AQ407,'ESO zone constants'!$D$2:$H$4950,5,FALSE),""),""),"")</f>
        <v/>
      </c>
      <c r="AR407" s="42" t="s">
        <v>1743</v>
      </c>
      <c r="AS407" s="41"/>
      <c r="AT407" s="41"/>
      <c r="AU407" s="21" t="str">
        <f>IF(A407="???","--","")&amp;IF(F407&lt;&gt;"Not in the game (anymore)",IF(A407&lt;&gt;"",CONCATENATE("[",A407,"] = {wayshrines={")&amp;IF(K407&lt;&gt;"",CONCATENATE(K407,","),"")&amp;IF(L407&lt;&gt;"",CONCATENATE(L407,","),"")&amp;IF(M407&lt;&gt;"",CONCATENATE(M407,","),"")&amp;CONCATENATE("}")&amp;IF(VALUE(N407)&gt;0,CONCATENATE(", traitsNeeded=",N407),"")&amp;CONCATENATE(", dlcId=",IF(Q407&lt;&gt;"",Q407,"DLC_BASE_GAME")),""),"")</f>
        <v>[466] = {wayshrines={402,402,402,}, dlcId=DLC_DRAGONHOLD</v>
      </c>
      <c r="AV407" s="21" t="str">
        <f>IF(F407&lt;&gt;"Not in the game (anymore)",IF(A407&lt;&gt;"",IF(O407&lt;&gt;"",CONCATENATE(", zoneIds={",O407),"")&amp;IF(V407&lt;&gt;"",CONCATENATE(",",V407),"")&amp;IF(AA407&lt;&gt;"",CONCATENATE(",",AA407),"")&amp;IF(AF407&lt;&gt;"",CONCATENATE(",",AF407),"")&amp;IF(AK407&lt;&gt;"",CONCATENATE(",",AK407),"")&amp;IF(AP407&lt;&gt;"",CONCATENATE(",",AP407),"")&amp;IF(O407&lt;&gt;"",CONCATENATE("}",""),"")&amp;IF(OR(I407="true",I407="false",I407&lt;&gt;""), CONCATENATE(", veteran=", I407), ""),""),"")</f>
        <v>, zoneIds={1133}, veteran=false</v>
      </c>
      <c r="AW407" s="21" t="str">
        <f>IF(F407&lt;&gt;"Not in the game (anymore)",IF(A407&lt;&gt;"",", setType="&amp;G407,"")&amp;IF(J407="true",", multiTrialSet=true",""),"")</f>
        <v>, setType=LIBSETS_SETTYPE_OVERLAND</v>
      </c>
      <c r="AX407" s="21" t="str">
        <f>IF(F407&lt;&gt;"Not in the game (anymore)",IF(S407&lt;&gt;"",", dropMechanic={"&amp;S407&amp;IF(X407&lt;&gt;"",","&amp;X407,"")&amp;IF(AC407&lt;&gt;"",","&amp;AC407,"")&amp;IF(AH407&lt;&gt;"",","&amp;AH407,"")&amp;IF(AM407&lt;&gt;"",","&amp;AM407,"")&amp;IF(AR407&lt;&gt;"",","&amp;AR407,"")&amp;"}"&amp;IF(S407="LIBSETS_DROP_MECHANIC_MONSTER_NAME",", dropMechanicNames={" &amp; IF(T407&lt;&gt;"","['en']='"&amp;T407&amp;"'","") &amp; IF(U407&lt;&gt;"",", ['de']='" &amp; U407&amp;"'","")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AY407" s="21" t="str">
        <f>IF(F407&lt;&gt;"Not in the game (anymore)",IF(C407&lt;&gt;"",CONCATENATE(" --",C407," / ",B407,"   [",IF(P407&lt;&gt;"",P407,""),IF(W407&lt;&gt;"",", "&amp;W407,""),IF(AB407&lt;&gt;"",", "&amp;AB407,""),IF(AG407&lt;&gt;"",", "&amp;AG407,""),IF(AL407&lt;&gt;"",", "&amp;AL407,""),IF(AQ407&lt;&gt;"",", "&amp;AQ407,""),"]")),"")</f>
        <v xml:space="preserve"> --Marauder's Haste / Marodeurshast   [Southern Elsweyr]</v>
      </c>
    </row>
    <row r="408" spans="1:51" x14ac:dyDescent="0.25">
      <c r="A408" s="5">
        <v>467</v>
      </c>
      <c r="B408" t="s">
        <v>1797</v>
      </c>
      <c r="C408" t="s">
        <v>1790</v>
      </c>
      <c r="D408" s="3">
        <f>A408</f>
        <v>467</v>
      </c>
      <c r="G408" s="8" t="s">
        <v>1656</v>
      </c>
      <c r="I408" t="s">
        <v>97</v>
      </c>
      <c r="J408" t="s">
        <v>97</v>
      </c>
      <c r="K408">
        <v>402</v>
      </c>
      <c r="L408">
        <v>402</v>
      </c>
      <c r="M408">
        <v>402</v>
      </c>
      <c r="N408">
        <v>0</v>
      </c>
      <c r="O408" s="3">
        <f>IF(G408&lt;&gt;"LIBSETS_SETTYPE_BATTLEGROUND",IF(G408&lt;&gt;"LIBSETS_SETTYPE_SPECIAL",IF(P408&lt;&gt;"",VLOOKUP(P408,'ESO zone constants'!$D$2:$H$4950,5,FALSE),""),""),"")</f>
        <v>1133</v>
      </c>
      <c r="P408" t="s">
        <v>1770</v>
      </c>
      <c r="Q408" s="19" t="str">
        <f>IF(O408&lt;&gt;"",IF(NOT(ISERROR(VLOOKUP(O408,'ESO Dungeon constants'!$D$3:$H$9999,5,FALSE))),VLOOKUP(O408,'ESO Dungeon constants'!$D$3:$I$9999,6,FALSE),VLOOKUP(O408,'ESO zone constants'!$H$2:$K$9984,4,FALSE)),"")</f>
        <v>DLC_DRAGONHOLD</v>
      </c>
      <c r="R408" s="3" t="str">
        <f>VLOOKUP(Q408,'LibSets constants'!$B$4:$C$1000,2,FALSE)</f>
        <v>Dragonhold</v>
      </c>
      <c r="S408" s="33" t="s">
        <v>1743</v>
      </c>
      <c r="T408" s="41" t="str">
        <f>IF(S408&lt;&gt;"",IF(S408&lt;&gt;"LIBSETS_DROP_MECHANIC_MONSTER_NAME",VLOOKUP(S408,'LibSets constants'!$I$4:$L$1000,3,FALSE),""),"")</f>
        <v>Delve bosses have a chance to drop a waist or feet.</v>
      </c>
      <c r="U408" s="41"/>
      <c r="V408" s="3" t="str">
        <f>IF(G408&lt;&gt;"LIBSETS_SETTYPE_BATTLEGROUND",IF(G408&lt;&gt;"LIBSETS_SETTYPE_SPECIAL",IF(W408&lt;&gt;"",VLOOKUP(W408,'ESO zone constants'!$D$2:$H$4950,5,FALSE),""),""),"")</f>
        <v/>
      </c>
      <c r="X408" s="42" t="s">
        <v>1743</v>
      </c>
      <c r="Y408" s="41"/>
      <c r="Z408" s="41"/>
      <c r="AA408" s="3" t="str">
        <f>IF(G408&lt;&gt;"LIBSETS_SETTYPE_BATTLEGROUND",IF(G408&lt;&gt;"LIBSETS_SETTYPE_SPECIAL",IF(AB408&lt;&gt;"",VLOOKUP(AB408,'ESO zone constants'!$D$2:$H$4950,5,FALSE),""),""),"")</f>
        <v/>
      </c>
      <c r="AC408" s="42" t="s">
        <v>1743</v>
      </c>
      <c r="AD408" s="41"/>
      <c r="AE408" s="41"/>
      <c r="AF408" s="3" t="str">
        <f>IF(G408&lt;&gt;"LIBSETS_SETTYPE_BATTLEGROUND",IF(G408&lt;&gt;"LIBSETS_SETTYPE_SPECIAL",IF(AG408&lt;&gt;"",VLOOKUP(AG408,'ESO zone constants'!$D$2:$H$4950,5,FALSE),""),""),"")</f>
        <v/>
      </c>
      <c r="AH408" s="42" t="s">
        <v>1743</v>
      </c>
      <c r="AI408" s="41"/>
      <c r="AJ408" s="41"/>
      <c r="AK408" s="3" t="str">
        <f>IF(G408&lt;&gt;"LIBSETS_SETTYPE_BATTLEGROUND",IF(G408&lt;&gt;"LIBSETS_SETTYPE_SPECIAL",IF(AL408&lt;&gt;"",VLOOKUP(AL408,'ESO zone constants'!$D$2:$H$4950,5,FALSE),""),""),"")</f>
        <v/>
      </c>
      <c r="AM408" s="42" t="s">
        <v>1743</v>
      </c>
      <c r="AN408" s="41"/>
      <c r="AO408" s="41"/>
      <c r="AP408" s="3" t="str">
        <f>IF(G408&lt;&gt;"LIBSETS_SETTYPE_BATTLEGROUND",IF(G408&lt;&gt;"LIBSETS_SETTYPE_SPECIAL",IF(AQ408&lt;&gt;"",VLOOKUP(AQ408,'ESO zone constants'!$D$2:$H$4950,5,FALSE),""),""),"")</f>
        <v/>
      </c>
      <c r="AR408" s="42" t="s">
        <v>1743</v>
      </c>
      <c r="AS408" s="41"/>
      <c r="AT408" s="41"/>
      <c r="AU408" s="21" t="str">
        <f>IF(A408="???","--","")&amp;IF(F408&lt;&gt;"Not in the game (anymore)",IF(A408&lt;&gt;"",CONCATENATE("[",A408,"] = {wayshrines={")&amp;IF(K408&lt;&gt;"",CONCATENATE(K408,","),"")&amp;IF(L408&lt;&gt;"",CONCATENATE(L408,","),"")&amp;IF(M408&lt;&gt;"",CONCATENATE(M408,","),"")&amp;CONCATENATE("}")&amp;IF(VALUE(N408)&gt;0,CONCATENATE(", traitsNeeded=",N408),"")&amp;CONCATENATE(", dlcId=",IF(Q408&lt;&gt;"",Q408,"DLC_BASE_GAME")),""),"")</f>
        <v>[467] = {wayshrines={402,402,402,}, dlcId=DLC_DRAGONHOLD</v>
      </c>
      <c r="AV408" s="21" t="str">
        <f>IF(F408&lt;&gt;"Not in the game (anymore)",IF(A408&lt;&gt;"",IF(O408&lt;&gt;"",CONCATENATE(", zoneIds={",O408),"")&amp;IF(V408&lt;&gt;"",CONCATENATE(",",V408),"")&amp;IF(AA408&lt;&gt;"",CONCATENATE(",",AA408),"")&amp;IF(AF408&lt;&gt;"",CONCATENATE(",",AF408),"")&amp;IF(AK408&lt;&gt;"",CONCATENATE(",",AK408),"")&amp;IF(AP408&lt;&gt;"",CONCATENATE(",",AP408),"")&amp;IF(O408&lt;&gt;"",CONCATENATE("}",""),"")&amp;IF(OR(I408="true",I408="false",I408&lt;&gt;""), CONCATENATE(", veteran=", I408), ""),""),"")</f>
        <v>, zoneIds={1133}, veteran=false</v>
      </c>
      <c r="AW408" s="21" t="str">
        <f>IF(F408&lt;&gt;"Not in the game (anymore)",IF(A408&lt;&gt;"",", setType="&amp;G408,"")&amp;IF(J408="true",", multiTrialSet=true",""),"")</f>
        <v>, setType=LIBSETS_SETTYPE_OVERLAND</v>
      </c>
      <c r="AX408" s="21" t="str">
        <f>IF(F408&lt;&gt;"Not in the game (anymore)",IF(S408&lt;&gt;"",", dropMechanic={"&amp;S408&amp;IF(X408&lt;&gt;"",","&amp;X408,"")&amp;IF(AC408&lt;&gt;"",","&amp;AC408,"")&amp;IF(AH408&lt;&gt;"",","&amp;AH408,"")&amp;IF(AM408&lt;&gt;"",","&amp;AM408,"")&amp;IF(AR408&lt;&gt;"",","&amp;AR408,"")&amp;"}"&amp;IF(S408="LIBSETS_DROP_MECHANIC_MONSTER_NAME",", dropMechanicNames={" &amp; IF(T408&lt;&gt;"","['en']='"&amp;T408&amp;"'","") &amp; IF(U408&lt;&gt;"",", ['de']='" &amp; U408&amp;"'","")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AY408" s="21" t="str">
        <f>IF(F408&lt;&gt;"Not in the game (anymore)",IF(C408&lt;&gt;"",CONCATENATE(" --",C408," / ",B408,"   [",IF(P408&lt;&gt;"",P408,""),IF(W408&lt;&gt;"",", "&amp;W408,""),IF(AB408&lt;&gt;"",", "&amp;AB408,""),IF(AG408&lt;&gt;"",", "&amp;AG408,""),IF(AL408&lt;&gt;"",", "&amp;AL408,""),IF(AQ408&lt;&gt;"",", "&amp;AQ408,""),"]")),"")</f>
        <v xml:space="preserve"> --Dragonguard Elite / Drachengardeelite   [Southern Elsweyr]</v>
      </c>
    </row>
    <row r="409" spans="1:51" x14ac:dyDescent="0.25">
      <c r="A409" s="5">
        <v>468</v>
      </c>
      <c r="B409" t="s">
        <v>1796</v>
      </c>
      <c r="C409" t="s">
        <v>1791</v>
      </c>
      <c r="D409" s="3">
        <f>A409</f>
        <v>468</v>
      </c>
      <c r="G409" s="8" t="s">
        <v>1650</v>
      </c>
      <c r="I409" t="s">
        <v>97</v>
      </c>
      <c r="J409" t="s">
        <v>97</v>
      </c>
      <c r="K409">
        <v>403</v>
      </c>
      <c r="L409">
        <v>403</v>
      </c>
      <c r="M409">
        <v>403</v>
      </c>
      <c r="N409">
        <v>3</v>
      </c>
      <c r="O409" s="3">
        <f>IF(G409&lt;&gt;"LIBSETS_SETTYPE_BATTLEGROUND",IF(G409&lt;&gt;"LIBSETS_SETTYPE_SPECIAL",IF(P409&lt;&gt;"",VLOOKUP(P409,'ESO zone constants'!$D$2:$H$4950,5,FALSE),""),""),"")</f>
        <v>1133</v>
      </c>
      <c r="P409" t="s">
        <v>1770</v>
      </c>
      <c r="Q409" s="19" t="str">
        <f>IF(O409&lt;&gt;"",IF(NOT(ISERROR(VLOOKUP(O409,'ESO Dungeon constants'!$D$3:$H$9999,5,FALSE))),VLOOKUP(O409,'ESO Dungeon constants'!$D$3:$I$9999,6,FALSE),VLOOKUP(O409,'ESO zone constants'!$H$2:$K$9984,4,FALSE)),"")</f>
        <v>DLC_DRAGONHOLD</v>
      </c>
      <c r="R409" s="3" t="str">
        <f>VLOOKUP(Q409,'LibSets constants'!$B$4:$C$1000,2,FALSE)</f>
        <v>Dragonhold</v>
      </c>
      <c r="T409" s="41" t="str">
        <f>IF(S409&lt;&gt;"",IF(S409&lt;&gt;"LIBSETS_DROP_MECHANIC_MONSTER_NAME",VLOOKUP(S409,'LibSets constants'!$I$4:$L$1000,3,FALSE),""),"")</f>
        <v/>
      </c>
      <c r="U409" s="41"/>
      <c r="V409" s="3" t="str">
        <f>IF(G409&lt;&gt;"LIBSETS_SETTYPE_BATTLEGROUND",IF(G409&lt;&gt;"LIBSETS_SETTYPE_SPECIAL",IF(W409&lt;&gt;"",VLOOKUP(W409,'ESO zone constants'!$D$2:$H$4950,5,FALSE),""),""),"")</f>
        <v/>
      </c>
      <c r="X409" s="42"/>
      <c r="Y409" s="41"/>
      <c r="Z409" s="41"/>
      <c r="AA409" s="3" t="str">
        <f>IF(G409&lt;&gt;"LIBSETS_SETTYPE_BATTLEGROUND",IF(G409&lt;&gt;"LIBSETS_SETTYPE_SPECIAL",IF(AB409&lt;&gt;"",VLOOKUP(AB409,'ESO zone constants'!$D$2:$H$4950,5,FALSE),""),""),"")</f>
        <v/>
      </c>
      <c r="AC409" s="42"/>
      <c r="AD409" s="41"/>
      <c r="AE409" s="41"/>
      <c r="AF409" s="3" t="str">
        <f>IF(G409&lt;&gt;"LIBSETS_SETTYPE_BATTLEGROUND",IF(G409&lt;&gt;"LIBSETS_SETTYPE_SPECIAL",IF(AG409&lt;&gt;"",VLOOKUP(AG409,'ESO zone constants'!$D$2:$H$4950,5,FALSE),""),""),"")</f>
        <v/>
      </c>
      <c r="AH409" s="42"/>
      <c r="AI409" s="41"/>
      <c r="AJ409" s="41"/>
      <c r="AK409" s="3" t="str">
        <f>IF(G409&lt;&gt;"LIBSETS_SETTYPE_BATTLEGROUND",IF(G409&lt;&gt;"LIBSETS_SETTYPE_SPECIAL",IF(AL409&lt;&gt;"",VLOOKUP(AL409,'ESO zone constants'!$D$2:$H$4950,5,FALSE),""),""),"")</f>
        <v/>
      </c>
      <c r="AM409" s="42"/>
      <c r="AN409" s="41"/>
      <c r="AO409" s="41"/>
      <c r="AP409" s="3" t="str">
        <f>IF(G409&lt;&gt;"LIBSETS_SETTYPE_BATTLEGROUND",IF(G409&lt;&gt;"LIBSETS_SETTYPE_SPECIAL",IF(AQ409&lt;&gt;"",VLOOKUP(AQ409,'ESO zone constants'!$D$2:$H$4950,5,FALSE),""),""),"")</f>
        <v/>
      </c>
      <c r="AR409" s="42"/>
      <c r="AS409" s="41"/>
      <c r="AT409" s="41"/>
      <c r="AU409" s="21" t="str">
        <f>IF(A409="???","--","")&amp;IF(F409&lt;&gt;"Not in the game (anymore)",IF(A409&lt;&gt;"",CONCATENATE("[",A409,"] = {wayshrines={")&amp;IF(K409&lt;&gt;"",CONCATENATE(K409,","),"")&amp;IF(L409&lt;&gt;"",CONCATENATE(L409,","),"")&amp;IF(M409&lt;&gt;"",CONCATENATE(M409,","),"")&amp;CONCATENATE("}")&amp;IF(VALUE(N409)&gt;0,CONCATENATE(", traitsNeeded=",N409),"")&amp;CONCATENATE(", dlcId=",IF(Q409&lt;&gt;"",Q409,"DLC_BASE_GAME")),""),"")</f>
        <v>[468] = {wayshrines={403,403,403,}, traitsNeeded=3, dlcId=DLC_DRAGONHOLD</v>
      </c>
      <c r="AV409" s="21" t="str">
        <f>IF(F409&lt;&gt;"Not in the game (anymore)",IF(A409&lt;&gt;"",IF(O409&lt;&gt;"",CONCATENATE(", zoneIds={",O409),"")&amp;IF(V409&lt;&gt;"",CONCATENATE(",",V409),"")&amp;IF(AA409&lt;&gt;"",CONCATENATE(",",AA409),"")&amp;IF(AF409&lt;&gt;"",CONCATENATE(",",AF409),"")&amp;IF(AK409&lt;&gt;"",CONCATENATE(",",AK409),"")&amp;IF(AP409&lt;&gt;"",CONCATENATE(",",AP409),"")&amp;IF(O409&lt;&gt;"",CONCATENATE("}",""),"")&amp;IF(OR(I409="true",I409="false",I409&lt;&gt;""), CONCATENATE(", veteran=", I409), ""),""),"")</f>
        <v>, zoneIds={1133}, veteran=false</v>
      </c>
      <c r="AW409" s="21" t="str">
        <f>IF(F409&lt;&gt;"Not in the game (anymore)",IF(A409&lt;&gt;"",", setType="&amp;G409,"")&amp;IF(J409="true",", multiTrialSet=true",""),"")</f>
        <v>, setType=LIBSETS_SETTYPE_CRAFTED</v>
      </c>
      <c r="AX409" s="21" t="str">
        <f>IF(F409&lt;&gt;"Not in the game (anymore)",IF(S409&lt;&gt;"",", dropMechanic={"&amp;S409&amp;IF(X409&lt;&gt;"",","&amp;X409,"")&amp;IF(AC409&lt;&gt;"",","&amp;AC409,"")&amp;IF(AH409&lt;&gt;"",","&amp;AH409,"")&amp;IF(AM409&lt;&gt;"",","&amp;AM409,"")&amp;IF(AR409&lt;&gt;"",","&amp;AR409,"")&amp;"}"&amp;IF(S409="LIBSETS_DROP_MECHANIC_MONSTER_NAME",", dropMechanicNames={" &amp; IF(T409&lt;&gt;"","['en']='"&amp;T409&amp;"'","") &amp; IF(U409&lt;&gt;"",", ['de']='" &amp; U409&amp;"'","") &amp; "}",""),"")&amp;"},","")</f>
        <v>},</v>
      </c>
      <c r="AY409" s="21" t="str">
        <f>IF(F409&lt;&gt;"Not in the game (anymore)",IF(C409&lt;&gt;"",CONCATENATE(" --",C409," / ",B409,"   [",IF(P409&lt;&gt;"",P409,""),IF(W409&lt;&gt;"",", "&amp;W409,""),IF(AB409&lt;&gt;"",", "&amp;AB409,""),IF(AG409&lt;&gt;"",", "&amp;AG409,""),IF(AL409&lt;&gt;"",", "&amp;AL409,""),IF(AQ409&lt;&gt;"",", "&amp;AQ409,""),"]")),"")</f>
        <v xml:space="preserve"> --Daring Corsair / Kühner Korsar   [Southern Elsweyr]</v>
      </c>
    </row>
    <row r="410" spans="1:51" x14ac:dyDescent="0.25">
      <c r="A410" s="5">
        <v>469</v>
      </c>
      <c r="B410" t="s">
        <v>1795</v>
      </c>
      <c r="C410" t="s">
        <v>1792</v>
      </c>
      <c r="D410" s="3">
        <f>A410</f>
        <v>469</v>
      </c>
      <c r="G410" s="8" t="s">
        <v>1650</v>
      </c>
      <c r="I410" t="s">
        <v>97</v>
      </c>
      <c r="J410" t="s">
        <v>97</v>
      </c>
      <c r="K410">
        <v>403</v>
      </c>
      <c r="L410">
        <v>403</v>
      </c>
      <c r="M410">
        <v>403</v>
      </c>
      <c r="N410">
        <v>6</v>
      </c>
      <c r="O410" s="3">
        <f>IF(G410&lt;&gt;"LIBSETS_SETTYPE_BATTLEGROUND",IF(G410&lt;&gt;"LIBSETS_SETTYPE_SPECIAL",IF(P410&lt;&gt;"",VLOOKUP(P410,'ESO zone constants'!$D$2:$H$4950,5,FALSE),""),""),"")</f>
        <v>1133</v>
      </c>
      <c r="P410" t="s">
        <v>1770</v>
      </c>
      <c r="Q410" s="19" t="str">
        <f>IF(O410&lt;&gt;"",IF(NOT(ISERROR(VLOOKUP(O410,'ESO Dungeon constants'!$D$3:$H$9999,5,FALSE))),VLOOKUP(O410,'ESO Dungeon constants'!$D$3:$I$9999,6,FALSE),VLOOKUP(O410,'ESO zone constants'!$H$2:$K$9984,4,FALSE)),"")</f>
        <v>DLC_DRAGONHOLD</v>
      </c>
      <c r="R410" s="3" t="str">
        <f>VLOOKUP(Q410,'LibSets constants'!$B$4:$C$1000,2,FALSE)</f>
        <v>Dragonhold</v>
      </c>
      <c r="T410" s="41" t="str">
        <f>IF(S410&lt;&gt;"",IF(S410&lt;&gt;"LIBSETS_DROP_MECHANIC_MONSTER_NAME",VLOOKUP(S410,'LibSets constants'!$I$4:$L$1000,3,FALSE),""),"")</f>
        <v/>
      </c>
      <c r="U410" s="41"/>
      <c r="V410" s="3" t="str">
        <f>IF(G410&lt;&gt;"LIBSETS_SETTYPE_BATTLEGROUND",IF(G410&lt;&gt;"LIBSETS_SETTYPE_SPECIAL",IF(W410&lt;&gt;"",VLOOKUP(W410,'ESO zone constants'!$D$2:$H$4950,5,FALSE),""),""),"")</f>
        <v/>
      </c>
      <c r="X410" s="42"/>
      <c r="Y410" s="41"/>
      <c r="Z410" s="41"/>
      <c r="AA410" s="3" t="str">
        <f>IF(G410&lt;&gt;"LIBSETS_SETTYPE_BATTLEGROUND",IF(G410&lt;&gt;"LIBSETS_SETTYPE_SPECIAL",IF(AB410&lt;&gt;"",VLOOKUP(AB410,'ESO zone constants'!$D$2:$H$4950,5,FALSE),""),""),"")</f>
        <v/>
      </c>
      <c r="AC410" s="42"/>
      <c r="AD410" s="41"/>
      <c r="AE410" s="41"/>
      <c r="AF410" s="3" t="str">
        <f>IF(G410&lt;&gt;"LIBSETS_SETTYPE_BATTLEGROUND",IF(G410&lt;&gt;"LIBSETS_SETTYPE_SPECIAL",IF(AG410&lt;&gt;"",VLOOKUP(AG410,'ESO zone constants'!$D$2:$H$4950,5,FALSE),""),""),"")</f>
        <v/>
      </c>
      <c r="AH410" s="42"/>
      <c r="AI410" s="41"/>
      <c r="AJ410" s="41"/>
      <c r="AK410" s="3" t="str">
        <f>IF(G410&lt;&gt;"LIBSETS_SETTYPE_BATTLEGROUND",IF(G410&lt;&gt;"LIBSETS_SETTYPE_SPECIAL",IF(AL410&lt;&gt;"",VLOOKUP(AL410,'ESO zone constants'!$D$2:$H$4950,5,FALSE),""),""),"")</f>
        <v/>
      </c>
      <c r="AM410" s="42"/>
      <c r="AN410" s="41"/>
      <c r="AO410" s="41"/>
      <c r="AP410" s="3" t="str">
        <f>IF(G410&lt;&gt;"LIBSETS_SETTYPE_BATTLEGROUND",IF(G410&lt;&gt;"LIBSETS_SETTYPE_SPECIAL",IF(AQ410&lt;&gt;"",VLOOKUP(AQ410,'ESO zone constants'!$D$2:$H$4950,5,FALSE),""),""),"")</f>
        <v/>
      </c>
      <c r="AR410" s="42"/>
      <c r="AS410" s="41"/>
      <c r="AT410" s="41"/>
      <c r="AU410" s="21" t="str">
        <f>IF(A410="???","--","")&amp;IF(F410&lt;&gt;"Not in the game (anymore)",IF(A410&lt;&gt;"",CONCATENATE("[",A410,"] = {wayshrines={")&amp;IF(K410&lt;&gt;"",CONCATENATE(K410,","),"")&amp;IF(L410&lt;&gt;"",CONCATENATE(L410,","),"")&amp;IF(M410&lt;&gt;"",CONCATENATE(M410,","),"")&amp;CONCATENATE("}")&amp;IF(VALUE(N410)&gt;0,CONCATENATE(", traitsNeeded=",N410),"")&amp;CONCATENATE(", dlcId=",IF(Q410&lt;&gt;"",Q410,"DLC_BASE_GAME")),""),"")</f>
        <v>[469] = {wayshrines={403,403,403,}, traitsNeeded=6, dlcId=DLC_DRAGONHOLD</v>
      </c>
      <c r="AV410" s="21" t="str">
        <f>IF(F410&lt;&gt;"Not in the game (anymore)",IF(A410&lt;&gt;"",IF(O410&lt;&gt;"",CONCATENATE(", zoneIds={",O410),"")&amp;IF(V410&lt;&gt;"",CONCATENATE(",",V410),"")&amp;IF(AA410&lt;&gt;"",CONCATENATE(",",AA410),"")&amp;IF(AF410&lt;&gt;"",CONCATENATE(",",AF410),"")&amp;IF(AK410&lt;&gt;"",CONCATENATE(",",AK410),"")&amp;IF(AP410&lt;&gt;"",CONCATENATE(",",AP410),"")&amp;IF(O410&lt;&gt;"",CONCATENATE("}",""),"")&amp;IF(OR(I410="true",I410="false",I410&lt;&gt;""), CONCATENATE(", veteran=", I410), ""),""),"")</f>
        <v>, zoneIds={1133}, veteran=false</v>
      </c>
      <c r="AW410" s="21" t="str">
        <f>IF(F410&lt;&gt;"Not in the game (anymore)",IF(A410&lt;&gt;"",", setType="&amp;G410,"")&amp;IF(J410="true",", multiTrialSet=true",""),"")</f>
        <v>, setType=LIBSETS_SETTYPE_CRAFTED</v>
      </c>
      <c r="AX410" s="21" t="str">
        <f>IF(F410&lt;&gt;"Not in the game (anymore)",IF(S410&lt;&gt;"",", dropMechanic={"&amp;S410&amp;IF(X410&lt;&gt;"",","&amp;X410,"")&amp;IF(AC410&lt;&gt;"",","&amp;AC410,"")&amp;IF(AH410&lt;&gt;"",","&amp;AH410,"")&amp;IF(AM410&lt;&gt;"",","&amp;AM410,"")&amp;IF(AR410&lt;&gt;"",","&amp;AR410,"")&amp;"}"&amp;IF(S410="LIBSETS_DROP_MECHANIC_MONSTER_NAME",", dropMechanicNames={" &amp; IF(T410&lt;&gt;"","['en']='"&amp;T410&amp;"'","") &amp; IF(U410&lt;&gt;"",", ['de']='" &amp; U410&amp;"'","") &amp; "}",""),"")&amp;"},","")</f>
        <v>},</v>
      </c>
      <c r="AY410" s="21" t="str">
        <f>IF(F410&lt;&gt;"Not in the game (anymore)",IF(C410&lt;&gt;"",CONCATENATE(" --",C410," / ",B410,"   [",IF(P410&lt;&gt;"",P410,""),IF(W410&lt;&gt;"",", "&amp;W410,""),IF(AB410&lt;&gt;"",", "&amp;AB410,""),IF(AG410&lt;&gt;"",", "&amp;AG410,""),IF(AL410&lt;&gt;"",", "&amp;AL410,""),IF(AQ410&lt;&gt;"",", "&amp;AQ410,""),"]")),"")</f>
        <v xml:space="preserve"> --Ancient Dragonguard / Alte Drachengarde   [Southern Elsweyr]</v>
      </c>
    </row>
    <row r="411" spans="1:51" x14ac:dyDescent="0.25">
      <c r="A411" s="5">
        <v>470</v>
      </c>
      <c r="B411" t="s">
        <v>1794</v>
      </c>
      <c r="C411" t="s">
        <v>1793</v>
      </c>
      <c r="D411" s="3">
        <f>A411</f>
        <v>470</v>
      </c>
      <c r="G411" s="8" t="s">
        <v>1650</v>
      </c>
      <c r="I411" t="s">
        <v>97</v>
      </c>
      <c r="J411" t="s">
        <v>97</v>
      </c>
      <c r="K411">
        <v>406</v>
      </c>
      <c r="L411">
        <v>406</v>
      </c>
      <c r="M411">
        <v>406</v>
      </c>
      <c r="N411">
        <v>9</v>
      </c>
      <c r="O411" s="3">
        <f>IF(G411&lt;&gt;"LIBSETS_SETTYPE_BATTLEGROUND",IF(G411&lt;&gt;"LIBSETS_SETTYPE_SPECIAL",IF(P411&lt;&gt;"",VLOOKUP(P411,'ESO zone constants'!$D$2:$H$4950,5,FALSE),""),""),"")</f>
        <v>1133</v>
      </c>
      <c r="P411" t="s">
        <v>1770</v>
      </c>
      <c r="Q411" s="19" t="str">
        <f>IF(O411&lt;&gt;"",IF(NOT(ISERROR(VLOOKUP(O411,'ESO Dungeon constants'!$D$3:$H$9999,5,FALSE))),VLOOKUP(O411,'ESO Dungeon constants'!$D$3:$I$9999,6,FALSE),VLOOKUP(O411,'ESO zone constants'!$H$2:$K$9984,4,FALSE)),"")</f>
        <v>DLC_DRAGONHOLD</v>
      </c>
      <c r="R411" s="3" t="str">
        <f>VLOOKUP(Q411,'LibSets constants'!$B$4:$C$1000,2,FALSE)</f>
        <v>Dragonhold</v>
      </c>
      <c r="T411" s="41" t="str">
        <f>IF(S411&lt;&gt;"",IF(S411&lt;&gt;"LIBSETS_DROP_MECHANIC_MONSTER_NAME",VLOOKUP(S411,'LibSets constants'!$I$4:$L$1000,3,FALSE),""),"")</f>
        <v/>
      </c>
      <c r="U411" s="41"/>
      <c r="V411" s="3" t="str">
        <f>IF(G411&lt;&gt;"LIBSETS_SETTYPE_BATTLEGROUND",IF(G411&lt;&gt;"LIBSETS_SETTYPE_SPECIAL",IF(W411&lt;&gt;"",VLOOKUP(W411,'ESO zone constants'!$D$2:$H$4950,5,FALSE),""),""),"")</f>
        <v/>
      </c>
      <c r="X411" s="42"/>
      <c r="Y411" s="41"/>
      <c r="Z411" s="41"/>
      <c r="AA411" s="3" t="str">
        <f>IF(G411&lt;&gt;"LIBSETS_SETTYPE_BATTLEGROUND",IF(G411&lt;&gt;"LIBSETS_SETTYPE_SPECIAL",IF(AB411&lt;&gt;"",VLOOKUP(AB411,'ESO zone constants'!$D$2:$H$4950,5,FALSE),""),""),"")</f>
        <v/>
      </c>
      <c r="AC411" s="42"/>
      <c r="AD411" s="41"/>
      <c r="AE411" s="41"/>
      <c r="AF411" s="3" t="str">
        <f>IF(G411&lt;&gt;"LIBSETS_SETTYPE_BATTLEGROUND",IF(G411&lt;&gt;"LIBSETS_SETTYPE_SPECIAL",IF(AG411&lt;&gt;"",VLOOKUP(AG411,'ESO zone constants'!$D$2:$H$4950,5,FALSE),""),""),"")</f>
        <v/>
      </c>
      <c r="AH411" s="42"/>
      <c r="AI411" s="41"/>
      <c r="AJ411" s="41"/>
      <c r="AK411" s="3" t="str">
        <f>IF(G411&lt;&gt;"LIBSETS_SETTYPE_BATTLEGROUND",IF(G411&lt;&gt;"LIBSETS_SETTYPE_SPECIAL",IF(AL411&lt;&gt;"",VLOOKUP(AL411,'ESO zone constants'!$D$2:$H$4950,5,FALSE),""),""),"")</f>
        <v/>
      </c>
      <c r="AM411" s="42"/>
      <c r="AN411" s="41"/>
      <c r="AO411" s="41"/>
      <c r="AP411" s="3" t="str">
        <f>IF(G411&lt;&gt;"LIBSETS_SETTYPE_BATTLEGROUND",IF(G411&lt;&gt;"LIBSETS_SETTYPE_SPECIAL",IF(AQ411&lt;&gt;"",VLOOKUP(AQ411,'ESO zone constants'!$D$2:$H$4950,5,FALSE),""),""),"")</f>
        <v/>
      </c>
      <c r="AR411" s="42"/>
      <c r="AS411" s="41"/>
      <c r="AT411" s="41"/>
      <c r="AU411" s="21" t="str">
        <f>IF(A411="???","--","")&amp;IF(F411&lt;&gt;"Not in the game (anymore)",IF(A411&lt;&gt;"",CONCATENATE("[",A411,"] = {wayshrines={")&amp;IF(K411&lt;&gt;"",CONCATENATE(K411,","),"")&amp;IF(L411&lt;&gt;"",CONCATENATE(L411,","),"")&amp;IF(M411&lt;&gt;"",CONCATENATE(M411,","),"")&amp;CONCATENATE("}")&amp;IF(VALUE(N411)&gt;0,CONCATENATE(", traitsNeeded=",N411),"")&amp;CONCATENATE(", dlcId=",IF(Q411&lt;&gt;"",Q411,"DLC_BASE_GAME")),""),"")</f>
        <v>[470] = {wayshrines={406,406,406,}, traitsNeeded=9, dlcId=DLC_DRAGONHOLD</v>
      </c>
      <c r="AV411" s="21" t="str">
        <f>IF(F411&lt;&gt;"Not in the game (anymore)",IF(A411&lt;&gt;"",IF(O411&lt;&gt;"",CONCATENATE(", zoneIds={",O411),"")&amp;IF(V411&lt;&gt;"",CONCATENATE(",",V411),"")&amp;IF(AA411&lt;&gt;"",CONCATENATE(",",AA411),"")&amp;IF(AF411&lt;&gt;"",CONCATENATE(",",AF411),"")&amp;IF(AK411&lt;&gt;"",CONCATENATE(",",AK411),"")&amp;IF(AP411&lt;&gt;"",CONCATENATE(",",AP411),"")&amp;IF(O411&lt;&gt;"",CONCATENATE("}",""),"")&amp;IF(OR(I411="true",I411="false",I411&lt;&gt;""), CONCATENATE(", veteran=", I411), ""),""),"")</f>
        <v>, zoneIds={1133}, veteran=false</v>
      </c>
      <c r="AW411" s="21" t="str">
        <f>IF(F411&lt;&gt;"Not in the game (anymore)",IF(A411&lt;&gt;"",", setType="&amp;G411,"")&amp;IF(J411="true",", multiTrialSet=true",""),"")</f>
        <v>, setType=LIBSETS_SETTYPE_CRAFTED</v>
      </c>
      <c r="AX411" s="21" t="str">
        <f>IF(F411&lt;&gt;"Not in the game (anymore)",IF(S411&lt;&gt;"",", dropMechanic={"&amp;S411&amp;IF(X411&lt;&gt;"",","&amp;X411,"")&amp;IF(AC411&lt;&gt;"",","&amp;AC411,"")&amp;IF(AH411&lt;&gt;"",","&amp;AH411,"")&amp;IF(AM411&lt;&gt;"",","&amp;AM411,"")&amp;IF(AR411&lt;&gt;"",","&amp;AR411,"")&amp;"}"&amp;IF(S411="LIBSETS_DROP_MECHANIC_MONSTER_NAME",", dropMechanicNames={" &amp; IF(T411&lt;&gt;"","['en']='"&amp;T411&amp;"'","") &amp; IF(U411&lt;&gt;"",", ['de']='" &amp; U411&amp;"'","") &amp; "}",""),"")&amp;"},","")</f>
        <v>},</v>
      </c>
      <c r="AY411" s="21" t="str">
        <f>IF(F411&lt;&gt;"Not in the game (anymore)",IF(C411&lt;&gt;"",CONCATENATE(" --",C411," / ",B411,"   [",IF(P411&lt;&gt;"",P411,""),IF(W411&lt;&gt;"",", "&amp;W411,""),IF(AB411&lt;&gt;"",", "&amp;AB411,""),IF(AG411&lt;&gt;"",", "&amp;AG411,""),IF(AL411&lt;&gt;"",", "&amp;AL411,""),IF(AQ411&lt;&gt;"",", "&amp;AQ411,""),"]")),"")</f>
        <v xml:space="preserve"> --New Moon Acolyte / Akolythin des Neuen Mondes   [Southern Elsweyr]</v>
      </c>
    </row>
    <row r="412" spans="1:51" x14ac:dyDescent="0.25">
      <c r="A412" s="5">
        <v>471</v>
      </c>
      <c r="B412" t="s">
        <v>1858</v>
      </c>
      <c r="C412" t="s">
        <v>1857</v>
      </c>
      <c r="D412" s="3">
        <f>A412</f>
        <v>471</v>
      </c>
      <c r="G412" s="3" t="s">
        <v>1653</v>
      </c>
      <c r="I412" t="s">
        <v>97</v>
      </c>
      <c r="J412" t="s">
        <v>97</v>
      </c>
      <c r="K412">
        <v>-1</v>
      </c>
      <c r="L412">
        <v>-1</v>
      </c>
      <c r="M412">
        <v>-1</v>
      </c>
      <c r="N412">
        <v>0</v>
      </c>
      <c r="O412" s="3">
        <f>IF(G412&lt;&gt;"LIBSETS_SETTYPE_BATTLEGROUND",IF(G412&lt;&gt;"LIBSETS_SETTYPE_SPECIAL",IF(P412&lt;&gt;"",VLOOKUP(P412,'ESO zone constants'!$D$2:$H$4950,5,FALSE),""),""),"")</f>
        <v>1152</v>
      </c>
      <c r="P412" t="s">
        <v>1840</v>
      </c>
      <c r="Q412" s="19" t="str">
        <f>IF(O412&lt;&gt;"",IF(NOT(ISERROR(VLOOKUP(O412,'ESO Dungeon constants'!$D$3:$H$9999,5,FALSE))),VLOOKUP(O412,'ESO Dungeon constants'!$D$3:$I$9999,6,FALSE),VLOOKUP(O412,'ESO zone constants'!$H$2:$K$9984,4,FALSE)),"")</f>
        <v>DLC_HARROWSTORM</v>
      </c>
      <c r="R412" s="3" t="str">
        <f>VLOOKUP(Q412,'LibSets constants'!$B$4:$C$1000,2,FALSE)</f>
        <v>Harrowstorm</v>
      </c>
      <c r="S412" s="33" t="s">
        <v>1727</v>
      </c>
      <c r="T412" s="44"/>
      <c r="U412" s="44"/>
      <c r="V412" s="3" t="str">
        <f>IF(G412&lt;&gt;"LIBSETS_SETTYPE_BATTLEGROUND",IF(G412&lt;&gt;"LIBSETS_SETTYPE_SPECIAL",IF(W412&lt;&gt;"",VLOOKUP(W412,'ESO zone constants'!$D$2:$H$4950,5,FALSE),""),""),"")</f>
        <v/>
      </c>
      <c r="X412" s="44"/>
      <c r="Y412" s="44"/>
      <c r="Z412" s="44"/>
      <c r="AA412" s="3" t="str">
        <f>IF(G412&lt;&gt;"LIBSETS_SETTYPE_BATTLEGROUND",IF(G412&lt;&gt;"LIBSETS_SETTYPE_SPECIAL",IF(AB412&lt;&gt;"",VLOOKUP(AB412,'ESO zone constants'!$D$2:$H$4950,5,FALSE),""),""),"")</f>
        <v/>
      </c>
      <c r="AC412" s="44"/>
      <c r="AD412" s="44"/>
      <c r="AE412" s="44"/>
      <c r="AF412" s="3" t="str">
        <f>IF(G412&lt;&gt;"LIBSETS_SETTYPE_BATTLEGROUND",IF(G412&lt;&gt;"LIBSETS_SETTYPE_SPECIAL",IF(AG412&lt;&gt;"",VLOOKUP(AG412,'ESO zone constants'!$D$2:$H$4950,5,FALSE),""),""),"")</f>
        <v/>
      </c>
      <c r="AH412" s="44"/>
      <c r="AI412" s="44"/>
      <c r="AJ412" s="44"/>
      <c r="AK412" s="3" t="str">
        <f>IF(G412&lt;&gt;"LIBSETS_SETTYPE_BATTLEGROUND",IF(G412&lt;&gt;"LIBSETS_SETTYPE_SPECIAL",IF(AL412&lt;&gt;"",VLOOKUP(AL412,'ESO zone constants'!$D$2:$H$4950,5,FALSE),""),""),"")</f>
        <v/>
      </c>
      <c r="AM412" s="44"/>
      <c r="AN412" s="44"/>
      <c r="AO412" s="44"/>
      <c r="AP412" s="3" t="str">
        <f>IF(G412&lt;&gt;"LIBSETS_SETTYPE_BATTLEGROUND",IF(G412&lt;&gt;"LIBSETS_SETTYPE_SPECIAL",IF(AQ412&lt;&gt;"",VLOOKUP(AQ412,'ESO zone constants'!$D$2:$H$4950,5,FALSE),""),""),"")</f>
        <v/>
      </c>
      <c r="AR412" s="44"/>
      <c r="AS412" s="44"/>
      <c r="AT412" s="44"/>
      <c r="AU412" s="21" t="str">
        <f>IF(A412="???","--","")&amp;IF(F412&lt;&gt;"Not in the game (anymore)",IF(A412&lt;&gt;"",CONCATENATE("[",A412,"] = {wayshrines={")&amp;IF(K412&lt;&gt;"",CONCATENATE(K412,","),"")&amp;IF(L412&lt;&gt;"",CONCATENATE(L412,","),"")&amp;IF(M412&lt;&gt;"",CONCATENATE(M412,","),"")&amp;CONCATENATE("}")&amp;IF(VALUE(N412)&gt;0,CONCATENATE(", traitsNeeded=",N412),"")&amp;CONCATENATE(", dlcId=",IF(Q412&lt;&gt;"",Q412,"DLC_BASE_GAME")),""),"")</f>
        <v>[471] = {wayshrines={-1,-1,-1,}, dlcId=DLC_HARROWSTORM</v>
      </c>
      <c r="AV412" s="21" t="str">
        <f>IF(F412&lt;&gt;"Not in the game (anymore)",IF(A412&lt;&gt;"",IF(O412&lt;&gt;"",CONCATENATE(", zoneIds={",O412),"")&amp;IF(V412&lt;&gt;"",CONCATENATE(",",V412),"")&amp;IF(AA412&lt;&gt;"",CONCATENATE(",",AA412),"")&amp;IF(AF412&lt;&gt;"",CONCATENATE(",",AF412),"")&amp;IF(AK412&lt;&gt;"",CONCATENATE(",",AK412),"")&amp;IF(AP412&lt;&gt;"",CONCATENATE(",",AP412),"")&amp;IF(O412&lt;&gt;"",CONCATENATE("}",""),"")&amp;IF(OR(I412="true",I412="false",I412&lt;&gt;""), CONCATENATE(", veteran=", I412), ""),""),"")</f>
        <v>, zoneIds={1152}, veteran=false</v>
      </c>
      <c r="AW412" s="21" t="str">
        <f>IF(F412&lt;&gt;"Not in the game (anymore)",IF(A412&lt;&gt;"",", setType="&amp;G412,"")&amp;IF(J412="true",", multiTrialSet=true",""),"")</f>
        <v>, setType=LIBSETS_SETTYPE_DUNGEON</v>
      </c>
      <c r="AX412" s="21" t="str">
        <f>IF(F412&lt;&gt;"Not in the game (anymore)",IF(S412&lt;&gt;"",", dropMechanic={"&amp;S412&amp;IF(X412&lt;&gt;"",","&amp;X412,"")&amp;IF(AC412&lt;&gt;"",","&amp;AC412,"")&amp;IF(AH412&lt;&gt;"",","&amp;AH412,"")&amp;IF(AM412&lt;&gt;"",","&amp;AM412,"")&amp;IF(AR412&lt;&gt;"",","&amp;AR412,"")&amp;"}"&amp;IF(S412="LIBSETS_DROP_MECHANIC_MONSTER_NAME",", dropMechanicNames={" &amp; IF(T412&lt;&gt;"","['en']='"&amp;T412&amp;"'","") &amp; IF(U412&lt;&gt;"",", ['de']='" &amp; U412&amp;"'","") &amp; "}",""),"")&amp;"},","")</f>
        <v>, dropMechanic={LIBSETS_DROP_MECHANIC_MONSTER_NAME}, dropMechanicNames={}},</v>
      </c>
      <c r="AY412" s="21" t="str">
        <f>IF(F412&lt;&gt;"Not in the game (anymore)",IF(C412&lt;&gt;"",CONCATENATE(" --",C412," / ",B412,"   [",IF(P412&lt;&gt;"",P412,""),IF(W412&lt;&gt;"",", "&amp;W412,""),IF(AB412&lt;&gt;"",", "&amp;AB412,""),IF(AG412&lt;&gt;"",", "&amp;AG412,""),IF(AL412&lt;&gt;"",", "&amp;AL412,""),IF(AQ412&lt;&gt;"",", "&amp;AQ412,""),"]")),"")</f>
        <v xml:space="preserve"> --Hiti\'s Hearth / Hitis Feuerstelle   [Icereach]</v>
      </c>
    </row>
    <row r="413" spans="1:51" x14ac:dyDescent="0.25">
      <c r="A413" s="5">
        <v>472</v>
      </c>
      <c r="B413" t="s">
        <v>1859</v>
      </c>
      <c r="C413" t="s">
        <v>1841</v>
      </c>
      <c r="D413" s="3">
        <f>A413</f>
        <v>472</v>
      </c>
      <c r="G413" s="3" t="s">
        <v>1653</v>
      </c>
      <c r="I413" t="s">
        <v>97</v>
      </c>
      <c r="J413" t="s">
        <v>97</v>
      </c>
      <c r="K413">
        <v>-1</v>
      </c>
      <c r="L413">
        <v>-1</v>
      </c>
      <c r="M413">
        <v>-1</v>
      </c>
      <c r="N413">
        <v>0</v>
      </c>
      <c r="O413" s="3">
        <f>IF(G413&lt;&gt;"LIBSETS_SETTYPE_BATTLEGROUND",IF(G413&lt;&gt;"LIBSETS_SETTYPE_SPECIAL",IF(P413&lt;&gt;"",VLOOKUP(P413,'ESO zone constants'!$D$2:$H$4950,5,FALSE),""),""),"")</f>
        <v>1152</v>
      </c>
      <c r="P413" t="s">
        <v>1840</v>
      </c>
      <c r="Q413" s="19" t="str">
        <f>IF(O413&lt;&gt;"",IF(NOT(ISERROR(VLOOKUP(O413,'ESO Dungeon constants'!$D$3:$H$9999,5,FALSE))),VLOOKUP(O413,'ESO Dungeon constants'!$D$3:$I$9999,6,FALSE),VLOOKUP(O413,'ESO zone constants'!$H$2:$K$9984,4,FALSE)),"")</f>
        <v>DLC_HARROWSTORM</v>
      </c>
      <c r="R413" s="3" t="str">
        <f>VLOOKUP(Q413,'LibSets constants'!$B$4:$C$1000,2,FALSE)</f>
        <v>Harrowstorm</v>
      </c>
      <c r="S413" s="33" t="s">
        <v>1727</v>
      </c>
      <c r="T413" s="44"/>
      <c r="U413" s="44"/>
      <c r="V413" s="3" t="str">
        <f>IF(G413&lt;&gt;"LIBSETS_SETTYPE_BATTLEGROUND",IF(G413&lt;&gt;"LIBSETS_SETTYPE_SPECIAL",IF(W413&lt;&gt;"",VLOOKUP(W413,'ESO zone constants'!$D$2:$H$4950,5,FALSE),""),""),"")</f>
        <v/>
      </c>
      <c r="X413" s="44"/>
      <c r="Y413" s="44"/>
      <c r="Z413" s="44"/>
      <c r="AA413" s="3" t="str">
        <f>IF(G413&lt;&gt;"LIBSETS_SETTYPE_BATTLEGROUND",IF(G413&lt;&gt;"LIBSETS_SETTYPE_SPECIAL",IF(AB413&lt;&gt;"",VLOOKUP(AB413,'ESO zone constants'!$D$2:$H$4950,5,FALSE),""),""),"")</f>
        <v/>
      </c>
      <c r="AC413" s="44"/>
      <c r="AD413" s="44"/>
      <c r="AE413" s="44"/>
      <c r="AF413" s="3" t="str">
        <f>IF(G413&lt;&gt;"LIBSETS_SETTYPE_BATTLEGROUND",IF(G413&lt;&gt;"LIBSETS_SETTYPE_SPECIAL",IF(AG413&lt;&gt;"",VLOOKUP(AG413,'ESO zone constants'!$D$2:$H$4950,5,FALSE),""),""),"")</f>
        <v/>
      </c>
      <c r="AH413" s="44"/>
      <c r="AI413" s="44"/>
      <c r="AJ413" s="44"/>
      <c r="AK413" s="3" t="str">
        <f>IF(G413&lt;&gt;"LIBSETS_SETTYPE_BATTLEGROUND",IF(G413&lt;&gt;"LIBSETS_SETTYPE_SPECIAL",IF(AL413&lt;&gt;"",VLOOKUP(AL413,'ESO zone constants'!$D$2:$H$4950,5,FALSE),""),""),"")</f>
        <v/>
      </c>
      <c r="AM413" s="44"/>
      <c r="AN413" s="44"/>
      <c r="AO413" s="44"/>
      <c r="AP413" s="3" t="str">
        <f>IF(G413&lt;&gt;"LIBSETS_SETTYPE_BATTLEGROUND",IF(G413&lt;&gt;"LIBSETS_SETTYPE_SPECIAL",IF(AQ413&lt;&gt;"",VLOOKUP(AQ413,'ESO zone constants'!$D$2:$H$4950,5,FALSE),""),""),"")</f>
        <v/>
      </c>
      <c r="AR413" s="44"/>
      <c r="AS413" s="44"/>
      <c r="AT413" s="44"/>
      <c r="AU413" s="21" t="str">
        <f>IF(A413="???","--","")&amp;IF(F413&lt;&gt;"Not in the game (anymore)",IF(A413&lt;&gt;"",CONCATENATE("[",A413,"] = {wayshrines={")&amp;IF(K413&lt;&gt;"",CONCATENATE(K413,","),"")&amp;IF(L413&lt;&gt;"",CONCATENATE(L413,","),"")&amp;IF(M413&lt;&gt;"",CONCATENATE(M413,","),"")&amp;CONCATENATE("}")&amp;IF(VALUE(N413)&gt;0,CONCATENATE(", traitsNeeded=",N413),"")&amp;CONCATENATE(", dlcId=",IF(Q413&lt;&gt;"",Q413,"DLC_BASE_GAME")),""),"")</f>
        <v>[472] = {wayshrines={-1,-1,-1,}, dlcId=DLC_HARROWSTORM</v>
      </c>
      <c r="AV413" s="21" t="str">
        <f>IF(F413&lt;&gt;"Not in the game (anymore)",IF(A413&lt;&gt;"",IF(O413&lt;&gt;"",CONCATENATE(", zoneIds={",O413),"")&amp;IF(V413&lt;&gt;"",CONCATENATE(",",V413),"")&amp;IF(AA413&lt;&gt;"",CONCATENATE(",",AA413),"")&amp;IF(AF413&lt;&gt;"",CONCATENATE(",",AF413),"")&amp;IF(AK413&lt;&gt;"",CONCATENATE(",",AK413),"")&amp;IF(AP413&lt;&gt;"",CONCATENATE(",",AP413),"")&amp;IF(O413&lt;&gt;"",CONCATENATE("}",""),"")&amp;IF(OR(I413="true",I413="false",I413&lt;&gt;""), CONCATENATE(", veteran=", I413), ""),""),"")</f>
        <v>, zoneIds={1152}, veteran=false</v>
      </c>
      <c r="AW413" s="21" t="str">
        <f>IF(F413&lt;&gt;"Not in the game (anymore)",IF(A413&lt;&gt;"",", setType="&amp;G413,"")&amp;IF(J413="true",", multiTrialSet=true",""),"")</f>
        <v>, setType=LIBSETS_SETTYPE_DUNGEON</v>
      </c>
      <c r="AX413" s="21" t="str">
        <f>IF(F413&lt;&gt;"Not in the game (anymore)",IF(S413&lt;&gt;"",", dropMechanic={"&amp;S413&amp;IF(X413&lt;&gt;"",","&amp;X413,"")&amp;IF(AC413&lt;&gt;"",","&amp;AC413,"")&amp;IF(AH413&lt;&gt;"",","&amp;AH413,"")&amp;IF(AM413&lt;&gt;"",","&amp;AM413,"")&amp;IF(AR413&lt;&gt;"",","&amp;AR413,"")&amp;"}"&amp;IF(S413="LIBSETS_DROP_MECHANIC_MONSTER_NAME",", dropMechanicNames={" &amp; IF(T413&lt;&gt;"","['en']='"&amp;T413&amp;"'","") &amp; IF(U413&lt;&gt;"",", ['de']='" &amp; U413&amp;"'","") &amp; "}",""),"")&amp;"},","")</f>
        <v>, dropMechanic={LIBSETS_DROP_MECHANIC_MONSTER_NAME}, dropMechanicNames={}},</v>
      </c>
      <c r="AY413" s="21" t="str">
        <f>IF(F413&lt;&gt;"Not in the game (anymore)",IF(C413&lt;&gt;"",CONCATENATE(" --",C413," / ",B413,"   [",IF(P413&lt;&gt;"",P413,""),IF(W413&lt;&gt;"",", "&amp;W413,""),IF(AB413&lt;&gt;"",", "&amp;AB413,""),IF(AG413&lt;&gt;"",", "&amp;AG413,""),IF(AL413&lt;&gt;"",", "&amp;AL413,""),IF(AQ413&lt;&gt;"",", "&amp;AQ413,""),"]")),"")</f>
        <v xml:space="preserve"> --Titanborn Strength / Titanenkinds Stärke   [Icereach]</v>
      </c>
    </row>
    <row r="414" spans="1:51" x14ac:dyDescent="0.25">
      <c r="A414" s="5">
        <v>473</v>
      </c>
      <c r="B414" t="s">
        <v>1860</v>
      </c>
      <c r="C414" t="s">
        <v>1842</v>
      </c>
      <c r="D414" s="3">
        <f>A414</f>
        <v>473</v>
      </c>
      <c r="G414" s="3" t="s">
        <v>1653</v>
      </c>
      <c r="I414" t="s">
        <v>97</v>
      </c>
      <c r="J414" t="s">
        <v>97</v>
      </c>
      <c r="K414">
        <v>-1</v>
      </c>
      <c r="L414">
        <v>-1</v>
      </c>
      <c r="M414">
        <v>-1</v>
      </c>
      <c r="N414">
        <v>0</v>
      </c>
      <c r="O414" s="3">
        <f>IF(G414&lt;&gt;"LIBSETS_SETTYPE_BATTLEGROUND",IF(G414&lt;&gt;"LIBSETS_SETTYPE_SPECIAL",IF(P414&lt;&gt;"",VLOOKUP(P414,'ESO zone constants'!$D$2:$H$4950,5,FALSE),""),""),"")</f>
        <v>1152</v>
      </c>
      <c r="P414" t="s">
        <v>1840</v>
      </c>
      <c r="Q414" s="19" t="str">
        <f>IF(O414&lt;&gt;"",IF(NOT(ISERROR(VLOOKUP(O414,'ESO Dungeon constants'!$D$3:$H$9999,5,FALSE))),VLOOKUP(O414,'ESO Dungeon constants'!$D$3:$I$9999,6,FALSE),VLOOKUP(O414,'ESO zone constants'!$H$2:$K$9984,4,FALSE)),"")</f>
        <v>DLC_HARROWSTORM</v>
      </c>
      <c r="R414" s="3" t="str">
        <f>VLOOKUP(Q414,'LibSets constants'!$B$4:$C$1000,2,FALSE)</f>
        <v>Harrowstorm</v>
      </c>
      <c r="S414" s="33" t="s">
        <v>1727</v>
      </c>
      <c r="T414" s="44"/>
      <c r="U414" s="44"/>
      <c r="V414" s="3" t="str">
        <f>IF(G414&lt;&gt;"LIBSETS_SETTYPE_BATTLEGROUND",IF(G414&lt;&gt;"LIBSETS_SETTYPE_SPECIAL",IF(W414&lt;&gt;"",VLOOKUP(W414,'ESO zone constants'!$D$2:$H$4950,5,FALSE),""),""),"")</f>
        <v/>
      </c>
      <c r="X414" s="44"/>
      <c r="Y414" s="44"/>
      <c r="Z414" s="44"/>
      <c r="AA414" s="3" t="str">
        <f>IF(G414&lt;&gt;"LIBSETS_SETTYPE_BATTLEGROUND",IF(G414&lt;&gt;"LIBSETS_SETTYPE_SPECIAL",IF(AB414&lt;&gt;"",VLOOKUP(AB414,'ESO zone constants'!$D$2:$H$4950,5,FALSE),""),""),"")</f>
        <v/>
      </c>
      <c r="AC414" s="44"/>
      <c r="AD414" s="44"/>
      <c r="AE414" s="44"/>
      <c r="AF414" s="3" t="str">
        <f>IF(G414&lt;&gt;"LIBSETS_SETTYPE_BATTLEGROUND",IF(G414&lt;&gt;"LIBSETS_SETTYPE_SPECIAL",IF(AG414&lt;&gt;"",VLOOKUP(AG414,'ESO zone constants'!$D$2:$H$4950,5,FALSE),""),""),"")</f>
        <v/>
      </c>
      <c r="AH414" s="44"/>
      <c r="AI414" s="44"/>
      <c r="AJ414" s="44"/>
      <c r="AK414" s="3" t="str">
        <f>IF(G414&lt;&gt;"LIBSETS_SETTYPE_BATTLEGROUND",IF(G414&lt;&gt;"LIBSETS_SETTYPE_SPECIAL",IF(AL414&lt;&gt;"",VLOOKUP(AL414,'ESO zone constants'!$D$2:$H$4950,5,FALSE),""),""),"")</f>
        <v/>
      </c>
      <c r="AM414" s="44"/>
      <c r="AN414" s="44"/>
      <c r="AO414" s="44"/>
      <c r="AP414" s="3" t="str">
        <f>IF(G414&lt;&gt;"LIBSETS_SETTYPE_BATTLEGROUND",IF(G414&lt;&gt;"LIBSETS_SETTYPE_SPECIAL",IF(AQ414&lt;&gt;"",VLOOKUP(AQ414,'ESO zone constants'!$D$2:$H$4950,5,FALSE),""),""),"")</f>
        <v/>
      </c>
      <c r="AR414" s="44"/>
      <c r="AS414" s="44"/>
      <c r="AT414" s="44"/>
      <c r="AU414" s="21" t="str">
        <f>IF(A414="???","--","")&amp;IF(F414&lt;&gt;"Not in the game (anymore)",IF(A414&lt;&gt;"",CONCATENATE("[",A414,"] = {wayshrines={")&amp;IF(K414&lt;&gt;"",CONCATENATE(K414,","),"")&amp;IF(L414&lt;&gt;"",CONCATENATE(L414,","),"")&amp;IF(M414&lt;&gt;"",CONCATENATE(M414,","),"")&amp;CONCATENATE("}")&amp;IF(VALUE(N414)&gt;0,CONCATENATE(", traitsNeeded=",N414),"")&amp;CONCATENATE(", dlcId=",IF(Q414&lt;&gt;"",Q414,"DLC_BASE_GAME")),""),"")</f>
        <v>[473] = {wayshrines={-1,-1,-1,}, dlcId=DLC_HARROWSTORM</v>
      </c>
      <c r="AV414" s="21" t="str">
        <f>IF(F414&lt;&gt;"Not in the game (anymore)",IF(A414&lt;&gt;"",IF(O414&lt;&gt;"",CONCATENATE(", zoneIds={",O414),"")&amp;IF(V414&lt;&gt;"",CONCATENATE(",",V414),"")&amp;IF(AA414&lt;&gt;"",CONCATENATE(",",AA414),"")&amp;IF(AF414&lt;&gt;"",CONCATENATE(",",AF414),"")&amp;IF(AK414&lt;&gt;"",CONCATENATE(",",AK414),"")&amp;IF(AP414&lt;&gt;"",CONCATENATE(",",AP414),"")&amp;IF(O414&lt;&gt;"",CONCATENATE("}",""),"")&amp;IF(OR(I414="true",I414="false",I414&lt;&gt;""), CONCATENATE(", veteran=", I414), ""),""),"")</f>
        <v>, zoneIds={1152}, veteran=false</v>
      </c>
      <c r="AW414" s="21" t="str">
        <f>IF(F414&lt;&gt;"Not in the game (anymore)",IF(A414&lt;&gt;"",", setType="&amp;G414,"")&amp;IF(J414="true",", multiTrialSet=true",""),"")</f>
        <v>, setType=LIBSETS_SETTYPE_DUNGEON</v>
      </c>
      <c r="AX414" s="21" t="str">
        <f>IF(F414&lt;&gt;"Not in the game (anymore)",IF(S414&lt;&gt;"",", dropMechanic={"&amp;S414&amp;IF(X414&lt;&gt;"",","&amp;X414,"")&amp;IF(AC414&lt;&gt;"",","&amp;AC414,"")&amp;IF(AH414&lt;&gt;"",","&amp;AH414,"")&amp;IF(AM414&lt;&gt;"",","&amp;AM414,"")&amp;IF(AR414&lt;&gt;"",","&amp;AR414,"")&amp;"}"&amp;IF(S414="LIBSETS_DROP_MECHANIC_MONSTER_NAME",", dropMechanicNames={" &amp; IF(T414&lt;&gt;"","['en']='"&amp;T414&amp;"'","") &amp; IF(U414&lt;&gt;"",", ['de']='" &amp; U414&amp;"'","") &amp; "}",""),"")&amp;"},","")</f>
        <v>, dropMechanic={LIBSETS_DROP_MECHANIC_MONSTER_NAME}, dropMechanicNames={}},</v>
      </c>
      <c r="AY414" s="21" t="str">
        <f>IF(F414&lt;&gt;"Not in the game (anymore)",IF(C414&lt;&gt;"",CONCATENATE(" --",C414," / ",B414,"   [",IF(P414&lt;&gt;"",P414,""),IF(W414&lt;&gt;"",", "&amp;W414,""),IF(AB414&lt;&gt;"",", "&amp;AB414,""),IF(AG414&lt;&gt;"",", "&amp;AG414,""),IF(AL414&lt;&gt;"",", "&amp;AL414,""),IF(AQ414&lt;&gt;"",", "&amp;AQ414,""),"]")),"")</f>
        <v xml:space="preserve"> --Bani’s Torment / Banis Qual   [Icereach]</v>
      </c>
    </row>
    <row r="415" spans="1:51" x14ac:dyDescent="0.25">
      <c r="A415" s="5">
        <v>474</v>
      </c>
      <c r="B415" t="s">
        <v>1861</v>
      </c>
      <c r="C415" t="s">
        <v>1844</v>
      </c>
      <c r="D415" s="3">
        <f>A415</f>
        <v>474</v>
      </c>
      <c r="G415" s="3" t="s">
        <v>1653</v>
      </c>
      <c r="I415" t="s">
        <v>97</v>
      </c>
      <c r="J415" t="s">
        <v>97</v>
      </c>
      <c r="K415">
        <v>-1</v>
      </c>
      <c r="L415">
        <v>-1</v>
      </c>
      <c r="M415">
        <v>-1</v>
      </c>
      <c r="N415">
        <v>0</v>
      </c>
      <c r="O415" s="3">
        <f>IF(G415&lt;&gt;"LIBSETS_SETTYPE_BATTLEGROUND",IF(G415&lt;&gt;"LIBSETS_SETTYPE_SPECIAL",IF(P415&lt;&gt;"",VLOOKUP(P415,'ESO zone constants'!$D$2:$H$4950,5,FALSE),""),""),"")</f>
        <v>1153</v>
      </c>
      <c r="P415" t="s">
        <v>1839</v>
      </c>
      <c r="Q415" s="19" t="str">
        <f>IF(O415&lt;&gt;"",IF(NOT(ISERROR(VLOOKUP(O415,'ESO Dungeon constants'!$D$3:$H$9999,5,FALSE))),VLOOKUP(O415,'ESO Dungeon constants'!$D$3:$I$9999,6,FALSE),VLOOKUP(O415,'ESO zone constants'!$H$2:$K$9984,4,FALSE)),"")</f>
        <v>DLC_HARROWSTORM</v>
      </c>
      <c r="R415" s="3" t="str">
        <f>VLOOKUP(Q415,'LibSets constants'!$B$4:$C$1000,2,FALSE)</f>
        <v>Harrowstorm</v>
      </c>
      <c r="S415" s="33" t="s">
        <v>1727</v>
      </c>
      <c r="T415" s="44"/>
      <c r="U415" s="44"/>
      <c r="V415" s="3" t="str">
        <f>IF(G415&lt;&gt;"LIBSETS_SETTYPE_BATTLEGROUND",IF(G415&lt;&gt;"LIBSETS_SETTYPE_SPECIAL",IF(W415&lt;&gt;"",VLOOKUP(W415,'ESO zone constants'!$D$2:$H$4950,5,FALSE),""),""),"")</f>
        <v/>
      </c>
      <c r="X415" s="44"/>
      <c r="Y415" s="44"/>
      <c r="Z415" s="44"/>
      <c r="AA415" s="3" t="str">
        <f>IF(G415&lt;&gt;"LIBSETS_SETTYPE_BATTLEGROUND",IF(G415&lt;&gt;"LIBSETS_SETTYPE_SPECIAL",IF(AB415&lt;&gt;"",VLOOKUP(AB415,'ESO zone constants'!$D$2:$H$4950,5,FALSE),""),""),"")</f>
        <v/>
      </c>
      <c r="AC415" s="44"/>
      <c r="AD415" s="44"/>
      <c r="AE415" s="44"/>
      <c r="AF415" s="3" t="str">
        <f>IF(G415&lt;&gt;"LIBSETS_SETTYPE_BATTLEGROUND",IF(G415&lt;&gt;"LIBSETS_SETTYPE_SPECIAL",IF(AG415&lt;&gt;"",VLOOKUP(AG415,'ESO zone constants'!$D$2:$H$4950,5,FALSE),""),""),"")</f>
        <v/>
      </c>
      <c r="AH415" s="44"/>
      <c r="AI415" s="44"/>
      <c r="AJ415" s="44"/>
      <c r="AK415" s="3" t="str">
        <f>IF(G415&lt;&gt;"LIBSETS_SETTYPE_BATTLEGROUND",IF(G415&lt;&gt;"LIBSETS_SETTYPE_SPECIAL",IF(AL415&lt;&gt;"",VLOOKUP(AL415,'ESO zone constants'!$D$2:$H$4950,5,FALSE),""),""),"")</f>
        <v/>
      </c>
      <c r="AM415" s="44"/>
      <c r="AN415" s="44"/>
      <c r="AO415" s="44"/>
      <c r="AP415" s="3" t="str">
        <f>IF(G415&lt;&gt;"LIBSETS_SETTYPE_BATTLEGROUND",IF(G415&lt;&gt;"LIBSETS_SETTYPE_SPECIAL",IF(AQ415&lt;&gt;"",VLOOKUP(AQ415,'ESO zone constants'!$D$2:$H$4950,5,FALSE),""),""),"")</f>
        <v/>
      </c>
      <c r="AR415" s="44"/>
      <c r="AS415" s="44"/>
      <c r="AT415" s="44"/>
      <c r="AU415" s="21" t="str">
        <f>IF(A415="???","--","")&amp;IF(F415&lt;&gt;"Not in the game (anymore)",IF(A415&lt;&gt;"",CONCATENATE("[",A415,"] = {wayshrines={")&amp;IF(K415&lt;&gt;"",CONCATENATE(K415,","),"")&amp;IF(L415&lt;&gt;"",CONCATENATE(L415,","),"")&amp;IF(M415&lt;&gt;"",CONCATENATE(M415,","),"")&amp;CONCATENATE("}")&amp;IF(VALUE(N415)&gt;0,CONCATENATE(", traitsNeeded=",N415),"")&amp;CONCATENATE(", dlcId=",IF(Q415&lt;&gt;"",Q415,"DLC_BASE_GAME")),""),"")</f>
        <v>[474] = {wayshrines={-1,-1,-1,}, dlcId=DLC_HARROWSTORM</v>
      </c>
      <c r="AV415" s="21" t="str">
        <f>IF(F415&lt;&gt;"Not in the game (anymore)",IF(A415&lt;&gt;"",IF(O415&lt;&gt;"",CONCATENATE(", zoneIds={",O415),"")&amp;IF(V415&lt;&gt;"",CONCATENATE(",",V415),"")&amp;IF(AA415&lt;&gt;"",CONCATENATE(",",AA415),"")&amp;IF(AF415&lt;&gt;"",CONCATENATE(",",AF415),"")&amp;IF(AK415&lt;&gt;"",CONCATENATE(",",AK415),"")&amp;IF(AP415&lt;&gt;"",CONCATENATE(",",AP415),"")&amp;IF(O415&lt;&gt;"",CONCATENATE("}",""),"")&amp;IF(OR(I415="true",I415="false",I415&lt;&gt;""), CONCATENATE(", veteran=", I415), ""),""),"")</f>
        <v>, zoneIds={1153}, veteran=false</v>
      </c>
      <c r="AW415" s="21" t="str">
        <f>IF(F415&lt;&gt;"Not in the game (anymore)",IF(A415&lt;&gt;"",", setType="&amp;G415,"")&amp;IF(J415="true",", multiTrialSet=true",""),"")</f>
        <v>, setType=LIBSETS_SETTYPE_DUNGEON</v>
      </c>
      <c r="AX415" s="21" t="str">
        <f>IF(F415&lt;&gt;"Not in the game (anymore)",IF(S415&lt;&gt;"",", dropMechanic={"&amp;S415&amp;IF(X415&lt;&gt;"",","&amp;X415,"")&amp;IF(AC415&lt;&gt;"",","&amp;AC415,"")&amp;IF(AH415&lt;&gt;"",","&amp;AH415,"")&amp;IF(AM415&lt;&gt;"",","&amp;AM415,"")&amp;IF(AR415&lt;&gt;"",","&amp;AR415,"")&amp;"}"&amp;IF(S415="LIBSETS_DROP_MECHANIC_MONSTER_NAME",", dropMechanicNames={" &amp; IF(T415&lt;&gt;"","['en']='"&amp;T415&amp;"'","") &amp; IF(U415&lt;&gt;"",", ['de']='" &amp; U415&amp;"'","") &amp; "}",""),"")&amp;"},","")</f>
        <v>, dropMechanic={LIBSETS_DROP_MECHANIC_MONSTER_NAME}, dropMechanicNames={}},</v>
      </c>
      <c r="AY415" s="21" t="str">
        <f>IF(F415&lt;&gt;"Not in the game (anymore)",IF(C415&lt;&gt;"",CONCATENATE(" --",C415," / ",B415,"   [",IF(P415&lt;&gt;"",P415,""),IF(W415&lt;&gt;"",", "&amp;W415,""),IF(AB415&lt;&gt;"",", "&amp;AB415,""),IF(AG415&lt;&gt;"",", "&amp;AG415,""),IF(AL415&lt;&gt;"",", "&amp;AL415,""),IF(AQ415&lt;&gt;"",", "&amp;AQ415,""),"]")),"")</f>
        <v xml:space="preserve"> --Draugrkin’s Grip / Griff der Draugrbrut   [Unhallowed Grave]</v>
      </c>
    </row>
    <row r="416" spans="1:51" x14ac:dyDescent="0.25">
      <c r="A416" s="5">
        <v>475</v>
      </c>
      <c r="B416" t="s">
        <v>1862</v>
      </c>
      <c r="C416" t="s">
        <v>1845</v>
      </c>
      <c r="D416" s="3">
        <f>A416</f>
        <v>475</v>
      </c>
      <c r="G416" s="3" t="s">
        <v>1653</v>
      </c>
      <c r="I416" t="s">
        <v>97</v>
      </c>
      <c r="J416" t="s">
        <v>97</v>
      </c>
      <c r="K416">
        <v>-1</v>
      </c>
      <c r="L416">
        <v>-1</v>
      </c>
      <c r="M416">
        <v>-1</v>
      </c>
      <c r="N416">
        <v>0</v>
      </c>
      <c r="O416" s="3">
        <f>IF(G416&lt;&gt;"LIBSETS_SETTYPE_BATTLEGROUND",IF(G416&lt;&gt;"LIBSETS_SETTYPE_SPECIAL",IF(P416&lt;&gt;"",VLOOKUP(P416,'ESO zone constants'!$D$2:$H$4950,5,FALSE),""),""),"")</f>
        <v>1153</v>
      </c>
      <c r="P416" t="s">
        <v>1839</v>
      </c>
      <c r="Q416" s="19" t="str">
        <f>IF(O416&lt;&gt;"",IF(NOT(ISERROR(VLOOKUP(O416,'ESO Dungeon constants'!$D$3:$H$9999,5,FALSE))),VLOOKUP(O416,'ESO Dungeon constants'!$D$3:$I$9999,6,FALSE),VLOOKUP(O416,'ESO zone constants'!$H$2:$K$9984,4,FALSE)),"")</f>
        <v>DLC_HARROWSTORM</v>
      </c>
      <c r="R416" s="3" t="str">
        <f>VLOOKUP(Q416,'LibSets constants'!$B$4:$C$1000,2,FALSE)</f>
        <v>Harrowstorm</v>
      </c>
      <c r="S416" s="33" t="s">
        <v>1727</v>
      </c>
      <c r="T416" s="44"/>
      <c r="U416" s="44"/>
      <c r="V416" s="3" t="str">
        <f>IF(G416&lt;&gt;"LIBSETS_SETTYPE_BATTLEGROUND",IF(G416&lt;&gt;"LIBSETS_SETTYPE_SPECIAL",IF(W416&lt;&gt;"",VLOOKUP(W416,'ESO zone constants'!$D$2:$H$4950,5,FALSE),""),""),"")</f>
        <v/>
      </c>
      <c r="X416" s="44"/>
      <c r="Y416" s="44"/>
      <c r="Z416" s="44"/>
      <c r="AA416" s="3" t="str">
        <f>IF(G416&lt;&gt;"LIBSETS_SETTYPE_BATTLEGROUND",IF(G416&lt;&gt;"LIBSETS_SETTYPE_SPECIAL",IF(AB416&lt;&gt;"",VLOOKUP(AB416,'ESO zone constants'!$D$2:$H$4950,5,FALSE),""),""),"")</f>
        <v/>
      </c>
      <c r="AC416" s="44"/>
      <c r="AD416" s="44"/>
      <c r="AE416" s="44"/>
      <c r="AF416" s="3" t="str">
        <f>IF(G416&lt;&gt;"LIBSETS_SETTYPE_BATTLEGROUND",IF(G416&lt;&gt;"LIBSETS_SETTYPE_SPECIAL",IF(AG416&lt;&gt;"",VLOOKUP(AG416,'ESO zone constants'!$D$2:$H$4950,5,FALSE),""),""),"")</f>
        <v/>
      </c>
      <c r="AH416" s="44"/>
      <c r="AI416" s="44"/>
      <c r="AJ416" s="44"/>
      <c r="AK416" s="3" t="str">
        <f>IF(G416&lt;&gt;"LIBSETS_SETTYPE_BATTLEGROUND",IF(G416&lt;&gt;"LIBSETS_SETTYPE_SPECIAL",IF(AL416&lt;&gt;"",VLOOKUP(AL416,'ESO zone constants'!$D$2:$H$4950,5,FALSE),""),""),"")</f>
        <v/>
      </c>
      <c r="AM416" s="44"/>
      <c r="AN416" s="44"/>
      <c r="AO416" s="44"/>
      <c r="AP416" s="3" t="str">
        <f>IF(G416&lt;&gt;"LIBSETS_SETTYPE_BATTLEGROUND",IF(G416&lt;&gt;"LIBSETS_SETTYPE_SPECIAL",IF(AQ416&lt;&gt;"",VLOOKUP(AQ416,'ESO zone constants'!$D$2:$H$4950,5,FALSE),""),""),"")</f>
        <v/>
      </c>
      <c r="AR416" s="44"/>
      <c r="AS416" s="44"/>
      <c r="AT416" s="44"/>
      <c r="AU416" s="21" t="str">
        <f>IF(A416="???","--","")&amp;IF(F416&lt;&gt;"Not in the game (anymore)",IF(A416&lt;&gt;"",CONCATENATE("[",A416,"] = {wayshrines={")&amp;IF(K416&lt;&gt;"",CONCATENATE(K416,","),"")&amp;IF(L416&lt;&gt;"",CONCATENATE(L416,","),"")&amp;IF(M416&lt;&gt;"",CONCATENATE(M416,","),"")&amp;CONCATENATE("}")&amp;IF(VALUE(N416)&gt;0,CONCATENATE(", traitsNeeded=",N416),"")&amp;CONCATENATE(", dlcId=",IF(Q416&lt;&gt;"",Q416,"DLC_BASE_GAME")),""),"")</f>
        <v>[475] = {wayshrines={-1,-1,-1,}, dlcId=DLC_HARROWSTORM</v>
      </c>
      <c r="AV416" s="21" t="str">
        <f>IF(F416&lt;&gt;"Not in the game (anymore)",IF(A416&lt;&gt;"",IF(O416&lt;&gt;"",CONCATENATE(", zoneIds={",O416),"")&amp;IF(V416&lt;&gt;"",CONCATENATE(",",V416),"")&amp;IF(AA416&lt;&gt;"",CONCATENATE(",",AA416),"")&amp;IF(AF416&lt;&gt;"",CONCATENATE(",",AF416),"")&amp;IF(AK416&lt;&gt;"",CONCATENATE(",",AK416),"")&amp;IF(AP416&lt;&gt;"",CONCATENATE(",",AP416),"")&amp;IF(O416&lt;&gt;"",CONCATENATE("}",""),"")&amp;IF(OR(I416="true",I416="false",I416&lt;&gt;""), CONCATENATE(", veteran=", I416), ""),""),"")</f>
        <v>, zoneIds={1153}, veteran=false</v>
      </c>
      <c r="AW416" s="21" t="str">
        <f>IF(F416&lt;&gt;"Not in the game (anymore)",IF(A416&lt;&gt;"",", setType="&amp;G416,"")&amp;IF(J416="true",", multiTrialSet=true",""),"")</f>
        <v>, setType=LIBSETS_SETTYPE_DUNGEON</v>
      </c>
      <c r="AX416" s="21" t="str">
        <f>IF(F416&lt;&gt;"Not in the game (anymore)",IF(S416&lt;&gt;"",", dropMechanic={"&amp;S416&amp;IF(X416&lt;&gt;"",","&amp;X416,"")&amp;IF(AC416&lt;&gt;"",","&amp;AC416,"")&amp;IF(AH416&lt;&gt;"",","&amp;AH416,"")&amp;IF(AM416&lt;&gt;"",","&amp;AM416,"")&amp;IF(AR416&lt;&gt;"",","&amp;AR416,"")&amp;"}"&amp;IF(S416="LIBSETS_DROP_MECHANIC_MONSTER_NAME",", dropMechanicNames={" &amp; IF(T416&lt;&gt;"","['en']='"&amp;T416&amp;"'","") &amp; IF(U416&lt;&gt;"",", ['de']='" &amp; U416&amp;"'","") &amp; "}",""),"")&amp;"},","")</f>
        <v>, dropMechanic={LIBSETS_DROP_MECHANIC_MONSTER_NAME}, dropMechanicNames={}},</v>
      </c>
      <c r="AY416" s="21" t="str">
        <f>IF(F416&lt;&gt;"Not in the game (anymore)",IF(C416&lt;&gt;"",CONCATENATE(" --",C416," / ",B416,"   [",IF(P416&lt;&gt;"",P416,""),IF(W416&lt;&gt;"",", "&amp;W416,""),IF(AB416&lt;&gt;"",", "&amp;AB416,""),IF(AG416&lt;&gt;"",", "&amp;AG416,""),IF(AL416&lt;&gt;"",", "&amp;AL416,""),IF(AQ416&lt;&gt;"",", "&amp;AQ416,""),"]")),"")</f>
        <v xml:space="preserve"> --Aegis Caller / Ägisrufer   [Unhallowed Grave]</v>
      </c>
    </row>
    <row r="417" spans="1:51" x14ac:dyDescent="0.25">
      <c r="A417" s="5">
        <v>476</v>
      </c>
      <c r="B417" t="s">
        <v>1863</v>
      </c>
      <c r="C417" t="s">
        <v>1846</v>
      </c>
      <c r="D417" s="3">
        <f>A417</f>
        <v>476</v>
      </c>
      <c r="G417" s="3" t="s">
        <v>1653</v>
      </c>
      <c r="I417" t="s">
        <v>97</v>
      </c>
      <c r="J417" t="s">
        <v>97</v>
      </c>
      <c r="K417">
        <v>-1</v>
      </c>
      <c r="L417">
        <v>-1</v>
      </c>
      <c r="M417">
        <v>-1</v>
      </c>
      <c r="N417">
        <v>0</v>
      </c>
      <c r="O417" s="3">
        <f>IF(G417&lt;&gt;"LIBSETS_SETTYPE_BATTLEGROUND",IF(G417&lt;&gt;"LIBSETS_SETTYPE_SPECIAL",IF(P417&lt;&gt;"",VLOOKUP(P417,'ESO zone constants'!$D$2:$H$4950,5,FALSE),""),""),"")</f>
        <v>1153</v>
      </c>
      <c r="P417" t="s">
        <v>1839</v>
      </c>
      <c r="Q417" s="19" t="str">
        <f>IF(O417&lt;&gt;"",IF(NOT(ISERROR(VLOOKUP(O417,'ESO Dungeon constants'!$D$3:$H$9999,5,FALSE))),VLOOKUP(O417,'ESO Dungeon constants'!$D$3:$I$9999,6,FALSE),VLOOKUP(O417,'ESO zone constants'!$H$2:$K$9984,4,FALSE)),"")</f>
        <v>DLC_HARROWSTORM</v>
      </c>
      <c r="R417" s="3" t="str">
        <f>VLOOKUP(Q417,'LibSets constants'!$B$4:$C$1000,2,FALSE)</f>
        <v>Harrowstorm</v>
      </c>
      <c r="S417" s="33" t="s">
        <v>1727</v>
      </c>
      <c r="T417" s="44"/>
      <c r="U417" s="44"/>
      <c r="V417" s="3" t="str">
        <f>IF(G417&lt;&gt;"LIBSETS_SETTYPE_BATTLEGROUND",IF(G417&lt;&gt;"LIBSETS_SETTYPE_SPECIAL",IF(W417&lt;&gt;"",VLOOKUP(W417,'ESO zone constants'!$D$2:$H$4950,5,FALSE),""),""),"")</f>
        <v/>
      </c>
      <c r="X417" s="44"/>
      <c r="Y417" s="44"/>
      <c r="Z417" s="44"/>
      <c r="AA417" s="3" t="str">
        <f>IF(G417&lt;&gt;"LIBSETS_SETTYPE_BATTLEGROUND",IF(G417&lt;&gt;"LIBSETS_SETTYPE_SPECIAL",IF(AB417&lt;&gt;"",VLOOKUP(AB417,'ESO zone constants'!$D$2:$H$4950,5,FALSE),""),""),"")</f>
        <v/>
      </c>
      <c r="AC417" s="44"/>
      <c r="AD417" s="44"/>
      <c r="AE417" s="44"/>
      <c r="AF417" s="3" t="str">
        <f>IF(G417&lt;&gt;"LIBSETS_SETTYPE_BATTLEGROUND",IF(G417&lt;&gt;"LIBSETS_SETTYPE_SPECIAL",IF(AG417&lt;&gt;"",VLOOKUP(AG417,'ESO zone constants'!$D$2:$H$4950,5,FALSE),""),""),"")</f>
        <v/>
      </c>
      <c r="AH417" s="44"/>
      <c r="AI417" s="44"/>
      <c r="AJ417" s="44"/>
      <c r="AK417" s="3" t="str">
        <f>IF(G417&lt;&gt;"LIBSETS_SETTYPE_BATTLEGROUND",IF(G417&lt;&gt;"LIBSETS_SETTYPE_SPECIAL",IF(AL417&lt;&gt;"",VLOOKUP(AL417,'ESO zone constants'!$D$2:$H$4950,5,FALSE),""),""),"")</f>
        <v/>
      </c>
      <c r="AM417" s="44"/>
      <c r="AN417" s="44"/>
      <c r="AO417" s="44"/>
      <c r="AP417" s="3" t="str">
        <f>IF(G417&lt;&gt;"LIBSETS_SETTYPE_BATTLEGROUND",IF(G417&lt;&gt;"LIBSETS_SETTYPE_SPECIAL",IF(AQ417&lt;&gt;"",VLOOKUP(AQ417,'ESO zone constants'!$D$2:$H$4950,5,FALSE),""),""),"")</f>
        <v/>
      </c>
      <c r="AR417" s="44"/>
      <c r="AS417" s="44"/>
      <c r="AT417" s="44"/>
      <c r="AU417" s="21" t="str">
        <f>IF(A417="???","--","")&amp;IF(F417&lt;&gt;"Not in the game (anymore)",IF(A417&lt;&gt;"",CONCATENATE("[",A417,"] = {wayshrines={")&amp;IF(K417&lt;&gt;"",CONCATENATE(K417,","),"")&amp;IF(L417&lt;&gt;"",CONCATENATE(L417,","),"")&amp;IF(M417&lt;&gt;"",CONCATENATE(M417,","),"")&amp;CONCATENATE("}")&amp;IF(VALUE(N417)&gt;0,CONCATENATE(", traitsNeeded=",N417),"")&amp;CONCATENATE(", dlcId=",IF(Q417&lt;&gt;"",Q417,"DLC_BASE_GAME")),""),"")</f>
        <v>[476] = {wayshrines={-1,-1,-1,}, dlcId=DLC_HARROWSTORM</v>
      </c>
      <c r="AV417" s="21" t="str">
        <f>IF(F417&lt;&gt;"Not in the game (anymore)",IF(A417&lt;&gt;"",IF(O417&lt;&gt;"",CONCATENATE(", zoneIds={",O417),"")&amp;IF(V417&lt;&gt;"",CONCATENATE(",",V417),"")&amp;IF(AA417&lt;&gt;"",CONCATENATE(",",AA417),"")&amp;IF(AF417&lt;&gt;"",CONCATENATE(",",AF417),"")&amp;IF(AK417&lt;&gt;"",CONCATENATE(",",AK417),"")&amp;IF(AP417&lt;&gt;"",CONCATENATE(",",AP417),"")&amp;IF(O417&lt;&gt;"",CONCATENATE("}",""),"")&amp;IF(OR(I417="true",I417="false",I417&lt;&gt;""), CONCATENATE(", veteran=", I417), ""),""),"")</f>
        <v>, zoneIds={1153}, veteran=false</v>
      </c>
      <c r="AW417" s="21" t="str">
        <f>IF(F417&lt;&gt;"Not in the game (anymore)",IF(A417&lt;&gt;"",", setType="&amp;G417,"")&amp;IF(J417="true",", multiTrialSet=true",""),"")</f>
        <v>, setType=LIBSETS_SETTYPE_DUNGEON</v>
      </c>
      <c r="AX417" s="21" t="str">
        <f>IF(F417&lt;&gt;"Not in the game (anymore)",IF(S417&lt;&gt;"",", dropMechanic={"&amp;S417&amp;IF(X417&lt;&gt;"",","&amp;X417,"")&amp;IF(AC417&lt;&gt;"",","&amp;AC417,"")&amp;IF(AH417&lt;&gt;"",","&amp;AH417,"")&amp;IF(AM417&lt;&gt;"",","&amp;AM417,"")&amp;IF(AR417&lt;&gt;"",","&amp;AR417,"")&amp;"}"&amp;IF(S417="LIBSETS_DROP_MECHANIC_MONSTER_NAME",", dropMechanicNames={" &amp; IF(T417&lt;&gt;"","['en']='"&amp;T417&amp;"'","") &amp; IF(U417&lt;&gt;"",", ['de']='" &amp; U417&amp;"'","") &amp; "}",""),"")&amp;"},","")</f>
        <v>, dropMechanic={LIBSETS_DROP_MECHANIC_MONSTER_NAME}, dropMechanicNames={}},</v>
      </c>
      <c r="AY417" s="21" t="str">
        <f>IF(F417&lt;&gt;"Not in the game (anymore)",IF(C417&lt;&gt;"",CONCATENATE(" --",C417," / ",B417,"   [",IF(P417&lt;&gt;"",P417,""),IF(W417&lt;&gt;"",", "&amp;W417,""),IF(AB417&lt;&gt;"",", "&amp;AB417,""),IF(AG417&lt;&gt;"",", "&amp;AG417,""),IF(AL417&lt;&gt;"",", "&amp;AL417,""),IF(AQ417&lt;&gt;"",", "&amp;AQ417,""),"]")),"")</f>
        <v xml:space="preserve"> --Grave Guardian  / Grabwächter   [Unhallowed Grave]</v>
      </c>
    </row>
    <row r="418" spans="1:51" x14ac:dyDescent="0.25">
      <c r="A418" s="5">
        <v>478</v>
      </c>
      <c r="B418" t="s">
        <v>1851</v>
      </c>
      <c r="C418" t="s">
        <v>1843</v>
      </c>
      <c r="D418" s="3">
        <f>A418</f>
        <v>478</v>
      </c>
      <c r="G418" s="3" t="s">
        <v>1655</v>
      </c>
      <c r="H418">
        <v>3</v>
      </c>
      <c r="I418" t="s">
        <v>1642</v>
      </c>
      <c r="J418" t="s">
        <v>97</v>
      </c>
      <c r="K418">
        <v>-1</v>
      </c>
      <c r="L418">
        <v>-1</v>
      </c>
      <c r="M418">
        <v>-1</v>
      </c>
      <c r="N418">
        <v>0</v>
      </c>
      <c r="O418" s="3">
        <f>IF(G418&lt;&gt;"LIBSETS_SETTYPE_BATTLEGROUND",IF(G418&lt;&gt;"LIBSETS_SETTYPE_SPECIAL",IF(P418&lt;&gt;"",VLOOKUP(P418,'ESO zone constants'!$D$2:$H$4950,5,FALSE),""),""),"")</f>
        <v>1152</v>
      </c>
      <c r="P418" t="s">
        <v>1840</v>
      </c>
      <c r="Q418" s="19" t="str">
        <f>IF(O418&lt;&gt;"",IF(NOT(ISERROR(VLOOKUP(O418,'ESO Dungeon constants'!$D$3:$H$9999,5,FALSE))),VLOOKUP(O418,'ESO Dungeon constants'!$D$3:$I$9999,6,FALSE),VLOOKUP(O418,'ESO zone constants'!$H$2:$K$9984,4,FALSE)),"")</f>
        <v>DLC_HARROWSTORM</v>
      </c>
      <c r="R418" s="3" t="str">
        <f>VLOOKUP(Q418,'LibSets constants'!$B$4:$C$1000,2,FALSE)</f>
        <v>Harrowstorm</v>
      </c>
      <c r="S418" s="33" t="s">
        <v>1727</v>
      </c>
      <c r="T418" s="44" t="s">
        <v>1843</v>
      </c>
      <c r="U418" s="44" t="s">
        <v>1851</v>
      </c>
      <c r="V418" s="3" t="str">
        <f>IF(G418&lt;&gt;"LIBSETS_SETTYPE_BATTLEGROUND",IF(G418&lt;&gt;"LIBSETS_SETTYPE_SPECIAL",IF(W418&lt;&gt;"",VLOOKUP(W418,'ESO zone constants'!$D$2:$H$4950,5,FALSE),""),""),"")</f>
        <v/>
      </c>
      <c r="X418" s="44"/>
      <c r="Y418" s="44"/>
      <c r="Z418" s="44"/>
      <c r="AA418" s="3" t="str">
        <f>IF(G418&lt;&gt;"LIBSETS_SETTYPE_BATTLEGROUND",IF(G418&lt;&gt;"LIBSETS_SETTYPE_SPECIAL",IF(AB418&lt;&gt;"",VLOOKUP(AB418,'ESO zone constants'!$D$2:$H$4950,5,FALSE),""),""),"")</f>
        <v/>
      </c>
      <c r="AC418" s="44"/>
      <c r="AD418" s="44"/>
      <c r="AE418" s="44"/>
      <c r="AF418" s="3" t="str">
        <f>IF(G418&lt;&gt;"LIBSETS_SETTYPE_BATTLEGROUND",IF(G418&lt;&gt;"LIBSETS_SETTYPE_SPECIAL",IF(AG418&lt;&gt;"",VLOOKUP(AG418,'ESO zone constants'!$D$2:$H$4950,5,FALSE),""),""),"")</f>
        <v/>
      </c>
      <c r="AH418" s="44"/>
      <c r="AI418" s="44"/>
      <c r="AJ418" s="44"/>
      <c r="AK418" s="3" t="str">
        <f>IF(G418&lt;&gt;"LIBSETS_SETTYPE_BATTLEGROUND",IF(G418&lt;&gt;"LIBSETS_SETTYPE_SPECIAL",IF(AL418&lt;&gt;"",VLOOKUP(AL418,'ESO zone constants'!$D$2:$H$4950,5,FALSE),""),""),"")</f>
        <v/>
      </c>
      <c r="AM418" s="44"/>
      <c r="AN418" s="44"/>
      <c r="AO418" s="44"/>
      <c r="AP418" s="3" t="str">
        <f>IF(G418&lt;&gt;"LIBSETS_SETTYPE_BATTLEGROUND",IF(G418&lt;&gt;"LIBSETS_SETTYPE_SPECIAL",IF(AQ418&lt;&gt;"",VLOOKUP(AQ418,'ESO zone constants'!$D$2:$H$4950,5,FALSE),""),""),"")</f>
        <v/>
      </c>
      <c r="AR418" s="44"/>
      <c r="AS418" s="44"/>
      <c r="AT418" s="44"/>
      <c r="AU418" s="21" t="str">
        <f>IF(A418="???","--","")&amp;IF(F418&lt;&gt;"Not in the game (anymore)",IF(A418&lt;&gt;"",CONCATENATE("[",A418,"] = {wayshrines={")&amp;IF(K418&lt;&gt;"",CONCATENATE(K418,","),"")&amp;IF(L418&lt;&gt;"",CONCATENATE(L418,","),"")&amp;IF(M418&lt;&gt;"",CONCATENATE(M418,","),"")&amp;CONCATENATE("}")&amp;IF(VALUE(N418)&gt;0,CONCATENATE(", traitsNeeded=",N418),"")&amp;CONCATENATE(", dlcId=",IF(Q418&lt;&gt;"",Q418,"DLC_BASE_GAME")),""),"")</f>
        <v>[478] = {wayshrines={-1,-1,-1,}, dlcId=DLC_HARROWSTORM</v>
      </c>
      <c r="AV418" s="21" t="str">
        <f>IF(F418&lt;&gt;"Not in the game (anymore)",IF(A418&lt;&gt;"",IF(O418&lt;&gt;"",CONCATENATE(", zoneIds={",O418),"")&amp;IF(V418&lt;&gt;"",CONCATENATE(",",V418),"")&amp;IF(AA418&lt;&gt;"",CONCATENATE(",",AA418),"")&amp;IF(AF418&lt;&gt;"",CONCATENATE(",",AF418),"")&amp;IF(AK418&lt;&gt;"",CONCATENATE(",",AK418),"")&amp;IF(AP418&lt;&gt;"",CONCATENATE(",",AP418),"")&amp;IF(O418&lt;&gt;"",CONCATENATE("}",""),"")&amp;IF(OR(I418="true",I418="false",I418&lt;&gt;""), CONCATENATE(", veteran=", I418), ""),""),"")</f>
        <v>, zoneIds={1152}, veteran={[EQUIP_TYPE_HEAD]=true, [EQUIP_TYPE_SHOULDERS]=false}</v>
      </c>
      <c r="AW418" s="21" t="str">
        <f>IF(F418&lt;&gt;"Not in the game (anymore)",IF(A418&lt;&gt;"",", setType="&amp;G418,"")&amp;IF(J418="true",", multiTrialSet=true",""),"")</f>
        <v>, setType=LIBSETS_SETTYPE_MONSTER</v>
      </c>
      <c r="AX418" s="21" t="str">
        <f>IF(F418&lt;&gt;"Not in the game (anymore)",IF(S418&lt;&gt;"",", dropMechanic={"&amp;S418&amp;IF(X418&lt;&gt;"",","&amp;X418,"")&amp;IF(AC418&lt;&gt;"",","&amp;AC418,"")&amp;IF(AH418&lt;&gt;"",","&amp;AH418,"")&amp;IF(AM418&lt;&gt;"",","&amp;AM418,"")&amp;IF(AR418&lt;&gt;"",","&amp;AR418,"")&amp;"}"&amp;IF(S418="LIBSETS_DROP_MECHANIC_MONSTER_NAME",", dropMechanicNames={" &amp; IF(T418&lt;&gt;"","['en']='"&amp;T418&amp;"'","") &amp; IF(U418&lt;&gt;"",", ['de']='" &amp; U418&amp;"'","") &amp; "}",""),"")&amp;"},","")</f>
        <v>, dropMechanic={LIBSETS_DROP_MECHANIC_MONSTER_NAME}, dropMechanicNames={['en']='Mother Ciannait', ['de']='Mutter Ciannait'}},</v>
      </c>
      <c r="AY418" s="21" t="str">
        <f>IF(F418&lt;&gt;"Not in the game (anymore)",IF(C418&lt;&gt;"",CONCATENATE(" --",C418," / ",B418,"   [",IF(P418&lt;&gt;"",P418,""),IF(W418&lt;&gt;"",", "&amp;W418,""),IF(AB418&lt;&gt;"",", "&amp;AB418,""),IF(AG418&lt;&gt;"",", "&amp;AG418,""),IF(AL418&lt;&gt;"",", "&amp;AL418,""),IF(AQ418&lt;&gt;"",", "&amp;AQ418,""),"]")),"")</f>
        <v xml:space="preserve"> --Mother Ciannait / Mutter Ciannait   [Icereach]</v>
      </c>
    </row>
    <row r="419" spans="1:51" x14ac:dyDescent="0.25">
      <c r="A419" s="5">
        <v>479</v>
      </c>
      <c r="B419" t="s">
        <v>1852</v>
      </c>
      <c r="C419" t="s">
        <v>1847</v>
      </c>
      <c r="D419" s="3">
        <f>A419</f>
        <v>479</v>
      </c>
      <c r="G419" s="3" t="s">
        <v>1655</v>
      </c>
      <c r="H419">
        <v>3</v>
      </c>
      <c r="I419" t="s">
        <v>1642</v>
      </c>
      <c r="J419" t="s">
        <v>97</v>
      </c>
      <c r="K419">
        <v>-1</v>
      </c>
      <c r="L419">
        <v>-1</v>
      </c>
      <c r="M419">
        <v>-1</v>
      </c>
      <c r="N419">
        <v>0</v>
      </c>
      <c r="O419" s="3">
        <f>IF(G419&lt;&gt;"LIBSETS_SETTYPE_BATTLEGROUND",IF(G419&lt;&gt;"LIBSETS_SETTYPE_SPECIAL",IF(P419&lt;&gt;"",VLOOKUP(P419,'ESO zone constants'!$D$2:$H$4950,5,FALSE),""),""),"")</f>
        <v>1153</v>
      </c>
      <c r="P419" t="s">
        <v>1839</v>
      </c>
      <c r="Q419" s="19" t="str">
        <f>IF(O419&lt;&gt;"",IF(NOT(ISERROR(VLOOKUP(O419,'ESO Dungeon constants'!$D$3:$H$9999,5,FALSE))),VLOOKUP(O419,'ESO Dungeon constants'!$D$3:$I$9999,6,FALSE),VLOOKUP(O419,'ESO zone constants'!$H$2:$K$9984,4,FALSE)),"")</f>
        <v>DLC_HARROWSTORM</v>
      </c>
      <c r="R419" s="3" t="str">
        <f>VLOOKUP(Q419,'LibSets constants'!$B$4:$C$1000,2,FALSE)</f>
        <v>Harrowstorm</v>
      </c>
      <c r="S419" s="33" t="s">
        <v>1727</v>
      </c>
      <c r="T419" s="44" t="s">
        <v>1847</v>
      </c>
      <c r="U419" s="44" t="s">
        <v>1852</v>
      </c>
      <c r="V419" s="3" t="str">
        <f>IF(G419&lt;&gt;"LIBSETS_SETTYPE_BATTLEGROUND",IF(G419&lt;&gt;"LIBSETS_SETTYPE_SPECIAL",IF(W419&lt;&gt;"",VLOOKUP(W419,'ESO zone constants'!$D$2:$H$4950,5,FALSE),""),""),"")</f>
        <v/>
      </c>
      <c r="X419" s="44"/>
      <c r="Y419" s="44"/>
      <c r="Z419" s="44"/>
      <c r="AA419" s="3" t="str">
        <f>IF(G419&lt;&gt;"LIBSETS_SETTYPE_BATTLEGROUND",IF(G419&lt;&gt;"LIBSETS_SETTYPE_SPECIAL",IF(AB419&lt;&gt;"",VLOOKUP(AB419,'ESO zone constants'!$D$2:$H$4950,5,FALSE),""),""),"")</f>
        <v/>
      </c>
      <c r="AC419" s="44"/>
      <c r="AD419" s="44"/>
      <c r="AE419" s="44"/>
      <c r="AF419" s="3" t="str">
        <f>IF(G419&lt;&gt;"LIBSETS_SETTYPE_BATTLEGROUND",IF(G419&lt;&gt;"LIBSETS_SETTYPE_SPECIAL",IF(AG419&lt;&gt;"",VLOOKUP(AG419,'ESO zone constants'!$D$2:$H$4950,5,FALSE),""),""),"")</f>
        <v/>
      </c>
      <c r="AH419" s="44"/>
      <c r="AI419" s="44"/>
      <c r="AJ419" s="44"/>
      <c r="AK419" s="3" t="str">
        <f>IF(G419&lt;&gt;"LIBSETS_SETTYPE_BATTLEGROUND",IF(G419&lt;&gt;"LIBSETS_SETTYPE_SPECIAL",IF(AL419&lt;&gt;"",VLOOKUP(AL419,'ESO zone constants'!$D$2:$H$4950,5,FALSE),""),""),"")</f>
        <v/>
      </c>
      <c r="AM419" s="44"/>
      <c r="AN419" s="44"/>
      <c r="AO419" s="44"/>
      <c r="AP419" s="3" t="str">
        <f>IF(G419&lt;&gt;"LIBSETS_SETTYPE_BATTLEGROUND",IF(G419&lt;&gt;"LIBSETS_SETTYPE_SPECIAL",IF(AQ419&lt;&gt;"",VLOOKUP(AQ419,'ESO zone constants'!$D$2:$H$4950,5,FALSE),""),""),"")</f>
        <v/>
      </c>
      <c r="AR419" s="44"/>
      <c r="AS419" s="44"/>
      <c r="AT419" s="44"/>
      <c r="AU419" s="21" t="str">
        <f>IF(A419="???","--","")&amp;IF(F419&lt;&gt;"Not in the game (anymore)",IF(A419&lt;&gt;"",CONCATENATE("[",A419,"] = {wayshrines={")&amp;IF(K419&lt;&gt;"",CONCATENATE(K419,","),"")&amp;IF(L419&lt;&gt;"",CONCATENATE(L419,","),"")&amp;IF(M419&lt;&gt;"",CONCATENATE(M419,","),"")&amp;CONCATENATE("}")&amp;IF(VALUE(N419)&gt;0,CONCATENATE(", traitsNeeded=",N419),"")&amp;CONCATENATE(", dlcId=",IF(Q419&lt;&gt;"",Q419,"DLC_BASE_GAME")),""),"")</f>
        <v>[479] = {wayshrines={-1,-1,-1,}, dlcId=DLC_HARROWSTORM</v>
      </c>
      <c r="AV419" s="21" t="str">
        <f>IF(F419&lt;&gt;"Not in the game (anymore)",IF(A419&lt;&gt;"",IF(O419&lt;&gt;"",CONCATENATE(", zoneIds={",O419),"")&amp;IF(V419&lt;&gt;"",CONCATENATE(",",V419),"")&amp;IF(AA419&lt;&gt;"",CONCATENATE(",",AA419),"")&amp;IF(AF419&lt;&gt;"",CONCATENATE(",",AF419),"")&amp;IF(AK419&lt;&gt;"",CONCATENATE(",",AK419),"")&amp;IF(AP419&lt;&gt;"",CONCATENATE(",",AP419),"")&amp;IF(O419&lt;&gt;"",CONCATENATE("}",""),"")&amp;IF(OR(I419="true",I419="false",I419&lt;&gt;""), CONCATENATE(", veteran=", I419), ""),""),"")</f>
        <v>, zoneIds={1153}, veteran={[EQUIP_TYPE_HEAD]=true, [EQUIP_TYPE_SHOULDERS]=false}</v>
      </c>
      <c r="AW419" s="21" t="str">
        <f>IF(F419&lt;&gt;"Not in the game (anymore)",IF(A419&lt;&gt;"",", setType="&amp;G419,"")&amp;IF(J419="true",", multiTrialSet=true",""),"")</f>
        <v>, setType=LIBSETS_SETTYPE_MONSTER</v>
      </c>
      <c r="AX419" s="21" t="str">
        <f>IF(F419&lt;&gt;"Not in the game (anymore)",IF(S419&lt;&gt;"",", dropMechanic={"&amp;S419&amp;IF(X419&lt;&gt;"",","&amp;X419,"")&amp;IF(AC419&lt;&gt;"",","&amp;AC419,"")&amp;IF(AH419&lt;&gt;"",","&amp;AH419,"")&amp;IF(AM419&lt;&gt;"",","&amp;AM419,"")&amp;IF(AR419&lt;&gt;"",","&amp;AR419,"")&amp;"}"&amp;IF(S419="LIBSETS_DROP_MECHANIC_MONSTER_NAME",", dropMechanicNames={" &amp; IF(T419&lt;&gt;"","['en']='"&amp;T419&amp;"'","") &amp; IF(U419&lt;&gt;"",", ['de']='" &amp; U419&amp;"'","") &amp; "}",""),"")&amp;"},","")</f>
        <v>, dropMechanic={LIBSETS_DROP_MECHANIC_MONSTER_NAME}, dropMechanicNames={['en']='Kjalnar\’s Nightmare', ['de']='Kjalnar\’s Albtraum'}},</v>
      </c>
      <c r="AY419" s="21" t="str">
        <f>IF(F419&lt;&gt;"Not in the game (anymore)",IF(C419&lt;&gt;"",CONCATENATE(" --",C419," / ",B419,"   [",IF(P419&lt;&gt;"",P419,""),IF(W419&lt;&gt;"",", "&amp;W419,""),IF(AB419&lt;&gt;"",", "&amp;AB419,""),IF(AG419&lt;&gt;"",", "&amp;AG419,""),IF(AL419&lt;&gt;"",", "&amp;AL419,""),IF(AQ419&lt;&gt;"",", "&amp;AQ419,""),"]")),"")</f>
        <v xml:space="preserve"> --Kjalnar\’s Nightmare / Kjalnar\’s Albtraum   [Unhallowed Grave]</v>
      </c>
    </row>
    <row r="420" spans="1:51" x14ac:dyDescent="0.25">
      <c r="A420" s="5">
        <v>480</v>
      </c>
      <c r="B420" t="s">
        <v>1864</v>
      </c>
      <c r="C420" t="s">
        <v>1848</v>
      </c>
      <c r="D420" s="3">
        <f>A420</f>
        <v>480</v>
      </c>
      <c r="G420" s="3" t="s">
        <v>1869</v>
      </c>
      <c r="I420" t="s">
        <v>97</v>
      </c>
      <c r="J420" t="s">
        <v>97</v>
      </c>
      <c r="K420">
        <v>-1</v>
      </c>
      <c r="L420">
        <v>-1</v>
      </c>
      <c r="M420">
        <v>-1</v>
      </c>
      <c r="N420">
        <v>3</v>
      </c>
      <c r="O420" s="3">
        <f>IF(G420&lt;&gt;"LIBSETS_SETTYPE_BATTLEGROUND",IF(G420&lt;&gt;"LIBSETS_SETTYPE_SPECIAL",IF(P420&lt;&gt;"",VLOOKUP(P420,'ESO zone constants'!$D$2:$H$4950,5,FALSE),""),""),"")</f>
        <v>181</v>
      </c>
      <c r="P420" t="s">
        <v>131</v>
      </c>
      <c r="Q420" s="19" t="s">
        <v>1837</v>
      </c>
      <c r="R420" s="3" t="str">
        <f>VLOOKUP(Q420,'LibSets constants'!$B$4:$C$1000,2,FALSE)</f>
        <v>Harrowstorm</v>
      </c>
      <c r="S420" s="33" t="s">
        <v>1727</v>
      </c>
      <c r="T420" s="44"/>
      <c r="U420" s="44"/>
      <c r="V420" s="3" t="str">
        <f>IF(G420&lt;&gt;"LIBSETS_SETTYPE_BATTLEGROUND",IF(G420&lt;&gt;"LIBSETS_SETTYPE_SPECIAL",IF(W420&lt;&gt;"",VLOOKUP(W420,'ESO zone constants'!$D$2:$H$4950,5,FALSE),""),""),"")</f>
        <v/>
      </c>
      <c r="X420" s="44"/>
      <c r="Y420" s="44"/>
      <c r="Z420" s="44"/>
      <c r="AA420" s="3" t="str">
        <f>IF(G420&lt;&gt;"LIBSETS_SETTYPE_BATTLEGROUND",IF(G420&lt;&gt;"LIBSETS_SETTYPE_SPECIAL",IF(AB420&lt;&gt;"",VLOOKUP(AB420,'ESO zone constants'!$D$2:$H$4950,5,FALSE),""),""),"")</f>
        <v/>
      </c>
      <c r="AC420" s="44"/>
      <c r="AD420" s="44"/>
      <c r="AE420" s="44"/>
      <c r="AF420" s="3" t="str">
        <f>IF(G420&lt;&gt;"LIBSETS_SETTYPE_BATTLEGROUND",IF(G420&lt;&gt;"LIBSETS_SETTYPE_SPECIAL",IF(AG420&lt;&gt;"",VLOOKUP(AG420,'ESO zone constants'!$D$2:$H$4950,5,FALSE),""),""),"")</f>
        <v/>
      </c>
      <c r="AH420" s="44"/>
      <c r="AI420" s="44"/>
      <c r="AJ420" s="44"/>
      <c r="AK420" s="3" t="str">
        <f>IF(G420&lt;&gt;"LIBSETS_SETTYPE_BATTLEGROUND",IF(G420&lt;&gt;"LIBSETS_SETTYPE_SPECIAL",IF(AL420&lt;&gt;"",VLOOKUP(AL420,'ESO zone constants'!$D$2:$H$4950,5,FALSE),""),""),"")</f>
        <v/>
      </c>
      <c r="AM420" s="44"/>
      <c r="AN420" s="44"/>
      <c r="AO420" s="44"/>
      <c r="AP420" s="3" t="str">
        <f>IF(G420&lt;&gt;"LIBSETS_SETTYPE_BATTLEGROUND",IF(G420&lt;&gt;"LIBSETS_SETTYPE_SPECIAL",IF(AQ420&lt;&gt;"",VLOOKUP(AQ420,'ESO zone constants'!$D$2:$H$4950,5,FALSE),""),""),"")</f>
        <v/>
      </c>
      <c r="AR420" s="44"/>
      <c r="AS420" s="44"/>
      <c r="AT420" s="44"/>
      <c r="AU420" s="21" t="str">
        <f>IF(A420="???","--","")&amp;IF(F420&lt;&gt;"Not in the game (anymore)",IF(A420&lt;&gt;"",CONCATENATE("[",A420,"] = {wayshrines={")&amp;IF(K420&lt;&gt;"",CONCATENATE(K420,","),"")&amp;IF(L420&lt;&gt;"",CONCATENATE(L420,","),"")&amp;IF(M420&lt;&gt;"",CONCATENATE(M420,","),"")&amp;CONCATENATE("}")&amp;IF(VALUE(N420)&gt;0,CONCATENATE(", traitsNeeded=",N420),"")&amp;CONCATENATE(", dlcId=",IF(Q420&lt;&gt;"",Q420,"DLC_BASE_GAME")),""),"")</f>
        <v>[480] = {wayshrines={-1,-1,-1,}, traitsNeeded=3, dlcId=DLC_HARROWSTORM</v>
      </c>
      <c r="AV420" s="21" t="str">
        <f>IF(F420&lt;&gt;"Not in the game (anymore)",IF(A420&lt;&gt;"",IF(O420&lt;&gt;"",CONCATENATE(", zoneIds={",O420),"")&amp;IF(V420&lt;&gt;"",CONCATENATE(",",V420),"")&amp;IF(AA420&lt;&gt;"",CONCATENATE(",",AA420),"")&amp;IF(AF420&lt;&gt;"",CONCATENATE(",",AF420),"")&amp;IF(AK420&lt;&gt;"",CONCATENATE(",",AK420),"")&amp;IF(AP420&lt;&gt;"",CONCATENATE(",",AP420),"")&amp;IF(O420&lt;&gt;"",CONCATENATE("}",""),"")&amp;IF(OR(I420="true",I420="false",I420&lt;&gt;""), CONCATENATE(", veteran=", I420), ""),""),"")</f>
        <v>, zoneIds={181}, veteran=false</v>
      </c>
      <c r="AW420" s="21" t="str">
        <f>IF(F420&lt;&gt;"Not in the game (anymore)",IF(A420&lt;&gt;"",", setType="&amp;G420,"")&amp;IF(J420="true",", multiTrialSet=true",""),"")</f>
        <v>, setType=LIBSETS_SETTYPE_CRAFTED </v>
      </c>
      <c r="AX420" s="21" t="str">
        <f>IF(F420&lt;&gt;"Not in the game (anymore)",IF(S420&lt;&gt;"",", dropMechanic={"&amp;S420&amp;IF(X420&lt;&gt;"",","&amp;X420,"")&amp;IF(AC420&lt;&gt;"",","&amp;AC420,"")&amp;IF(AH420&lt;&gt;"",","&amp;AH420,"")&amp;IF(AM420&lt;&gt;"",","&amp;AM420,"")&amp;IF(AR420&lt;&gt;"",","&amp;AR420,"")&amp;"}"&amp;IF(S420="LIBSETS_DROP_MECHANIC_MONSTER_NAME",", dropMechanicNames={" &amp; IF(T420&lt;&gt;"","['en']='"&amp;T420&amp;"'","") &amp; IF(U420&lt;&gt;"",", ['de']='" &amp; U420&amp;"'","") &amp; "}",""),"")&amp;"},","")</f>
        <v>, dropMechanic={LIBSETS_DROP_MECHANIC_MONSTER_NAME}, dropMechanicNames={}},</v>
      </c>
      <c r="AY420" s="21" t="str">
        <f>IF(F420&lt;&gt;"Not in the game (anymore)",IF(C420&lt;&gt;"",CONCATENATE(" --",C420," / ",B420,"   [",IF(P420&lt;&gt;"",P420,""),IF(W420&lt;&gt;"",", "&amp;W420,""),IF(AB420&lt;&gt;"",", "&amp;AB420,""),IF(AG420&lt;&gt;"",", "&amp;AG420,""),IF(AL420&lt;&gt;"",", "&amp;AL420,""),IF(AQ420&lt;&gt;"",", "&amp;AQ420,""),"]")),"")</f>
        <v xml:space="preserve"> --Critical Riposte / Kritischer Konter   [Cyrodiil]</v>
      </c>
    </row>
    <row r="421" spans="1:51" x14ac:dyDescent="0.25">
      <c r="A421" s="5">
        <v>481</v>
      </c>
      <c r="B421" t="s">
        <v>1865</v>
      </c>
      <c r="C421" t="s">
        <v>1849</v>
      </c>
      <c r="D421" s="3">
        <f>A421</f>
        <v>481</v>
      </c>
      <c r="G421" s="3" t="s">
        <v>1869</v>
      </c>
      <c r="I421" t="s">
        <v>97</v>
      </c>
      <c r="J421" t="s">
        <v>97</v>
      </c>
      <c r="K421">
        <v>-1</v>
      </c>
      <c r="L421">
        <v>-1</v>
      </c>
      <c r="M421">
        <v>-1</v>
      </c>
      <c r="N421">
        <v>3</v>
      </c>
      <c r="O421" s="3">
        <f>IF(G421&lt;&gt;"LIBSETS_SETTYPE_BATTLEGROUND",IF(G421&lt;&gt;"LIBSETS_SETTYPE_SPECIAL",IF(P421&lt;&gt;"",VLOOKUP(P421,'ESO zone constants'!$D$2:$H$4950,5,FALSE),""),""),"")</f>
        <v>181</v>
      </c>
      <c r="P421" t="s">
        <v>131</v>
      </c>
      <c r="Q421" s="19" t="s">
        <v>1837</v>
      </c>
      <c r="R421" s="3" t="str">
        <f>VLOOKUP(Q421,'LibSets constants'!$B$4:$C$1000,2,FALSE)</f>
        <v>Harrowstorm</v>
      </c>
      <c r="S421" s="33" t="s">
        <v>1727</v>
      </c>
      <c r="T421" s="44"/>
      <c r="U421" s="44"/>
      <c r="V421" s="3" t="str">
        <f>IF(G421&lt;&gt;"LIBSETS_SETTYPE_BATTLEGROUND",IF(G421&lt;&gt;"LIBSETS_SETTYPE_SPECIAL",IF(W421&lt;&gt;"",VLOOKUP(W421,'ESO zone constants'!$D$2:$H$4950,5,FALSE),""),""),"")</f>
        <v/>
      </c>
      <c r="X421" s="44"/>
      <c r="Y421" s="44"/>
      <c r="Z421" s="44"/>
      <c r="AA421" s="3" t="str">
        <f>IF(G421&lt;&gt;"LIBSETS_SETTYPE_BATTLEGROUND",IF(G421&lt;&gt;"LIBSETS_SETTYPE_SPECIAL",IF(AB421&lt;&gt;"",VLOOKUP(AB421,'ESO zone constants'!$D$2:$H$4950,5,FALSE),""),""),"")</f>
        <v/>
      </c>
      <c r="AC421" s="44"/>
      <c r="AD421" s="44"/>
      <c r="AE421" s="44"/>
      <c r="AF421" s="3" t="str">
        <f>IF(G421&lt;&gt;"LIBSETS_SETTYPE_BATTLEGROUND",IF(G421&lt;&gt;"LIBSETS_SETTYPE_SPECIAL",IF(AG421&lt;&gt;"",VLOOKUP(AG421,'ESO zone constants'!$D$2:$H$4950,5,FALSE),""),""),"")</f>
        <v/>
      </c>
      <c r="AH421" s="44"/>
      <c r="AI421" s="44"/>
      <c r="AJ421" s="44"/>
      <c r="AK421" s="3" t="str">
        <f>IF(G421&lt;&gt;"LIBSETS_SETTYPE_BATTLEGROUND",IF(G421&lt;&gt;"LIBSETS_SETTYPE_SPECIAL",IF(AL421&lt;&gt;"",VLOOKUP(AL421,'ESO zone constants'!$D$2:$H$4950,5,FALSE),""),""),"")</f>
        <v/>
      </c>
      <c r="AM421" s="44"/>
      <c r="AN421" s="44"/>
      <c r="AO421" s="44"/>
      <c r="AP421" s="3" t="str">
        <f>IF(G421&lt;&gt;"LIBSETS_SETTYPE_BATTLEGROUND",IF(G421&lt;&gt;"LIBSETS_SETTYPE_SPECIAL",IF(AQ421&lt;&gt;"",VLOOKUP(AQ421,'ESO zone constants'!$D$2:$H$4950,5,FALSE),""),""),"")</f>
        <v/>
      </c>
      <c r="AR421" s="44"/>
      <c r="AS421" s="44"/>
      <c r="AT421" s="44"/>
      <c r="AU421" s="21" t="str">
        <f>IF(A421="???","--","")&amp;IF(F421&lt;&gt;"Not in the game (anymore)",IF(A421&lt;&gt;"",CONCATENATE("[",A421,"] = {wayshrines={")&amp;IF(K421&lt;&gt;"",CONCATENATE(K421,","),"")&amp;IF(L421&lt;&gt;"",CONCATENATE(L421,","),"")&amp;IF(M421&lt;&gt;"",CONCATENATE(M421,","),"")&amp;CONCATENATE("}")&amp;IF(VALUE(N421)&gt;0,CONCATENATE(", traitsNeeded=",N421),"")&amp;CONCATENATE(", dlcId=",IF(Q421&lt;&gt;"",Q421,"DLC_BASE_GAME")),""),"")</f>
        <v>[481] = {wayshrines={-1,-1,-1,}, traitsNeeded=3, dlcId=DLC_HARROWSTORM</v>
      </c>
      <c r="AV421" s="21" t="str">
        <f>IF(F421&lt;&gt;"Not in the game (anymore)",IF(A421&lt;&gt;"",IF(O421&lt;&gt;"",CONCATENATE(", zoneIds={",O421),"")&amp;IF(V421&lt;&gt;"",CONCATENATE(",",V421),"")&amp;IF(AA421&lt;&gt;"",CONCATENATE(",",AA421),"")&amp;IF(AF421&lt;&gt;"",CONCATENATE(",",AF421),"")&amp;IF(AK421&lt;&gt;"",CONCATENATE(",",AK421),"")&amp;IF(AP421&lt;&gt;"",CONCATENATE(",",AP421),"")&amp;IF(O421&lt;&gt;"",CONCATENATE("}",""),"")&amp;IF(OR(I421="true",I421="false",I421&lt;&gt;""), CONCATENATE(", veteran=", I421), ""),""),"")</f>
        <v>, zoneIds={181}, veteran=false</v>
      </c>
      <c r="AW421" s="21" t="str">
        <f>IF(F421&lt;&gt;"Not in the game (anymore)",IF(A421&lt;&gt;"",", setType="&amp;G421,"")&amp;IF(J421="true",", multiTrialSet=true",""),"")</f>
        <v>, setType=LIBSETS_SETTYPE_CRAFTED </v>
      </c>
      <c r="AX421" s="21" t="str">
        <f>IF(F421&lt;&gt;"Not in the game (anymore)",IF(S421&lt;&gt;"",", dropMechanic={"&amp;S421&amp;IF(X421&lt;&gt;"",","&amp;X421,"")&amp;IF(AC421&lt;&gt;"",","&amp;AC421,"")&amp;IF(AH421&lt;&gt;"",","&amp;AH421,"")&amp;IF(AM421&lt;&gt;"",","&amp;AM421,"")&amp;IF(AR421&lt;&gt;"",","&amp;AR421,"")&amp;"}"&amp;IF(S421="LIBSETS_DROP_MECHANIC_MONSTER_NAME",", dropMechanicNames={" &amp; IF(T421&lt;&gt;"","['en']='"&amp;T421&amp;"'","") &amp; IF(U421&lt;&gt;"",", ['de']='" &amp; U421&amp;"'","") &amp; "}",""),"")&amp;"},","")</f>
        <v>, dropMechanic={LIBSETS_DROP_MECHANIC_MONSTER_NAME}, dropMechanicNames={}},</v>
      </c>
      <c r="AY421" s="21" t="str">
        <f>IF(F421&lt;&gt;"Not in the game (anymore)",IF(C421&lt;&gt;"",CONCATENATE(" --",C421," / ",B421,"   [",IF(P421&lt;&gt;"",P421,""),IF(W421&lt;&gt;"",", "&amp;W421,""),IF(AB421&lt;&gt;"",", "&amp;AB421,""),IF(AG421&lt;&gt;"",", "&amp;AG421,""),IF(AL421&lt;&gt;"",", "&amp;AL421,""),IF(AQ421&lt;&gt;"",", "&amp;AQ421,""),"]")),"")</f>
        <v xml:space="preserve"> --Unchained Aggressor / Entfesselter Aggressor   [Cyrodiil]</v>
      </c>
    </row>
    <row r="422" spans="1:51" x14ac:dyDescent="0.25">
      <c r="A422" s="5">
        <v>482</v>
      </c>
      <c r="B422" t="s">
        <v>1866</v>
      </c>
      <c r="C422" t="s">
        <v>1850</v>
      </c>
      <c r="D422" s="3">
        <f>A422</f>
        <v>482</v>
      </c>
      <c r="G422" s="3" t="s">
        <v>1869</v>
      </c>
      <c r="I422" t="s">
        <v>97</v>
      </c>
      <c r="J422" t="s">
        <v>97</v>
      </c>
      <c r="K422">
        <v>-1</v>
      </c>
      <c r="L422">
        <v>-1</v>
      </c>
      <c r="M422">
        <v>-1</v>
      </c>
      <c r="N422">
        <v>3</v>
      </c>
      <c r="O422" s="3">
        <f>IF(G422&lt;&gt;"LIBSETS_SETTYPE_BATTLEGROUND",IF(G422&lt;&gt;"LIBSETS_SETTYPE_SPECIAL",IF(P422&lt;&gt;"",VLOOKUP(P422,'ESO zone constants'!$D$2:$H$4950,5,FALSE),""),""),"")</f>
        <v>181</v>
      </c>
      <c r="P422" t="s">
        <v>131</v>
      </c>
      <c r="Q422" s="19" t="s">
        <v>1837</v>
      </c>
      <c r="R422" s="3" t="str">
        <f>VLOOKUP(Q422,'LibSets constants'!$B$4:$C$1000,2,FALSE)</f>
        <v>Harrowstorm</v>
      </c>
      <c r="S422" s="33" t="s">
        <v>1727</v>
      </c>
      <c r="T422" s="44"/>
      <c r="U422" s="44"/>
      <c r="V422" s="3" t="str">
        <f>IF(G422&lt;&gt;"LIBSETS_SETTYPE_BATTLEGROUND",IF(G422&lt;&gt;"LIBSETS_SETTYPE_SPECIAL",IF(W422&lt;&gt;"",VLOOKUP(W422,'ESO zone constants'!$D$2:$H$4950,5,FALSE),""),""),"")</f>
        <v/>
      </c>
      <c r="X422" s="44"/>
      <c r="Y422" s="44"/>
      <c r="Z422" s="44"/>
      <c r="AA422" s="3" t="str">
        <f>IF(G422&lt;&gt;"LIBSETS_SETTYPE_BATTLEGROUND",IF(G422&lt;&gt;"LIBSETS_SETTYPE_SPECIAL",IF(AB422&lt;&gt;"",VLOOKUP(AB422,'ESO zone constants'!$D$2:$H$4950,5,FALSE),""),""),"")</f>
        <v/>
      </c>
      <c r="AC422" s="44"/>
      <c r="AD422" s="44"/>
      <c r="AE422" s="44"/>
      <c r="AF422" s="3" t="str">
        <f>IF(G422&lt;&gt;"LIBSETS_SETTYPE_BATTLEGROUND",IF(G422&lt;&gt;"LIBSETS_SETTYPE_SPECIAL",IF(AG422&lt;&gt;"",VLOOKUP(AG422,'ESO zone constants'!$D$2:$H$4950,5,FALSE),""),""),"")</f>
        <v/>
      </c>
      <c r="AH422" s="44"/>
      <c r="AI422" s="44"/>
      <c r="AJ422" s="44"/>
      <c r="AK422" s="3" t="str">
        <f>IF(G422&lt;&gt;"LIBSETS_SETTYPE_BATTLEGROUND",IF(G422&lt;&gt;"LIBSETS_SETTYPE_SPECIAL",IF(AL422&lt;&gt;"",VLOOKUP(AL422,'ESO zone constants'!$D$2:$H$4950,5,FALSE),""),""),"")</f>
        <v/>
      </c>
      <c r="AM422" s="44"/>
      <c r="AN422" s="44"/>
      <c r="AO422" s="44"/>
      <c r="AP422" s="3" t="str">
        <f>IF(G422&lt;&gt;"LIBSETS_SETTYPE_BATTLEGROUND",IF(G422&lt;&gt;"LIBSETS_SETTYPE_SPECIAL",IF(AQ422&lt;&gt;"",VLOOKUP(AQ422,'ESO zone constants'!$D$2:$H$4950,5,FALSE),""),""),"")</f>
        <v/>
      </c>
      <c r="AR422" s="44"/>
      <c r="AS422" s="44"/>
      <c r="AT422" s="44"/>
      <c r="AU422" s="21" t="str">
        <f>IF(A422="???","--","")&amp;IF(F422&lt;&gt;"Not in the game (anymore)",IF(A422&lt;&gt;"",CONCATENATE("[",A422,"] = {wayshrines={")&amp;IF(K422&lt;&gt;"",CONCATENATE(K422,","),"")&amp;IF(L422&lt;&gt;"",CONCATENATE(L422,","),"")&amp;IF(M422&lt;&gt;"",CONCATENATE(M422,","),"")&amp;CONCATENATE("}")&amp;IF(VALUE(N422)&gt;0,CONCATENATE(", traitsNeeded=",N422),"")&amp;CONCATENATE(", dlcId=",IF(Q422&lt;&gt;"",Q422,"DLC_BASE_GAME")),""),"")</f>
        <v>[482] = {wayshrines={-1,-1,-1,}, traitsNeeded=3, dlcId=DLC_HARROWSTORM</v>
      </c>
      <c r="AV422" s="21" t="str">
        <f>IF(F422&lt;&gt;"Not in the game (anymore)",IF(A422&lt;&gt;"",IF(O422&lt;&gt;"",CONCATENATE(", zoneIds={",O422),"")&amp;IF(V422&lt;&gt;"",CONCATENATE(",",V422),"")&amp;IF(AA422&lt;&gt;"",CONCATENATE(",",AA422),"")&amp;IF(AF422&lt;&gt;"",CONCATENATE(",",AF422),"")&amp;IF(AK422&lt;&gt;"",CONCATENATE(",",AK422),"")&amp;IF(AP422&lt;&gt;"",CONCATENATE(",",AP422),"")&amp;IF(O422&lt;&gt;"",CONCATENATE("}",""),"")&amp;IF(OR(I422="true",I422="false",I422&lt;&gt;""), CONCATENATE(", veteran=", I422), ""),""),"")</f>
        <v>, zoneIds={181}, veteran=false</v>
      </c>
      <c r="AW422" s="21" t="str">
        <f>IF(F422&lt;&gt;"Not in the game (anymore)",IF(A422&lt;&gt;"",", setType="&amp;G422,"")&amp;IF(J422="true",", multiTrialSet=true",""),"")</f>
        <v>, setType=LIBSETS_SETTYPE_CRAFTED </v>
      </c>
      <c r="AX422" s="21" t="str">
        <f>IF(F422&lt;&gt;"Not in the game (anymore)",IF(S422&lt;&gt;"",", dropMechanic={"&amp;S422&amp;IF(X422&lt;&gt;"",","&amp;X422,"")&amp;IF(AC422&lt;&gt;"",","&amp;AC422,"")&amp;IF(AH422&lt;&gt;"",","&amp;AH422,"")&amp;IF(AM422&lt;&gt;"",","&amp;AM422,"")&amp;IF(AR422&lt;&gt;"",","&amp;AR422,"")&amp;"}"&amp;IF(S422="LIBSETS_DROP_MECHANIC_MONSTER_NAME",", dropMechanicNames={" &amp; IF(T422&lt;&gt;"","['en']='"&amp;T422&amp;"'","") &amp; IF(U422&lt;&gt;"",", ['de']='" &amp; U422&amp;"'","") &amp; "}",""),"")&amp;"},","")</f>
        <v>, dropMechanic={LIBSETS_DROP_MECHANIC_MONSTER_NAME}, dropMechanicNames={}},</v>
      </c>
      <c r="AY422" s="21" t="str">
        <f>IF(F422&lt;&gt;"Not in the game (anymore)",IF(C422&lt;&gt;"",CONCATENATE(" --",C422," / ",B422,"   [",IF(P422&lt;&gt;"",P422,""),IF(W422&lt;&gt;"",", "&amp;W422,""),IF(AB422&lt;&gt;"",", "&amp;AB422,""),IF(AG422&lt;&gt;"",", "&amp;AG422,""),IF(AL422&lt;&gt;"",", "&amp;AL422,""),IF(AQ422&lt;&gt;"",", "&amp;AQ422,""),"]")),"")</f>
        <v xml:space="preserve"> --Dauntless Combatant / Furchtloser Kombattant   [Cyrodiil]</v>
      </c>
    </row>
    <row r="423" spans="1:51" x14ac:dyDescent="0.25">
      <c r="A423" s="5" t="s">
        <v>1447</v>
      </c>
      <c r="B423" t="s">
        <v>1451</v>
      </c>
      <c r="C423" t="s">
        <v>1450</v>
      </c>
      <c r="D423" s="3" t="str">
        <f>A423</f>
        <v>???</v>
      </c>
      <c r="E423" s="74" t="s">
        <v>1835</v>
      </c>
      <c r="F423" t="s">
        <v>1490</v>
      </c>
      <c r="G423" s="8" t="s">
        <v>1648</v>
      </c>
      <c r="I423" t="s">
        <v>98</v>
      </c>
      <c r="J423" t="s">
        <v>97</v>
      </c>
      <c r="K423">
        <v>-1</v>
      </c>
      <c r="L423">
        <v>-1</v>
      </c>
      <c r="M423">
        <v>-1</v>
      </c>
      <c r="N423">
        <v>0</v>
      </c>
      <c r="O423" s="3">
        <f>IF(G423&lt;&gt;"LIBSETS_SETTYPE_BATTLEGROUND",IF(G423&lt;&gt;"LIBSETS_SETTYPE_SPECIAL",IF(P423&lt;&gt;"",VLOOKUP(P423,'ESO zone constants'!$D$2:$H$4950,5,FALSE),""),""),"")</f>
        <v>677</v>
      </c>
      <c r="P423" t="s">
        <v>457</v>
      </c>
      <c r="Q423" s="19" t="str">
        <f>IF(O423&lt;&gt;"",IF(NOT(ISERROR(VLOOKUP(O423,'ESO Dungeon constants'!$D$3:$H$9999,5,FALSE))),VLOOKUP(O423,'ESO Dungeon constants'!$D$3:$I$9999,6,FALSE),VLOOKUP(O423,'ESO zone constants'!$H$2:$K$9984,4,FALSE)),"")</f>
        <v>DLC_ORSINIUM</v>
      </c>
      <c r="R423" s="3" t="str">
        <f>VLOOKUP(Q423,'LibSets constants'!$B$4:$C$1000,2,FALSE)</f>
        <v>Orsinium</v>
      </c>
      <c r="S423" s="33" t="s">
        <v>1739</v>
      </c>
      <c r="T423" s="41" t="str">
        <f>IF(S423&lt;&gt;"",IF(S423&lt;&gt;"LIBSETS_DROP_MECHANIC_MONSTER_NAME",VLOOKUP(S423,'LibSets constants'!$I$4:$L$1000,3,FALSE),""),"")</f>
        <v>Arena stage chest</v>
      </c>
      <c r="U423" s="41" t="str">
        <f>IF(S423&lt;&gt;"",IF(S423&lt;&gt;"LIBSETS_DROP_MECHANIC_MONSTER_NAME",VLOOKUP(S423,'LibSets constants'!$I$4:$L$1000,4,FALSE),""),"")</f>
        <v>Arena-Phasen Schatztruhe</v>
      </c>
      <c r="V423" s="3" t="str">
        <f>IF(G423&lt;&gt;"LIBSETS_SETTYPE_BATTLEGROUND",IF(G423&lt;&gt;"LIBSETS_SETTYPE_SPECIAL",IF(W423&lt;&gt;"",VLOOKUP(W423,'ESO zone constants'!$D$2:$H$4950,5,FALSE),""),""),"")</f>
        <v/>
      </c>
      <c r="X423" s="42"/>
      <c r="Y423" s="41" t="str">
        <f>IF(X423&lt;&gt;"",IF(X423&lt;&gt;"LIBSETS_DROP_MECHANIC_MONSTER_NAME",VLOOKUP(X423,'LibSets constants'!$I$4:$L$1000,3,FALSE),""),"")</f>
        <v/>
      </c>
      <c r="Z423" s="41" t="str">
        <f>IF(X423&lt;&gt;"",IF(X423&lt;&gt;"LIBSETS_DROP_MECHANIC_MONSTER_NAME",VLOOKUP(X423,'LibSets constants'!$I$4:$L$1000,4,FALSE),""),"")</f>
        <v/>
      </c>
      <c r="AA423" s="3" t="str">
        <f>IF(G423&lt;&gt;"LIBSETS_SETTYPE_BATTLEGROUND",IF(G423&lt;&gt;"LIBSETS_SETTYPE_SPECIAL",IF(AB423&lt;&gt;"",VLOOKUP(AB423,'ESO zone constants'!$D$2:$H$4950,5,FALSE),""),""),"")</f>
        <v/>
      </c>
      <c r="AC423" s="42"/>
      <c r="AD423" s="41" t="str">
        <f>IF(AC423&lt;&gt;"",IF(AC423&lt;&gt;"LIBSETS_DROP_MECHANIC_MONSTER_NAME",VLOOKUP(AC423,'LibSets constants'!$I$4:$L$1000,3,FALSE),""),"")</f>
        <v/>
      </c>
      <c r="AE423" s="41" t="str">
        <f>IF(AC423&lt;&gt;"",IF(AC423&lt;&gt;"LIBSETS_DROP_MECHANIC_MONSTER_NAME",VLOOKUP(AC423,'LibSets constants'!$I$4:$L$1000,4,FALSE),""),"")</f>
        <v/>
      </c>
      <c r="AF423" s="3" t="str">
        <f>IF(G423&lt;&gt;"LIBSETS_SETTYPE_BATTLEGROUND",IF(G423&lt;&gt;"LIBSETS_SETTYPE_SPECIAL",IF(AG423&lt;&gt;"",VLOOKUP(AG423,'ESO zone constants'!$D$2:$H$4950,5,FALSE),""),""),"")</f>
        <v/>
      </c>
      <c r="AH423" s="42"/>
      <c r="AI423" s="41" t="str">
        <f>IF(AH423&lt;&gt;"",IF(AH423&lt;&gt;"LIBSETS_DROP_MECHANIC_MONSTER_NAME",VLOOKUP(AH423,'LibSets constants'!$I$4:$L$1000,3,FALSE),""),"")</f>
        <v/>
      </c>
      <c r="AJ423" s="41" t="str">
        <f>IF(AH423&lt;&gt;"",IF(AH423&lt;&gt;"LIBSETS_DROP_MECHANIC_MONSTER_NAME",VLOOKUP(AH423,'LibSets constants'!$I$4:$L$1000,4,FALSE),""),"")</f>
        <v/>
      </c>
      <c r="AK423" s="3" t="str">
        <f>IF(G423&lt;&gt;"LIBSETS_SETTYPE_BATTLEGROUND",IF(G423&lt;&gt;"LIBSETS_SETTYPE_SPECIAL",IF(AL423&lt;&gt;"",VLOOKUP(AL423,'ESO zone constants'!$D$2:$H$4950,5,FALSE),""),""),"")</f>
        <v/>
      </c>
      <c r="AM423" s="42"/>
      <c r="AN423" s="41" t="str">
        <f>IF(AM423&lt;&gt;"",IF(AM423&lt;&gt;"LIBSETS_DROP_MECHANIC_MONSTER_NAME",VLOOKUP(AM423,'LibSets constants'!$I$4:$L$1000,3,FALSE),""),"")</f>
        <v/>
      </c>
      <c r="AO423" s="41" t="str">
        <f>IF(AM423&lt;&gt;"",IF(AM423&lt;&gt;"LIBSETS_DROP_MECHANIC_MONSTER_NAME",VLOOKUP(AM423,'LibSets constants'!$I$4:$L$1000,4,FALSE),""),"")</f>
        <v/>
      </c>
      <c r="AP423" s="3" t="str">
        <f>IF(G423&lt;&gt;"LIBSETS_SETTYPE_BATTLEGROUND",IF(G423&lt;&gt;"LIBSETS_SETTYPE_SPECIAL",IF(AQ423&lt;&gt;"",VLOOKUP(AQ423,'ESO zone constants'!$D$2:$H$4950,5,FALSE),""),""),"")</f>
        <v/>
      </c>
      <c r="AR423" s="42"/>
      <c r="AS423" s="41" t="str">
        <f>IF(AR423&lt;&gt;"",IF(AR423&lt;&gt;"LIBSETS_DROP_MECHANIC_MONSTER_NAME",VLOOKUP(AR423,'LibSets constants'!$I$4:$L$1000,3,FALSE),""),"")</f>
        <v/>
      </c>
      <c r="AT423" s="41" t="str">
        <f>IF(AR423&lt;&gt;"",IF(AR423&lt;&gt;"LIBSETS_DROP_MECHANIC_MONSTER_NAME",VLOOKUP(AR423,'LibSets constants'!$I$4:$L$1000,4,FALSE),""),"")</f>
        <v/>
      </c>
      <c r="AU423" s="21" t="str">
        <f>IF(A423="???","--","")&amp;IF(F423&lt;&gt;"Not in the game (anymore)",IF(A423&lt;&gt;"",CONCATENATE("[",A423,"] = {wayshrines={")&amp;IF(K423&lt;&gt;"",CONCATENATE(K423,","),"")&amp;IF(L423&lt;&gt;"",CONCATENATE(L423,","),"")&amp;IF(M423&lt;&gt;"",CONCATENATE(M423,","),"")&amp;CONCATENATE("}")&amp;IF(VALUE(N423)&gt;0,CONCATENATE(", traitsNeeded=",N423),"")&amp;CONCATENATE(", dlcId=",IF(Q423&lt;&gt;"",Q423,"DLC_BASE_GAME")),""),"")</f>
        <v>--[???] = {wayshrines={-1,-1,-1,}, dlcId=DLC_ORSINIUM</v>
      </c>
      <c r="AV423" s="21" t="str">
        <f>IF(F423&lt;&gt;"Not in the game (anymore)",IF(A423&lt;&gt;"",IF(O423&lt;&gt;"",CONCATENATE(", zoneIds={",O423),"")&amp;IF(V423&lt;&gt;"",CONCATENATE(",",V423),"")&amp;IF(AA423&lt;&gt;"",CONCATENATE(",",AA423),"")&amp;IF(AF423&lt;&gt;"",CONCATENATE(",",AF423),"")&amp;IF(AK423&lt;&gt;"",CONCATENATE(",",AK423),"")&amp;IF(AP423&lt;&gt;"",CONCATENATE(",",AP423),"")&amp;IF(O423&lt;&gt;"",CONCATENATE("}",""),"")&amp;IF(OR(I423="true",I423="false",I423&lt;&gt;""), CONCATENATE(", veteran=", I423), ""),""),"")</f>
        <v>, zoneIds={677}, veteran=true</v>
      </c>
      <c r="AW423" s="21" t="str">
        <f>IF(F423&lt;&gt;"Not in the game (anymore)",IF(A423&lt;&gt;"",", setType="&amp;G423,"")&amp;IF(J423="true",", multiTrialSet=true",""),"")</f>
        <v>, setType=LIBSETS_SETTYPE_ARENA</v>
      </c>
      <c r="AX423" s="21" t="str">
        <f>IF(F423&lt;&gt;"Not in the game (anymore)",IF(S423&lt;&gt;"",", dropMechanic={"&amp;S423&amp;IF(X423&lt;&gt;"",","&amp;X423,"")&amp;IF(AC423&lt;&gt;"",","&amp;AC423,"")&amp;IF(AH423&lt;&gt;"",","&amp;AH423,"")&amp;IF(AM423&lt;&gt;"",","&amp;AM423,"")&amp;IF(AR423&lt;&gt;"",","&amp;AR423,"")&amp;"}"&amp;IF(S423="LIBSETS_DROP_MECHANIC_MONSTER_NAME",", dropMechanicNames={" &amp; IF(T423&lt;&gt;"","['en']='"&amp;T423&amp;"'","") &amp; IF(U423&lt;&gt;"",", ['de']='" &amp; U423&amp;"'","") &amp; "}",""),"")&amp;"},","")</f>
        <v>, dropMechanic={LIBSETS_DROP_MECHANIC_ARENA_STAGE_CHEST}},</v>
      </c>
      <c r="AY423" s="21" t="str">
        <f>IF(F423&lt;&gt;"Not in the game (anymore)",IF(C423&lt;&gt;"",CONCATENATE(" --",C423," / ",B423,"   [",IF(P423&lt;&gt;"",P423,""),IF(W423&lt;&gt;"",", "&amp;W423,""),IF(AB423&lt;&gt;"",", "&amp;AB423,""),IF(AG423&lt;&gt;"",", "&amp;AG423,""),IF(AL423&lt;&gt;"",", "&amp;AL423,""),IF(AQ423&lt;&gt;"",", "&amp;AQ423,""),"]")),"")</f>
        <v xml:space="preserve"> --The Maelstrom's Axe / Axt des Mahlstroms   [Maelstrom Arena]</v>
      </c>
    </row>
    <row r="424" spans="1:51" x14ac:dyDescent="0.25">
      <c r="A424" s="5" t="s">
        <v>1447</v>
      </c>
      <c r="B424" t="s">
        <v>1486</v>
      </c>
      <c r="C424" t="s">
        <v>1487</v>
      </c>
      <c r="D424" s="3" t="str">
        <f>A424</f>
        <v>???</v>
      </c>
      <c r="E424" s="74" t="s">
        <v>1835</v>
      </c>
      <c r="F424" t="s">
        <v>1490</v>
      </c>
      <c r="G424" s="8" t="s">
        <v>1648</v>
      </c>
      <c r="I424" t="s">
        <v>98</v>
      </c>
      <c r="J424" t="s">
        <v>97</v>
      </c>
      <c r="K424">
        <v>-1</v>
      </c>
      <c r="L424">
        <v>-1</v>
      </c>
      <c r="M424">
        <v>-1</v>
      </c>
      <c r="N424">
        <v>0</v>
      </c>
      <c r="O424" s="3">
        <f>IF(G424&lt;&gt;"LIBSETS_SETTYPE_BATTLEGROUND",IF(G424&lt;&gt;"LIBSETS_SETTYPE_SPECIAL",IF(P424&lt;&gt;"",VLOOKUP(P424,'ESO zone constants'!$D$2:$H$4950,5,FALSE),""),""),"")</f>
        <v>677</v>
      </c>
      <c r="P424" t="s">
        <v>457</v>
      </c>
      <c r="Q424" s="19" t="str">
        <f>IF(O424&lt;&gt;"",IF(NOT(ISERROR(VLOOKUP(O424,'ESO Dungeon constants'!$D$3:$H$9999,5,FALSE))),VLOOKUP(O424,'ESO Dungeon constants'!$D$3:$I$9999,6,FALSE),VLOOKUP(O424,'ESO zone constants'!$H$2:$K$9984,4,FALSE)),"")</f>
        <v>DLC_ORSINIUM</v>
      </c>
      <c r="R424" s="3" t="str">
        <f>VLOOKUP(Q424,'LibSets constants'!$B$4:$C$1000,2,FALSE)</f>
        <v>Orsinium</v>
      </c>
      <c r="S424" s="33" t="s">
        <v>1739</v>
      </c>
      <c r="T424" s="45" t="str">
        <f>IF(S424&lt;&gt;"",IF(S424&lt;&gt;"LIBSETS_DROP_MECHANIC_MONSTER_NAME",VLOOKUP(S424,'LibSets constants'!$I$4:$L$1000,3,FALSE),""),"")</f>
        <v>Arena stage chest</v>
      </c>
      <c r="U424" s="45" t="str">
        <f>IF(S424&lt;&gt;"",IF(S424&lt;&gt;"LIBSETS_DROP_MECHANIC_MONSTER_NAME",VLOOKUP(S424,'LibSets constants'!$I$4:$L$1000,4,FALSE),""),"")</f>
        <v>Arena-Phasen Schatztruhe</v>
      </c>
      <c r="V424" s="3" t="str">
        <f>IF(G424&lt;&gt;"LIBSETS_SETTYPE_BATTLEGROUND",IF(G424&lt;&gt;"LIBSETS_SETTYPE_SPECIAL",IF(W424&lt;&gt;"",VLOOKUP(W424,'ESO zone constants'!$D$2:$H$4950,5,FALSE),""),""),"")</f>
        <v/>
      </c>
      <c r="X424" s="46"/>
      <c r="Y424" s="45" t="str">
        <f>IF(X424&lt;&gt;"",IF(X424&lt;&gt;"LIBSETS_DROP_MECHANIC_MONSTER_NAME",VLOOKUP(X424,'LibSets constants'!$I$4:$L$1000,3,FALSE),""),"")</f>
        <v/>
      </c>
      <c r="Z424" s="45" t="str">
        <f>IF(X424&lt;&gt;"",IF(X424&lt;&gt;"LIBSETS_DROP_MECHANIC_MONSTER_NAME",VLOOKUP(X424,'LibSets constants'!$I$4:$L$1000,4,FALSE),""),"")</f>
        <v/>
      </c>
      <c r="AA424" s="3" t="str">
        <f>IF(G424&lt;&gt;"LIBSETS_SETTYPE_BATTLEGROUND",IF(G424&lt;&gt;"LIBSETS_SETTYPE_SPECIAL",IF(AB424&lt;&gt;"",VLOOKUP(AB424,'ESO zone constants'!$D$2:$H$4950,5,FALSE),""),""),"")</f>
        <v/>
      </c>
      <c r="AC424" s="46"/>
      <c r="AD424" s="45" t="str">
        <f>IF(AC424&lt;&gt;"",IF(AC424&lt;&gt;"LIBSETS_DROP_MECHANIC_MONSTER_NAME",VLOOKUP(AC424,'LibSets constants'!$I$4:$L$1000,3,FALSE),""),"")</f>
        <v/>
      </c>
      <c r="AE424" s="45" t="str">
        <f>IF(AC424&lt;&gt;"",IF(AC424&lt;&gt;"LIBSETS_DROP_MECHANIC_MONSTER_NAME",VLOOKUP(AC424,'LibSets constants'!$I$4:$L$1000,4,FALSE),""),"")</f>
        <v/>
      </c>
      <c r="AF424" s="3" t="str">
        <f>IF(G424&lt;&gt;"LIBSETS_SETTYPE_BATTLEGROUND",IF(G424&lt;&gt;"LIBSETS_SETTYPE_SPECIAL",IF(AG424&lt;&gt;"",VLOOKUP(AG424,'ESO zone constants'!$D$2:$H$4950,5,FALSE),""),""),"")</f>
        <v/>
      </c>
      <c r="AH424" s="46"/>
      <c r="AI424" s="45" t="str">
        <f>IF(AH424&lt;&gt;"",IF(AH424&lt;&gt;"LIBSETS_DROP_MECHANIC_MONSTER_NAME",VLOOKUP(AH424,'LibSets constants'!$I$4:$L$1000,3,FALSE),""),"")</f>
        <v/>
      </c>
      <c r="AJ424" s="45" t="str">
        <f>IF(AH424&lt;&gt;"",IF(AH424&lt;&gt;"LIBSETS_DROP_MECHANIC_MONSTER_NAME",VLOOKUP(AH424,'LibSets constants'!$I$4:$L$1000,4,FALSE),""),"")</f>
        <v/>
      </c>
      <c r="AK424" s="3" t="str">
        <f>IF(G424&lt;&gt;"LIBSETS_SETTYPE_BATTLEGROUND",IF(G424&lt;&gt;"LIBSETS_SETTYPE_SPECIAL",IF(AL424&lt;&gt;"",VLOOKUP(AL424,'ESO zone constants'!$D$2:$H$4950,5,FALSE),""),""),"")</f>
        <v/>
      </c>
      <c r="AM424" s="46"/>
      <c r="AN424" s="45" t="str">
        <f>IF(AM424&lt;&gt;"",IF(AM424&lt;&gt;"LIBSETS_DROP_MECHANIC_MONSTER_NAME",VLOOKUP(AM424,'LibSets constants'!$I$4:$L$1000,3,FALSE),""),"")</f>
        <v/>
      </c>
      <c r="AO424" s="45" t="str">
        <f>IF(AM424&lt;&gt;"",IF(AM424&lt;&gt;"LIBSETS_DROP_MECHANIC_MONSTER_NAME",VLOOKUP(AM424,'LibSets constants'!$I$4:$L$1000,4,FALSE),""),"")</f>
        <v/>
      </c>
      <c r="AP424" s="3" t="str">
        <f>IF(G424&lt;&gt;"LIBSETS_SETTYPE_BATTLEGROUND",IF(G424&lt;&gt;"LIBSETS_SETTYPE_SPECIAL",IF(AQ424&lt;&gt;"",VLOOKUP(AQ424,'ESO zone constants'!$D$2:$H$4950,5,FALSE),""),""),"")</f>
        <v/>
      </c>
      <c r="AR424" s="46"/>
      <c r="AS424" s="45" t="str">
        <f>IF(AR424&lt;&gt;"",IF(AR424&lt;&gt;"LIBSETS_DROP_MECHANIC_MONSTER_NAME",VLOOKUP(AR424,'LibSets constants'!$I$4:$L$1000,3,FALSE),""),"")</f>
        <v/>
      </c>
      <c r="AT424" s="45" t="str">
        <f>IF(AR424&lt;&gt;"",IF(AR424&lt;&gt;"LIBSETS_DROP_MECHANIC_MONSTER_NAME",VLOOKUP(AR424,'LibSets constants'!$I$4:$L$1000,4,FALSE),""),"")</f>
        <v/>
      </c>
      <c r="AU424" s="21" t="str">
        <f>IF(A424="???","--","")&amp;IF(F424&lt;&gt;"Not in the game (anymore)",IF(A424&lt;&gt;"",CONCATENATE("[",A424,"] = {wayshrines={")&amp;IF(K424&lt;&gt;"",CONCATENATE(K424,","),"")&amp;IF(L424&lt;&gt;"",CONCATENATE(L424,","),"")&amp;IF(M424&lt;&gt;"",CONCATENATE(M424,","),"")&amp;CONCATENATE("}")&amp;IF(VALUE(N424)&gt;0,CONCATENATE(", traitsNeeded=",N424),"")&amp;CONCATENATE(", dlcId=",IF(Q424&lt;&gt;"",Q424,"DLC_BASE_GAME")),""),"")</f>
        <v>--[???] = {wayshrines={-1,-1,-1,}, dlcId=DLC_ORSINIUM</v>
      </c>
      <c r="AV424" s="21" t="str">
        <f>IF(F424&lt;&gt;"Not in the game (anymore)",IF(A424&lt;&gt;"",IF(O424&lt;&gt;"",CONCATENATE(", zoneIds={",O424),"")&amp;IF(V424&lt;&gt;"",CONCATENATE(",",V424),"")&amp;IF(AA424&lt;&gt;"",CONCATENATE(",",AA424),"")&amp;IF(AF424&lt;&gt;"",CONCATENATE(",",AF424),"")&amp;IF(AK424&lt;&gt;"",CONCATENATE(",",AK424),"")&amp;IF(AP424&lt;&gt;"",CONCATENATE(",",AP424),"")&amp;IF(O424&lt;&gt;"",CONCATENATE("}",""),"")&amp;IF(OR(I424="true",I424="false",I424&lt;&gt;""), CONCATENATE(", veteran=", I424), ""),""),"")</f>
        <v>, zoneIds={677}, veteran=true</v>
      </c>
      <c r="AW424" s="21" t="str">
        <f>IF(F424&lt;&gt;"Not in the game (anymore)",IF(A424&lt;&gt;"",", setType="&amp;G424,"")&amp;IF(J424="true",", multiTrialSet=true",""),"")</f>
        <v>, setType=LIBSETS_SETTYPE_ARENA</v>
      </c>
      <c r="AX424" s="21" t="str">
        <f>IF(F424&lt;&gt;"Not in the game (anymore)",IF(S424&lt;&gt;"",", dropMechanic={"&amp;S424&amp;IF(X424&lt;&gt;"",","&amp;X424,"")&amp;IF(AC424&lt;&gt;"",","&amp;AC424,"")&amp;IF(AH424&lt;&gt;"",","&amp;AH424,"")&amp;IF(AM424&lt;&gt;"",","&amp;AM424,"")&amp;IF(AR424&lt;&gt;"",","&amp;AR424,"")&amp;"}"&amp;IF(S424="LIBSETS_DROP_MECHANIC_MONSTER_NAME",", dropMechanicNames={" &amp; IF(T424&lt;&gt;"","['en']='"&amp;T424&amp;"'","") &amp; IF(U424&lt;&gt;"",", ['de']='" &amp; U424&amp;"'","") &amp; "}",""),"")&amp;"},","")</f>
        <v>, dropMechanic={LIBSETS_DROP_MECHANIC_ARENA_STAGE_CHEST}},</v>
      </c>
      <c r="AY424" s="21" t="str">
        <f>IF(F424&lt;&gt;"Not in the game (anymore)",IF(C424&lt;&gt;"",CONCATENATE(" --",C424," / ",B424,"   [",IF(P424&lt;&gt;"",P424,""),IF(W424&lt;&gt;"",", "&amp;W424,""),IF(AB424&lt;&gt;"",", "&amp;AB424,""),IF(AG424&lt;&gt;"",", "&amp;AG424,""),IF(AL424&lt;&gt;"",", "&amp;AL424,""),IF(AQ424&lt;&gt;"",", "&amp;AQ424,""),"]")),"")</f>
        <v xml:space="preserve"> --The Maelstrom's Battle Axe / Streitaxt des Mahlstroms   [Maelstrom Arena]</v>
      </c>
    </row>
    <row r="425" spans="1:51" x14ac:dyDescent="0.25">
      <c r="A425" s="5" t="s">
        <v>1447</v>
      </c>
      <c r="B425" t="s">
        <v>1460</v>
      </c>
      <c r="C425" t="s">
        <v>1461</v>
      </c>
      <c r="D425" s="3" t="str">
        <f>A425</f>
        <v>???</v>
      </c>
      <c r="E425" s="74" t="s">
        <v>1835</v>
      </c>
      <c r="F425" t="s">
        <v>1490</v>
      </c>
      <c r="G425" s="8" t="s">
        <v>1648</v>
      </c>
      <c r="I425" t="s">
        <v>98</v>
      </c>
      <c r="J425" t="s">
        <v>97</v>
      </c>
      <c r="K425">
        <v>-1</v>
      </c>
      <c r="L425">
        <v>-1</v>
      </c>
      <c r="M425">
        <v>-1</v>
      </c>
      <c r="N425">
        <v>0</v>
      </c>
      <c r="O425" s="3">
        <f>IF(G425&lt;&gt;"LIBSETS_SETTYPE_BATTLEGROUND",IF(G425&lt;&gt;"LIBSETS_SETTYPE_SPECIAL",IF(P425&lt;&gt;"",VLOOKUP(P425,'ESO zone constants'!$D$2:$H$4950,5,FALSE),""),""),"")</f>
        <v>677</v>
      </c>
      <c r="P425" t="s">
        <v>457</v>
      </c>
      <c r="Q425" s="19" t="str">
        <f>IF(O425&lt;&gt;"",IF(NOT(ISERROR(VLOOKUP(O425,'ESO Dungeon constants'!$D$3:$H$9999,5,FALSE))),VLOOKUP(O425,'ESO Dungeon constants'!$D$3:$I$9999,6,FALSE),VLOOKUP(O425,'ESO zone constants'!$H$2:$K$9984,4,FALSE)),"")</f>
        <v>DLC_ORSINIUM</v>
      </c>
      <c r="R425" s="3" t="str">
        <f>VLOOKUP(Q425,'LibSets constants'!$B$4:$C$1000,2,FALSE)</f>
        <v>Orsinium</v>
      </c>
      <c r="S425" s="33" t="s">
        <v>1739</v>
      </c>
      <c r="T425" s="45" t="str">
        <f>IF(S425&lt;&gt;"",IF(S425&lt;&gt;"LIBSETS_DROP_MECHANIC_MONSTER_NAME",VLOOKUP(S425,'LibSets constants'!$I$4:$L$1000,3,FALSE),""),"")</f>
        <v>Arena stage chest</v>
      </c>
      <c r="U425" s="45" t="str">
        <f>IF(S425&lt;&gt;"",IF(S425&lt;&gt;"LIBSETS_DROP_MECHANIC_MONSTER_NAME",VLOOKUP(S425,'LibSets constants'!$I$4:$L$1000,4,FALSE),""),"")</f>
        <v>Arena-Phasen Schatztruhe</v>
      </c>
      <c r="V425" s="3" t="str">
        <f>IF(G425&lt;&gt;"LIBSETS_SETTYPE_BATTLEGROUND",IF(G425&lt;&gt;"LIBSETS_SETTYPE_SPECIAL",IF(W425&lt;&gt;"",VLOOKUP(W425,'ESO zone constants'!$D$2:$H$4950,5,FALSE),""),""),"")</f>
        <v/>
      </c>
      <c r="X425" s="46"/>
      <c r="Y425" s="45" t="str">
        <f>IF(X425&lt;&gt;"",IF(X425&lt;&gt;"LIBSETS_DROP_MECHANIC_MONSTER_NAME",VLOOKUP(X425,'LibSets constants'!$I$4:$L$1000,3,FALSE),""),"")</f>
        <v/>
      </c>
      <c r="Z425" s="45" t="str">
        <f>IF(X425&lt;&gt;"",IF(X425&lt;&gt;"LIBSETS_DROP_MECHANIC_MONSTER_NAME",VLOOKUP(X425,'LibSets constants'!$I$4:$L$1000,4,FALSE),""),"")</f>
        <v/>
      </c>
      <c r="AA425" s="3" t="str">
        <f>IF(G425&lt;&gt;"LIBSETS_SETTYPE_BATTLEGROUND",IF(G425&lt;&gt;"LIBSETS_SETTYPE_SPECIAL",IF(AB425&lt;&gt;"",VLOOKUP(AB425,'ESO zone constants'!$D$2:$H$4950,5,FALSE),""),""),"")</f>
        <v/>
      </c>
      <c r="AC425" s="46"/>
      <c r="AD425" s="45" t="str">
        <f>IF(AC425&lt;&gt;"",IF(AC425&lt;&gt;"LIBSETS_DROP_MECHANIC_MONSTER_NAME",VLOOKUP(AC425,'LibSets constants'!$I$4:$L$1000,3,FALSE),""),"")</f>
        <v/>
      </c>
      <c r="AE425" s="45" t="str">
        <f>IF(AC425&lt;&gt;"",IF(AC425&lt;&gt;"LIBSETS_DROP_MECHANIC_MONSTER_NAME",VLOOKUP(AC425,'LibSets constants'!$I$4:$L$1000,4,FALSE),""),"")</f>
        <v/>
      </c>
      <c r="AF425" s="3" t="str">
        <f>IF(G425&lt;&gt;"LIBSETS_SETTYPE_BATTLEGROUND",IF(G425&lt;&gt;"LIBSETS_SETTYPE_SPECIAL",IF(AG425&lt;&gt;"",VLOOKUP(AG425,'ESO zone constants'!$D$2:$H$4950,5,FALSE),""),""),"")</f>
        <v/>
      </c>
      <c r="AH425" s="46"/>
      <c r="AI425" s="45" t="str">
        <f>IF(AH425&lt;&gt;"",IF(AH425&lt;&gt;"LIBSETS_DROP_MECHANIC_MONSTER_NAME",VLOOKUP(AH425,'LibSets constants'!$I$4:$L$1000,3,FALSE),""),"")</f>
        <v/>
      </c>
      <c r="AJ425" s="45" t="str">
        <f>IF(AH425&lt;&gt;"",IF(AH425&lt;&gt;"LIBSETS_DROP_MECHANIC_MONSTER_NAME",VLOOKUP(AH425,'LibSets constants'!$I$4:$L$1000,4,FALSE),""),"")</f>
        <v/>
      </c>
      <c r="AK425" s="3" t="str">
        <f>IF(G425&lt;&gt;"LIBSETS_SETTYPE_BATTLEGROUND",IF(G425&lt;&gt;"LIBSETS_SETTYPE_SPECIAL",IF(AL425&lt;&gt;"",VLOOKUP(AL425,'ESO zone constants'!$D$2:$H$4950,5,FALSE),""),""),"")</f>
        <v/>
      </c>
      <c r="AM425" s="46"/>
      <c r="AN425" s="45" t="str">
        <f>IF(AM425&lt;&gt;"",IF(AM425&lt;&gt;"LIBSETS_DROP_MECHANIC_MONSTER_NAME",VLOOKUP(AM425,'LibSets constants'!$I$4:$L$1000,3,FALSE),""),"")</f>
        <v/>
      </c>
      <c r="AO425" s="45" t="str">
        <f>IF(AM425&lt;&gt;"",IF(AM425&lt;&gt;"LIBSETS_DROP_MECHANIC_MONSTER_NAME",VLOOKUP(AM425,'LibSets constants'!$I$4:$L$1000,4,FALSE),""),"")</f>
        <v/>
      </c>
      <c r="AP425" s="3" t="str">
        <f>IF(G425&lt;&gt;"LIBSETS_SETTYPE_BATTLEGROUND",IF(G425&lt;&gt;"LIBSETS_SETTYPE_SPECIAL",IF(AQ425&lt;&gt;"",VLOOKUP(AQ425,'ESO zone constants'!$D$2:$H$4950,5,FALSE),""),""),"")</f>
        <v/>
      </c>
      <c r="AR425" s="46"/>
      <c r="AS425" s="45" t="str">
        <f>IF(AR425&lt;&gt;"",IF(AR425&lt;&gt;"LIBSETS_DROP_MECHANIC_MONSTER_NAME",VLOOKUP(AR425,'LibSets constants'!$I$4:$L$1000,3,FALSE),""),"")</f>
        <v/>
      </c>
      <c r="AT425" s="45" t="str">
        <f>IF(AR425&lt;&gt;"",IF(AR425&lt;&gt;"LIBSETS_DROP_MECHANIC_MONSTER_NAME",VLOOKUP(AR425,'LibSets constants'!$I$4:$L$1000,4,FALSE),""),"")</f>
        <v/>
      </c>
      <c r="AU425" s="21" t="str">
        <f>IF(A425="???","--","")&amp;IF(F425&lt;&gt;"Not in the game (anymore)",IF(A425&lt;&gt;"",CONCATENATE("[",A425,"] = {wayshrines={")&amp;IF(K425&lt;&gt;"",CONCATENATE(K425,","),"")&amp;IF(L425&lt;&gt;"",CONCATENATE(L425,","),"")&amp;IF(M425&lt;&gt;"",CONCATENATE(M425,","),"")&amp;CONCATENATE("}")&amp;IF(VALUE(N425)&gt;0,CONCATENATE(", traitsNeeded=",N425),"")&amp;CONCATENATE(", dlcId=",IF(Q425&lt;&gt;"",Q425,"DLC_BASE_GAME")),""),"")</f>
        <v>--[???] = {wayshrines={-1,-1,-1,}, dlcId=DLC_ORSINIUM</v>
      </c>
      <c r="AV425" s="21" t="str">
        <f>IF(F425&lt;&gt;"Not in the game (anymore)",IF(A425&lt;&gt;"",IF(O425&lt;&gt;"",CONCATENATE(", zoneIds={",O425),"")&amp;IF(V425&lt;&gt;"",CONCATENATE(",",V425),"")&amp;IF(AA425&lt;&gt;"",CONCATENATE(",",AA425),"")&amp;IF(AF425&lt;&gt;"",CONCATENATE(",",AF425),"")&amp;IF(AK425&lt;&gt;"",CONCATENATE(",",AK425),"")&amp;IF(AP425&lt;&gt;"",CONCATENATE(",",AP425),"")&amp;IF(O425&lt;&gt;"",CONCATENATE("}",""),"")&amp;IF(OR(I425="true",I425="false",I425&lt;&gt;""), CONCATENATE(", veteran=", I425), ""),""),"")</f>
        <v>, zoneIds={677}, veteran=true</v>
      </c>
      <c r="AW425" s="21" t="str">
        <f>IF(F425&lt;&gt;"Not in the game (anymore)",IF(A425&lt;&gt;"",", setType="&amp;G425,"")&amp;IF(J425="true",", multiTrialSet=true",""),"")</f>
        <v>, setType=LIBSETS_SETTYPE_ARENA</v>
      </c>
      <c r="AX425" s="21" t="str">
        <f>IF(F425&lt;&gt;"Not in the game (anymore)",IF(S425&lt;&gt;"",", dropMechanic={"&amp;S425&amp;IF(X425&lt;&gt;"",","&amp;X425,"")&amp;IF(AC425&lt;&gt;"",","&amp;AC425,"")&amp;IF(AH425&lt;&gt;"",","&amp;AH425,"")&amp;IF(AM425&lt;&gt;"",","&amp;AM425,"")&amp;IF(AR425&lt;&gt;"",","&amp;AR425,"")&amp;"}"&amp;IF(S425="LIBSETS_DROP_MECHANIC_MONSTER_NAME",", dropMechanicNames={" &amp; IF(T425&lt;&gt;"","['en']='"&amp;T425&amp;"'","") &amp; IF(U425&lt;&gt;"",", ['de']='" &amp; U425&amp;"'","") &amp; "}",""),"")&amp;"},","")</f>
        <v>, dropMechanic={LIBSETS_DROP_MECHANIC_ARENA_STAGE_CHEST}},</v>
      </c>
      <c r="AY425" s="21" t="str">
        <f>IF(F425&lt;&gt;"Not in the game (anymore)",IF(C425&lt;&gt;"",CONCATENATE(" --",C425," / ",B425,"   [",IF(P425&lt;&gt;"",P425,""),IF(W425&lt;&gt;"",", "&amp;W425,""),IF(AB425&lt;&gt;"",", "&amp;AB425,""),IF(AG425&lt;&gt;"",", "&amp;AG425,""),IF(AL425&lt;&gt;"",", "&amp;AL425,""),IF(AQ425&lt;&gt;"",", "&amp;AQ425,""),"]")),"")</f>
        <v xml:space="preserve"> --The Maelstrom's Bow / Bogen des Mahlstroms   [Maelstrom Arena]</v>
      </c>
    </row>
    <row r="426" spans="1:51" x14ac:dyDescent="0.25">
      <c r="A426" s="5" t="s">
        <v>1447</v>
      </c>
      <c r="B426" t="s">
        <v>1464</v>
      </c>
      <c r="C426" t="s">
        <v>1465</v>
      </c>
      <c r="D426" s="3" t="str">
        <f>A426</f>
        <v>???</v>
      </c>
      <c r="E426" s="74" t="s">
        <v>1835</v>
      </c>
      <c r="F426" t="s">
        <v>1490</v>
      </c>
      <c r="G426" s="8" t="s">
        <v>1648</v>
      </c>
      <c r="I426" t="s">
        <v>98</v>
      </c>
      <c r="J426" t="s">
        <v>97</v>
      </c>
      <c r="K426">
        <v>-1</v>
      </c>
      <c r="L426">
        <v>-1</v>
      </c>
      <c r="M426">
        <v>-1</v>
      </c>
      <c r="N426">
        <v>0</v>
      </c>
      <c r="O426" s="3">
        <f>IF(G426&lt;&gt;"LIBSETS_SETTYPE_BATTLEGROUND",IF(G426&lt;&gt;"LIBSETS_SETTYPE_SPECIAL",IF(P426&lt;&gt;"",VLOOKUP(P426,'ESO zone constants'!$D$2:$H$4950,5,FALSE),""),""),"")</f>
        <v>677</v>
      </c>
      <c r="P426" t="s">
        <v>457</v>
      </c>
      <c r="Q426" s="19" t="str">
        <f>IF(O426&lt;&gt;"",IF(NOT(ISERROR(VLOOKUP(O426,'ESO Dungeon constants'!$D$3:$H$9999,5,FALSE))),VLOOKUP(O426,'ESO Dungeon constants'!$D$3:$I$9999,6,FALSE),VLOOKUP(O426,'ESO zone constants'!$H$2:$K$9984,4,FALSE)),"")</f>
        <v>DLC_ORSINIUM</v>
      </c>
      <c r="R426" s="3" t="str">
        <f>VLOOKUP(Q426,'LibSets constants'!$B$4:$C$1000,2,FALSE)</f>
        <v>Orsinium</v>
      </c>
      <c r="S426" s="33" t="s">
        <v>1739</v>
      </c>
      <c r="T426" s="45" t="str">
        <f>IF(S426&lt;&gt;"",IF(S426&lt;&gt;"LIBSETS_DROP_MECHANIC_MONSTER_NAME",VLOOKUP(S426,'LibSets constants'!$I$4:$L$1000,3,FALSE),""),"")</f>
        <v>Arena stage chest</v>
      </c>
      <c r="U426" s="45" t="str">
        <f>IF(S426&lt;&gt;"",IF(S426&lt;&gt;"LIBSETS_DROP_MECHANIC_MONSTER_NAME",VLOOKUP(S426,'LibSets constants'!$I$4:$L$1000,4,FALSE),""),"")</f>
        <v>Arena-Phasen Schatztruhe</v>
      </c>
      <c r="V426" s="3" t="str">
        <f>IF(G426&lt;&gt;"LIBSETS_SETTYPE_BATTLEGROUND",IF(G426&lt;&gt;"LIBSETS_SETTYPE_SPECIAL",IF(W426&lt;&gt;"",VLOOKUP(W426,'ESO zone constants'!$D$2:$H$4950,5,FALSE),""),""),"")</f>
        <v/>
      </c>
      <c r="X426" s="46"/>
      <c r="Y426" s="45" t="str">
        <f>IF(X426&lt;&gt;"",IF(X426&lt;&gt;"LIBSETS_DROP_MECHANIC_MONSTER_NAME",VLOOKUP(X426,'LibSets constants'!$I$4:$L$1000,3,FALSE),""),"")</f>
        <v/>
      </c>
      <c r="Z426" s="45" t="str">
        <f>IF(X426&lt;&gt;"",IF(X426&lt;&gt;"LIBSETS_DROP_MECHANIC_MONSTER_NAME",VLOOKUP(X426,'LibSets constants'!$I$4:$L$1000,4,FALSE),""),"")</f>
        <v/>
      </c>
      <c r="AA426" s="3" t="str">
        <f>IF(G426&lt;&gt;"LIBSETS_SETTYPE_BATTLEGROUND",IF(G426&lt;&gt;"LIBSETS_SETTYPE_SPECIAL",IF(AB426&lt;&gt;"",VLOOKUP(AB426,'ESO zone constants'!$D$2:$H$4950,5,FALSE),""),""),"")</f>
        <v/>
      </c>
      <c r="AC426" s="46"/>
      <c r="AD426" s="45" t="str">
        <f>IF(AC426&lt;&gt;"",IF(AC426&lt;&gt;"LIBSETS_DROP_MECHANIC_MONSTER_NAME",VLOOKUP(AC426,'LibSets constants'!$I$4:$L$1000,3,FALSE),""),"")</f>
        <v/>
      </c>
      <c r="AE426" s="45" t="str">
        <f>IF(AC426&lt;&gt;"",IF(AC426&lt;&gt;"LIBSETS_DROP_MECHANIC_MONSTER_NAME",VLOOKUP(AC426,'LibSets constants'!$I$4:$L$1000,4,FALSE),""),"")</f>
        <v/>
      </c>
      <c r="AF426" s="3" t="str">
        <f>IF(G426&lt;&gt;"LIBSETS_SETTYPE_BATTLEGROUND",IF(G426&lt;&gt;"LIBSETS_SETTYPE_SPECIAL",IF(AG426&lt;&gt;"",VLOOKUP(AG426,'ESO zone constants'!$D$2:$H$4950,5,FALSE),""),""),"")</f>
        <v/>
      </c>
      <c r="AH426" s="46"/>
      <c r="AI426" s="45" t="str">
        <f>IF(AH426&lt;&gt;"",IF(AH426&lt;&gt;"LIBSETS_DROP_MECHANIC_MONSTER_NAME",VLOOKUP(AH426,'LibSets constants'!$I$4:$L$1000,3,FALSE),""),"")</f>
        <v/>
      </c>
      <c r="AJ426" s="45" t="str">
        <f>IF(AH426&lt;&gt;"",IF(AH426&lt;&gt;"LIBSETS_DROP_MECHANIC_MONSTER_NAME",VLOOKUP(AH426,'LibSets constants'!$I$4:$L$1000,4,FALSE),""),"")</f>
        <v/>
      </c>
      <c r="AK426" s="3" t="str">
        <f>IF(G426&lt;&gt;"LIBSETS_SETTYPE_BATTLEGROUND",IF(G426&lt;&gt;"LIBSETS_SETTYPE_SPECIAL",IF(AL426&lt;&gt;"",VLOOKUP(AL426,'ESO zone constants'!$D$2:$H$4950,5,FALSE),""),""),"")</f>
        <v/>
      </c>
      <c r="AM426" s="46"/>
      <c r="AN426" s="45" t="str">
        <f>IF(AM426&lt;&gt;"",IF(AM426&lt;&gt;"LIBSETS_DROP_MECHANIC_MONSTER_NAME",VLOOKUP(AM426,'LibSets constants'!$I$4:$L$1000,3,FALSE),""),"")</f>
        <v/>
      </c>
      <c r="AO426" s="45" t="str">
        <f>IF(AM426&lt;&gt;"",IF(AM426&lt;&gt;"LIBSETS_DROP_MECHANIC_MONSTER_NAME",VLOOKUP(AM426,'LibSets constants'!$I$4:$L$1000,4,FALSE),""),"")</f>
        <v/>
      </c>
      <c r="AP426" s="3" t="str">
        <f>IF(G426&lt;&gt;"LIBSETS_SETTYPE_BATTLEGROUND",IF(G426&lt;&gt;"LIBSETS_SETTYPE_SPECIAL",IF(AQ426&lt;&gt;"",VLOOKUP(AQ426,'ESO zone constants'!$D$2:$H$4950,5,FALSE),""),""),"")</f>
        <v/>
      </c>
      <c r="AR426" s="46"/>
      <c r="AS426" s="45" t="str">
        <f>IF(AR426&lt;&gt;"",IF(AR426&lt;&gt;"LIBSETS_DROP_MECHANIC_MONSTER_NAME",VLOOKUP(AR426,'LibSets constants'!$I$4:$L$1000,3,FALSE),""),"")</f>
        <v/>
      </c>
      <c r="AT426" s="45" t="str">
        <f>IF(AR426&lt;&gt;"",IF(AR426&lt;&gt;"LIBSETS_DROP_MECHANIC_MONSTER_NAME",VLOOKUP(AR426,'LibSets constants'!$I$4:$L$1000,4,FALSE),""),"")</f>
        <v/>
      </c>
      <c r="AU426" s="21" t="str">
        <f>IF(A426="???","--","")&amp;IF(F426&lt;&gt;"Not in the game (anymore)",IF(A426&lt;&gt;"",CONCATENATE("[",A426,"] = {wayshrines={")&amp;IF(K426&lt;&gt;"",CONCATENATE(K426,","),"")&amp;IF(L426&lt;&gt;"",CONCATENATE(L426,","),"")&amp;IF(M426&lt;&gt;"",CONCATENATE(M426,","),"")&amp;CONCATENATE("}")&amp;IF(VALUE(N426)&gt;0,CONCATENATE(", traitsNeeded=",N426),"")&amp;CONCATENATE(", dlcId=",IF(Q426&lt;&gt;"",Q426,"DLC_BASE_GAME")),""),"")</f>
        <v>--[???] = {wayshrines={-1,-1,-1,}, dlcId=DLC_ORSINIUM</v>
      </c>
      <c r="AV426" s="21" t="str">
        <f>IF(F426&lt;&gt;"Not in the game (anymore)",IF(A426&lt;&gt;"",IF(O426&lt;&gt;"",CONCATENATE(", zoneIds={",O426),"")&amp;IF(V426&lt;&gt;"",CONCATENATE(",",V426),"")&amp;IF(AA426&lt;&gt;"",CONCATENATE(",",AA426),"")&amp;IF(AF426&lt;&gt;"",CONCATENATE(",",AF426),"")&amp;IF(AK426&lt;&gt;"",CONCATENATE(",",AK426),"")&amp;IF(AP426&lt;&gt;"",CONCATENATE(",",AP426),"")&amp;IF(O426&lt;&gt;"",CONCATENATE("}",""),"")&amp;IF(OR(I426="true",I426="false",I426&lt;&gt;""), CONCATENATE(", veteran=", I426), ""),""),"")</f>
        <v>, zoneIds={677}, veteran=true</v>
      </c>
      <c r="AW426" s="21" t="str">
        <f>IF(F426&lt;&gt;"Not in the game (anymore)",IF(A426&lt;&gt;"",", setType="&amp;G426,"")&amp;IF(J426="true",", multiTrialSet=true",""),"")</f>
        <v>, setType=LIBSETS_SETTYPE_ARENA</v>
      </c>
      <c r="AX426" s="21" t="str">
        <f>IF(F426&lt;&gt;"Not in the game (anymore)",IF(S426&lt;&gt;"",", dropMechanic={"&amp;S426&amp;IF(X426&lt;&gt;"",","&amp;X426,"")&amp;IF(AC426&lt;&gt;"",","&amp;AC426,"")&amp;IF(AH426&lt;&gt;"",","&amp;AH426,"")&amp;IF(AM426&lt;&gt;"",","&amp;AM426,"")&amp;IF(AR426&lt;&gt;"",","&amp;AR426,"")&amp;"}"&amp;IF(S426="LIBSETS_DROP_MECHANIC_MONSTER_NAME",", dropMechanicNames={" &amp; IF(T426&lt;&gt;"","['en']='"&amp;T426&amp;"'","") &amp; IF(U426&lt;&gt;"",", ['de']='" &amp; U426&amp;"'","") &amp; "}",""),"")&amp;"},","")</f>
        <v>, dropMechanic={LIBSETS_DROP_MECHANIC_ARENA_STAGE_CHEST}},</v>
      </c>
      <c r="AY426" s="21" t="str">
        <f>IF(F426&lt;&gt;"Not in the game (anymore)",IF(C426&lt;&gt;"",CONCATENATE(" --",C426," / ",B426,"   [",IF(P426&lt;&gt;"",P426,""),IF(W426&lt;&gt;"",", "&amp;W426,""),IF(AB426&lt;&gt;"",", "&amp;AB426,""),IF(AG426&lt;&gt;"",", "&amp;AG426,""),IF(AL426&lt;&gt;"",", "&amp;AL426,""),IF(AQ426&lt;&gt;"",", "&amp;AQ426,""),"]")),"")</f>
        <v xml:space="preserve"> --The Maelstrom's Dagger / Dolch des Mahlstroms   [Maelstrom Arena]</v>
      </c>
    </row>
    <row r="427" spans="1:51" x14ac:dyDescent="0.25">
      <c r="A427" s="5" t="s">
        <v>1447</v>
      </c>
      <c r="B427" t="s">
        <v>1452</v>
      </c>
      <c r="C427" t="s">
        <v>1453</v>
      </c>
      <c r="D427" s="3" t="str">
        <f>A427</f>
        <v>???</v>
      </c>
      <c r="E427" s="74" t="s">
        <v>1835</v>
      </c>
      <c r="F427" t="s">
        <v>1490</v>
      </c>
      <c r="G427" s="8" t="s">
        <v>1648</v>
      </c>
      <c r="I427" t="s">
        <v>98</v>
      </c>
      <c r="J427" t="s">
        <v>97</v>
      </c>
      <c r="K427">
        <v>-1</v>
      </c>
      <c r="L427">
        <v>-1</v>
      </c>
      <c r="M427">
        <v>-1</v>
      </c>
      <c r="N427">
        <v>0</v>
      </c>
      <c r="O427" s="3">
        <f>IF(G427&lt;&gt;"LIBSETS_SETTYPE_BATTLEGROUND",IF(G427&lt;&gt;"LIBSETS_SETTYPE_SPECIAL",IF(P427&lt;&gt;"",VLOOKUP(P427,'ESO zone constants'!$D$2:$H$4950,5,FALSE),""),""),"")</f>
        <v>677</v>
      </c>
      <c r="P427" t="s">
        <v>457</v>
      </c>
      <c r="Q427" s="19" t="str">
        <f>IF(O427&lt;&gt;"",IF(NOT(ISERROR(VLOOKUP(O427,'ESO Dungeon constants'!$D$3:$H$9999,5,FALSE))),VLOOKUP(O427,'ESO Dungeon constants'!$D$3:$I$9999,6,FALSE),VLOOKUP(O427,'ESO zone constants'!$H$2:$K$9984,4,FALSE)),"")</f>
        <v>DLC_ORSINIUM</v>
      </c>
      <c r="R427" s="3" t="str">
        <f>VLOOKUP(Q427,'LibSets constants'!$B$4:$C$1000,2,FALSE)</f>
        <v>Orsinium</v>
      </c>
      <c r="S427" s="33" t="s">
        <v>1739</v>
      </c>
      <c r="T427" s="45" t="str">
        <f>IF(S427&lt;&gt;"",IF(S427&lt;&gt;"LIBSETS_DROP_MECHANIC_MONSTER_NAME",VLOOKUP(S427,'LibSets constants'!$I$4:$L$1000,3,FALSE),""),"")</f>
        <v>Arena stage chest</v>
      </c>
      <c r="U427" s="45" t="str">
        <f>IF(S427&lt;&gt;"",IF(S427&lt;&gt;"LIBSETS_DROP_MECHANIC_MONSTER_NAME",VLOOKUP(S427,'LibSets constants'!$I$4:$L$1000,4,FALSE),""),"")</f>
        <v>Arena-Phasen Schatztruhe</v>
      </c>
      <c r="V427" s="3" t="str">
        <f>IF(G427&lt;&gt;"LIBSETS_SETTYPE_BATTLEGROUND",IF(G427&lt;&gt;"LIBSETS_SETTYPE_SPECIAL",IF(W427&lt;&gt;"",VLOOKUP(W427,'ESO zone constants'!$D$2:$H$4950,5,FALSE),""),""),"")</f>
        <v/>
      </c>
      <c r="X427" s="46"/>
      <c r="Y427" s="45" t="str">
        <f>IF(X427&lt;&gt;"",IF(X427&lt;&gt;"LIBSETS_DROP_MECHANIC_MONSTER_NAME",VLOOKUP(X427,'LibSets constants'!$I$4:$L$1000,3,FALSE),""),"")</f>
        <v/>
      </c>
      <c r="Z427" s="45" t="str">
        <f>IF(X427&lt;&gt;"",IF(X427&lt;&gt;"LIBSETS_DROP_MECHANIC_MONSTER_NAME",VLOOKUP(X427,'LibSets constants'!$I$4:$L$1000,4,FALSE),""),"")</f>
        <v/>
      </c>
      <c r="AA427" s="3" t="str">
        <f>IF(G427&lt;&gt;"LIBSETS_SETTYPE_BATTLEGROUND",IF(G427&lt;&gt;"LIBSETS_SETTYPE_SPECIAL",IF(AB427&lt;&gt;"",VLOOKUP(AB427,'ESO zone constants'!$D$2:$H$4950,5,FALSE),""),""),"")</f>
        <v/>
      </c>
      <c r="AC427" s="46"/>
      <c r="AD427" s="45" t="str">
        <f>IF(AC427&lt;&gt;"",IF(AC427&lt;&gt;"LIBSETS_DROP_MECHANIC_MONSTER_NAME",VLOOKUP(AC427,'LibSets constants'!$I$4:$L$1000,3,FALSE),""),"")</f>
        <v/>
      </c>
      <c r="AE427" s="45" t="str">
        <f>IF(AC427&lt;&gt;"",IF(AC427&lt;&gt;"LIBSETS_DROP_MECHANIC_MONSTER_NAME",VLOOKUP(AC427,'LibSets constants'!$I$4:$L$1000,4,FALSE),""),"")</f>
        <v/>
      </c>
      <c r="AF427" s="3" t="str">
        <f>IF(G427&lt;&gt;"LIBSETS_SETTYPE_BATTLEGROUND",IF(G427&lt;&gt;"LIBSETS_SETTYPE_SPECIAL",IF(AG427&lt;&gt;"",VLOOKUP(AG427,'ESO zone constants'!$D$2:$H$4950,5,FALSE),""),""),"")</f>
        <v/>
      </c>
      <c r="AH427" s="46"/>
      <c r="AI427" s="45" t="str">
        <f>IF(AH427&lt;&gt;"",IF(AH427&lt;&gt;"LIBSETS_DROP_MECHANIC_MONSTER_NAME",VLOOKUP(AH427,'LibSets constants'!$I$4:$L$1000,3,FALSE),""),"")</f>
        <v/>
      </c>
      <c r="AJ427" s="45" t="str">
        <f>IF(AH427&lt;&gt;"",IF(AH427&lt;&gt;"LIBSETS_DROP_MECHANIC_MONSTER_NAME",VLOOKUP(AH427,'LibSets constants'!$I$4:$L$1000,4,FALSE),""),"")</f>
        <v/>
      </c>
      <c r="AK427" s="3" t="str">
        <f>IF(G427&lt;&gt;"LIBSETS_SETTYPE_BATTLEGROUND",IF(G427&lt;&gt;"LIBSETS_SETTYPE_SPECIAL",IF(AL427&lt;&gt;"",VLOOKUP(AL427,'ESO zone constants'!$D$2:$H$4950,5,FALSE),""),""),"")</f>
        <v/>
      </c>
      <c r="AM427" s="46"/>
      <c r="AN427" s="45" t="str">
        <f>IF(AM427&lt;&gt;"",IF(AM427&lt;&gt;"LIBSETS_DROP_MECHANIC_MONSTER_NAME",VLOOKUP(AM427,'LibSets constants'!$I$4:$L$1000,3,FALSE),""),"")</f>
        <v/>
      </c>
      <c r="AO427" s="45" t="str">
        <f>IF(AM427&lt;&gt;"",IF(AM427&lt;&gt;"LIBSETS_DROP_MECHANIC_MONSTER_NAME",VLOOKUP(AM427,'LibSets constants'!$I$4:$L$1000,4,FALSE),""),"")</f>
        <v/>
      </c>
      <c r="AP427" s="3" t="str">
        <f>IF(G427&lt;&gt;"LIBSETS_SETTYPE_BATTLEGROUND",IF(G427&lt;&gt;"LIBSETS_SETTYPE_SPECIAL",IF(AQ427&lt;&gt;"",VLOOKUP(AQ427,'ESO zone constants'!$D$2:$H$4950,5,FALSE),""),""),"")</f>
        <v/>
      </c>
      <c r="AR427" s="46"/>
      <c r="AS427" s="45" t="str">
        <f>IF(AR427&lt;&gt;"",IF(AR427&lt;&gt;"LIBSETS_DROP_MECHANIC_MONSTER_NAME",VLOOKUP(AR427,'LibSets constants'!$I$4:$L$1000,3,FALSE),""),"")</f>
        <v/>
      </c>
      <c r="AT427" s="45" t="str">
        <f>IF(AR427&lt;&gt;"",IF(AR427&lt;&gt;"LIBSETS_DROP_MECHANIC_MONSTER_NAME",VLOOKUP(AR427,'LibSets constants'!$I$4:$L$1000,4,FALSE),""),"")</f>
        <v/>
      </c>
      <c r="AU427" s="21" t="str">
        <f>IF(A427="???","--","")&amp;IF(F427&lt;&gt;"Not in the game (anymore)",IF(A427&lt;&gt;"",CONCATENATE("[",A427,"] = {wayshrines={")&amp;IF(K427&lt;&gt;"",CONCATENATE(K427,","),"")&amp;IF(L427&lt;&gt;"",CONCATENATE(L427,","),"")&amp;IF(M427&lt;&gt;"",CONCATENATE(M427,","),"")&amp;CONCATENATE("}")&amp;IF(VALUE(N427)&gt;0,CONCATENATE(", traitsNeeded=",N427),"")&amp;CONCATENATE(", dlcId=",IF(Q427&lt;&gt;"",Q427,"DLC_BASE_GAME")),""),"")</f>
        <v>--[???] = {wayshrines={-1,-1,-1,}, dlcId=DLC_ORSINIUM</v>
      </c>
      <c r="AV427" s="21" t="str">
        <f>IF(F427&lt;&gt;"Not in the game (anymore)",IF(A427&lt;&gt;"",IF(O427&lt;&gt;"",CONCATENATE(", zoneIds={",O427),"")&amp;IF(V427&lt;&gt;"",CONCATENATE(",",V427),"")&amp;IF(AA427&lt;&gt;"",CONCATENATE(",",AA427),"")&amp;IF(AF427&lt;&gt;"",CONCATENATE(",",AF427),"")&amp;IF(AK427&lt;&gt;"",CONCATENATE(",",AK427),"")&amp;IF(AP427&lt;&gt;"",CONCATENATE(",",AP427),"")&amp;IF(O427&lt;&gt;"",CONCATENATE("}",""),"")&amp;IF(OR(I427="true",I427="false",I427&lt;&gt;""), CONCATENATE(", veteran=", I427), ""),""),"")</f>
        <v>, zoneIds={677}, veteran=true</v>
      </c>
      <c r="AW427" s="21" t="str">
        <f>IF(F427&lt;&gt;"Not in the game (anymore)",IF(A427&lt;&gt;"",", setType="&amp;G427,"")&amp;IF(J427="true",", multiTrialSet=true",""),"")</f>
        <v>, setType=LIBSETS_SETTYPE_ARENA</v>
      </c>
      <c r="AX427" s="21" t="str">
        <f>IF(F427&lt;&gt;"Not in the game (anymore)",IF(S427&lt;&gt;"",", dropMechanic={"&amp;S427&amp;IF(X427&lt;&gt;"",","&amp;X427,"")&amp;IF(AC427&lt;&gt;"",","&amp;AC427,"")&amp;IF(AH427&lt;&gt;"",","&amp;AH427,"")&amp;IF(AM427&lt;&gt;"",","&amp;AM427,"")&amp;IF(AR427&lt;&gt;"",","&amp;AR427,"")&amp;"}"&amp;IF(S427="LIBSETS_DROP_MECHANIC_MONSTER_NAME",", dropMechanicNames={" &amp; IF(T427&lt;&gt;"","['en']='"&amp;T427&amp;"'","") &amp; IF(U427&lt;&gt;"",", ['de']='" &amp; U427&amp;"'","") &amp; "}",""),"")&amp;"},","")</f>
        <v>, dropMechanic={LIBSETS_DROP_MECHANIC_ARENA_STAGE_CHEST}},</v>
      </c>
      <c r="AY427" s="21" t="str">
        <f>IF(F427&lt;&gt;"Not in the game (anymore)",IF(C427&lt;&gt;"",CONCATENATE(" --",C427," / ",B427,"   [",IF(P427&lt;&gt;"",P427,""),IF(W427&lt;&gt;"",", "&amp;W427,""),IF(AB427&lt;&gt;"",", "&amp;AB427,""),IF(AG427&lt;&gt;"",", "&amp;AG427,""),IF(AL427&lt;&gt;"",", "&amp;AL427,""),IF(AQ427&lt;&gt;"",", "&amp;AQ427,""),"]")),"")</f>
        <v xml:space="preserve"> --The Maelstrom's Greatsword / Bidenhänder des Mahlstroms   [Maelstrom Arena]</v>
      </c>
    </row>
    <row r="428" spans="1:51" x14ac:dyDescent="0.25">
      <c r="A428" s="5" t="s">
        <v>1447</v>
      </c>
      <c r="B428" t="s">
        <v>1474</v>
      </c>
      <c r="C428" t="s">
        <v>1475</v>
      </c>
      <c r="D428" s="3" t="str">
        <f>A428</f>
        <v>???</v>
      </c>
      <c r="E428" s="74" t="s">
        <v>1835</v>
      </c>
      <c r="F428" t="s">
        <v>1490</v>
      </c>
      <c r="G428" s="8" t="s">
        <v>1648</v>
      </c>
      <c r="I428" t="s">
        <v>98</v>
      </c>
      <c r="J428" t="s">
        <v>97</v>
      </c>
      <c r="K428">
        <v>-1</v>
      </c>
      <c r="L428">
        <v>-1</v>
      </c>
      <c r="M428">
        <v>-1</v>
      </c>
      <c r="N428">
        <v>0</v>
      </c>
      <c r="O428" s="3">
        <f>IF(G428&lt;&gt;"LIBSETS_SETTYPE_BATTLEGROUND",IF(G428&lt;&gt;"LIBSETS_SETTYPE_SPECIAL",IF(P428&lt;&gt;"",VLOOKUP(P428,'ESO zone constants'!$D$2:$H$4950,5,FALSE),""),""),"")</f>
        <v>677</v>
      </c>
      <c r="P428" t="s">
        <v>457</v>
      </c>
      <c r="Q428" s="19" t="str">
        <f>IF(O428&lt;&gt;"",IF(NOT(ISERROR(VLOOKUP(O428,'ESO Dungeon constants'!$D$3:$H$9999,5,FALSE))),VLOOKUP(O428,'ESO Dungeon constants'!$D$3:$I$9999,6,FALSE),VLOOKUP(O428,'ESO zone constants'!$H$2:$K$9984,4,FALSE)),"")</f>
        <v>DLC_ORSINIUM</v>
      </c>
      <c r="R428" s="3" t="str">
        <f>VLOOKUP(Q428,'LibSets constants'!$B$4:$C$1000,2,FALSE)</f>
        <v>Orsinium</v>
      </c>
      <c r="S428" s="33" t="s">
        <v>1739</v>
      </c>
      <c r="T428" s="45" t="str">
        <f>IF(S428&lt;&gt;"",IF(S428&lt;&gt;"LIBSETS_DROP_MECHANIC_MONSTER_NAME",VLOOKUP(S428,'LibSets constants'!$I$4:$L$1000,3,FALSE),""),"")</f>
        <v>Arena stage chest</v>
      </c>
      <c r="U428" s="45" t="str">
        <f>IF(S428&lt;&gt;"",IF(S428&lt;&gt;"LIBSETS_DROP_MECHANIC_MONSTER_NAME",VLOOKUP(S428,'LibSets constants'!$I$4:$L$1000,4,FALSE),""),"")</f>
        <v>Arena-Phasen Schatztruhe</v>
      </c>
      <c r="V428" s="3" t="str">
        <f>IF(G428&lt;&gt;"LIBSETS_SETTYPE_BATTLEGROUND",IF(G428&lt;&gt;"LIBSETS_SETTYPE_SPECIAL",IF(W428&lt;&gt;"",VLOOKUP(W428,'ESO zone constants'!$D$2:$H$4950,5,FALSE),""),""),"")</f>
        <v/>
      </c>
      <c r="X428" s="46"/>
      <c r="Y428" s="45" t="str">
        <f>IF(X428&lt;&gt;"",IF(X428&lt;&gt;"LIBSETS_DROP_MECHANIC_MONSTER_NAME",VLOOKUP(X428,'LibSets constants'!$I$4:$L$1000,3,FALSE),""),"")</f>
        <v/>
      </c>
      <c r="Z428" s="45" t="str">
        <f>IF(X428&lt;&gt;"",IF(X428&lt;&gt;"LIBSETS_DROP_MECHANIC_MONSTER_NAME",VLOOKUP(X428,'LibSets constants'!$I$4:$L$1000,4,FALSE),""),"")</f>
        <v/>
      </c>
      <c r="AA428" s="3" t="str">
        <f>IF(G428&lt;&gt;"LIBSETS_SETTYPE_BATTLEGROUND",IF(G428&lt;&gt;"LIBSETS_SETTYPE_SPECIAL",IF(AB428&lt;&gt;"",VLOOKUP(AB428,'ESO zone constants'!$D$2:$H$4950,5,FALSE),""),""),"")</f>
        <v/>
      </c>
      <c r="AC428" s="46"/>
      <c r="AD428" s="45" t="str">
        <f>IF(AC428&lt;&gt;"",IF(AC428&lt;&gt;"LIBSETS_DROP_MECHANIC_MONSTER_NAME",VLOOKUP(AC428,'LibSets constants'!$I$4:$L$1000,3,FALSE),""),"")</f>
        <v/>
      </c>
      <c r="AE428" s="45" t="str">
        <f>IF(AC428&lt;&gt;"",IF(AC428&lt;&gt;"LIBSETS_DROP_MECHANIC_MONSTER_NAME",VLOOKUP(AC428,'LibSets constants'!$I$4:$L$1000,4,FALSE),""),"")</f>
        <v/>
      </c>
      <c r="AF428" s="3" t="str">
        <f>IF(G428&lt;&gt;"LIBSETS_SETTYPE_BATTLEGROUND",IF(G428&lt;&gt;"LIBSETS_SETTYPE_SPECIAL",IF(AG428&lt;&gt;"",VLOOKUP(AG428,'ESO zone constants'!$D$2:$H$4950,5,FALSE),""),""),"")</f>
        <v/>
      </c>
      <c r="AH428" s="46"/>
      <c r="AI428" s="45" t="str">
        <f>IF(AH428&lt;&gt;"",IF(AH428&lt;&gt;"LIBSETS_DROP_MECHANIC_MONSTER_NAME",VLOOKUP(AH428,'LibSets constants'!$I$4:$L$1000,3,FALSE),""),"")</f>
        <v/>
      </c>
      <c r="AJ428" s="45" t="str">
        <f>IF(AH428&lt;&gt;"",IF(AH428&lt;&gt;"LIBSETS_DROP_MECHANIC_MONSTER_NAME",VLOOKUP(AH428,'LibSets constants'!$I$4:$L$1000,4,FALSE),""),"")</f>
        <v/>
      </c>
      <c r="AK428" s="3" t="str">
        <f>IF(G428&lt;&gt;"LIBSETS_SETTYPE_BATTLEGROUND",IF(G428&lt;&gt;"LIBSETS_SETTYPE_SPECIAL",IF(AL428&lt;&gt;"",VLOOKUP(AL428,'ESO zone constants'!$D$2:$H$4950,5,FALSE),""),""),"")</f>
        <v/>
      </c>
      <c r="AM428" s="46"/>
      <c r="AN428" s="45" t="str">
        <f>IF(AM428&lt;&gt;"",IF(AM428&lt;&gt;"LIBSETS_DROP_MECHANIC_MONSTER_NAME",VLOOKUP(AM428,'LibSets constants'!$I$4:$L$1000,3,FALSE),""),"")</f>
        <v/>
      </c>
      <c r="AO428" s="45" t="str">
        <f>IF(AM428&lt;&gt;"",IF(AM428&lt;&gt;"LIBSETS_DROP_MECHANIC_MONSTER_NAME",VLOOKUP(AM428,'LibSets constants'!$I$4:$L$1000,4,FALSE),""),"")</f>
        <v/>
      </c>
      <c r="AP428" s="3" t="str">
        <f>IF(G428&lt;&gt;"LIBSETS_SETTYPE_BATTLEGROUND",IF(G428&lt;&gt;"LIBSETS_SETTYPE_SPECIAL",IF(AQ428&lt;&gt;"",VLOOKUP(AQ428,'ESO zone constants'!$D$2:$H$4950,5,FALSE),""),""),"")</f>
        <v/>
      </c>
      <c r="AR428" s="46"/>
      <c r="AS428" s="45" t="str">
        <f>IF(AR428&lt;&gt;"",IF(AR428&lt;&gt;"LIBSETS_DROP_MECHANIC_MONSTER_NAME",VLOOKUP(AR428,'LibSets constants'!$I$4:$L$1000,3,FALSE),""),"")</f>
        <v/>
      </c>
      <c r="AT428" s="45" t="str">
        <f>IF(AR428&lt;&gt;"",IF(AR428&lt;&gt;"LIBSETS_DROP_MECHANIC_MONSTER_NAME",VLOOKUP(AR428,'LibSets constants'!$I$4:$L$1000,4,FALSE),""),"")</f>
        <v/>
      </c>
      <c r="AU428" s="21" t="str">
        <f>IF(A428="???","--","")&amp;IF(F428&lt;&gt;"Not in the game (anymore)",IF(A428&lt;&gt;"",CONCATENATE("[",A428,"] = {wayshrines={")&amp;IF(K428&lt;&gt;"",CONCATENATE(K428,","),"")&amp;IF(L428&lt;&gt;"",CONCATENATE(L428,","),"")&amp;IF(M428&lt;&gt;"",CONCATENATE(M428,","),"")&amp;CONCATENATE("}")&amp;IF(VALUE(N428)&gt;0,CONCATENATE(", traitsNeeded=",N428),"")&amp;CONCATENATE(", dlcId=",IF(Q428&lt;&gt;"",Q428,"DLC_BASE_GAME")),""),"")</f>
        <v>--[???] = {wayshrines={-1,-1,-1,}, dlcId=DLC_ORSINIUM</v>
      </c>
      <c r="AV428" s="21" t="str">
        <f>IF(F428&lt;&gt;"Not in the game (anymore)",IF(A428&lt;&gt;"",IF(O428&lt;&gt;"",CONCATENATE(", zoneIds={",O428),"")&amp;IF(V428&lt;&gt;"",CONCATENATE(",",V428),"")&amp;IF(AA428&lt;&gt;"",CONCATENATE(",",AA428),"")&amp;IF(AF428&lt;&gt;"",CONCATENATE(",",AF428),"")&amp;IF(AK428&lt;&gt;"",CONCATENATE(",",AK428),"")&amp;IF(AP428&lt;&gt;"",CONCATENATE(",",AP428),"")&amp;IF(O428&lt;&gt;"",CONCATENATE("}",""),"")&amp;IF(OR(I428="true",I428="false",I428&lt;&gt;""), CONCATENATE(", veteran=", I428), ""),""),"")</f>
        <v>, zoneIds={677}, veteran=true</v>
      </c>
      <c r="AW428" s="21" t="str">
        <f>IF(F428&lt;&gt;"Not in the game (anymore)",IF(A428&lt;&gt;"",", setType="&amp;G428,"")&amp;IF(J428="true",", multiTrialSet=true",""),"")</f>
        <v>, setType=LIBSETS_SETTYPE_ARENA</v>
      </c>
      <c r="AX428" s="21" t="str">
        <f>IF(F428&lt;&gt;"Not in the game (anymore)",IF(S428&lt;&gt;"",", dropMechanic={"&amp;S428&amp;IF(X428&lt;&gt;"",","&amp;X428,"")&amp;IF(AC428&lt;&gt;"",","&amp;AC428,"")&amp;IF(AH428&lt;&gt;"",","&amp;AH428,"")&amp;IF(AM428&lt;&gt;"",","&amp;AM428,"")&amp;IF(AR428&lt;&gt;"",","&amp;AR428,"")&amp;"}"&amp;IF(S428="LIBSETS_DROP_MECHANIC_MONSTER_NAME",", dropMechanicNames={" &amp; IF(T428&lt;&gt;"","['en']='"&amp;T428&amp;"'","") &amp; IF(U428&lt;&gt;"",", ['de']='" &amp; U428&amp;"'","") &amp; "}",""),"")&amp;"},","")</f>
        <v>, dropMechanic={LIBSETS_DROP_MECHANIC_ARENA_STAGE_CHEST}},</v>
      </c>
      <c r="AY428" s="21" t="str">
        <f>IF(F428&lt;&gt;"Not in the game (anymore)",IF(C428&lt;&gt;"",CONCATENATE(" --",C428," / ",B428,"   [",IF(P428&lt;&gt;"",P428,""),IF(W428&lt;&gt;"",", "&amp;W428,""),IF(AB428&lt;&gt;"",", "&amp;AB428,""),IF(AG428&lt;&gt;"",", "&amp;AG428,""),IF(AL428&lt;&gt;"",", "&amp;AL428,""),IF(AQ428&lt;&gt;"",", "&amp;AQ428,""),"]")),"")</f>
        <v xml:space="preserve"> --The Maelstrom's Ice Staff / Froststab des Mahlstroms   [Maelstrom Arena]</v>
      </c>
    </row>
    <row r="429" spans="1:51" x14ac:dyDescent="0.25">
      <c r="A429" s="5" t="s">
        <v>1447</v>
      </c>
      <c r="B429" t="s">
        <v>1470</v>
      </c>
      <c r="C429" t="s">
        <v>1471</v>
      </c>
      <c r="D429" s="3" t="str">
        <f>A429</f>
        <v>???</v>
      </c>
      <c r="E429" s="74" t="s">
        <v>1835</v>
      </c>
      <c r="F429" t="s">
        <v>1490</v>
      </c>
      <c r="G429" s="8" t="s">
        <v>1648</v>
      </c>
      <c r="I429" t="s">
        <v>98</v>
      </c>
      <c r="J429" t="s">
        <v>97</v>
      </c>
      <c r="K429">
        <v>-1</v>
      </c>
      <c r="L429">
        <v>-1</v>
      </c>
      <c r="M429">
        <v>-1</v>
      </c>
      <c r="N429">
        <v>0</v>
      </c>
      <c r="O429" s="3">
        <f>IF(G429&lt;&gt;"LIBSETS_SETTYPE_BATTLEGROUND",IF(G429&lt;&gt;"LIBSETS_SETTYPE_SPECIAL",IF(P429&lt;&gt;"",VLOOKUP(P429,'ESO zone constants'!$D$2:$H$4950,5,FALSE),""),""),"")</f>
        <v>677</v>
      </c>
      <c r="P429" t="s">
        <v>457</v>
      </c>
      <c r="Q429" s="19" t="str">
        <f>IF(O429&lt;&gt;"",IF(NOT(ISERROR(VLOOKUP(O429,'ESO Dungeon constants'!$D$3:$H$9999,5,FALSE))),VLOOKUP(O429,'ESO Dungeon constants'!$D$3:$I$9999,6,FALSE),VLOOKUP(O429,'ESO zone constants'!$H$2:$K$9984,4,FALSE)),"")</f>
        <v>DLC_ORSINIUM</v>
      </c>
      <c r="R429" s="3" t="str">
        <f>VLOOKUP(Q429,'LibSets constants'!$B$4:$C$1000,2,FALSE)</f>
        <v>Orsinium</v>
      </c>
      <c r="S429" s="33" t="s">
        <v>1739</v>
      </c>
      <c r="T429" s="45" t="str">
        <f>IF(S429&lt;&gt;"",IF(S429&lt;&gt;"LIBSETS_DROP_MECHANIC_MONSTER_NAME",VLOOKUP(S429,'LibSets constants'!$I$4:$L$1000,3,FALSE),""),"")</f>
        <v>Arena stage chest</v>
      </c>
      <c r="U429" s="45" t="str">
        <f>IF(S429&lt;&gt;"",IF(S429&lt;&gt;"LIBSETS_DROP_MECHANIC_MONSTER_NAME",VLOOKUP(S429,'LibSets constants'!$I$4:$L$1000,4,FALSE),""),"")</f>
        <v>Arena-Phasen Schatztruhe</v>
      </c>
      <c r="V429" s="3" t="str">
        <f>IF(G429&lt;&gt;"LIBSETS_SETTYPE_BATTLEGROUND",IF(G429&lt;&gt;"LIBSETS_SETTYPE_SPECIAL",IF(W429&lt;&gt;"",VLOOKUP(W429,'ESO zone constants'!$D$2:$H$4950,5,FALSE),""),""),"")</f>
        <v/>
      </c>
      <c r="X429" s="46"/>
      <c r="Y429" s="45" t="str">
        <f>IF(X429&lt;&gt;"",IF(X429&lt;&gt;"LIBSETS_DROP_MECHANIC_MONSTER_NAME",VLOOKUP(X429,'LibSets constants'!$I$4:$L$1000,3,FALSE),""),"")</f>
        <v/>
      </c>
      <c r="Z429" s="45" t="str">
        <f>IF(X429&lt;&gt;"",IF(X429&lt;&gt;"LIBSETS_DROP_MECHANIC_MONSTER_NAME",VLOOKUP(X429,'LibSets constants'!$I$4:$L$1000,4,FALSE),""),"")</f>
        <v/>
      </c>
      <c r="AA429" s="3" t="str">
        <f>IF(G429&lt;&gt;"LIBSETS_SETTYPE_BATTLEGROUND",IF(G429&lt;&gt;"LIBSETS_SETTYPE_SPECIAL",IF(AB429&lt;&gt;"",VLOOKUP(AB429,'ESO zone constants'!$D$2:$H$4950,5,FALSE),""),""),"")</f>
        <v/>
      </c>
      <c r="AC429" s="46"/>
      <c r="AD429" s="45" t="str">
        <f>IF(AC429&lt;&gt;"",IF(AC429&lt;&gt;"LIBSETS_DROP_MECHANIC_MONSTER_NAME",VLOOKUP(AC429,'LibSets constants'!$I$4:$L$1000,3,FALSE),""),"")</f>
        <v/>
      </c>
      <c r="AE429" s="45" t="str">
        <f>IF(AC429&lt;&gt;"",IF(AC429&lt;&gt;"LIBSETS_DROP_MECHANIC_MONSTER_NAME",VLOOKUP(AC429,'LibSets constants'!$I$4:$L$1000,4,FALSE),""),"")</f>
        <v/>
      </c>
      <c r="AF429" s="3" t="str">
        <f>IF(G429&lt;&gt;"LIBSETS_SETTYPE_BATTLEGROUND",IF(G429&lt;&gt;"LIBSETS_SETTYPE_SPECIAL",IF(AG429&lt;&gt;"",VLOOKUP(AG429,'ESO zone constants'!$D$2:$H$4950,5,FALSE),""),""),"")</f>
        <v/>
      </c>
      <c r="AH429" s="46"/>
      <c r="AI429" s="45" t="str">
        <f>IF(AH429&lt;&gt;"",IF(AH429&lt;&gt;"LIBSETS_DROP_MECHANIC_MONSTER_NAME",VLOOKUP(AH429,'LibSets constants'!$I$4:$L$1000,3,FALSE),""),"")</f>
        <v/>
      </c>
      <c r="AJ429" s="45" t="str">
        <f>IF(AH429&lt;&gt;"",IF(AH429&lt;&gt;"LIBSETS_DROP_MECHANIC_MONSTER_NAME",VLOOKUP(AH429,'LibSets constants'!$I$4:$L$1000,4,FALSE),""),"")</f>
        <v/>
      </c>
      <c r="AK429" s="3" t="str">
        <f>IF(G429&lt;&gt;"LIBSETS_SETTYPE_BATTLEGROUND",IF(G429&lt;&gt;"LIBSETS_SETTYPE_SPECIAL",IF(AL429&lt;&gt;"",VLOOKUP(AL429,'ESO zone constants'!$D$2:$H$4950,5,FALSE),""),""),"")</f>
        <v/>
      </c>
      <c r="AM429" s="46"/>
      <c r="AN429" s="45" t="str">
        <f>IF(AM429&lt;&gt;"",IF(AM429&lt;&gt;"LIBSETS_DROP_MECHANIC_MONSTER_NAME",VLOOKUP(AM429,'LibSets constants'!$I$4:$L$1000,3,FALSE),""),"")</f>
        <v/>
      </c>
      <c r="AO429" s="45" t="str">
        <f>IF(AM429&lt;&gt;"",IF(AM429&lt;&gt;"LIBSETS_DROP_MECHANIC_MONSTER_NAME",VLOOKUP(AM429,'LibSets constants'!$I$4:$L$1000,4,FALSE),""),"")</f>
        <v/>
      </c>
      <c r="AP429" s="3" t="str">
        <f>IF(G429&lt;&gt;"LIBSETS_SETTYPE_BATTLEGROUND",IF(G429&lt;&gt;"LIBSETS_SETTYPE_SPECIAL",IF(AQ429&lt;&gt;"",VLOOKUP(AQ429,'ESO zone constants'!$D$2:$H$4950,5,FALSE),""),""),"")</f>
        <v/>
      </c>
      <c r="AR429" s="46"/>
      <c r="AS429" s="45" t="str">
        <f>IF(AR429&lt;&gt;"",IF(AR429&lt;&gt;"LIBSETS_DROP_MECHANIC_MONSTER_NAME",VLOOKUP(AR429,'LibSets constants'!$I$4:$L$1000,3,FALSE),""),"")</f>
        <v/>
      </c>
      <c r="AT429" s="45" t="str">
        <f>IF(AR429&lt;&gt;"",IF(AR429&lt;&gt;"LIBSETS_DROP_MECHANIC_MONSTER_NAME",VLOOKUP(AR429,'LibSets constants'!$I$4:$L$1000,4,FALSE),""),"")</f>
        <v/>
      </c>
      <c r="AU429" s="21" t="str">
        <f>IF(A429="???","--","")&amp;IF(F429&lt;&gt;"Not in the game (anymore)",IF(A429&lt;&gt;"",CONCATENATE("[",A429,"] = {wayshrines={")&amp;IF(K429&lt;&gt;"",CONCATENATE(K429,","),"")&amp;IF(L429&lt;&gt;"",CONCATENATE(L429,","),"")&amp;IF(M429&lt;&gt;"",CONCATENATE(M429,","),"")&amp;CONCATENATE("}")&amp;IF(VALUE(N429)&gt;0,CONCATENATE(", traitsNeeded=",N429),"")&amp;CONCATENATE(", dlcId=",IF(Q429&lt;&gt;"",Q429,"DLC_BASE_GAME")),""),"")</f>
        <v>--[???] = {wayshrines={-1,-1,-1,}, dlcId=DLC_ORSINIUM</v>
      </c>
      <c r="AV429" s="21" t="str">
        <f>IF(F429&lt;&gt;"Not in the game (anymore)",IF(A429&lt;&gt;"",IF(O429&lt;&gt;"",CONCATENATE(", zoneIds={",O429),"")&amp;IF(V429&lt;&gt;"",CONCATENATE(",",V429),"")&amp;IF(AA429&lt;&gt;"",CONCATENATE(",",AA429),"")&amp;IF(AF429&lt;&gt;"",CONCATENATE(",",AF429),"")&amp;IF(AK429&lt;&gt;"",CONCATENATE(",",AK429),"")&amp;IF(AP429&lt;&gt;"",CONCATENATE(",",AP429),"")&amp;IF(O429&lt;&gt;"",CONCATENATE("}",""),"")&amp;IF(OR(I429="true",I429="false",I429&lt;&gt;""), CONCATENATE(", veteran=", I429), ""),""),"")</f>
        <v>, zoneIds={677}, veteran=true</v>
      </c>
      <c r="AW429" s="21" t="str">
        <f>IF(F429&lt;&gt;"Not in the game (anymore)",IF(A429&lt;&gt;"",", setType="&amp;G429,"")&amp;IF(J429="true",", multiTrialSet=true",""),"")</f>
        <v>, setType=LIBSETS_SETTYPE_ARENA</v>
      </c>
      <c r="AX429" s="21" t="str">
        <f>IF(F429&lt;&gt;"Not in the game (anymore)",IF(S429&lt;&gt;"",", dropMechanic={"&amp;S429&amp;IF(X429&lt;&gt;"",","&amp;X429,"")&amp;IF(AC429&lt;&gt;"",","&amp;AC429,"")&amp;IF(AH429&lt;&gt;"",","&amp;AH429,"")&amp;IF(AM429&lt;&gt;"",","&amp;AM429,"")&amp;IF(AR429&lt;&gt;"",","&amp;AR429,"")&amp;"}"&amp;IF(S429="LIBSETS_DROP_MECHANIC_MONSTER_NAME",", dropMechanicNames={" &amp; IF(T429&lt;&gt;"","['en']='"&amp;T429&amp;"'","") &amp; IF(U429&lt;&gt;"",", ['de']='" &amp; U429&amp;"'","") &amp; "}",""),"")&amp;"},","")</f>
        <v>, dropMechanic={LIBSETS_DROP_MECHANIC_ARENA_STAGE_CHEST}},</v>
      </c>
      <c r="AY429" s="21" t="str">
        <f>IF(F429&lt;&gt;"Not in the game (anymore)",IF(C429&lt;&gt;"",CONCATENATE(" --",C429," / ",B429,"   [",IF(P429&lt;&gt;"",P429,""),IF(W429&lt;&gt;"",", "&amp;W429,""),IF(AB429&lt;&gt;"",", "&amp;AB429,""),IF(AG429&lt;&gt;"",", "&amp;AG429,""),IF(AL429&lt;&gt;"",", "&amp;AL429,""),IF(AQ429&lt;&gt;"",", "&amp;AQ429,""),"]")),"")</f>
        <v xml:space="preserve"> --The Maelstrom's Inferno Staff / Flammenstab des Mahlstroms   [Maelstrom Arena]</v>
      </c>
    </row>
    <row r="430" spans="1:51" x14ac:dyDescent="0.25">
      <c r="A430" s="5" t="s">
        <v>1447</v>
      </c>
      <c r="B430" t="s">
        <v>1456</v>
      </c>
      <c r="C430" t="s">
        <v>1457</v>
      </c>
      <c r="D430" s="3" t="str">
        <f>A430</f>
        <v>???</v>
      </c>
      <c r="E430" s="74" t="s">
        <v>1835</v>
      </c>
      <c r="F430" t="s">
        <v>1490</v>
      </c>
      <c r="G430" s="8" t="s">
        <v>1648</v>
      </c>
      <c r="I430" t="s">
        <v>98</v>
      </c>
      <c r="J430" t="s">
        <v>97</v>
      </c>
      <c r="K430">
        <v>-1</v>
      </c>
      <c r="L430">
        <v>-1</v>
      </c>
      <c r="M430">
        <v>-1</v>
      </c>
      <c r="N430">
        <v>0</v>
      </c>
      <c r="O430" s="3">
        <f>IF(G430&lt;&gt;"LIBSETS_SETTYPE_BATTLEGROUND",IF(G430&lt;&gt;"LIBSETS_SETTYPE_SPECIAL",IF(P430&lt;&gt;"",VLOOKUP(P430,'ESO zone constants'!$D$2:$H$4950,5,FALSE),""),""),"")</f>
        <v>677</v>
      </c>
      <c r="P430" t="s">
        <v>457</v>
      </c>
      <c r="Q430" s="19" t="str">
        <f>IF(O430&lt;&gt;"",IF(NOT(ISERROR(VLOOKUP(O430,'ESO Dungeon constants'!$D$3:$H$9999,5,FALSE))),VLOOKUP(O430,'ESO Dungeon constants'!$D$3:$I$9999,6,FALSE),VLOOKUP(O430,'ESO zone constants'!$H$2:$K$9984,4,FALSE)),"")</f>
        <v>DLC_ORSINIUM</v>
      </c>
      <c r="R430" s="3" t="str">
        <f>VLOOKUP(Q430,'LibSets constants'!$B$4:$C$1000,2,FALSE)</f>
        <v>Orsinium</v>
      </c>
      <c r="S430" s="33" t="s">
        <v>1739</v>
      </c>
      <c r="T430" s="41" t="str">
        <f>IF(S430&lt;&gt;"",IF(S430&lt;&gt;"LIBSETS_DROP_MECHANIC_MONSTER_NAME",VLOOKUP(S430,'LibSets constants'!$I$4:$L$1000,3,FALSE),""),"")</f>
        <v>Arena stage chest</v>
      </c>
      <c r="U430" s="41" t="str">
        <f>IF(S430&lt;&gt;"",IF(S430&lt;&gt;"LIBSETS_DROP_MECHANIC_MONSTER_NAME",VLOOKUP(S430,'LibSets constants'!$I$4:$L$1000,4,FALSE),""),"")</f>
        <v>Arena-Phasen Schatztruhe</v>
      </c>
      <c r="V430" s="3" t="str">
        <f>IF(G430&lt;&gt;"LIBSETS_SETTYPE_BATTLEGROUND",IF(G430&lt;&gt;"LIBSETS_SETTYPE_SPECIAL",IF(W430&lt;&gt;"",VLOOKUP(W430,'ESO zone constants'!$D$2:$H$4950,5,FALSE),""),""),"")</f>
        <v/>
      </c>
      <c r="X430" s="42"/>
      <c r="Y430" s="41" t="str">
        <f>IF(X430&lt;&gt;"",IF(X430&lt;&gt;"LIBSETS_DROP_MECHANIC_MONSTER_NAME",VLOOKUP(X430,'LibSets constants'!$I$4:$L$1000,3,FALSE),""),"")</f>
        <v/>
      </c>
      <c r="Z430" s="41" t="str">
        <f>IF(X430&lt;&gt;"",IF(X430&lt;&gt;"LIBSETS_DROP_MECHANIC_MONSTER_NAME",VLOOKUP(X430,'LibSets constants'!$I$4:$L$1000,4,FALSE),""),"")</f>
        <v/>
      </c>
      <c r="AA430" s="3" t="str">
        <f>IF(G430&lt;&gt;"LIBSETS_SETTYPE_BATTLEGROUND",IF(G430&lt;&gt;"LIBSETS_SETTYPE_SPECIAL",IF(AB430&lt;&gt;"",VLOOKUP(AB430,'ESO zone constants'!$D$2:$H$4950,5,FALSE),""),""),"")</f>
        <v/>
      </c>
      <c r="AC430" s="42"/>
      <c r="AD430" s="41" t="str">
        <f>IF(AC430&lt;&gt;"",IF(AC430&lt;&gt;"LIBSETS_DROP_MECHANIC_MONSTER_NAME",VLOOKUP(AC430,'LibSets constants'!$I$4:$L$1000,3,FALSE),""),"")</f>
        <v/>
      </c>
      <c r="AE430" s="41" t="str">
        <f>IF(AC430&lt;&gt;"",IF(AC430&lt;&gt;"LIBSETS_DROP_MECHANIC_MONSTER_NAME",VLOOKUP(AC430,'LibSets constants'!$I$4:$L$1000,4,FALSE),""),"")</f>
        <v/>
      </c>
      <c r="AF430" s="3" t="str">
        <f>IF(G430&lt;&gt;"LIBSETS_SETTYPE_BATTLEGROUND",IF(G430&lt;&gt;"LIBSETS_SETTYPE_SPECIAL",IF(AG430&lt;&gt;"",VLOOKUP(AG430,'ESO zone constants'!$D$2:$H$4950,5,FALSE),""),""),"")</f>
        <v/>
      </c>
      <c r="AH430" s="42"/>
      <c r="AI430" s="41" t="str">
        <f>IF(AH430&lt;&gt;"",IF(AH430&lt;&gt;"LIBSETS_DROP_MECHANIC_MONSTER_NAME",VLOOKUP(AH430,'LibSets constants'!$I$4:$L$1000,3,FALSE),""),"")</f>
        <v/>
      </c>
      <c r="AJ430" s="41" t="str">
        <f>IF(AH430&lt;&gt;"",IF(AH430&lt;&gt;"LIBSETS_DROP_MECHANIC_MONSTER_NAME",VLOOKUP(AH430,'LibSets constants'!$I$4:$L$1000,4,FALSE),""),"")</f>
        <v/>
      </c>
      <c r="AK430" s="3" t="str">
        <f>IF(G430&lt;&gt;"LIBSETS_SETTYPE_BATTLEGROUND",IF(G430&lt;&gt;"LIBSETS_SETTYPE_SPECIAL",IF(AL430&lt;&gt;"",VLOOKUP(AL430,'ESO zone constants'!$D$2:$H$4950,5,FALSE),""),""),"")</f>
        <v/>
      </c>
      <c r="AM430" s="42"/>
      <c r="AN430" s="41" t="str">
        <f>IF(AM430&lt;&gt;"",IF(AM430&lt;&gt;"LIBSETS_DROP_MECHANIC_MONSTER_NAME",VLOOKUP(AM430,'LibSets constants'!$I$4:$L$1000,3,FALSE),""),"")</f>
        <v/>
      </c>
      <c r="AO430" s="41" t="str">
        <f>IF(AM430&lt;&gt;"",IF(AM430&lt;&gt;"LIBSETS_DROP_MECHANIC_MONSTER_NAME",VLOOKUP(AM430,'LibSets constants'!$I$4:$L$1000,4,FALSE),""),"")</f>
        <v/>
      </c>
      <c r="AP430" s="3" t="str">
        <f>IF(G430&lt;&gt;"LIBSETS_SETTYPE_BATTLEGROUND",IF(G430&lt;&gt;"LIBSETS_SETTYPE_SPECIAL",IF(AQ430&lt;&gt;"",VLOOKUP(AQ430,'ESO zone constants'!$D$2:$H$4950,5,FALSE),""),""),"")</f>
        <v/>
      </c>
      <c r="AR430" s="42"/>
      <c r="AS430" s="41" t="str">
        <f>IF(AR430&lt;&gt;"",IF(AR430&lt;&gt;"LIBSETS_DROP_MECHANIC_MONSTER_NAME",VLOOKUP(AR430,'LibSets constants'!$I$4:$L$1000,3,FALSE),""),"")</f>
        <v/>
      </c>
      <c r="AT430" s="41" t="str">
        <f>IF(AR430&lt;&gt;"",IF(AR430&lt;&gt;"LIBSETS_DROP_MECHANIC_MONSTER_NAME",VLOOKUP(AR430,'LibSets constants'!$I$4:$L$1000,4,FALSE),""),"")</f>
        <v/>
      </c>
      <c r="AU430" s="21" t="str">
        <f>IF(A430="???","--","")&amp;IF(F430&lt;&gt;"Not in the game (anymore)",IF(A430&lt;&gt;"",CONCATENATE("[",A430,"] = {wayshrines={")&amp;IF(K430&lt;&gt;"",CONCATENATE(K430,","),"")&amp;IF(L430&lt;&gt;"",CONCATENATE(L430,","),"")&amp;IF(M430&lt;&gt;"",CONCATENATE(M430,","),"")&amp;CONCATENATE("}")&amp;IF(VALUE(N430)&gt;0,CONCATENATE(", traitsNeeded=",N430),"")&amp;CONCATENATE(", dlcId=",IF(Q430&lt;&gt;"",Q430,"DLC_BASE_GAME")),""),"")</f>
        <v>--[???] = {wayshrines={-1,-1,-1,}, dlcId=DLC_ORSINIUM</v>
      </c>
      <c r="AV430" s="21" t="str">
        <f>IF(F430&lt;&gt;"Not in the game (anymore)",IF(A430&lt;&gt;"",IF(O430&lt;&gt;"",CONCATENATE(", zoneIds={",O430),"")&amp;IF(V430&lt;&gt;"",CONCATENATE(",",V430),"")&amp;IF(AA430&lt;&gt;"",CONCATENATE(",",AA430),"")&amp;IF(AF430&lt;&gt;"",CONCATENATE(",",AF430),"")&amp;IF(AK430&lt;&gt;"",CONCATENATE(",",AK430),"")&amp;IF(AP430&lt;&gt;"",CONCATENATE(",",AP430),"")&amp;IF(O430&lt;&gt;"",CONCATENATE("}",""),"")&amp;IF(OR(I430="true",I430="false",I430&lt;&gt;""), CONCATENATE(", veteran=", I430), ""),""),"")</f>
        <v>, zoneIds={677}, veteran=true</v>
      </c>
      <c r="AW430" s="21" t="str">
        <f>IF(F430&lt;&gt;"Not in the game (anymore)",IF(A430&lt;&gt;"",", setType="&amp;G430,"")&amp;IF(J430="true",", multiTrialSet=true",""),"")</f>
        <v>, setType=LIBSETS_SETTYPE_ARENA</v>
      </c>
      <c r="AX430" s="21" t="str">
        <f>IF(F430&lt;&gt;"Not in the game (anymore)",IF(S430&lt;&gt;"",", dropMechanic={"&amp;S430&amp;IF(X430&lt;&gt;"",","&amp;X430,"")&amp;IF(AC430&lt;&gt;"",","&amp;AC430,"")&amp;IF(AH430&lt;&gt;"",","&amp;AH430,"")&amp;IF(AM430&lt;&gt;"",","&amp;AM430,"")&amp;IF(AR430&lt;&gt;"",","&amp;AR430,"")&amp;"}"&amp;IF(S430="LIBSETS_DROP_MECHANIC_MONSTER_NAME",", dropMechanicNames={" &amp; IF(T430&lt;&gt;"","['en']='"&amp;T430&amp;"'","") &amp; IF(U430&lt;&gt;"",", ['de']='" &amp; U430&amp;"'","") &amp; "}",""),"")&amp;"},","")</f>
        <v>, dropMechanic={LIBSETS_DROP_MECHANIC_ARENA_STAGE_CHEST}},</v>
      </c>
      <c r="AY430" s="21" t="str">
        <f>IF(F430&lt;&gt;"Not in the game (anymore)",IF(C430&lt;&gt;"",CONCATENATE(" --",C430," / ",B430,"   [",IF(P430&lt;&gt;"",P430,""),IF(W430&lt;&gt;"",", "&amp;W430,""),IF(AB430&lt;&gt;"",", "&amp;AB430,""),IF(AG430&lt;&gt;"",", "&amp;AG430,""),IF(AL430&lt;&gt;"",", "&amp;AL430,""),IF(AQ430&lt;&gt;"",", "&amp;AQ430,""),"]")),"")</f>
        <v xml:space="preserve"> --The Maelstrom's Lightning Staff / Blitzstab des Mahlstroms   [Maelstrom Arena]</v>
      </c>
    </row>
    <row r="431" spans="1:51" x14ac:dyDescent="0.25">
      <c r="A431" s="5" t="s">
        <v>1447</v>
      </c>
      <c r="B431" t="s">
        <v>1480</v>
      </c>
      <c r="C431" t="s">
        <v>1481</v>
      </c>
      <c r="D431" s="3" t="str">
        <f>A431</f>
        <v>???</v>
      </c>
      <c r="E431" s="74" t="s">
        <v>1835</v>
      </c>
      <c r="F431" t="s">
        <v>1490</v>
      </c>
      <c r="G431" s="8" t="s">
        <v>1648</v>
      </c>
      <c r="I431" t="s">
        <v>98</v>
      </c>
      <c r="J431" t="s">
        <v>97</v>
      </c>
      <c r="K431">
        <v>-1</v>
      </c>
      <c r="L431">
        <v>-1</v>
      </c>
      <c r="M431">
        <v>-1</v>
      </c>
      <c r="N431">
        <v>0</v>
      </c>
      <c r="O431" s="3">
        <f>IF(G431&lt;&gt;"LIBSETS_SETTYPE_BATTLEGROUND",IF(G431&lt;&gt;"LIBSETS_SETTYPE_SPECIAL",IF(P431&lt;&gt;"",VLOOKUP(P431,'ESO zone constants'!$D$2:$H$4950,5,FALSE),""),""),"")</f>
        <v>677</v>
      </c>
      <c r="P431" t="s">
        <v>457</v>
      </c>
      <c r="Q431" s="19" t="str">
        <f>IF(O431&lt;&gt;"",IF(NOT(ISERROR(VLOOKUP(O431,'ESO Dungeon constants'!$D$3:$H$9999,5,FALSE))),VLOOKUP(O431,'ESO Dungeon constants'!$D$3:$I$9999,6,FALSE),VLOOKUP(O431,'ESO zone constants'!$H$2:$K$9984,4,FALSE)),"")</f>
        <v>DLC_ORSINIUM</v>
      </c>
      <c r="R431" s="3" t="str">
        <f>VLOOKUP(Q431,'LibSets constants'!$B$4:$C$1000,2,FALSE)</f>
        <v>Orsinium</v>
      </c>
      <c r="S431" s="33" t="s">
        <v>1739</v>
      </c>
      <c r="T431" s="41" t="str">
        <f>IF(S431&lt;&gt;"",IF(S431&lt;&gt;"LIBSETS_DROP_MECHANIC_MONSTER_NAME",VLOOKUP(S431,'LibSets constants'!$I$4:$L$1000,3,FALSE),""),"")</f>
        <v>Arena stage chest</v>
      </c>
      <c r="U431" s="41" t="str">
        <f>IF(S431&lt;&gt;"",IF(S431&lt;&gt;"LIBSETS_DROP_MECHANIC_MONSTER_NAME",VLOOKUP(S431,'LibSets constants'!$I$4:$L$1000,4,FALSE),""),"")</f>
        <v>Arena-Phasen Schatztruhe</v>
      </c>
      <c r="V431" s="3" t="str">
        <f>IF(G431&lt;&gt;"LIBSETS_SETTYPE_BATTLEGROUND",IF(G431&lt;&gt;"LIBSETS_SETTYPE_SPECIAL",IF(W431&lt;&gt;"",VLOOKUP(W431,'ESO zone constants'!$D$2:$H$4950,5,FALSE),""),""),"")</f>
        <v/>
      </c>
      <c r="X431" s="42"/>
      <c r="Y431" s="41" t="str">
        <f>IF(X431&lt;&gt;"",IF(X431&lt;&gt;"LIBSETS_DROP_MECHANIC_MONSTER_NAME",VLOOKUP(X431,'LibSets constants'!$I$4:$L$1000,3,FALSE),""),"")</f>
        <v/>
      </c>
      <c r="Z431" s="41" t="str">
        <f>IF(X431&lt;&gt;"",IF(X431&lt;&gt;"LIBSETS_DROP_MECHANIC_MONSTER_NAME",VLOOKUP(X431,'LibSets constants'!$I$4:$L$1000,4,FALSE),""),"")</f>
        <v/>
      </c>
      <c r="AA431" s="3" t="str">
        <f>IF(G431&lt;&gt;"LIBSETS_SETTYPE_BATTLEGROUND",IF(G431&lt;&gt;"LIBSETS_SETTYPE_SPECIAL",IF(AB431&lt;&gt;"",VLOOKUP(AB431,'ESO zone constants'!$D$2:$H$4950,5,FALSE),""),""),"")</f>
        <v/>
      </c>
      <c r="AC431" s="42"/>
      <c r="AD431" s="41" t="str">
        <f>IF(AC431&lt;&gt;"",IF(AC431&lt;&gt;"LIBSETS_DROP_MECHANIC_MONSTER_NAME",VLOOKUP(AC431,'LibSets constants'!$I$4:$L$1000,3,FALSE),""),"")</f>
        <v/>
      </c>
      <c r="AE431" s="41" t="str">
        <f>IF(AC431&lt;&gt;"",IF(AC431&lt;&gt;"LIBSETS_DROP_MECHANIC_MONSTER_NAME",VLOOKUP(AC431,'LibSets constants'!$I$4:$L$1000,4,FALSE),""),"")</f>
        <v/>
      </c>
      <c r="AF431" s="3" t="str">
        <f>IF(G431&lt;&gt;"LIBSETS_SETTYPE_BATTLEGROUND",IF(G431&lt;&gt;"LIBSETS_SETTYPE_SPECIAL",IF(AG431&lt;&gt;"",VLOOKUP(AG431,'ESO zone constants'!$D$2:$H$4950,5,FALSE),""),""),"")</f>
        <v/>
      </c>
      <c r="AH431" s="42"/>
      <c r="AI431" s="41" t="str">
        <f>IF(AH431&lt;&gt;"",IF(AH431&lt;&gt;"LIBSETS_DROP_MECHANIC_MONSTER_NAME",VLOOKUP(AH431,'LibSets constants'!$I$4:$L$1000,3,FALSE),""),"")</f>
        <v/>
      </c>
      <c r="AJ431" s="41" t="str">
        <f>IF(AH431&lt;&gt;"",IF(AH431&lt;&gt;"LIBSETS_DROP_MECHANIC_MONSTER_NAME",VLOOKUP(AH431,'LibSets constants'!$I$4:$L$1000,4,FALSE),""),"")</f>
        <v/>
      </c>
      <c r="AK431" s="3" t="str">
        <f>IF(G431&lt;&gt;"LIBSETS_SETTYPE_BATTLEGROUND",IF(G431&lt;&gt;"LIBSETS_SETTYPE_SPECIAL",IF(AL431&lt;&gt;"",VLOOKUP(AL431,'ESO zone constants'!$D$2:$H$4950,5,FALSE),""),""),"")</f>
        <v/>
      </c>
      <c r="AM431" s="42"/>
      <c r="AN431" s="41" t="str">
        <f>IF(AM431&lt;&gt;"",IF(AM431&lt;&gt;"LIBSETS_DROP_MECHANIC_MONSTER_NAME",VLOOKUP(AM431,'LibSets constants'!$I$4:$L$1000,3,FALSE),""),"")</f>
        <v/>
      </c>
      <c r="AO431" s="41" t="str">
        <f>IF(AM431&lt;&gt;"",IF(AM431&lt;&gt;"LIBSETS_DROP_MECHANIC_MONSTER_NAME",VLOOKUP(AM431,'LibSets constants'!$I$4:$L$1000,4,FALSE),""),"")</f>
        <v/>
      </c>
      <c r="AP431" s="3" t="str">
        <f>IF(G431&lt;&gt;"LIBSETS_SETTYPE_BATTLEGROUND",IF(G431&lt;&gt;"LIBSETS_SETTYPE_SPECIAL",IF(AQ431&lt;&gt;"",VLOOKUP(AQ431,'ESO zone constants'!$D$2:$H$4950,5,FALSE),""),""),"")</f>
        <v/>
      </c>
      <c r="AR431" s="42"/>
      <c r="AS431" s="41" t="str">
        <f>IF(AR431&lt;&gt;"",IF(AR431&lt;&gt;"LIBSETS_DROP_MECHANIC_MONSTER_NAME",VLOOKUP(AR431,'LibSets constants'!$I$4:$L$1000,3,FALSE),""),"")</f>
        <v/>
      </c>
      <c r="AT431" s="41" t="str">
        <f>IF(AR431&lt;&gt;"",IF(AR431&lt;&gt;"LIBSETS_DROP_MECHANIC_MONSTER_NAME",VLOOKUP(AR431,'LibSets constants'!$I$4:$L$1000,4,FALSE),""),"")</f>
        <v/>
      </c>
      <c r="AU431" s="21" t="str">
        <f>IF(A431="???","--","")&amp;IF(F431&lt;&gt;"Not in the game (anymore)",IF(A431&lt;&gt;"",CONCATENATE("[",A431,"] = {wayshrines={")&amp;IF(K431&lt;&gt;"",CONCATENATE(K431,","),"")&amp;IF(L431&lt;&gt;"",CONCATENATE(L431,","),"")&amp;IF(M431&lt;&gt;"",CONCATENATE(M431,","),"")&amp;CONCATENATE("}")&amp;IF(VALUE(N431)&gt;0,CONCATENATE(", traitsNeeded=",N431),"")&amp;CONCATENATE(", dlcId=",IF(Q431&lt;&gt;"",Q431,"DLC_BASE_GAME")),""),"")</f>
        <v>--[???] = {wayshrines={-1,-1,-1,}, dlcId=DLC_ORSINIUM</v>
      </c>
      <c r="AV431" s="21" t="str">
        <f>IF(F431&lt;&gt;"Not in the game (anymore)",IF(A431&lt;&gt;"",IF(O431&lt;&gt;"",CONCATENATE(", zoneIds={",O431),"")&amp;IF(V431&lt;&gt;"",CONCATENATE(",",V431),"")&amp;IF(AA431&lt;&gt;"",CONCATENATE(",",AA431),"")&amp;IF(AF431&lt;&gt;"",CONCATENATE(",",AF431),"")&amp;IF(AK431&lt;&gt;"",CONCATENATE(",",AK431),"")&amp;IF(AP431&lt;&gt;"",CONCATENATE(",",AP431),"")&amp;IF(O431&lt;&gt;"",CONCATENATE("}",""),"")&amp;IF(OR(I431="true",I431="false",I431&lt;&gt;""), CONCATENATE(", veteran=", I431), ""),""),"")</f>
        <v>, zoneIds={677}, veteran=true</v>
      </c>
      <c r="AW431" s="21" t="str">
        <f>IF(F431&lt;&gt;"Not in the game (anymore)",IF(A431&lt;&gt;"",", setType="&amp;G431,"")&amp;IF(J431="true",", multiTrialSet=true",""),"")</f>
        <v>, setType=LIBSETS_SETTYPE_ARENA</v>
      </c>
      <c r="AX431" s="21" t="str">
        <f>IF(F431&lt;&gt;"Not in the game (anymore)",IF(S431&lt;&gt;"",", dropMechanic={"&amp;S431&amp;IF(X431&lt;&gt;"",","&amp;X431,"")&amp;IF(AC431&lt;&gt;"",","&amp;AC431,"")&amp;IF(AH431&lt;&gt;"",","&amp;AH431,"")&amp;IF(AM431&lt;&gt;"",","&amp;AM431,"")&amp;IF(AR431&lt;&gt;"",","&amp;AR431,"")&amp;"}"&amp;IF(S431="LIBSETS_DROP_MECHANIC_MONSTER_NAME",", dropMechanicNames={" &amp; IF(T431&lt;&gt;"","['en']='"&amp;T431&amp;"'","") &amp; IF(U431&lt;&gt;"",", ['de']='" &amp; U431&amp;"'","") &amp; "}",""),"")&amp;"},","")</f>
        <v>, dropMechanic={LIBSETS_DROP_MECHANIC_ARENA_STAGE_CHEST}},</v>
      </c>
      <c r="AY431" s="21" t="str">
        <f>IF(F431&lt;&gt;"Not in the game (anymore)",IF(C431&lt;&gt;"",CONCATENATE(" --",C431," / ",B431,"   [",IF(P431&lt;&gt;"",P431,""),IF(W431&lt;&gt;"",", "&amp;W431,""),IF(AB431&lt;&gt;"",", "&amp;AB431,""),IF(AG431&lt;&gt;"",", "&amp;AG431,""),IF(AL431&lt;&gt;"",", "&amp;AL431,""),IF(AQ431&lt;&gt;"",", "&amp;AQ431,""),"]")),"")</f>
        <v xml:space="preserve"> --The Maelstrom's Mace / Keule des Mahlstroms   [Maelstrom Arena]</v>
      </c>
    </row>
    <row r="432" spans="1:51" x14ac:dyDescent="0.25">
      <c r="A432" s="5" t="s">
        <v>1447</v>
      </c>
      <c r="B432" t="s">
        <v>1488</v>
      </c>
      <c r="C432" t="s">
        <v>1489</v>
      </c>
      <c r="D432" s="3" t="str">
        <f>A432</f>
        <v>???</v>
      </c>
      <c r="E432" s="74" t="s">
        <v>1835</v>
      </c>
      <c r="F432" t="s">
        <v>1490</v>
      </c>
      <c r="G432" s="8" t="s">
        <v>1648</v>
      </c>
      <c r="I432" t="s">
        <v>98</v>
      </c>
      <c r="J432" t="s">
        <v>97</v>
      </c>
      <c r="K432">
        <v>-1</v>
      </c>
      <c r="L432">
        <v>-1</v>
      </c>
      <c r="M432">
        <v>-1</v>
      </c>
      <c r="N432">
        <v>0</v>
      </c>
      <c r="O432" s="3">
        <f>IF(G432&lt;&gt;"LIBSETS_SETTYPE_BATTLEGROUND",IF(G432&lt;&gt;"LIBSETS_SETTYPE_SPECIAL",IF(P432&lt;&gt;"",VLOOKUP(P432,'ESO zone constants'!$D$2:$H$4950,5,FALSE),""),""),"")</f>
        <v>677</v>
      </c>
      <c r="P432" t="s">
        <v>457</v>
      </c>
      <c r="Q432" s="19" t="str">
        <f>IF(O432&lt;&gt;"",IF(NOT(ISERROR(VLOOKUP(O432,'ESO Dungeon constants'!$D$3:$H$9999,5,FALSE))),VLOOKUP(O432,'ESO Dungeon constants'!$D$3:$I$9999,6,FALSE),VLOOKUP(O432,'ESO zone constants'!$H$2:$K$9984,4,FALSE)),"")</f>
        <v>DLC_ORSINIUM</v>
      </c>
      <c r="R432" s="3" t="str">
        <f>VLOOKUP(Q432,'LibSets constants'!$B$4:$C$1000,2,FALSE)</f>
        <v>Orsinium</v>
      </c>
      <c r="S432" s="33" t="s">
        <v>1739</v>
      </c>
      <c r="T432" s="41" t="str">
        <f>IF(S432&lt;&gt;"",IF(S432&lt;&gt;"LIBSETS_DROP_MECHANIC_MONSTER_NAME",VLOOKUP(S432,'LibSets constants'!$I$4:$L$1000,3,FALSE),""),"")</f>
        <v>Arena stage chest</v>
      </c>
      <c r="U432" s="45" t="str">
        <f>IF(S432&lt;&gt;"",IF(S432&lt;&gt;"LIBSETS_DROP_MECHANIC_MONSTER_NAME",VLOOKUP(S432,'LibSets constants'!$I$4:$L$1000,4,FALSE),""),"")</f>
        <v>Arena-Phasen Schatztruhe</v>
      </c>
      <c r="V432" s="3" t="str">
        <f>IF(G432&lt;&gt;"LIBSETS_SETTYPE_BATTLEGROUND",IF(G432&lt;&gt;"LIBSETS_SETTYPE_SPECIAL",IF(W432&lt;&gt;"",VLOOKUP(W432,'ESO zone constants'!$D$2:$H$4950,5,FALSE),""),""),"")</f>
        <v/>
      </c>
      <c r="X432" s="46"/>
      <c r="Y432" s="45" t="str">
        <f>IF(X432&lt;&gt;"",IF(X432&lt;&gt;"LIBSETS_DROP_MECHANIC_MONSTER_NAME",VLOOKUP(X432,'LibSets constants'!$I$4:$L$1000,3,FALSE),""),"")</f>
        <v/>
      </c>
      <c r="Z432" s="45" t="str">
        <f>IF(X432&lt;&gt;"",IF(X432&lt;&gt;"LIBSETS_DROP_MECHANIC_MONSTER_NAME",VLOOKUP(X432,'LibSets constants'!$I$4:$L$1000,4,FALSE),""),"")</f>
        <v/>
      </c>
      <c r="AA432" s="3" t="str">
        <f>IF(G432&lt;&gt;"LIBSETS_SETTYPE_BATTLEGROUND",IF(G432&lt;&gt;"LIBSETS_SETTYPE_SPECIAL",IF(AB432&lt;&gt;"",VLOOKUP(AB432,'ESO zone constants'!$D$2:$H$4950,5,FALSE),""),""),"")</f>
        <v/>
      </c>
      <c r="AC432" s="46"/>
      <c r="AD432" s="45" t="str">
        <f>IF(AC432&lt;&gt;"",IF(AC432&lt;&gt;"LIBSETS_DROP_MECHANIC_MONSTER_NAME",VLOOKUP(AC432,'LibSets constants'!$I$4:$L$1000,3,FALSE),""),"")</f>
        <v/>
      </c>
      <c r="AE432" s="45" t="str">
        <f>IF(AC432&lt;&gt;"",IF(AC432&lt;&gt;"LIBSETS_DROP_MECHANIC_MONSTER_NAME",VLOOKUP(AC432,'LibSets constants'!$I$4:$L$1000,4,FALSE),""),"")</f>
        <v/>
      </c>
      <c r="AF432" s="3" t="str">
        <f>IF(G432&lt;&gt;"LIBSETS_SETTYPE_BATTLEGROUND",IF(G432&lt;&gt;"LIBSETS_SETTYPE_SPECIAL",IF(AG432&lt;&gt;"",VLOOKUP(AG432,'ESO zone constants'!$D$2:$H$4950,5,FALSE),""),""),"")</f>
        <v/>
      </c>
      <c r="AH432" s="46"/>
      <c r="AI432" s="45" t="str">
        <f>IF(AH432&lt;&gt;"",IF(AH432&lt;&gt;"LIBSETS_DROP_MECHANIC_MONSTER_NAME",VLOOKUP(AH432,'LibSets constants'!$I$4:$L$1000,3,FALSE),""),"")</f>
        <v/>
      </c>
      <c r="AJ432" s="45" t="str">
        <f>IF(AH432&lt;&gt;"",IF(AH432&lt;&gt;"LIBSETS_DROP_MECHANIC_MONSTER_NAME",VLOOKUP(AH432,'LibSets constants'!$I$4:$L$1000,4,FALSE),""),"")</f>
        <v/>
      </c>
      <c r="AK432" s="3" t="str">
        <f>IF(G432&lt;&gt;"LIBSETS_SETTYPE_BATTLEGROUND",IF(G432&lt;&gt;"LIBSETS_SETTYPE_SPECIAL",IF(AL432&lt;&gt;"",VLOOKUP(AL432,'ESO zone constants'!$D$2:$H$4950,5,FALSE),""),""),"")</f>
        <v/>
      </c>
      <c r="AM432" s="46"/>
      <c r="AN432" s="45" t="str">
        <f>IF(AM432&lt;&gt;"",IF(AM432&lt;&gt;"LIBSETS_DROP_MECHANIC_MONSTER_NAME",VLOOKUP(AM432,'LibSets constants'!$I$4:$L$1000,3,FALSE),""),"")</f>
        <v/>
      </c>
      <c r="AO432" s="45" t="str">
        <f>IF(AM432&lt;&gt;"",IF(AM432&lt;&gt;"LIBSETS_DROP_MECHANIC_MONSTER_NAME",VLOOKUP(AM432,'LibSets constants'!$I$4:$L$1000,4,FALSE),""),"")</f>
        <v/>
      </c>
      <c r="AP432" s="3" t="str">
        <f>IF(G432&lt;&gt;"LIBSETS_SETTYPE_BATTLEGROUND",IF(G432&lt;&gt;"LIBSETS_SETTYPE_SPECIAL",IF(AQ432&lt;&gt;"",VLOOKUP(AQ432,'ESO zone constants'!$D$2:$H$4950,5,FALSE),""),""),"")</f>
        <v/>
      </c>
      <c r="AR432" s="46"/>
      <c r="AS432" s="45" t="str">
        <f>IF(AR432&lt;&gt;"",IF(AR432&lt;&gt;"LIBSETS_DROP_MECHANIC_MONSTER_NAME",VLOOKUP(AR432,'LibSets constants'!$I$4:$L$1000,3,FALSE),""),"")</f>
        <v/>
      </c>
      <c r="AT432" s="45" t="str">
        <f>IF(AR432&lt;&gt;"",IF(AR432&lt;&gt;"LIBSETS_DROP_MECHANIC_MONSTER_NAME",VLOOKUP(AR432,'LibSets constants'!$I$4:$L$1000,4,FALSE),""),"")</f>
        <v/>
      </c>
      <c r="AU432" s="21" t="str">
        <f>IF(A432="???","--","")&amp;IF(F432&lt;&gt;"Not in the game (anymore)",IF(A432&lt;&gt;"",CONCATENATE("[",A432,"] = {wayshrines={")&amp;IF(K432&lt;&gt;"",CONCATENATE(K432,","),"")&amp;IF(L432&lt;&gt;"",CONCATENATE(L432,","),"")&amp;IF(M432&lt;&gt;"",CONCATENATE(M432,","),"")&amp;CONCATENATE("}")&amp;IF(VALUE(N432)&gt;0,CONCATENATE(", traitsNeeded=",N432),"")&amp;CONCATENATE(", dlcId=",IF(Q432&lt;&gt;"",Q432,"DLC_BASE_GAME")),""),"")</f>
        <v>--[???] = {wayshrines={-1,-1,-1,}, dlcId=DLC_ORSINIUM</v>
      </c>
      <c r="AV432" s="21" t="str">
        <f>IF(F432&lt;&gt;"Not in the game (anymore)",IF(A432&lt;&gt;"",IF(O432&lt;&gt;"",CONCATENATE(", zoneIds={",O432),"")&amp;IF(V432&lt;&gt;"",CONCATENATE(",",V432),"")&amp;IF(AA432&lt;&gt;"",CONCATENATE(",",AA432),"")&amp;IF(AF432&lt;&gt;"",CONCATENATE(",",AF432),"")&amp;IF(AK432&lt;&gt;"",CONCATENATE(",",AK432),"")&amp;IF(AP432&lt;&gt;"",CONCATENATE(",",AP432),"")&amp;IF(O432&lt;&gt;"",CONCATENATE("}",""),"")&amp;IF(OR(I432="true",I432="false",I432&lt;&gt;""), CONCATENATE(", veteran=", I432), ""),""),"")</f>
        <v>, zoneIds={677}, veteran=true</v>
      </c>
      <c r="AW432" s="21" t="str">
        <f>IF(F432&lt;&gt;"Not in the game (anymore)",IF(A432&lt;&gt;"",", setType="&amp;G432,"")&amp;IF(J432="true",", multiTrialSet=true",""),"")</f>
        <v>, setType=LIBSETS_SETTYPE_ARENA</v>
      </c>
      <c r="AX432" s="21" t="str">
        <f>IF(F432&lt;&gt;"Not in the game (anymore)",IF(S432&lt;&gt;"",", dropMechanic={"&amp;S432&amp;IF(X432&lt;&gt;"",","&amp;X432,"")&amp;IF(AC432&lt;&gt;"",","&amp;AC432,"")&amp;IF(AH432&lt;&gt;"",","&amp;AH432,"")&amp;IF(AM432&lt;&gt;"",","&amp;AM432,"")&amp;IF(AR432&lt;&gt;"",","&amp;AR432,"")&amp;"}"&amp;IF(S432="LIBSETS_DROP_MECHANIC_MONSTER_NAME",", dropMechanicNames={" &amp; IF(T432&lt;&gt;"","['en']='"&amp;T432&amp;"'","") &amp; IF(U432&lt;&gt;"",", ['de']='" &amp; U432&amp;"'","") &amp; "}",""),"")&amp;"},","")</f>
        <v>, dropMechanic={LIBSETS_DROP_MECHANIC_ARENA_STAGE_CHEST}},</v>
      </c>
      <c r="AY432" s="21" t="str">
        <f>IF(F432&lt;&gt;"Not in the game (anymore)",IF(C432&lt;&gt;"",CONCATENATE(" --",C432," / ",B432,"   [",IF(P432&lt;&gt;"",P432,""),IF(W432&lt;&gt;"",", "&amp;W432,""),IF(AB432&lt;&gt;"",", "&amp;AB432,""),IF(AG432&lt;&gt;"",", "&amp;AG432,""),IF(AL432&lt;&gt;"",", "&amp;AL432,""),IF(AQ432&lt;&gt;"",", "&amp;AQ432,""),"]")),"")</f>
        <v xml:space="preserve"> --The Maelstrom's Maul / Streitkolben des Mahlstroms   [Maelstrom Arena]</v>
      </c>
    </row>
    <row r="433" spans="1:51" x14ac:dyDescent="0.25">
      <c r="A433" s="5" t="s">
        <v>1447</v>
      </c>
      <c r="B433" t="s">
        <v>1476</v>
      </c>
      <c r="C433" t="s">
        <v>1477</v>
      </c>
      <c r="D433" s="3" t="str">
        <f>A433</f>
        <v>???</v>
      </c>
      <c r="E433" s="74" t="s">
        <v>1835</v>
      </c>
      <c r="F433" t="s">
        <v>1490</v>
      </c>
      <c r="G433" s="8" t="s">
        <v>1648</v>
      </c>
      <c r="I433" t="s">
        <v>98</v>
      </c>
      <c r="J433" t="s">
        <v>97</v>
      </c>
      <c r="K433">
        <v>-1</v>
      </c>
      <c r="L433">
        <v>-1</v>
      </c>
      <c r="M433">
        <v>-1</v>
      </c>
      <c r="N433">
        <v>0</v>
      </c>
      <c r="O433" s="3">
        <f>IF(G433&lt;&gt;"LIBSETS_SETTYPE_BATTLEGROUND",IF(G433&lt;&gt;"LIBSETS_SETTYPE_SPECIAL",IF(P433&lt;&gt;"",VLOOKUP(P433,'ESO zone constants'!$D$2:$H$4950,5,FALSE),""),""),"")</f>
        <v>677</v>
      </c>
      <c r="P433" t="s">
        <v>457</v>
      </c>
      <c r="Q433" s="19" t="str">
        <f>IF(O433&lt;&gt;"",IF(NOT(ISERROR(VLOOKUP(O433,'ESO Dungeon constants'!$D$3:$H$9999,5,FALSE))),VLOOKUP(O433,'ESO Dungeon constants'!$D$3:$I$9999,6,FALSE),VLOOKUP(O433,'ESO zone constants'!$H$2:$K$9984,4,FALSE)),"")</f>
        <v>DLC_ORSINIUM</v>
      </c>
      <c r="R433" s="3" t="str">
        <f>VLOOKUP(Q433,'LibSets constants'!$B$4:$C$1000,2,FALSE)</f>
        <v>Orsinium</v>
      </c>
      <c r="S433" s="33" t="s">
        <v>1739</v>
      </c>
      <c r="T433" s="41" t="str">
        <f>IF(S433&lt;&gt;"",IF(S433&lt;&gt;"LIBSETS_DROP_MECHANIC_MONSTER_NAME",VLOOKUP(S433,'LibSets constants'!$I$4:$L$1000,3,FALSE),""),"")</f>
        <v>Arena stage chest</v>
      </c>
      <c r="U433" s="45" t="str">
        <f>IF(S433&lt;&gt;"",IF(S433&lt;&gt;"LIBSETS_DROP_MECHANIC_MONSTER_NAME",VLOOKUP(S433,'LibSets constants'!$I$4:$L$1000,4,FALSE),""),"")</f>
        <v>Arena-Phasen Schatztruhe</v>
      </c>
      <c r="V433" s="3" t="str">
        <f>IF(G433&lt;&gt;"LIBSETS_SETTYPE_BATTLEGROUND",IF(G433&lt;&gt;"LIBSETS_SETTYPE_SPECIAL",IF(W433&lt;&gt;"",VLOOKUP(W433,'ESO zone constants'!$D$2:$H$4950,5,FALSE),""),""),"")</f>
        <v/>
      </c>
      <c r="X433" s="46"/>
      <c r="Y433" s="45" t="str">
        <f>IF(X433&lt;&gt;"",IF(X433&lt;&gt;"LIBSETS_DROP_MECHANIC_MONSTER_NAME",VLOOKUP(X433,'LibSets constants'!$I$4:$L$1000,3,FALSE),""),"")</f>
        <v/>
      </c>
      <c r="Z433" s="45" t="str">
        <f>IF(X433&lt;&gt;"",IF(X433&lt;&gt;"LIBSETS_DROP_MECHANIC_MONSTER_NAME",VLOOKUP(X433,'LibSets constants'!$I$4:$L$1000,4,FALSE),""),"")</f>
        <v/>
      </c>
      <c r="AA433" s="3" t="str">
        <f>IF(G433&lt;&gt;"LIBSETS_SETTYPE_BATTLEGROUND",IF(G433&lt;&gt;"LIBSETS_SETTYPE_SPECIAL",IF(AB433&lt;&gt;"",VLOOKUP(AB433,'ESO zone constants'!$D$2:$H$4950,5,FALSE),""),""),"")</f>
        <v/>
      </c>
      <c r="AC433" s="46"/>
      <c r="AD433" s="45" t="str">
        <f>IF(AC433&lt;&gt;"",IF(AC433&lt;&gt;"LIBSETS_DROP_MECHANIC_MONSTER_NAME",VLOOKUP(AC433,'LibSets constants'!$I$4:$L$1000,3,FALSE),""),"")</f>
        <v/>
      </c>
      <c r="AE433" s="45" t="str">
        <f>IF(AC433&lt;&gt;"",IF(AC433&lt;&gt;"LIBSETS_DROP_MECHANIC_MONSTER_NAME",VLOOKUP(AC433,'LibSets constants'!$I$4:$L$1000,4,FALSE),""),"")</f>
        <v/>
      </c>
      <c r="AF433" s="3" t="str">
        <f>IF(G433&lt;&gt;"LIBSETS_SETTYPE_BATTLEGROUND",IF(G433&lt;&gt;"LIBSETS_SETTYPE_SPECIAL",IF(AG433&lt;&gt;"",VLOOKUP(AG433,'ESO zone constants'!$D$2:$H$4950,5,FALSE),""),""),"")</f>
        <v/>
      </c>
      <c r="AH433" s="46"/>
      <c r="AI433" s="45" t="str">
        <f>IF(AH433&lt;&gt;"",IF(AH433&lt;&gt;"LIBSETS_DROP_MECHANIC_MONSTER_NAME",VLOOKUP(AH433,'LibSets constants'!$I$4:$L$1000,3,FALSE),""),"")</f>
        <v/>
      </c>
      <c r="AJ433" s="45" t="str">
        <f>IF(AH433&lt;&gt;"",IF(AH433&lt;&gt;"LIBSETS_DROP_MECHANIC_MONSTER_NAME",VLOOKUP(AH433,'LibSets constants'!$I$4:$L$1000,4,FALSE),""),"")</f>
        <v/>
      </c>
      <c r="AK433" s="3" t="str">
        <f>IF(G433&lt;&gt;"LIBSETS_SETTYPE_BATTLEGROUND",IF(G433&lt;&gt;"LIBSETS_SETTYPE_SPECIAL",IF(AL433&lt;&gt;"",VLOOKUP(AL433,'ESO zone constants'!$D$2:$H$4950,5,FALSE),""),""),"")</f>
        <v/>
      </c>
      <c r="AM433" s="46"/>
      <c r="AN433" s="45" t="str">
        <f>IF(AM433&lt;&gt;"",IF(AM433&lt;&gt;"LIBSETS_DROP_MECHANIC_MONSTER_NAME",VLOOKUP(AM433,'LibSets constants'!$I$4:$L$1000,3,FALSE),""),"")</f>
        <v/>
      </c>
      <c r="AO433" s="45" t="str">
        <f>IF(AM433&lt;&gt;"",IF(AM433&lt;&gt;"LIBSETS_DROP_MECHANIC_MONSTER_NAME",VLOOKUP(AM433,'LibSets constants'!$I$4:$L$1000,4,FALSE),""),"")</f>
        <v/>
      </c>
      <c r="AP433" s="3" t="str">
        <f>IF(G433&lt;&gt;"LIBSETS_SETTYPE_BATTLEGROUND",IF(G433&lt;&gt;"LIBSETS_SETTYPE_SPECIAL",IF(AQ433&lt;&gt;"",VLOOKUP(AQ433,'ESO zone constants'!$D$2:$H$4950,5,FALSE),""),""),"")</f>
        <v/>
      </c>
      <c r="AR433" s="46"/>
      <c r="AS433" s="45" t="str">
        <f>IF(AR433&lt;&gt;"",IF(AR433&lt;&gt;"LIBSETS_DROP_MECHANIC_MONSTER_NAME",VLOOKUP(AR433,'LibSets constants'!$I$4:$L$1000,3,FALSE),""),"")</f>
        <v/>
      </c>
      <c r="AT433" s="45" t="str">
        <f>IF(AR433&lt;&gt;"",IF(AR433&lt;&gt;"LIBSETS_DROP_MECHANIC_MONSTER_NAME",VLOOKUP(AR433,'LibSets constants'!$I$4:$L$1000,4,FALSE),""),"")</f>
        <v/>
      </c>
      <c r="AU433" s="21" t="str">
        <f>IF(A433="???","--","")&amp;IF(F433&lt;&gt;"Not in the game (anymore)",IF(A433&lt;&gt;"",CONCATENATE("[",A433,"] = {wayshrines={")&amp;IF(K433&lt;&gt;"",CONCATENATE(K433,","),"")&amp;IF(L433&lt;&gt;"",CONCATENATE(L433,","),"")&amp;IF(M433&lt;&gt;"",CONCATENATE(M433,","),"")&amp;CONCATENATE("}")&amp;IF(VALUE(N433)&gt;0,CONCATENATE(", traitsNeeded=",N433),"")&amp;CONCATENATE(", dlcId=",IF(Q433&lt;&gt;"",Q433,"DLC_BASE_GAME")),""),"")</f>
        <v>--[???] = {wayshrines={-1,-1,-1,}, dlcId=DLC_ORSINIUM</v>
      </c>
      <c r="AV433" s="21" t="str">
        <f>IF(F433&lt;&gt;"Not in the game (anymore)",IF(A433&lt;&gt;"",IF(O433&lt;&gt;"",CONCATENATE(", zoneIds={",O433),"")&amp;IF(V433&lt;&gt;"",CONCATENATE(",",V433),"")&amp;IF(AA433&lt;&gt;"",CONCATENATE(",",AA433),"")&amp;IF(AF433&lt;&gt;"",CONCATENATE(",",AF433),"")&amp;IF(AK433&lt;&gt;"",CONCATENATE(",",AK433),"")&amp;IF(AP433&lt;&gt;"",CONCATENATE(",",AP433),"")&amp;IF(O433&lt;&gt;"",CONCATENATE("}",""),"")&amp;IF(OR(I433="true",I433="false",I433&lt;&gt;""), CONCATENATE(", veteran=", I433), ""),""),"")</f>
        <v>, zoneIds={677}, veteran=true</v>
      </c>
      <c r="AW433" s="21" t="str">
        <f>IF(F433&lt;&gt;"Not in the game (anymore)",IF(A433&lt;&gt;"",", setType="&amp;G433,"")&amp;IF(J433="true",", multiTrialSet=true",""),"")</f>
        <v>, setType=LIBSETS_SETTYPE_ARENA</v>
      </c>
      <c r="AX433" s="21" t="str">
        <f>IF(F433&lt;&gt;"Not in the game (anymore)",IF(S433&lt;&gt;"",", dropMechanic={"&amp;S433&amp;IF(X433&lt;&gt;"",","&amp;X433,"")&amp;IF(AC433&lt;&gt;"",","&amp;AC433,"")&amp;IF(AH433&lt;&gt;"",","&amp;AH433,"")&amp;IF(AM433&lt;&gt;"",","&amp;AM433,"")&amp;IF(AR433&lt;&gt;"",","&amp;AR433,"")&amp;"}"&amp;IF(S433="LIBSETS_DROP_MECHANIC_MONSTER_NAME",", dropMechanicNames={" &amp; IF(T433&lt;&gt;"","['en']='"&amp;T433&amp;"'","") &amp; IF(U433&lt;&gt;"",", ['de']='" &amp; U433&amp;"'","") &amp; "}",""),"")&amp;"},","")</f>
        <v>, dropMechanic={LIBSETS_DROP_MECHANIC_ARENA_STAGE_CHEST}},</v>
      </c>
      <c r="AY433" s="21" t="str">
        <f>IF(F433&lt;&gt;"Not in the game (anymore)",IF(C433&lt;&gt;"",CONCATENATE(" --",C433," / ",B433,"   [",IF(P433&lt;&gt;"",P433,""),IF(W433&lt;&gt;"",", "&amp;W433,""),IF(AB433&lt;&gt;"",", "&amp;AB433,""),IF(AG433&lt;&gt;"",", "&amp;AG433,""),IF(AL433&lt;&gt;"",", "&amp;AL433,""),IF(AQ433&lt;&gt;"",", "&amp;AQ433,""),"]")),"")</f>
        <v xml:space="preserve"> --The Maelstrom's Restoration Staff / Heilungsstab des Mahlstroms   [Maelstrom Arena]</v>
      </c>
    </row>
    <row r="434" spans="1:51" x14ac:dyDescent="0.25">
      <c r="A434" s="5" t="s">
        <v>1447</v>
      </c>
      <c r="B434" t="s">
        <v>1499</v>
      </c>
      <c r="C434" t="s">
        <v>1500</v>
      </c>
      <c r="D434" s="3" t="str">
        <f>A434</f>
        <v>???</v>
      </c>
      <c r="E434" s="74" t="s">
        <v>1835</v>
      </c>
      <c r="F434" t="s">
        <v>1490</v>
      </c>
      <c r="G434" s="8" t="s">
        <v>1648</v>
      </c>
      <c r="I434" t="s">
        <v>98</v>
      </c>
      <c r="J434" t="s">
        <v>97</v>
      </c>
      <c r="K434">
        <v>-1</v>
      </c>
      <c r="L434">
        <v>-1</v>
      </c>
      <c r="M434">
        <v>-1</v>
      </c>
      <c r="N434">
        <v>0</v>
      </c>
      <c r="O434" s="3">
        <f>IF(G434&lt;&gt;"LIBSETS_SETTYPE_BATTLEGROUND",IF(G434&lt;&gt;"LIBSETS_SETTYPE_SPECIAL",IF(P434&lt;&gt;"",VLOOKUP(P434,'ESO zone constants'!$D$2:$H$4950,5,FALSE),""),""),"")</f>
        <v>677</v>
      </c>
      <c r="P434" t="s">
        <v>457</v>
      </c>
      <c r="Q434" s="19" t="str">
        <f>IF(O434&lt;&gt;"",IF(NOT(ISERROR(VLOOKUP(O434,'ESO Dungeon constants'!$D$3:$H$9999,5,FALSE))),VLOOKUP(O434,'ESO Dungeon constants'!$D$3:$I$9999,6,FALSE),VLOOKUP(O434,'ESO zone constants'!$H$2:$K$9984,4,FALSE)),"")</f>
        <v>DLC_ORSINIUM</v>
      </c>
      <c r="R434" s="3" t="str">
        <f>VLOOKUP(Q434,'LibSets constants'!$B$4:$C$1000,2,FALSE)</f>
        <v>Orsinium</v>
      </c>
      <c r="S434" s="33" t="s">
        <v>1739</v>
      </c>
      <c r="T434" s="41" t="str">
        <f>IF(S434&lt;&gt;"",IF(S434&lt;&gt;"LIBSETS_DROP_MECHANIC_MONSTER_NAME",VLOOKUP(S434,'LibSets constants'!$I$4:$L$1000,3,FALSE),""),"")</f>
        <v>Arena stage chest</v>
      </c>
      <c r="U434" s="45" t="str">
        <f>IF(S434&lt;&gt;"",IF(S434&lt;&gt;"LIBSETS_DROP_MECHANIC_MONSTER_NAME",VLOOKUP(S434,'LibSets constants'!$I$4:$L$1000,4,FALSE),""),"")</f>
        <v>Arena-Phasen Schatztruhe</v>
      </c>
      <c r="V434" s="3" t="str">
        <f>IF(G434&lt;&gt;"LIBSETS_SETTYPE_BATTLEGROUND",IF(G434&lt;&gt;"LIBSETS_SETTYPE_SPECIAL",IF(W434&lt;&gt;"",VLOOKUP(W434,'ESO zone constants'!$D$2:$H$4950,5,FALSE),""),""),"")</f>
        <v/>
      </c>
      <c r="X434" s="46"/>
      <c r="Y434" s="45" t="str">
        <f>IF(X434&lt;&gt;"",IF(X434&lt;&gt;"LIBSETS_DROP_MECHANIC_MONSTER_NAME",VLOOKUP(X434,'LibSets constants'!$I$4:$L$1000,3,FALSE),""),"")</f>
        <v/>
      </c>
      <c r="Z434" s="45" t="str">
        <f>IF(X434&lt;&gt;"",IF(X434&lt;&gt;"LIBSETS_DROP_MECHANIC_MONSTER_NAME",VLOOKUP(X434,'LibSets constants'!$I$4:$L$1000,4,FALSE),""),"")</f>
        <v/>
      </c>
      <c r="AA434" s="3" t="str">
        <f>IF(G434&lt;&gt;"LIBSETS_SETTYPE_BATTLEGROUND",IF(G434&lt;&gt;"LIBSETS_SETTYPE_SPECIAL",IF(AB434&lt;&gt;"",VLOOKUP(AB434,'ESO zone constants'!$D$2:$H$4950,5,FALSE),""),""),"")</f>
        <v/>
      </c>
      <c r="AC434" s="46"/>
      <c r="AD434" s="45" t="str">
        <f>IF(AC434&lt;&gt;"",IF(AC434&lt;&gt;"LIBSETS_DROP_MECHANIC_MONSTER_NAME",VLOOKUP(AC434,'LibSets constants'!$I$4:$L$1000,3,FALSE),""),"")</f>
        <v/>
      </c>
      <c r="AE434" s="45" t="str">
        <f>IF(AC434&lt;&gt;"",IF(AC434&lt;&gt;"LIBSETS_DROP_MECHANIC_MONSTER_NAME",VLOOKUP(AC434,'LibSets constants'!$I$4:$L$1000,4,FALSE),""),"")</f>
        <v/>
      </c>
      <c r="AF434" s="3" t="str">
        <f>IF(G434&lt;&gt;"LIBSETS_SETTYPE_BATTLEGROUND",IF(G434&lt;&gt;"LIBSETS_SETTYPE_SPECIAL",IF(AG434&lt;&gt;"",VLOOKUP(AG434,'ESO zone constants'!$D$2:$H$4950,5,FALSE),""),""),"")</f>
        <v/>
      </c>
      <c r="AH434" s="46"/>
      <c r="AI434" s="45" t="str">
        <f>IF(AH434&lt;&gt;"",IF(AH434&lt;&gt;"LIBSETS_DROP_MECHANIC_MONSTER_NAME",VLOOKUP(AH434,'LibSets constants'!$I$4:$L$1000,3,FALSE),""),"")</f>
        <v/>
      </c>
      <c r="AJ434" s="45" t="str">
        <f>IF(AH434&lt;&gt;"",IF(AH434&lt;&gt;"LIBSETS_DROP_MECHANIC_MONSTER_NAME",VLOOKUP(AH434,'LibSets constants'!$I$4:$L$1000,4,FALSE),""),"")</f>
        <v/>
      </c>
      <c r="AK434" s="3" t="str">
        <f>IF(G434&lt;&gt;"LIBSETS_SETTYPE_BATTLEGROUND",IF(G434&lt;&gt;"LIBSETS_SETTYPE_SPECIAL",IF(AL434&lt;&gt;"",VLOOKUP(AL434,'ESO zone constants'!$D$2:$H$4950,5,FALSE),""),""),"")</f>
        <v/>
      </c>
      <c r="AM434" s="46"/>
      <c r="AN434" s="45" t="str">
        <f>IF(AM434&lt;&gt;"",IF(AM434&lt;&gt;"LIBSETS_DROP_MECHANIC_MONSTER_NAME",VLOOKUP(AM434,'LibSets constants'!$I$4:$L$1000,3,FALSE),""),"")</f>
        <v/>
      </c>
      <c r="AO434" s="45" t="str">
        <f>IF(AM434&lt;&gt;"",IF(AM434&lt;&gt;"LIBSETS_DROP_MECHANIC_MONSTER_NAME",VLOOKUP(AM434,'LibSets constants'!$I$4:$L$1000,4,FALSE),""),"")</f>
        <v/>
      </c>
      <c r="AP434" s="3" t="str">
        <f>IF(G434&lt;&gt;"LIBSETS_SETTYPE_BATTLEGROUND",IF(G434&lt;&gt;"LIBSETS_SETTYPE_SPECIAL",IF(AQ434&lt;&gt;"",VLOOKUP(AQ434,'ESO zone constants'!$D$2:$H$4950,5,FALSE),""),""),"")</f>
        <v/>
      </c>
      <c r="AR434" s="46"/>
      <c r="AS434" s="45" t="str">
        <f>IF(AR434&lt;&gt;"",IF(AR434&lt;&gt;"LIBSETS_DROP_MECHANIC_MONSTER_NAME",VLOOKUP(AR434,'LibSets constants'!$I$4:$L$1000,3,FALSE),""),"")</f>
        <v/>
      </c>
      <c r="AT434" s="45" t="str">
        <f>IF(AR434&lt;&gt;"",IF(AR434&lt;&gt;"LIBSETS_DROP_MECHANIC_MONSTER_NAME",VLOOKUP(AR434,'LibSets constants'!$I$4:$L$1000,4,FALSE),""),"")</f>
        <v/>
      </c>
      <c r="AU434" s="21" t="str">
        <f>IF(A434="???","--","")&amp;IF(F434&lt;&gt;"Not in the game (anymore)",IF(A434&lt;&gt;"",CONCATENATE("[",A434,"] = {wayshrines={")&amp;IF(K434&lt;&gt;"",CONCATENATE(K434,","),"")&amp;IF(L434&lt;&gt;"",CONCATENATE(L434,","),"")&amp;IF(M434&lt;&gt;"",CONCATENATE(M434,","),"")&amp;CONCATENATE("}")&amp;IF(VALUE(N434)&gt;0,CONCATENATE(", traitsNeeded=",N434),"")&amp;CONCATENATE(", dlcId=",IF(Q434&lt;&gt;"",Q434,"DLC_BASE_GAME")),""),"")</f>
        <v>--[???] = {wayshrines={-1,-1,-1,}, dlcId=DLC_ORSINIUM</v>
      </c>
      <c r="AV434" s="21" t="str">
        <f>IF(F434&lt;&gt;"Not in the game (anymore)",IF(A434&lt;&gt;"",IF(O434&lt;&gt;"",CONCATENATE(", zoneIds={",O434),"")&amp;IF(V434&lt;&gt;"",CONCATENATE(",",V434),"")&amp;IF(AA434&lt;&gt;"",CONCATENATE(",",AA434),"")&amp;IF(AF434&lt;&gt;"",CONCATENATE(",",AF434),"")&amp;IF(AK434&lt;&gt;"",CONCATENATE(",",AK434),"")&amp;IF(AP434&lt;&gt;"",CONCATENATE(",",AP434),"")&amp;IF(O434&lt;&gt;"",CONCATENATE("}",""),"")&amp;IF(OR(I434="true",I434="false",I434&lt;&gt;""), CONCATENATE(", veteran=", I434), ""),""),"")</f>
        <v>, zoneIds={677}, veteran=true</v>
      </c>
      <c r="AW434" s="21" t="str">
        <f>IF(F434&lt;&gt;"Not in the game (anymore)",IF(A434&lt;&gt;"",", setType="&amp;G434,"")&amp;IF(J434="true",", multiTrialSet=true",""),"")</f>
        <v>, setType=LIBSETS_SETTYPE_ARENA</v>
      </c>
      <c r="AX434" s="21" t="str">
        <f>IF(F434&lt;&gt;"Not in the game (anymore)",IF(S434&lt;&gt;"",", dropMechanic={"&amp;S434&amp;IF(X434&lt;&gt;"",","&amp;X434,"")&amp;IF(AC434&lt;&gt;"",","&amp;AC434,"")&amp;IF(AH434&lt;&gt;"",","&amp;AH434,"")&amp;IF(AM434&lt;&gt;"",","&amp;AM434,"")&amp;IF(AR434&lt;&gt;"",","&amp;AR434,"")&amp;"}"&amp;IF(S434="LIBSETS_DROP_MECHANIC_MONSTER_NAME",", dropMechanicNames={" &amp; IF(T434&lt;&gt;"","['en']='"&amp;T434&amp;"'","") &amp; IF(U434&lt;&gt;"",", ['de']='" &amp; U434&amp;"'","") &amp; "}",""),"")&amp;"},","")</f>
        <v>, dropMechanic={LIBSETS_DROP_MECHANIC_ARENA_STAGE_CHEST}},</v>
      </c>
      <c r="AY434" s="21" t="str">
        <f>IF(F434&lt;&gt;"Not in the game (anymore)",IF(C434&lt;&gt;"",CONCATENATE(" --",C434," / ",B434,"   [",IF(P434&lt;&gt;"",P434,""),IF(W434&lt;&gt;"",", "&amp;W434,""),IF(AB434&lt;&gt;"",", "&amp;AB434,""),IF(AG434&lt;&gt;"",", "&amp;AG434,""),IF(AL434&lt;&gt;"",", "&amp;AL434,""),IF(AQ434&lt;&gt;"",", "&amp;AQ434,""),"]")),"")</f>
        <v xml:space="preserve"> --The Maelstrom's Shield / Schild des Mahlstroms   [Maelstrom Arena]</v>
      </c>
    </row>
    <row r="435" spans="1:51" x14ac:dyDescent="0.25">
      <c r="A435" s="5" t="s">
        <v>1447</v>
      </c>
      <c r="B435" t="s">
        <v>1482</v>
      </c>
      <c r="C435" t="s">
        <v>1483</v>
      </c>
      <c r="D435" s="3" t="str">
        <f>A435</f>
        <v>???</v>
      </c>
      <c r="E435" s="74" t="s">
        <v>1835</v>
      </c>
      <c r="F435" t="s">
        <v>1490</v>
      </c>
      <c r="G435" s="8" t="s">
        <v>1648</v>
      </c>
      <c r="I435" t="s">
        <v>98</v>
      </c>
      <c r="J435" t="s">
        <v>97</v>
      </c>
      <c r="K435">
        <v>-1</v>
      </c>
      <c r="L435">
        <v>-1</v>
      </c>
      <c r="M435">
        <v>-1</v>
      </c>
      <c r="N435">
        <v>0</v>
      </c>
      <c r="O435" s="3">
        <f>IF(G435&lt;&gt;"LIBSETS_SETTYPE_BATTLEGROUND",IF(G435&lt;&gt;"LIBSETS_SETTYPE_SPECIAL",IF(P435&lt;&gt;"",VLOOKUP(P435,'ESO zone constants'!$D$2:$H$4950,5,FALSE),""),""),"")</f>
        <v>677</v>
      </c>
      <c r="P435" t="s">
        <v>457</v>
      </c>
      <c r="Q435" s="19" t="str">
        <f>IF(O435&lt;&gt;"",IF(NOT(ISERROR(VLOOKUP(O435,'ESO Dungeon constants'!$D$3:$H$9999,5,FALSE))),VLOOKUP(O435,'ESO Dungeon constants'!$D$3:$I$9999,6,FALSE),VLOOKUP(O435,'ESO zone constants'!$H$2:$K$9984,4,FALSE)),"")</f>
        <v>DLC_ORSINIUM</v>
      </c>
      <c r="R435" s="3" t="str">
        <f>VLOOKUP(Q435,'LibSets constants'!$B$4:$C$1000,2,FALSE)</f>
        <v>Orsinium</v>
      </c>
      <c r="S435" s="33" t="s">
        <v>1739</v>
      </c>
      <c r="T435" s="41" t="str">
        <f>IF(S435&lt;&gt;"",IF(S435&lt;&gt;"LIBSETS_DROP_MECHANIC_MONSTER_NAME",VLOOKUP(S435,'LibSets constants'!$I$4:$L$1000,3,FALSE),""),"")</f>
        <v>Arena stage chest</v>
      </c>
      <c r="U435" s="45" t="str">
        <f>IF(S435&lt;&gt;"",IF(S435&lt;&gt;"LIBSETS_DROP_MECHANIC_MONSTER_NAME",VLOOKUP(S435,'LibSets constants'!$I$4:$L$1000,4,FALSE),""),"")</f>
        <v>Arena-Phasen Schatztruhe</v>
      </c>
      <c r="V435" s="3" t="str">
        <f>IF(G435&lt;&gt;"LIBSETS_SETTYPE_BATTLEGROUND",IF(G435&lt;&gt;"LIBSETS_SETTYPE_SPECIAL",IF(W435&lt;&gt;"",VLOOKUP(W435,'ESO zone constants'!$D$2:$H$4950,5,FALSE),""),""),"")</f>
        <v/>
      </c>
      <c r="X435" s="46"/>
      <c r="Y435" s="45" t="str">
        <f>IF(X435&lt;&gt;"",IF(X435&lt;&gt;"LIBSETS_DROP_MECHANIC_MONSTER_NAME",VLOOKUP(X435,'LibSets constants'!$I$4:$L$1000,3,FALSE),""),"")</f>
        <v/>
      </c>
      <c r="Z435" s="45" t="str">
        <f>IF(X435&lt;&gt;"",IF(X435&lt;&gt;"LIBSETS_DROP_MECHANIC_MONSTER_NAME",VLOOKUP(X435,'LibSets constants'!$I$4:$L$1000,4,FALSE),""),"")</f>
        <v/>
      </c>
      <c r="AA435" s="3" t="str">
        <f>IF(G435&lt;&gt;"LIBSETS_SETTYPE_BATTLEGROUND",IF(G435&lt;&gt;"LIBSETS_SETTYPE_SPECIAL",IF(AB435&lt;&gt;"",VLOOKUP(AB435,'ESO zone constants'!$D$2:$H$4950,5,FALSE),""),""),"")</f>
        <v/>
      </c>
      <c r="AC435" s="46"/>
      <c r="AD435" s="45" t="str">
        <f>IF(AC435&lt;&gt;"",IF(AC435&lt;&gt;"LIBSETS_DROP_MECHANIC_MONSTER_NAME",VLOOKUP(AC435,'LibSets constants'!$I$4:$L$1000,3,FALSE),""),"")</f>
        <v/>
      </c>
      <c r="AE435" s="45" t="str">
        <f>IF(AC435&lt;&gt;"",IF(AC435&lt;&gt;"LIBSETS_DROP_MECHANIC_MONSTER_NAME",VLOOKUP(AC435,'LibSets constants'!$I$4:$L$1000,4,FALSE),""),"")</f>
        <v/>
      </c>
      <c r="AF435" s="3" t="str">
        <f>IF(G435&lt;&gt;"LIBSETS_SETTYPE_BATTLEGROUND",IF(G435&lt;&gt;"LIBSETS_SETTYPE_SPECIAL",IF(AG435&lt;&gt;"",VLOOKUP(AG435,'ESO zone constants'!$D$2:$H$4950,5,FALSE),""),""),"")</f>
        <v/>
      </c>
      <c r="AH435" s="46"/>
      <c r="AI435" s="45" t="str">
        <f>IF(AH435&lt;&gt;"",IF(AH435&lt;&gt;"LIBSETS_DROP_MECHANIC_MONSTER_NAME",VLOOKUP(AH435,'LibSets constants'!$I$4:$L$1000,3,FALSE),""),"")</f>
        <v/>
      </c>
      <c r="AJ435" s="45" t="str">
        <f>IF(AH435&lt;&gt;"",IF(AH435&lt;&gt;"LIBSETS_DROP_MECHANIC_MONSTER_NAME",VLOOKUP(AH435,'LibSets constants'!$I$4:$L$1000,4,FALSE),""),"")</f>
        <v/>
      </c>
      <c r="AK435" s="3" t="str">
        <f>IF(G435&lt;&gt;"LIBSETS_SETTYPE_BATTLEGROUND",IF(G435&lt;&gt;"LIBSETS_SETTYPE_SPECIAL",IF(AL435&lt;&gt;"",VLOOKUP(AL435,'ESO zone constants'!$D$2:$H$4950,5,FALSE),""),""),"")</f>
        <v/>
      </c>
      <c r="AM435" s="46"/>
      <c r="AN435" s="45" t="str">
        <f>IF(AM435&lt;&gt;"",IF(AM435&lt;&gt;"LIBSETS_DROP_MECHANIC_MONSTER_NAME",VLOOKUP(AM435,'LibSets constants'!$I$4:$L$1000,3,FALSE),""),"")</f>
        <v/>
      </c>
      <c r="AO435" s="45" t="str">
        <f>IF(AM435&lt;&gt;"",IF(AM435&lt;&gt;"LIBSETS_DROP_MECHANIC_MONSTER_NAME",VLOOKUP(AM435,'LibSets constants'!$I$4:$L$1000,4,FALSE),""),"")</f>
        <v/>
      </c>
      <c r="AP435" s="3" t="str">
        <f>IF(G435&lt;&gt;"LIBSETS_SETTYPE_BATTLEGROUND",IF(G435&lt;&gt;"LIBSETS_SETTYPE_SPECIAL",IF(AQ435&lt;&gt;"",VLOOKUP(AQ435,'ESO zone constants'!$D$2:$H$4950,5,FALSE),""),""),"")</f>
        <v/>
      </c>
      <c r="AR435" s="46"/>
      <c r="AS435" s="45" t="str">
        <f>IF(AR435&lt;&gt;"",IF(AR435&lt;&gt;"LIBSETS_DROP_MECHANIC_MONSTER_NAME",VLOOKUP(AR435,'LibSets constants'!$I$4:$L$1000,3,FALSE),""),"")</f>
        <v/>
      </c>
      <c r="AT435" s="45" t="str">
        <f>IF(AR435&lt;&gt;"",IF(AR435&lt;&gt;"LIBSETS_DROP_MECHANIC_MONSTER_NAME",VLOOKUP(AR435,'LibSets constants'!$I$4:$L$1000,4,FALSE),""),"")</f>
        <v/>
      </c>
      <c r="AU435" s="21" t="str">
        <f>IF(A435="???","--","")&amp;IF(F435&lt;&gt;"Not in the game (anymore)",IF(A435&lt;&gt;"",CONCATENATE("[",A435,"] = {wayshrines={")&amp;IF(K435&lt;&gt;"",CONCATENATE(K435,","),"")&amp;IF(L435&lt;&gt;"",CONCATENATE(L435,","),"")&amp;IF(M435&lt;&gt;"",CONCATENATE(M435,","),"")&amp;CONCATENATE("}")&amp;IF(VALUE(N435)&gt;0,CONCATENATE(", traitsNeeded=",N435),"")&amp;CONCATENATE(", dlcId=",IF(Q435&lt;&gt;"",Q435,"DLC_BASE_GAME")),""),"")</f>
        <v>--[???] = {wayshrines={-1,-1,-1,}, dlcId=DLC_ORSINIUM</v>
      </c>
      <c r="AV435" s="21" t="str">
        <f>IF(F435&lt;&gt;"Not in the game (anymore)",IF(A435&lt;&gt;"",IF(O435&lt;&gt;"",CONCATENATE(", zoneIds={",O435),"")&amp;IF(V435&lt;&gt;"",CONCATENATE(",",V435),"")&amp;IF(AA435&lt;&gt;"",CONCATENATE(",",AA435),"")&amp;IF(AF435&lt;&gt;"",CONCATENATE(",",AF435),"")&amp;IF(AK435&lt;&gt;"",CONCATENATE(",",AK435),"")&amp;IF(AP435&lt;&gt;"",CONCATENATE(",",AP435),"")&amp;IF(O435&lt;&gt;"",CONCATENATE("}",""),"")&amp;IF(OR(I435="true",I435="false",I435&lt;&gt;""), CONCATENATE(", veteran=", I435), ""),""),"")</f>
        <v>, zoneIds={677}, veteran=true</v>
      </c>
      <c r="AW435" s="21" t="str">
        <f>IF(F435&lt;&gt;"Not in the game (anymore)",IF(A435&lt;&gt;"",", setType="&amp;G435,"")&amp;IF(J435="true",", multiTrialSet=true",""),"")</f>
        <v>, setType=LIBSETS_SETTYPE_ARENA</v>
      </c>
      <c r="AX435" s="21" t="str">
        <f>IF(F435&lt;&gt;"Not in the game (anymore)",IF(S435&lt;&gt;"",", dropMechanic={"&amp;S435&amp;IF(X435&lt;&gt;"",","&amp;X435,"")&amp;IF(AC435&lt;&gt;"",","&amp;AC435,"")&amp;IF(AH435&lt;&gt;"",","&amp;AH435,"")&amp;IF(AM435&lt;&gt;"",","&amp;AM435,"")&amp;IF(AR435&lt;&gt;"",","&amp;AR435,"")&amp;"}"&amp;IF(S435="LIBSETS_DROP_MECHANIC_MONSTER_NAME",", dropMechanicNames={" &amp; IF(T435&lt;&gt;"","['en']='"&amp;T435&amp;"'","") &amp; IF(U435&lt;&gt;"",", ['de']='" &amp; U435&amp;"'","") &amp; "}",""),"")&amp;"},","")</f>
        <v>, dropMechanic={LIBSETS_DROP_MECHANIC_ARENA_STAGE_CHEST}},</v>
      </c>
      <c r="AY435" s="21" t="str">
        <f>IF(F435&lt;&gt;"Not in the game (anymore)",IF(C435&lt;&gt;"",CONCATENATE(" --",C435," / ",B435,"   [",IF(P435&lt;&gt;"",P435,""),IF(W435&lt;&gt;"",", "&amp;W435,""),IF(AB435&lt;&gt;"",", "&amp;AB435,""),IF(AG435&lt;&gt;"",", "&amp;AG435,""),IF(AL435&lt;&gt;"",", "&amp;AL435,""),IF(AQ435&lt;&gt;"",", "&amp;AQ435,""),"]")),"")</f>
        <v xml:space="preserve"> --The Maelstrom's Sword / Schwert des Mahlstroms   [Maelstrom Arena]</v>
      </c>
    </row>
    <row r="436" spans="1:51" x14ac:dyDescent="0.25">
      <c r="A436" s="5" t="s">
        <v>1447</v>
      </c>
      <c r="B436" t="s">
        <v>1493</v>
      </c>
      <c r="C436" t="s">
        <v>1494</v>
      </c>
      <c r="D436" s="3" t="str">
        <f>A436</f>
        <v>???</v>
      </c>
      <c r="E436" s="72" t="s">
        <v>1836</v>
      </c>
      <c r="F436" t="s">
        <v>1491</v>
      </c>
      <c r="G436" s="8" t="s">
        <v>1648</v>
      </c>
      <c r="I436" t="s">
        <v>98</v>
      </c>
      <c r="J436" t="s">
        <v>97</v>
      </c>
      <c r="K436">
        <v>-1</v>
      </c>
      <c r="L436">
        <v>-1</v>
      </c>
      <c r="M436">
        <v>-1</v>
      </c>
      <c r="N436">
        <v>0</v>
      </c>
      <c r="O436" s="3">
        <f>IF(G436&lt;&gt;"LIBSETS_SETTYPE_BATTLEGROUND",IF(G436&lt;&gt;"LIBSETS_SETTYPE_SPECIAL",IF(P436&lt;&gt;"",VLOOKUP(P436,'ESO zone constants'!$D$2:$H$4950,5,FALSE),""),""),"")</f>
        <v>635</v>
      </c>
      <c r="P436" t="s">
        <v>447</v>
      </c>
      <c r="Q436" s="19" t="str">
        <f>IF(O436&lt;&gt;"",IF(NOT(ISERROR(VLOOKUP(O436,'ESO Dungeon constants'!$D$3:$H$9999,5,FALSE))),VLOOKUP(O436,'ESO Dungeon constants'!$D$3:$I$9999,6,FALSE),VLOOKUP(O436,'ESO zone constants'!$H$2:$K$9984,4,FALSE)),"")</f>
        <v>DLC_BASE_GAME</v>
      </c>
      <c r="R436" s="3" t="str">
        <f>VLOOKUP(Q436,'LibSets constants'!$B$4:$C$1000,2,FALSE)</f>
        <v>Included in base game</v>
      </c>
      <c r="S436" s="33" t="s">
        <v>1739</v>
      </c>
      <c r="T436" s="41" t="str">
        <f>IF(S436&lt;&gt;"",IF(S436&lt;&gt;"LIBSETS_DROP_MECHANIC_MONSTER_NAME",VLOOKUP(S436,'LibSets constants'!$I$4:$L$1000,3,FALSE),""),"")</f>
        <v>Arena stage chest</v>
      </c>
      <c r="U436" s="45" t="str">
        <f>IF(S436&lt;&gt;"",IF(S436&lt;&gt;"LIBSETS_DROP_MECHANIC_MONSTER_NAME",VLOOKUP(S436,'LibSets constants'!$I$4:$L$1000,4,FALSE),""),"")</f>
        <v>Arena-Phasen Schatztruhe</v>
      </c>
      <c r="V436" s="3" t="str">
        <f>IF(G436&lt;&gt;"LIBSETS_SETTYPE_BATTLEGROUND",IF(G436&lt;&gt;"LIBSETS_SETTYPE_SPECIAL",IF(W436&lt;&gt;"",VLOOKUP(W436,'ESO zone constants'!$D$2:$H$4950,5,FALSE),""),""),"")</f>
        <v/>
      </c>
      <c r="X436" s="46"/>
      <c r="Y436" s="45" t="str">
        <f>IF(X436&lt;&gt;"",IF(X436&lt;&gt;"LIBSETS_DROP_MECHANIC_MONSTER_NAME",VLOOKUP(X436,'LibSets constants'!$I$4:$L$1000,3,FALSE),""),"")</f>
        <v/>
      </c>
      <c r="Z436" s="45" t="str">
        <f>IF(X436&lt;&gt;"",IF(X436&lt;&gt;"LIBSETS_DROP_MECHANIC_MONSTER_NAME",VLOOKUP(X436,'LibSets constants'!$I$4:$L$1000,4,FALSE),""),"")</f>
        <v/>
      </c>
      <c r="AA436" s="3" t="str">
        <f>IF(G436&lt;&gt;"LIBSETS_SETTYPE_BATTLEGROUND",IF(G436&lt;&gt;"LIBSETS_SETTYPE_SPECIAL",IF(AB436&lt;&gt;"",VLOOKUP(AB436,'ESO zone constants'!$D$2:$H$4950,5,FALSE),""),""),"")</f>
        <v/>
      </c>
      <c r="AC436" s="46"/>
      <c r="AD436" s="45" t="str">
        <f>IF(AC436&lt;&gt;"",IF(AC436&lt;&gt;"LIBSETS_DROP_MECHANIC_MONSTER_NAME",VLOOKUP(AC436,'LibSets constants'!$I$4:$L$1000,3,FALSE),""),"")</f>
        <v/>
      </c>
      <c r="AE436" s="45" t="str">
        <f>IF(AC436&lt;&gt;"",IF(AC436&lt;&gt;"LIBSETS_DROP_MECHANIC_MONSTER_NAME",VLOOKUP(AC436,'LibSets constants'!$I$4:$L$1000,4,FALSE),""),"")</f>
        <v/>
      </c>
      <c r="AF436" s="3" t="str">
        <f>IF(G436&lt;&gt;"LIBSETS_SETTYPE_BATTLEGROUND",IF(G436&lt;&gt;"LIBSETS_SETTYPE_SPECIAL",IF(AG436&lt;&gt;"",VLOOKUP(AG436,'ESO zone constants'!$D$2:$H$4950,5,FALSE),""),""),"")</f>
        <v/>
      </c>
      <c r="AH436" s="46"/>
      <c r="AI436" s="45" t="str">
        <f>IF(AH436&lt;&gt;"",IF(AH436&lt;&gt;"LIBSETS_DROP_MECHANIC_MONSTER_NAME",VLOOKUP(AH436,'LibSets constants'!$I$4:$L$1000,3,FALSE),""),"")</f>
        <v/>
      </c>
      <c r="AJ436" s="45" t="str">
        <f>IF(AH436&lt;&gt;"",IF(AH436&lt;&gt;"LIBSETS_DROP_MECHANIC_MONSTER_NAME",VLOOKUP(AH436,'LibSets constants'!$I$4:$L$1000,4,FALSE),""),"")</f>
        <v/>
      </c>
      <c r="AK436" s="3" t="str">
        <f>IF(G436&lt;&gt;"LIBSETS_SETTYPE_BATTLEGROUND",IF(G436&lt;&gt;"LIBSETS_SETTYPE_SPECIAL",IF(AL436&lt;&gt;"",VLOOKUP(AL436,'ESO zone constants'!$D$2:$H$4950,5,FALSE),""),""),"")</f>
        <v/>
      </c>
      <c r="AM436" s="46"/>
      <c r="AN436" s="45" t="str">
        <f>IF(AM436&lt;&gt;"",IF(AM436&lt;&gt;"LIBSETS_DROP_MECHANIC_MONSTER_NAME",VLOOKUP(AM436,'LibSets constants'!$I$4:$L$1000,3,FALSE),""),"")</f>
        <v/>
      </c>
      <c r="AO436" s="45" t="str">
        <f>IF(AM436&lt;&gt;"",IF(AM436&lt;&gt;"LIBSETS_DROP_MECHANIC_MONSTER_NAME",VLOOKUP(AM436,'LibSets constants'!$I$4:$L$1000,4,FALSE),""),"")</f>
        <v/>
      </c>
      <c r="AP436" s="3" t="str">
        <f>IF(G436&lt;&gt;"LIBSETS_SETTYPE_BATTLEGROUND",IF(G436&lt;&gt;"LIBSETS_SETTYPE_SPECIAL",IF(AQ436&lt;&gt;"",VLOOKUP(AQ436,'ESO zone constants'!$D$2:$H$4950,5,FALSE),""),""),"")</f>
        <v/>
      </c>
      <c r="AR436" s="46"/>
      <c r="AS436" s="45" t="str">
        <f>IF(AR436&lt;&gt;"",IF(AR436&lt;&gt;"LIBSETS_DROP_MECHANIC_MONSTER_NAME",VLOOKUP(AR436,'LibSets constants'!$I$4:$L$1000,3,FALSE),""),"")</f>
        <v/>
      </c>
      <c r="AT436" s="45" t="str">
        <f>IF(AR436&lt;&gt;"",IF(AR436&lt;&gt;"LIBSETS_DROP_MECHANIC_MONSTER_NAME",VLOOKUP(AR436,'LibSets constants'!$I$4:$L$1000,4,FALSE),""),"")</f>
        <v/>
      </c>
      <c r="AU436" s="21" t="str">
        <f>IF(A436="???","--","")&amp;IF(F436&lt;&gt;"Not in the game (anymore)",IF(A436&lt;&gt;"",CONCATENATE("[",A436,"] = {wayshrines={")&amp;IF(K436&lt;&gt;"",CONCATENATE(K436,","),"")&amp;IF(L436&lt;&gt;"",CONCATENATE(L436,","),"")&amp;IF(M436&lt;&gt;"",CONCATENATE(M436,","),"")&amp;CONCATENATE("}")&amp;IF(VALUE(N436)&gt;0,CONCATENATE(", traitsNeeded=",N436),"")&amp;CONCATENATE(", dlcId=",IF(Q436&lt;&gt;"",Q436,"DLC_BASE_GAME")),""),"")</f>
        <v>--[???] = {wayshrines={-1,-1,-1,}, dlcId=DLC_BASE_GAME</v>
      </c>
      <c r="AV436" s="21" t="str">
        <f>IF(F436&lt;&gt;"Not in the game (anymore)",IF(A436&lt;&gt;"",IF(O436&lt;&gt;"",CONCATENATE(", zoneIds={",O436),"")&amp;IF(V436&lt;&gt;"",CONCATENATE(",",V436),"")&amp;IF(AA436&lt;&gt;"",CONCATENATE(",",AA436),"")&amp;IF(AF436&lt;&gt;"",CONCATENATE(",",AF436),"")&amp;IF(AK436&lt;&gt;"",CONCATENATE(",",AK436),"")&amp;IF(AP436&lt;&gt;"",CONCATENATE(",",AP436),"")&amp;IF(O436&lt;&gt;"",CONCATENATE("}",""),"")&amp;IF(OR(I436="true",I436="false",I436&lt;&gt;""), CONCATENATE(", veteran=", I436), ""),""),"")</f>
        <v>, zoneIds={635}, veteran=true</v>
      </c>
      <c r="AW436" s="21" t="str">
        <f>IF(F436&lt;&gt;"Not in the game (anymore)",IF(A436&lt;&gt;"",", setType="&amp;G436,"")&amp;IF(J436="true",", multiTrialSet=true",""),"")</f>
        <v>, setType=LIBSETS_SETTYPE_ARENA</v>
      </c>
      <c r="AX436" s="21" t="str">
        <f>IF(F436&lt;&gt;"Not in the game (anymore)",IF(S436&lt;&gt;"",", dropMechanic={"&amp;S436&amp;IF(X436&lt;&gt;"",","&amp;X436,"")&amp;IF(AC436&lt;&gt;"",","&amp;AC436,"")&amp;IF(AH436&lt;&gt;"",","&amp;AH436,"")&amp;IF(AM436&lt;&gt;"",","&amp;AM436,"")&amp;IF(AR436&lt;&gt;"",","&amp;AR436,"")&amp;"}"&amp;IF(S436="LIBSETS_DROP_MECHANIC_MONSTER_NAME",", dropMechanicNames={" &amp; IF(T436&lt;&gt;"","['en']='"&amp;T436&amp;"'","") &amp; IF(U436&lt;&gt;"",", ['de']='" &amp; U436&amp;"'","") &amp; "}",""),"")&amp;"},","")</f>
        <v>, dropMechanic={LIBSETS_DROP_MECHANIC_ARENA_STAGE_CHEST}},</v>
      </c>
      <c r="AY436" s="21" t="str">
        <f>IF(F436&lt;&gt;"Not in the game (anymore)",IF(C436&lt;&gt;"",CONCATENATE(" --",C436," / ",B436,"   [",IF(P436&lt;&gt;"",P436,""),IF(W436&lt;&gt;"",", "&amp;W436,""),IF(AB436&lt;&gt;"",", "&amp;AB436,""),IF(AG436&lt;&gt;"",", "&amp;AG436,""),IF(AL436&lt;&gt;"",", "&amp;AL436,""),IF(AQ436&lt;&gt;"",", "&amp;AQ436,""),"]")),"")</f>
        <v xml:space="preserve"> --The Master's Axe / Axt des Meisters   [Dragonstar Arena]</v>
      </c>
    </row>
    <row r="437" spans="1:51" x14ac:dyDescent="0.25">
      <c r="A437" s="5" t="s">
        <v>1447</v>
      </c>
      <c r="B437" t="s">
        <v>1501</v>
      </c>
      <c r="C437" t="s">
        <v>1503</v>
      </c>
      <c r="D437" s="3" t="str">
        <f>A437</f>
        <v>???</v>
      </c>
      <c r="E437" s="72" t="s">
        <v>1836</v>
      </c>
      <c r="F437" t="s">
        <v>1491</v>
      </c>
      <c r="G437" s="8" t="s">
        <v>1648</v>
      </c>
      <c r="I437" t="s">
        <v>98</v>
      </c>
      <c r="J437" t="s">
        <v>97</v>
      </c>
      <c r="K437">
        <v>-1</v>
      </c>
      <c r="L437">
        <v>-1</v>
      </c>
      <c r="M437">
        <v>-1</v>
      </c>
      <c r="N437">
        <v>0</v>
      </c>
      <c r="O437" s="3">
        <f>IF(G437&lt;&gt;"LIBSETS_SETTYPE_BATTLEGROUND",IF(G437&lt;&gt;"LIBSETS_SETTYPE_SPECIAL",IF(P437&lt;&gt;"",VLOOKUP(P437,'ESO zone constants'!$D$2:$H$4950,5,FALSE),""),""),"")</f>
        <v>635</v>
      </c>
      <c r="P437" t="s">
        <v>447</v>
      </c>
      <c r="Q437" s="19" t="str">
        <f>IF(O437&lt;&gt;"",IF(NOT(ISERROR(VLOOKUP(O437,'ESO Dungeon constants'!$D$3:$H$9999,5,FALSE))),VLOOKUP(O437,'ESO Dungeon constants'!$D$3:$I$9999,6,FALSE),VLOOKUP(O437,'ESO zone constants'!$H$2:$K$9984,4,FALSE)),"")</f>
        <v>DLC_BASE_GAME</v>
      </c>
      <c r="R437" s="3" t="str">
        <f>VLOOKUP(Q437,'LibSets constants'!$B$4:$C$1000,2,FALSE)</f>
        <v>Included in base game</v>
      </c>
      <c r="S437" s="33" t="s">
        <v>1739</v>
      </c>
      <c r="T437" s="41" t="str">
        <f>IF(S437&lt;&gt;"",IF(S437&lt;&gt;"LIBSETS_DROP_MECHANIC_MONSTER_NAME",VLOOKUP(S437,'LibSets constants'!$I$4:$L$1000,3,FALSE),""),"")</f>
        <v>Arena stage chest</v>
      </c>
      <c r="U437" s="45" t="str">
        <f>IF(S437&lt;&gt;"",IF(S437&lt;&gt;"LIBSETS_DROP_MECHANIC_MONSTER_NAME",VLOOKUP(S437,'LibSets constants'!$I$4:$L$1000,4,FALSE),""),"")</f>
        <v>Arena-Phasen Schatztruhe</v>
      </c>
      <c r="V437" s="3" t="str">
        <f>IF(G437&lt;&gt;"LIBSETS_SETTYPE_BATTLEGROUND",IF(G437&lt;&gt;"LIBSETS_SETTYPE_SPECIAL",IF(W437&lt;&gt;"",VLOOKUP(W437,'ESO zone constants'!$D$2:$H$4950,5,FALSE),""),""),"")</f>
        <v/>
      </c>
      <c r="X437" s="46"/>
      <c r="Y437" s="45" t="str">
        <f>IF(X437&lt;&gt;"",IF(X437&lt;&gt;"LIBSETS_DROP_MECHANIC_MONSTER_NAME",VLOOKUP(X437,'LibSets constants'!$I$4:$L$1000,3,FALSE),""),"")</f>
        <v/>
      </c>
      <c r="Z437" s="45" t="str">
        <f>IF(X437&lt;&gt;"",IF(X437&lt;&gt;"LIBSETS_DROP_MECHANIC_MONSTER_NAME",VLOOKUP(X437,'LibSets constants'!$I$4:$L$1000,4,FALSE),""),"")</f>
        <v/>
      </c>
      <c r="AA437" s="3" t="str">
        <f>IF(G437&lt;&gt;"LIBSETS_SETTYPE_BATTLEGROUND",IF(G437&lt;&gt;"LIBSETS_SETTYPE_SPECIAL",IF(AB437&lt;&gt;"",VLOOKUP(AB437,'ESO zone constants'!$D$2:$H$4950,5,FALSE),""),""),"")</f>
        <v/>
      </c>
      <c r="AC437" s="46"/>
      <c r="AD437" s="45" t="str">
        <f>IF(AC437&lt;&gt;"",IF(AC437&lt;&gt;"LIBSETS_DROP_MECHANIC_MONSTER_NAME",VLOOKUP(AC437,'LibSets constants'!$I$4:$L$1000,3,FALSE),""),"")</f>
        <v/>
      </c>
      <c r="AE437" s="45" t="str">
        <f>IF(AC437&lt;&gt;"",IF(AC437&lt;&gt;"LIBSETS_DROP_MECHANIC_MONSTER_NAME",VLOOKUP(AC437,'LibSets constants'!$I$4:$L$1000,4,FALSE),""),"")</f>
        <v/>
      </c>
      <c r="AF437" s="3" t="str">
        <f>IF(G437&lt;&gt;"LIBSETS_SETTYPE_BATTLEGROUND",IF(G437&lt;&gt;"LIBSETS_SETTYPE_SPECIAL",IF(AG437&lt;&gt;"",VLOOKUP(AG437,'ESO zone constants'!$D$2:$H$4950,5,FALSE),""),""),"")</f>
        <v/>
      </c>
      <c r="AH437" s="46"/>
      <c r="AI437" s="45" t="str">
        <f>IF(AH437&lt;&gt;"",IF(AH437&lt;&gt;"LIBSETS_DROP_MECHANIC_MONSTER_NAME",VLOOKUP(AH437,'LibSets constants'!$I$4:$L$1000,3,FALSE),""),"")</f>
        <v/>
      </c>
      <c r="AJ437" s="45" t="str">
        <f>IF(AH437&lt;&gt;"",IF(AH437&lt;&gt;"LIBSETS_DROP_MECHANIC_MONSTER_NAME",VLOOKUP(AH437,'LibSets constants'!$I$4:$L$1000,4,FALSE),""),"")</f>
        <v/>
      </c>
      <c r="AK437" s="3" t="str">
        <f>IF(G437&lt;&gt;"LIBSETS_SETTYPE_BATTLEGROUND",IF(G437&lt;&gt;"LIBSETS_SETTYPE_SPECIAL",IF(AL437&lt;&gt;"",VLOOKUP(AL437,'ESO zone constants'!$D$2:$H$4950,5,FALSE),""),""),"")</f>
        <v/>
      </c>
      <c r="AM437" s="46"/>
      <c r="AN437" s="45" t="str">
        <f>IF(AM437&lt;&gt;"",IF(AM437&lt;&gt;"LIBSETS_DROP_MECHANIC_MONSTER_NAME",VLOOKUP(AM437,'LibSets constants'!$I$4:$L$1000,3,FALSE),""),"")</f>
        <v/>
      </c>
      <c r="AO437" s="45" t="str">
        <f>IF(AM437&lt;&gt;"",IF(AM437&lt;&gt;"LIBSETS_DROP_MECHANIC_MONSTER_NAME",VLOOKUP(AM437,'LibSets constants'!$I$4:$L$1000,4,FALSE),""),"")</f>
        <v/>
      </c>
      <c r="AP437" s="3" t="str">
        <f>IF(G437&lt;&gt;"LIBSETS_SETTYPE_BATTLEGROUND",IF(G437&lt;&gt;"LIBSETS_SETTYPE_SPECIAL",IF(AQ437&lt;&gt;"",VLOOKUP(AQ437,'ESO zone constants'!$D$2:$H$4950,5,FALSE),""),""),"")</f>
        <v/>
      </c>
      <c r="AR437" s="46"/>
      <c r="AS437" s="45" t="str">
        <f>IF(AR437&lt;&gt;"",IF(AR437&lt;&gt;"LIBSETS_DROP_MECHANIC_MONSTER_NAME",VLOOKUP(AR437,'LibSets constants'!$I$4:$L$1000,3,FALSE),""),"")</f>
        <v/>
      </c>
      <c r="AT437" s="45" t="str">
        <f>IF(AR437&lt;&gt;"",IF(AR437&lt;&gt;"LIBSETS_DROP_MECHANIC_MONSTER_NAME",VLOOKUP(AR437,'LibSets constants'!$I$4:$L$1000,4,FALSE),""),"")</f>
        <v/>
      </c>
      <c r="AU437" s="21" t="str">
        <f>IF(A437="???","--","")&amp;IF(F437&lt;&gt;"Not in the game (anymore)",IF(A437&lt;&gt;"",CONCATENATE("[",A437,"] = {wayshrines={")&amp;IF(K437&lt;&gt;"",CONCATENATE(K437,","),"")&amp;IF(L437&lt;&gt;"",CONCATENATE(L437,","),"")&amp;IF(M437&lt;&gt;"",CONCATENATE(M437,","),"")&amp;CONCATENATE("}")&amp;IF(VALUE(N437)&gt;0,CONCATENATE(", traitsNeeded=",N437),"")&amp;CONCATENATE(", dlcId=",IF(Q437&lt;&gt;"",Q437,"DLC_BASE_GAME")),""),"")</f>
        <v>--[???] = {wayshrines={-1,-1,-1,}, dlcId=DLC_BASE_GAME</v>
      </c>
      <c r="AV437" s="21" t="str">
        <f>IF(F437&lt;&gt;"Not in the game (anymore)",IF(A437&lt;&gt;"",IF(O437&lt;&gt;"",CONCATENATE(", zoneIds={",O437),"")&amp;IF(V437&lt;&gt;"",CONCATENATE(",",V437),"")&amp;IF(AA437&lt;&gt;"",CONCATENATE(",",AA437),"")&amp;IF(AF437&lt;&gt;"",CONCATENATE(",",AF437),"")&amp;IF(AK437&lt;&gt;"",CONCATENATE(",",AK437),"")&amp;IF(AP437&lt;&gt;"",CONCATENATE(",",AP437),"")&amp;IF(O437&lt;&gt;"",CONCATENATE("}",""),"")&amp;IF(OR(I437="true",I437="false",I437&lt;&gt;""), CONCATENATE(", veteran=", I437), ""),""),"")</f>
        <v>, zoneIds={635}, veteran=true</v>
      </c>
      <c r="AW437" s="21" t="str">
        <f>IF(F437&lt;&gt;"Not in the game (anymore)",IF(A437&lt;&gt;"",", setType="&amp;G437,"")&amp;IF(J437="true",", multiTrialSet=true",""),"")</f>
        <v>, setType=LIBSETS_SETTYPE_ARENA</v>
      </c>
      <c r="AX437" s="21" t="str">
        <f>IF(F437&lt;&gt;"Not in the game (anymore)",IF(S437&lt;&gt;"",", dropMechanic={"&amp;S437&amp;IF(X437&lt;&gt;"",","&amp;X437,"")&amp;IF(AC437&lt;&gt;"",","&amp;AC437,"")&amp;IF(AH437&lt;&gt;"",","&amp;AH437,"")&amp;IF(AM437&lt;&gt;"",","&amp;AM437,"")&amp;IF(AR437&lt;&gt;"",","&amp;AR437,"")&amp;"}"&amp;IF(S437="LIBSETS_DROP_MECHANIC_MONSTER_NAME",", dropMechanicNames={" &amp; IF(T437&lt;&gt;"","['en']='"&amp;T437&amp;"'","") &amp; IF(U437&lt;&gt;"",", ['de']='" &amp; U437&amp;"'","") &amp; "}",""),"")&amp;"},","")</f>
        <v>, dropMechanic={LIBSETS_DROP_MECHANIC_ARENA_STAGE_CHEST}},</v>
      </c>
      <c r="AY437" s="21" t="str">
        <f>IF(F437&lt;&gt;"Not in the game (anymore)",IF(C437&lt;&gt;"",CONCATENATE(" --",C437," / ",B437,"   [",IF(P437&lt;&gt;"",P437,""),IF(W437&lt;&gt;"",", "&amp;W437,""),IF(AB437&lt;&gt;"",", "&amp;AB437,""),IF(AG437&lt;&gt;"",", "&amp;AG437,""),IF(AL437&lt;&gt;"",", "&amp;AL437,""),IF(AQ437&lt;&gt;"",", "&amp;AQ437,""),"]")),"")</f>
        <v xml:space="preserve"> --The Master's Battle Axe / Streitaxt des Meisters   [Dragonstar Arena]</v>
      </c>
    </row>
    <row r="438" spans="1:51" x14ac:dyDescent="0.25">
      <c r="A438" s="48" t="s">
        <v>1447</v>
      </c>
      <c r="B438" t="s">
        <v>1462</v>
      </c>
      <c r="C438" t="s">
        <v>1463</v>
      </c>
      <c r="D438" s="3" t="str">
        <f>A438</f>
        <v>???</v>
      </c>
      <c r="E438" s="72" t="s">
        <v>1836</v>
      </c>
      <c r="F438" t="s">
        <v>1491</v>
      </c>
      <c r="G438" s="8" t="s">
        <v>1648</v>
      </c>
      <c r="I438" t="s">
        <v>98</v>
      </c>
      <c r="J438" t="s">
        <v>97</v>
      </c>
      <c r="K438">
        <v>-1</v>
      </c>
      <c r="L438">
        <v>-1</v>
      </c>
      <c r="M438">
        <v>-1</v>
      </c>
      <c r="N438">
        <v>0</v>
      </c>
      <c r="O438" s="3">
        <f>IF(G438&lt;&gt;"LIBSETS_SETTYPE_BATTLEGROUND",IF(G438&lt;&gt;"LIBSETS_SETTYPE_SPECIAL",IF(P438&lt;&gt;"",VLOOKUP(P438,'ESO zone constants'!$D$2:$H$4950,5,FALSE),""),""),"")</f>
        <v>635</v>
      </c>
      <c r="P438" t="s">
        <v>447</v>
      </c>
      <c r="Q438" s="19" t="str">
        <f>IF(O438&lt;&gt;"",IF(NOT(ISERROR(VLOOKUP(O438,'ESO Dungeon constants'!$D$3:$H$9999,5,FALSE))),VLOOKUP(O438,'ESO Dungeon constants'!$D$3:$I$9999,6,FALSE),VLOOKUP(O438,'ESO zone constants'!$H$2:$K$9984,4,FALSE)),"")</f>
        <v>DLC_BASE_GAME</v>
      </c>
      <c r="R438" s="3" t="str">
        <f>VLOOKUP(Q438,'LibSets constants'!$B$4:$C$1000,2,FALSE)</f>
        <v>Included in base game</v>
      </c>
      <c r="S438" s="33" t="s">
        <v>1739</v>
      </c>
      <c r="T438" s="41" t="str">
        <f>IF(S438&lt;&gt;"",IF(S438&lt;&gt;"LIBSETS_DROP_MECHANIC_MONSTER_NAME",VLOOKUP(S438,'LibSets constants'!$I$4:$L$1000,3,FALSE),""),"")</f>
        <v>Arena stage chest</v>
      </c>
      <c r="U438" s="45" t="str">
        <f>IF(S438&lt;&gt;"",IF(S438&lt;&gt;"LIBSETS_DROP_MECHANIC_MONSTER_NAME",VLOOKUP(S438,'LibSets constants'!$I$4:$L$1000,4,FALSE),""),"")</f>
        <v>Arena-Phasen Schatztruhe</v>
      </c>
      <c r="V438" s="3" t="str">
        <f>IF(G438&lt;&gt;"LIBSETS_SETTYPE_BATTLEGROUND",IF(G438&lt;&gt;"LIBSETS_SETTYPE_SPECIAL",IF(W438&lt;&gt;"",VLOOKUP(W438,'ESO zone constants'!$D$2:$H$4950,5,FALSE),""),""),"")</f>
        <v/>
      </c>
      <c r="X438" s="46"/>
      <c r="Y438" s="45" t="str">
        <f>IF(X438&lt;&gt;"",IF(X438&lt;&gt;"LIBSETS_DROP_MECHANIC_MONSTER_NAME",VLOOKUP(X438,'LibSets constants'!$I$4:$L$1000,3,FALSE),""),"")</f>
        <v/>
      </c>
      <c r="Z438" s="45" t="str">
        <f>IF(X438&lt;&gt;"",IF(X438&lt;&gt;"LIBSETS_DROP_MECHANIC_MONSTER_NAME",VLOOKUP(X438,'LibSets constants'!$I$4:$L$1000,4,FALSE),""),"")</f>
        <v/>
      </c>
      <c r="AA438" s="3" t="str">
        <f>IF(G438&lt;&gt;"LIBSETS_SETTYPE_BATTLEGROUND",IF(G438&lt;&gt;"LIBSETS_SETTYPE_SPECIAL",IF(AB438&lt;&gt;"",VLOOKUP(AB438,'ESO zone constants'!$D$2:$H$4950,5,FALSE),""),""),"")</f>
        <v/>
      </c>
      <c r="AC438" s="46"/>
      <c r="AD438" s="45" t="str">
        <f>IF(AC438&lt;&gt;"",IF(AC438&lt;&gt;"LIBSETS_DROP_MECHANIC_MONSTER_NAME",VLOOKUP(AC438,'LibSets constants'!$I$4:$L$1000,3,FALSE),""),"")</f>
        <v/>
      </c>
      <c r="AE438" s="45" t="str">
        <f>IF(AC438&lt;&gt;"",IF(AC438&lt;&gt;"LIBSETS_DROP_MECHANIC_MONSTER_NAME",VLOOKUP(AC438,'LibSets constants'!$I$4:$L$1000,4,FALSE),""),"")</f>
        <v/>
      </c>
      <c r="AF438" s="3" t="str">
        <f>IF(G438&lt;&gt;"LIBSETS_SETTYPE_BATTLEGROUND",IF(G438&lt;&gt;"LIBSETS_SETTYPE_SPECIAL",IF(AG438&lt;&gt;"",VLOOKUP(AG438,'ESO zone constants'!$D$2:$H$4950,5,FALSE),""),""),"")</f>
        <v/>
      </c>
      <c r="AH438" s="46"/>
      <c r="AI438" s="45" t="str">
        <f>IF(AH438&lt;&gt;"",IF(AH438&lt;&gt;"LIBSETS_DROP_MECHANIC_MONSTER_NAME",VLOOKUP(AH438,'LibSets constants'!$I$4:$L$1000,3,FALSE),""),"")</f>
        <v/>
      </c>
      <c r="AJ438" s="45" t="str">
        <f>IF(AH438&lt;&gt;"",IF(AH438&lt;&gt;"LIBSETS_DROP_MECHANIC_MONSTER_NAME",VLOOKUP(AH438,'LibSets constants'!$I$4:$L$1000,4,FALSE),""),"")</f>
        <v/>
      </c>
      <c r="AK438" s="3" t="str">
        <f>IF(G438&lt;&gt;"LIBSETS_SETTYPE_BATTLEGROUND",IF(G438&lt;&gt;"LIBSETS_SETTYPE_SPECIAL",IF(AL438&lt;&gt;"",VLOOKUP(AL438,'ESO zone constants'!$D$2:$H$4950,5,FALSE),""),""),"")</f>
        <v/>
      </c>
      <c r="AM438" s="46"/>
      <c r="AN438" s="45" t="str">
        <f>IF(AM438&lt;&gt;"",IF(AM438&lt;&gt;"LIBSETS_DROP_MECHANIC_MONSTER_NAME",VLOOKUP(AM438,'LibSets constants'!$I$4:$L$1000,3,FALSE),""),"")</f>
        <v/>
      </c>
      <c r="AO438" s="45" t="str">
        <f>IF(AM438&lt;&gt;"",IF(AM438&lt;&gt;"LIBSETS_DROP_MECHANIC_MONSTER_NAME",VLOOKUP(AM438,'LibSets constants'!$I$4:$L$1000,4,FALSE),""),"")</f>
        <v/>
      </c>
      <c r="AP438" s="3" t="str">
        <f>IF(G438&lt;&gt;"LIBSETS_SETTYPE_BATTLEGROUND",IF(G438&lt;&gt;"LIBSETS_SETTYPE_SPECIAL",IF(AQ438&lt;&gt;"",VLOOKUP(AQ438,'ESO zone constants'!$D$2:$H$4950,5,FALSE),""),""),"")</f>
        <v/>
      </c>
      <c r="AR438" s="46"/>
      <c r="AS438" s="45" t="str">
        <f>IF(AR438&lt;&gt;"",IF(AR438&lt;&gt;"LIBSETS_DROP_MECHANIC_MONSTER_NAME",VLOOKUP(AR438,'LibSets constants'!$I$4:$L$1000,3,FALSE),""),"")</f>
        <v/>
      </c>
      <c r="AT438" s="45" t="str">
        <f>IF(AR438&lt;&gt;"",IF(AR438&lt;&gt;"LIBSETS_DROP_MECHANIC_MONSTER_NAME",VLOOKUP(AR438,'LibSets constants'!$I$4:$L$1000,4,FALSE),""),"")</f>
        <v/>
      </c>
      <c r="AU438" s="21" t="str">
        <f>IF(A438="???","--","")&amp;IF(F438&lt;&gt;"Not in the game (anymore)",IF(A438&lt;&gt;"",CONCATENATE("[",A438,"] = {wayshrines={")&amp;IF(K438&lt;&gt;"",CONCATENATE(K438,","),"")&amp;IF(L438&lt;&gt;"",CONCATENATE(L438,","),"")&amp;IF(M438&lt;&gt;"",CONCATENATE(M438,","),"")&amp;CONCATENATE("}")&amp;IF(VALUE(N438)&gt;0,CONCATENATE(", traitsNeeded=",N438),"")&amp;CONCATENATE(", dlcId=",IF(Q438&lt;&gt;"",Q438,"DLC_BASE_GAME")),""),"")</f>
        <v>--[???] = {wayshrines={-1,-1,-1,}, dlcId=DLC_BASE_GAME</v>
      </c>
      <c r="AV438" s="21" t="str">
        <f>IF(F438&lt;&gt;"Not in the game (anymore)",IF(A438&lt;&gt;"",IF(O438&lt;&gt;"",CONCATENATE(", zoneIds={",O438),"")&amp;IF(V438&lt;&gt;"",CONCATENATE(",",V438),"")&amp;IF(AA438&lt;&gt;"",CONCATENATE(",",AA438),"")&amp;IF(AF438&lt;&gt;"",CONCATENATE(",",AF438),"")&amp;IF(AK438&lt;&gt;"",CONCATENATE(",",AK438),"")&amp;IF(AP438&lt;&gt;"",CONCATENATE(",",AP438),"")&amp;IF(O438&lt;&gt;"",CONCATENATE("}",""),"")&amp;IF(OR(I438="true",I438="false",I438&lt;&gt;""), CONCATENATE(", veteran=", I438), ""),""),"")</f>
        <v>, zoneIds={635}, veteran=true</v>
      </c>
      <c r="AW438" s="21" t="str">
        <f>IF(F438&lt;&gt;"Not in the game (anymore)",IF(A438&lt;&gt;"",", setType="&amp;G438,"")&amp;IF(J438="true",", multiTrialSet=true",""),"")</f>
        <v>, setType=LIBSETS_SETTYPE_ARENA</v>
      </c>
      <c r="AX438" s="21" t="str">
        <f>IF(F438&lt;&gt;"Not in the game (anymore)",IF(S438&lt;&gt;"",", dropMechanic={"&amp;S438&amp;IF(X438&lt;&gt;"",","&amp;X438,"")&amp;IF(AC438&lt;&gt;"",","&amp;AC438,"")&amp;IF(AH438&lt;&gt;"",","&amp;AH438,"")&amp;IF(AM438&lt;&gt;"",","&amp;AM438,"")&amp;IF(AR438&lt;&gt;"",","&amp;AR438,"")&amp;"}"&amp;IF(S438="LIBSETS_DROP_MECHANIC_MONSTER_NAME",", dropMechanicNames={" &amp; IF(T438&lt;&gt;"","['en']='"&amp;T438&amp;"'","") &amp; IF(U438&lt;&gt;"",", ['de']='" &amp; U438&amp;"'","") &amp; "}",""),"")&amp;"},","")</f>
        <v>, dropMechanic={LIBSETS_DROP_MECHANIC_ARENA_STAGE_CHEST}},</v>
      </c>
      <c r="AY438" s="21" t="str">
        <f>IF(F438&lt;&gt;"Not in the game (anymore)",IF(C438&lt;&gt;"",CONCATENATE(" --",C438," / ",B438,"   [",IF(P438&lt;&gt;"",P438,""),IF(W438&lt;&gt;"",", "&amp;W438,""),IF(AB438&lt;&gt;"",", "&amp;AB438,""),IF(AG438&lt;&gt;"",", "&amp;AG438,""),IF(AL438&lt;&gt;"",", "&amp;AL438,""),IF(AQ438&lt;&gt;"",", "&amp;AQ438,""),"]")),"")</f>
        <v xml:space="preserve"> --The Master's Bow / Bogen des Meisters   [Dragonstar Arena]</v>
      </c>
    </row>
    <row r="439" spans="1:51" x14ac:dyDescent="0.25">
      <c r="A439" s="5" t="s">
        <v>1447</v>
      </c>
      <c r="B439" t="s">
        <v>1466</v>
      </c>
      <c r="C439" t="s">
        <v>1467</v>
      </c>
      <c r="D439" s="3" t="str">
        <f>A439</f>
        <v>???</v>
      </c>
      <c r="E439" s="72" t="s">
        <v>1836</v>
      </c>
      <c r="F439" t="s">
        <v>1491</v>
      </c>
      <c r="G439" s="8" t="s">
        <v>1648</v>
      </c>
      <c r="I439" t="s">
        <v>98</v>
      </c>
      <c r="J439" t="s">
        <v>97</v>
      </c>
      <c r="K439">
        <v>-1</v>
      </c>
      <c r="L439">
        <v>-1</v>
      </c>
      <c r="M439">
        <v>-1</v>
      </c>
      <c r="N439">
        <v>0</v>
      </c>
      <c r="O439" s="3">
        <f>IF(G439&lt;&gt;"LIBSETS_SETTYPE_BATTLEGROUND",IF(G439&lt;&gt;"LIBSETS_SETTYPE_SPECIAL",IF(P439&lt;&gt;"",VLOOKUP(P439,'ESO zone constants'!$D$2:$H$4950,5,FALSE),""),""),"")</f>
        <v>635</v>
      </c>
      <c r="P439" t="s">
        <v>447</v>
      </c>
      <c r="Q439" s="19" t="str">
        <f>IF(O439&lt;&gt;"",IF(NOT(ISERROR(VLOOKUP(O439,'ESO Dungeon constants'!$D$3:$H$9999,5,FALSE))),VLOOKUP(O439,'ESO Dungeon constants'!$D$3:$I$9999,6,FALSE),VLOOKUP(O439,'ESO zone constants'!$H$2:$K$9984,4,FALSE)),"")</f>
        <v>DLC_BASE_GAME</v>
      </c>
      <c r="R439" s="3" t="str">
        <f>VLOOKUP(Q439,'LibSets constants'!$B$4:$C$1000,2,FALSE)</f>
        <v>Included in base game</v>
      </c>
      <c r="S439" s="33" t="s">
        <v>1739</v>
      </c>
      <c r="T439" s="41" t="str">
        <f>IF(S439&lt;&gt;"",IF(S439&lt;&gt;"LIBSETS_DROP_MECHANIC_MONSTER_NAME",VLOOKUP(S439,'LibSets constants'!$I$4:$L$1000,3,FALSE),""),"")</f>
        <v>Arena stage chest</v>
      </c>
      <c r="U439" s="45" t="str">
        <f>IF(S439&lt;&gt;"",IF(S439&lt;&gt;"LIBSETS_DROP_MECHANIC_MONSTER_NAME",VLOOKUP(S439,'LibSets constants'!$I$4:$L$1000,4,FALSE),""),"")</f>
        <v>Arena-Phasen Schatztruhe</v>
      </c>
      <c r="V439" s="3" t="str">
        <f>IF(G439&lt;&gt;"LIBSETS_SETTYPE_BATTLEGROUND",IF(G439&lt;&gt;"LIBSETS_SETTYPE_SPECIAL",IF(W439&lt;&gt;"",VLOOKUP(W439,'ESO zone constants'!$D$2:$H$4950,5,FALSE),""),""),"")</f>
        <v/>
      </c>
      <c r="X439" s="46"/>
      <c r="Y439" s="45" t="str">
        <f>IF(X439&lt;&gt;"",IF(X439&lt;&gt;"LIBSETS_DROP_MECHANIC_MONSTER_NAME",VLOOKUP(X439,'LibSets constants'!$I$4:$L$1000,3,FALSE),""),"")</f>
        <v/>
      </c>
      <c r="Z439" s="45" t="str">
        <f>IF(X439&lt;&gt;"",IF(X439&lt;&gt;"LIBSETS_DROP_MECHANIC_MONSTER_NAME",VLOOKUP(X439,'LibSets constants'!$I$4:$L$1000,4,FALSE),""),"")</f>
        <v/>
      </c>
      <c r="AA439" s="3" t="str">
        <f>IF(G439&lt;&gt;"LIBSETS_SETTYPE_BATTLEGROUND",IF(G439&lt;&gt;"LIBSETS_SETTYPE_SPECIAL",IF(AB439&lt;&gt;"",VLOOKUP(AB439,'ESO zone constants'!$D$2:$H$4950,5,FALSE),""),""),"")</f>
        <v/>
      </c>
      <c r="AC439" s="46"/>
      <c r="AD439" s="45" t="str">
        <f>IF(AC439&lt;&gt;"",IF(AC439&lt;&gt;"LIBSETS_DROP_MECHANIC_MONSTER_NAME",VLOOKUP(AC439,'LibSets constants'!$I$4:$L$1000,3,FALSE),""),"")</f>
        <v/>
      </c>
      <c r="AE439" s="45" t="str">
        <f>IF(AC439&lt;&gt;"",IF(AC439&lt;&gt;"LIBSETS_DROP_MECHANIC_MONSTER_NAME",VLOOKUP(AC439,'LibSets constants'!$I$4:$L$1000,4,FALSE),""),"")</f>
        <v/>
      </c>
      <c r="AF439" s="3" t="str">
        <f>IF(G439&lt;&gt;"LIBSETS_SETTYPE_BATTLEGROUND",IF(G439&lt;&gt;"LIBSETS_SETTYPE_SPECIAL",IF(AG439&lt;&gt;"",VLOOKUP(AG439,'ESO zone constants'!$D$2:$H$4950,5,FALSE),""),""),"")</f>
        <v/>
      </c>
      <c r="AH439" s="46"/>
      <c r="AI439" s="45" t="str">
        <f>IF(AH439&lt;&gt;"",IF(AH439&lt;&gt;"LIBSETS_DROP_MECHANIC_MONSTER_NAME",VLOOKUP(AH439,'LibSets constants'!$I$4:$L$1000,3,FALSE),""),"")</f>
        <v/>
      </c>
      <c r="AJ439" s="45" t="str">
        <f>IF(AH439&lt;&gt;"",IF(AH439&lt;&gt;"LIBSETS_DROP_MECHANIC_MONSTER_NAME",VLOOKUP(AH439,'LibSets constants'!$I$4:$L$1000,4,FALSE),""),"")</f>
        <v/>
      </c>
      <c r="AK439" s="3" t="str">
        <f>IF(G439&lt;&gt;"LIBSETS_SETTYPE_BATTLEGROUND",IF(G439&lt;&gt;"LIBSETS_SETTYPE_SPECIAL",IF(AL439&lt;&gt;"",VLOOKUP(AL439,'ESO zone constants'!$D$2:$H$4950,5,FALSE),""),""),"")</f>
        <v/>
      </c>
      <c r="AM439" s="46"/>
      <c r="AN439" s="45" t="str">
        <f>IF(AM439&lt;&gt;"",IF(AM439&lt;&gt;"LIBSETS_DROP_MECHANIC_MONSTER_NAME",VLOOKUP(AM439,'LibSets constants'!$I$4:$L$1000,3,FALSE),""),"")</f>
        <v/>
      </c>
      <c r="AO439" s="45" t="str">
        <f>IF(AM439&lt;&gt;"",IF(AM439&lt;&gt;"LIBSETS_DROP_MECHANIC_MONSTER_NAME",VLOOKUP(AM439,'LibSets constants'!$I$4:$L$1000,4,FALSE),""),"")</f>
        <v/>
      </c>
      <c r="AP439" s="3" t="str">
        <f>IF(G439&lt;&gt;"LIBSETS_SETTYPE_BATTLEGROUND",IF(G439&lt;&gt;"LIBSETS_SETTYPE_SPECIAL",IF(AQ439&lt;&gt;"",VLOOKUP(AQ439,'ESO zone constants'!$D$2:$H$4950,5,FALSE),""),""),"")</f>
        <v/>
      </c>
      <c r="AR439" s="46"/>
      <c r="AS439" s="45" t="str">
        <f>IF(AR439&lt;&gt;"",IF(AR439&lt;&gt;"LIBSETS_DROP_MECHANIC_MONSTER_NAME",VLOOKUP(AR439,'LibSets constants'!$I$4:$L$1000,3,FALSE),""),"")</f>
        <v/>
      </c>
      <c r="AT439" s="45" t="str">
        <f>IF(AR439&lt;&gt;"",IF(AR439&lt;&gt;"LIBSETS_DROP_MECHANIC_MONSTER_NAME",VLOOKUP(AR439,'LibSets constants'!$I$4:$L$1000,4,FALSE),""),"")</f>
        <v/>
      </c>
      <c r="AU439" s="21" t="str">
        <f>IF(A439="???","--","")&amp;IF(F439&lt;&gt;"Not in the game (anymore)",IF(A439&lt;&gt;"",CONCATENATE("[",A439,"] = {wayshrines={")&amp;IF(K439&lt;&gt;"",CONCATENATE(K439,","),"")&amp;IF(L439&lt;&gt;"",CONCATENATE(L439,","),"")&amp;IF(M439&lt;&gt;"",CONCATENATE(M439,","),"")&amp;CONCATENATE("}")&amp;IF(VALUE(N439)&gt;0,CONCATENATE(", traitsNeeded=",N439),"")&amp;CONCATENATE(", dlcId=",IF(Q439&lt;&gt;"",Q439,"DLC_BASE_GAME")),""),"")</f>
        <v>--[???] = {wayshrines={-1,-1,-1,}, dlcId=DLC_BASE_GAME</v>
      </c>
      <c r="AV439" s="21" t="str">
        <f>IF(F439&lt;&gt;"Not in the game (anymore)",IF(A439&lt;&gt;"",IF(O439&lt;&gt;"",CONCATENATE(", zoneIds={",O439),"")&amp;IF(V439&lt;&gt;"",CONCATENATE(",",V439),"")&amp;IF(AA439&lt;&gt;"",CONCATENATE(",",AA439),"")&amp;IF(AF439&lt;&gt;"",CONCATENATE(",",AF439),"")&amp;IF(AK439&lt;&gt;"",CONCATENATE(",",AK439),"")&amp;IF(AP439&lt;&gt;"",CONCATENATE(",",AP439),"")&amp;IF(O439&lt;&gt;"",CONCATENATE("}",""),"")&amp;IF(OR(I439="true",I439="false",I439&lt;&gt;""), CONCATENATE(", veteran=", I439), ""),""),"")</f>
        <v>, zoneIds={635}, veteran=true</v>
      </c>
      <c r="AW439" s="21" t="str">
        <f>IF(F439&lt;&gt;"Not in the game (anymore)",IF(A439&lt;&gt;"",", setType="&amp;G439,"")&amp;IF(J439="true",", multiTrialSet=true",""),"")</f>
        <v>, setType=LIBSETS_SETTYPE_ARENA</v>
      </c>
      <c r="AX439" s="21" t="str">
        <f>IF(F439&lt;&gt;"Not in the game (anymore)",IF(S439&lt;&gt;"",", dropMechanic={"&amp;S439&amp;IF(X439&lt;&gt;"",","&amp;X439,"")&amp;IF(AC439&lt;&gt;"",","&amp;AC439,"")&amp;IF(AH439&lt;&gt;"",","&amp;AH439,"")&amp;IF(AM439&lt;&gt;"",","&amp;AM439,"")&amp;IF(AR439&lt;&gt;"",","&amp;AR439,"")&amp;"}"&amp;IF(S439="LIBSETS_DROP_MECHANIC_MONSTER_NAME",", dropMechanicNames={" &amp; IF(T439&lt;&gt;"","['en']='"&amp;T439&amp;"'","") &amp; IF(U439&lt;&gt;"",", ['de']='" &amp; U439&amp;"'","") &amp; "}",""),"")&amp;"},","")</f>
        <v>, dropMechanic={LIBSETS_DROP_MECHANIC_ARENA_STAGE_CHEST}},</v>
      </c>
      <c r="AY439" s="21" t="str">
        <f>IF(F439&lt;&gt;"Not in the game (anymore)",IF(C439&lt;&gt;"",CONCATENATE(" --",C439," / ",B439,"   [",IF(P439&lt;&gt;"",P439,""),IF(W439&lt;&gt;"",", "&amp;W439,""),IF(AB439&lt;&gt;"",", "&amp;AB439,""),IF(AG439&lt;&gt;"",", "&amp;AG439,""),IF(AL439&lt;&gt;"",", "&amp;AL439,""),IF(AQ439&lt;&gt;"",", "&amp;AQ439,""),"]")),"")</f>
        <v xml:space="preserve"> --The Master's Dagger / Dolch des Meisters   [Dragonstar Arena]</v>
      </c>
    </row>
    <row r="440" spans="1:51" x14ac:dyDescent="0.25">
      <c r="A440" s="5" t="s">
        <v>1447</v>
      </c>
      <c r="B440" t="s">
        <v>1454</v>
      </c>
      <c r="C440" t="s">
        <v>1455</v>
      </c>
      <c r="D440" s="3" t="str">
        <f>A440</f>
        <v>???</v>
      </c>
      <c r="E440" s="72" t="s">
        <v>1836</v>
      </c>
      <c r="F440" t="s">
        <v>1491</v>
      </c>
      <c r="G440" s="8" t="s">
        <v>1648</v>
      </c>
      <c r="I440" t="s">
        <v>98</v>
      </c>
      <c r="J440" t="s">
        <v>97</v>
      </c>
      <c r="K440">
        <v>-1</v>
      </c>
      <c r="L440">
        <v>-1</v>
      </c>
      <c r="M440">
        <v>-1</v>
      </c>
      <c r="N440">
        <v>0</v>
      </c>
      <c r="O440" s="3">
        <f>IF(G440&lt;&gt;"LIBSETS_SETTYPE_BATTLEGROUND",IF(G440&lt;&gt;"LIBSETS_SETTYPE_SPECIAL",IF(P440&lt;&gt;"",VLOOKUP(P440,'ESO zone constants'!$D$2:$H$4950,5,FALSE),""),""),"")</f>
        <v>635</v>
      </c>
      <c r="P440" t="s">
        <v>447</v>
      </c>
      <c r="Q440" s="19" t="str">
        <f>IF(O440&lt;&gt;"",IF(NOT(ISERROR(VLOOKUP(O440,'ESO Dungeon constants'!$D$3:$H$9999,5,FALSE))),VLOOKUP(O440,'ESO Dungeon constants'!$D$3:$I$9999,6,FALSE),VLOOKUP(O440,'ESO zone constants'!$H$2:$K$9984,4,FALSE)),"")</f>
        <v>DLC_BASE_GAME</v>
      </c>
      <c r="R440" s="3" t="str">
        <f>VLOOKUP(Q440,'LibSets constants'!$B$4:$C$1000,2,FALSE)</f>
        <v>Included in base game</v>
      </c>
      <c r="S440" s="33" t="s">
        <v>1739</v>
      </c>
      <c r="T440" s="41" t="str">
        <f>IF(S440&lt;&gt;"",IF(S440&lt;&gt;"LIBSETS_DROP_MECHANIC_MONSTER_NAME",VLOOKUP(S440,'LibSets constants'!$I$4:$L$1000,3,FALSE),""),"")</f>
        <v>Arena stage chest</v>
      </c>
      <c r="U440" s="45" t="str">
        <f>IF(S440&lt;&gt;"",IF(S440&lt;&gt;"LIBSETS_DROP_MECHANIC_MONSTER_NAME",VLOOKUP(S440,'LibSets constants'!$I$4:$L$1000,4,FALSE),""),"")</f>
        <v>Arena-Phasen Schatztruhe</v>
      </c>
      <c r="V440" s="3" t="str">
        <f>IF(G440&lt;&gt;"LIBSETS_SETTYPE_BATTLEGROUND",IF(G440&lt;&gt;"LIBSETS_SETTYPE_SPECIAL",IF(W440&lt;&gt;"",VLOOKUP(W440,'ESO zone constants'!$D$2:$H$4950,5,FALSE),""),""),"")</f>
        <v/>
      </c>
      <c r="X440" s="46"/>
      <c r="Y440" s="45" t="str">
        <f>IF(X440&lt;&gt;"",IF(X440&lt;&gt;"LIBSETS_DROP_MECHANIC_MONSTER_NAME",VLOOKUP(X440,'LibSets constants'!$I$4:$L$1000,3,FALSE),""),"")</f>
        <v/>
      </c>
      <c r="Z440" s="45" t="str">
        <f>IF(X440&lt;&gt;"",IF(X440&lt;&gt;"LIBSETS_DROP_MECHANIC_MONSTER_NAME",VLOOKUP(X440,'LibSets constants'!$I$4:$L$1000,4,FALSE),""),"")</f>
        <v/>
      </c>
      <c r="AA440" s="3" t="str">
        <f>IF(G440&lt;&gt;"LIBSETS_SETTYPE_BATTLEGROUND",IF(G440&lt;&gt;"LIBSETS_SETTYPE_SPECIAL",IF(AB440&lt;&gt;"",VLOOKUP(AB440,'ESO zone constants'!$D$2:$H$4950,5,FALSE),""),""),"")</f>
        <v/>
      </c>
      <c r="AC440" s="46"/>
      <c r="AD440" s="45" t="str">
        <f>IF(AC440&lt;&gt;"",IF(AC440&lt;&gt;"LIBSETS_DROP_MECHANIC_MONSTER_NAME",VLOOKUP(AC440,'LibSets constants'!$I$4:$L$1000,3,FALSE),""),"")</f>
        <v/>
      </c>
      <c r="AE440" s="45" t="str">
        <f>IF(AC440&lt;&gt;"",IF(AC440&lt;&gt;"LIBSETS_DROP_MECHANIC_MONSTER_NAME",VLOOKUP(AC440,'LibSets constants'!$I$4:$L$1000,4,FALSE),""),"")</f>
        <v/>
      </c>
      <c r="AF440" s="3" t="str">
        <f>IF(G440&lt;&gt;"LIBSETS_SETTYPE_BATTLEGROUND",IF(G440&lt;&gt;"LIBSETS_SETTYPE_SPECIAL",IF(AG440&lt;&gt;"",VLOOKUP(AG440,'ESO zone constants'!$D$2:$H$4950,5,FALSE),""),""),"")</f>
        <v/>
      </c>
      <c r="AH440" s="46"/>
      <c r="AI440" s="45" t="str">
        <f>IF(AH440&lt;&gt;"",IF(AH440&lt;&gt;"LIBSETS_DROP_MECHANIC_MONSTER_NAME",VLOOKUP(AH440,'LibSets constants'!$I$4:$L$1000,3,FALSE),""),"")</f>
        <v/>
      </c>
      <c r="AJ440" s="45" t="str">
        <f>IF(AH440&lt;&gt;"",IF(AH440&lt;&gt;"LIBSETS_DROP_MECHANIC_MONSTER_NAME",VLOOKUP(AH440,'LibSets constants'!$I$4:$L$1000,4,FALSE),""),"")</f>
        <v/>
      </c>
      <c r="AK440" s="3" t="str">
        <f>IF(G440&lt;&gt;"LIBSETS_SETTYPE_BATTLEGROUND",IF(G440&lt;&gt;"LIBSETS_SETTYPE_SPECIAL",IF(AL440&lt;&gt;"",VLOOKUP(AL440,'ESO zone constants'!$D$2:$H$4950,5,FALSE),""),""),"")</f>
        <v/>
      </c>
      <c r="AM440" s="46"/>
      <c r="AN440" s="45" t="str">
        <f>IF(AM440&lt;&gt;"",IF(AM440&lt;&gt;"LIBSETS_DROP_MECHANIC_MONSTER_NAME",VLOOKUP(AM440,'LibSets constants'!$I$4:$L$1000,3,FALSE),""),"")</f>
        <v/>
      </c>
      <c r="AO440" s="45" t="str">
        <f>IF(AM440&lt;&gt;"",IF(AM440&lt;&gt;"LIBSETS_DROP_MECHANIC_MONSTER_NAME",VLOOKUP(AM440,'LibSets constants'!$I$4:$L$1000,4,FALSE),""),"")</f>
        <v/>
      </c>
      <c r="AP440" s="3" t="str">
        <f>IF(G440&lt;&gt;"LIBSETS_SETTYPE_BATTLEGROUND",IF(G440&lt;&gt;"LIBSETS_SETTYPE_SPECIAL",IF(AQ440&lt;&gt;"",VLOOKUP(AQ440,'ESO zone constants'!$D$2:$H$4950,5,FALSE),""),""),"")</f>
        <v/>
      </c>
      <c r="AR440" s="46"/>
      <c r="AS440" s="45" t="str">
        <f>IF(AR440&lt;&gt;"",IF(AR440&lt;&gt;"LIBSETS_DROP_MECHANIC_MONSTER_NAME",VLOOKUP(AR440,'LibSets constants'!$I$4:$L$1000,3,FALSE),""),"")</f>
        <v/>
      </c>
      <c r="AT440" s="45" t="str">
        <f>IF(AR440&lt;&gt;"",IF(AR440&lt;&gt;"LIBSETS_DROP_MECHANIC_MONSTER_NAME",VLOOKUP(AR440,'LibSets constants'!$I$4:$L$1000,4,FALSE),""),"")</f>
        <v/>
      </c>
      <c r="AU440" s="21" t="str">
        <f>IF(A440="???","--","")&amp;IF(F440&lt;&gt;"Not in the game (anymore)",IF(A440&lt;&gt;"",CONCATENATE("[",A440,"] = {wayshrines={")&amp;IF(K440&lt;&gt;"",CONCATENATE(K440,","),"")&amp;IF(L440&lt;&gt;"",CONCATENATE(L440,","),"")&amp;IF(M440&lt;&gt;"",CONCATENATE(M440,","),"")&amp;CONCATENATE("}")&amp;IF(VALUE(N440)&gt;0,CONCATENATE(", traitsNeeded=",N440),"")&amp;CONCATENATE(", dlcId=",IF(Q440&lt;&gt;"",Q440,"DLC_BASE_GAME")),""),"")</f>
        <v>--[???] = {wayshrines={-1,-1,-1,}, dlcId=DLC_BASE_GAME</v>
      </c>
      <c r="AV440" s="21" t="str">
        <f>IF(F440&lt;&gt;"Not in the game (anymore)",IF(A440&lt;&gt;"",IF(O440&lt;&gt;"",CONCATENATE(", zoneIds={",O440),"")&amp;IF(V440&lt;&gt;"",CONCATENATE(",",V440),"")&amp;IF(AA440&lt;&gt;"",CONCATENATE(",",AA440),"")&amp;IF(AF440&lt;&gt;"",CONCATENATE(",",AF440),"")&amp;IF(AK440&lt;&gt;"",CONCATENATE(",",AK440),"")&amp;IF(AP440&lt;&gt;"",CONCATENATE(",",AP440),"")&amp;IF(O440&lt;&gt;"",CONCATENATE("}",""),"")&amp;IF(OR(I440="true",I440="false",I440&lt;&gt;""), CONCATENATE(", veteran=", I440), ""),""),"")</f>
        <v>, zoneIds={635}, veteran=true</v>
      </c>
      <c r="AW440" s="21" t="str">
        <f>IF(F440&lt;&gt;"Not in the game (anymore)",IF(A440&lt;&gt;"",", setType="&amp;G440,"")&amp;IF(J440="true",", multiTrialSet=true",""),"")</f>
        <v>, setType=LIBSETS_SETTYPE_ARENA</v>
      </c>
      <c r="AX440" s="21" t="str">
        <f>IF(F440&lt;&gt;"Not in the game (anymore)",IF(S440&lt;&gt;"",", dropMechanic={"&amp;S440&amp;IF(X440&lt;&gt;"",","&amp;X440,"")&amp;IF(AC440&lt;&gt;"",","&amp;AC440,"")&amp;IF(AH440&lt;&gt;"",","&amp;AH440,"")&amp;IF(AM440&lt;&gt;"",","&amp;AM440,"")&amp;IF(AR440&lt;&gt;"",","&amp;AR440,"")&amp;"}"&amp;IF(S440="LIBSETS_DROP_MECHANIC_MONSTER_NAME",", dropMechanicNames={" &amp; IF(T440&lt;&gt;"","['en']='"&amp;T440&amp;"'","") &amp; IF(U440&lt;&gt;"",", ['de']='" &amp; U440&amp;"'","") &amp; "}",""),"")&amp;"},","")</f>
        <v>, dropMechanic={LIBSETS_DROP_MECHANIC_ARENA_STAGE_CHEST}},</v>
      </c>
      <c r="AY440" s="21" t="str">
        <f>IF(F440&lt;&gt;"Not in the game (anymore)",IF(C440&lt;&gt;"",CONCATENATE(" --",C440," / ",B440,"   [",IF(P440&lt;&gt;"",P440,""),IF(W440&lt;&gt;"",", "&amp;W440,""),IF(AB440&lt;&gt;"",", "&amp;AB440,""),IF(AG440&lt;&gt;"",", "&amp;AG440,""),IF(AL440&lt;&gt;"",", "&amp;AL440,""),IF(AQ440&lt;&gt;"",", "&amp;AQ440,""),"]")),"")</f>
        <v xml:space="preserve"> --The Master's Greatsword / Bidenhänder des Meisters   [Dragonstar Arena]</v>
      </c>
    </row>
    <row r="441" spans="1:51" x14ac:dyDescent="0.25">
      <c r="A441" s="5" t="s">
        <v>1447</v>
      </c>
      <c r="B441" t="s">
        <v>1468</v>
      </c>
      <c r="C441" t="s">
        <v>1469</v>
      </c>
      <c r="D441" s="3" t="str">
        <f>A441</f>
        <v>???</v>
      </c>
      <c r="E441" s="72" t="s">
        <v>1836</v>
      </c>
      <c r="F441" t="s">
        <v>1491</v>
      </c>
      <c r="G441" s="8" t="s">
        <v>1648</v>
      </c>
      <c r="H441" s="44"/>
      <c r="I441" t="s">
        <v>98</v>
      </c>
      <c r="J441" t="s">
        <v>97</v>
      </c>
      <c r="K441">
        <v>-1</v>
      </c>
      <c r="L441">
        <v>-1</v>
      </c>
      <c r="M441">
        <v>-1</v>
      </c>
      <c r="N441">
        <v>0</v>
      </c>
      <c r="O441" s="3">
        <f>IF(G441&lt;&gt;"LIBSETS_SETTYPE_BATTLEGROUND",IF(G441&lt;&gt;"LIBSETS_SETTYPE_SPECIAL",IF(P441&lt;&gt;"",VLOOKUP(P441,'ESO zone constants'!$D$2:$H$4950,5,FALSE),""),""),"")</f>
        <v>635</v>
      </c>
      <c r="P441" t="s">
        <v>447</v>
      </c>
      <c r="Q441" s="19" t="str">
        <f>IF(O441&lt;&gt;"",IF(NOT(ISERROR(VLOOKUP(O441,'ESO Dungeon constants'!$D$3:$H$9999,5,FALSE))),VLOOKUP(O441,'ESO Dungeon constants'!$D$3:$I$9999,6,FALSE),VLOOKUP(O441,'ESO zone constants'!$H$2:$K$9984,4,FALSE)),"")</f>
        <v>DLC_BASE_GAME</v>
      </c>
      <c r="R441" s="3" t="str">
        <f>VLOOKUP(Q441,'LibSets constants'!$B$4:$C$1000,2,FALSE)</f>
        <v>Included in base game</v>
      </c>
      <c r="S441" s="33" t="s">
        <v>1739</v>
      </c>
      <c r="T441" s="41" t="str">
        <f>IF(S441&lt;&gt;"",IF(S441&lt;&gt;"LIBSETS_DROP_MECHANIC_MONSTER_NAME",VLOOKUP(S441,'LibSets constants'!$I$4:$L$1000,3,FALSE),""),"")</f>
        <v>Arena stage chest</v>
      </c>
      <c r="U441" s="45" t="str">
        <f>IF(S441&lt;&gt;"",IF(S441&lt;&gt;"LIBSETS_DROP_MECHANIC_MONSTER_NAME",VLOOKUP(S441,'LibSets constants'!$I$4:$L$1000,4,FALSE),""),"")</f>
        <v>Arena-Phasen Schatztruhe</v>
      </c>
      <c r="V441" s="3" t="str">
        <f>IF(G441&lt;&gt;"LIBSETS_SETTYPE_BATTLEGROUND",IF(G441&lt;&gt;"LIBSETS_SETTYPE_SPECIAL",IF(W441&lt;&gt;"",VLOOKUP(W441,'ESO zone constants'!$D$2:$H$4950,5,FALSE),""),""),"")</f>
        <v/>
      </c>
      <c r="X441" s="46"/>
      <c r="Y441" s="45" t="str">
        <f>IF(X441&lt;&gt;"",IF(X441&lt;&gt;"LIBSETS_DROP_MECHANIC_MONSTER_NAME",VLOOKUP(X441,'LibSets constants'!$I$4:$L$1000,3,FALSE),""),"")</f>
        <v/>
      </c>
      <c r="Z441" s="45" t="str">
        <f>IF(X441&lt;&gt;"",IF(X441&lt;&gt;"LIBSETS_DROP_MECHANIC_MONSTER_NAME",VLOOKUP(X441,'LibSets constants'!$I$4:$L$1000,4,FALSE),""),"")</f>
        <v/>
      </c>
      <c r="AA441" s="3" t="str">
        <f>IF(G441&lt;&gt;"LIBSETS_SETTYPE_BATTLEGROUND",IF(G441&lt;&gt;"LIBSETS_SETTYPE_SPECIAL",IF(AB441&lt;&gt;"",VLOOKUP(AB441,'ESO zone constants'!$D$2:$H$4950,5,FALSE),""),""),"")</f>
        <v/>
      </c>
      <c r="AC441" s="46"/>
      <c r="AD441" s="45" t="str">
        <f>IF(AC441&lt;&gt;"",IF(AC441&lt;&gt;"LIBSETS_DROP_MECHANIC_MONSTER_NAME",VLOOKUP(AC441,'LibSets constants'!$I$4:$L$1000,3,FALSE),""),"")</f>
        <v/>
      </c>
      <c r="AE441" s="45" t="str">
        <f>IF(AC441&lt;&gt;"",IF(AC441&lt;&gt;"LIBSETS_DROP_MECHANIC_MONSTER_NAME",VLOOKUP(AC441,'LibSets constants'!$I$4:$L$1000,4,FALSE),""),"")</f>
        <v/>
      </c>
      <c r="AF441" s="3" t="str">
        <f>IF(G441&lt;&gt;"LIBSETS_SETTYPE_BATTLEGROUND",IF(G441&lt;&gt;"LIBSETS_SETTYPE_SPECIAL",IF(AG441&lt;&gt;"",VLOOKUP(AG441,'ESO zone constants'!$D$2:$H$4950,5,FALSE),""),""),"")</f>
        <v/>
      </c>
      <c r="AH441" s="46"/>
      <c r="AI441" s="45" t="str">
        <f>IF(AH441&lt;&gt;"",IF(AH441&lt;&gt;"LIBSETS_DROP_MECHANIC_MONSTER_NAME",VLOOKUP(AH441,'LibSets constants'!$I$4:$L$1000,3,FALSE),""),"")</f>
        <v/>
      </c>
      <c r="AJ441" s="45" t="str">
        <f>IF(AH441&lt;&gt;"",IF(AH441&lt;&gt;"LIBSETS_DROP_MECHANIC_MONSTER_NAME",VLOOKUP(AH441,'LibSets constants'!$I$4:$L$1000,4,FALSE),""),"")</f>
        <v/>
      </c>
      <c r="AK441" s="3" t="str">
        <f>IF(G441&lt;&gt;"LIBSETS_SETTYPE_BATTLEGROUND",IF(G441&lt;&gt;"LIBSETS_SETTYPE_SPECIAL",IF(AL441&lt;&gt;"",VLOOKUP(AL441,'ESO zone constants'!$D$2:$H$4950,5,FALSE),""),""),"")</f>
        <v/>
      </c>
      <c r="AM441" s="46"/>
      <c r="AN441" s="45" t="str">
        <f>IF(AM441&lt;&gt;"",IF(AM441&lt;&gt;"LIBSETS_DROP_MECHANIC_MONSTER_NAME",VLOOKUP(AM441,'LibSets constants'!$I$4:$L$1000,3,FALSE),""),"")</f>
        <v/>
      </c>
      <c r="AO441" s="45" t="str">
        <f>IF(AM441&lt;&gt;"",IF(AM441&lt;&gt;"LIBSETS_DROP_MECHANIC_MONSTER_NAME",VLOOKUP(AM441,'LibSets constants'!$I$4:$L$1000,4,FALSE),""),"")</f>
        <v/>
      </c>
      <c r="AP441" s="3" t="str">
        <f>IF(G441&lt;&gt;"LIBSETS_SETTYPE_BATTLEGROUND",IF(G441&lt;&gt;"LIBSETS_SETTYPE_SPECIAL",IF(AQ441&lt;&gt;"",VLOOKUP(AQ441,'ESO zone constants'!$D$2:$H$4950,5,FALSE),""),""),"")</f>
        <v/>
      </c>
      <c r="AR441" s="46"/>
      <c r="AS441" s="45" t="str">
        <f>IF(AR441&lt;&gt;"",IF(AR441&lt;&gt;"LIBSETS_DROP_MECHANIC_MONSTER_NAME",VLOOKUP(AR441,'LibSets constants'!$I$4:$L$1000,3,FALSE),""),"")</f>
        <v/>
      </c>
      <c r="AT441" s="45" t="str">
        <f>IF(AR441&lt;&gt;"",IF(AR441&lt;&gt;"LIBSETS_DROP_MECHANIC_MONSTER_NAME",VLOOKUP(AR441,'LibSets constants'!$I$4:$L$1000,4,FALSE),""),"")</f>
        <v/>
      </c>
      <c r="AU441" s="21" t="str">
        <f>IF(A441="???","--","")&amp;IF(F441&lt;&gt;"Not in the game (anymore)",IF(A441&lt;&gt;"",CONCATENATE("[",A441,"] = {wayshrines={")&amp;IF(K441&lt;&gt;"",CONCATENATE(K441,","),"")&amp;IF(L441&lt;&gt;"",CONCATENATE(L441,","),"")&amp;IF(M441&lt;&gt;"",CONCATENATE(M441,","),"")&amp;CONCATENATE("}")&amp;IF(VALUE(N441)&gt;0,CONCATENATE(", traitsNeeded=",N441),"")&amp;CONCATENATE(", dlcId=",IF(Q441&lt;&gt;"",Q441,"DLC_BASE_GAME")),""),"")</f>
        <v>--[???] = {wayshrines={-1,-1,-1,}, dlcId=DLC_BASE_GAME</v>
      </c>
      <c r="AV441" s="21" t="str">
        <f>IF(F441&lt;&gt;"Not in the game (anymore)",IF(A441&lt;&gt;"",IF(O441&lt;&gt;"",CONCATENATE(", zoneIds={",O441),"")&amp;IF(V441&lt;&gt;"",CONCATENATE(",",V441),"")&amp;IF(AA441&lt;&gt;"",CONCATENATE(",",AA441),"")&amp;IF(AF441&lt;&gt;"",CONCATENATE(",",AF441),"")&amp;IF(AK441&lt;&gt;"",CONCATENATE(",",AK441),"")&amp;IF(AP441&lt;&gt;"",CONCATENATE(",",AP441),"")&amp;IF(O441&lt;&gt;"",CONCATENATE("}",""),"")&amp;IF(OR(I441="true",I441="false",I441&lt;&gt;""), CONCATENATE(", veteran=", I441), ""),""),"")</f>
        <v>, zoneIds={635}, veteran=true</v>
      </c>
      <c r="AW441" s="21" t="str">
        <f>IF(F441&lt;&gt;"Not in the game (anymore)",IF(A441&lt;&gt;"",", setType="&amp;G441,"")&amp;IF(J441="true",", multiTrialSet=true",""),"")</f>
        <v>, setType=LIBSETS_SETTYPE_ARENA</v>
      </c>
      <c r="AX441" s="21" t="str">
        <f>IF(F441&lt;&gt;"Not in the game (anymore)",IF(S441&lt;&gt;"",", dropMechanic={"&amp;S441&amp;IF(X441&lt;&gt;"",","&amp;X441,"")&amp;IF(AC441&lt;&gt;"",","&amp;AC441,"")&amp;IF(AH441&lt;&gt;"",","&amp;AH441,"")&amp;IF(AM441&lt;&gt;"",","&amp;AM441,"")&amp;IF(AR441&lt;&gt;"",","&amp;AR441,"")&amp;"}"&amp;IF(S441="LIBSETS_DROP_MECHANIC_MONSTER_NAME",", dropMechanicNames={" &amp; IF(T441&lt;&gt;"","['en']='"&amp;T441&amp;"'","") &amp; IF(U441&lt;&gt;"",", ['de']='" &amp; U441&amp;"'","") &amp; "}",""),"")&amp;"},","")</f>
        <v>, dropMechanic={LIBSETS_DROP_MECHANIC_ARENA_STAGE_CHEST}},</v>
      </c>
      <c r="AY441" s="21" t="str">
        <f>IF(F441&lt;&gt;"Not in the game (anymore)",IF(C441&lt;&gt;"",CONCATENATE(" --",C441," / ",B441,"   [",IF(P441&lt;&gt;"",P441,""),IF(W441&lt;&gt;"",", "&amp;W441,""),IF(AB441&lt;&gt;"",", "&amp;AB441,""),IF(AG441&lt;&gt;"",", "&amp;AG441,""),IF(AL441&lt;&gt;"",", "&amp;AL441,""),IF(AQ441&lt;&gt;"",", "&amp;AQ441,""),"]")),"")</f>
        <v xml:space="preserve"> --The Master's Ice Staff / Eisstab des Meisters   [Dragonstar Arena]</v>
      </c>
    </row>
    <row r="442" spans="1:51" x14ac:dyDescent="0.25">
      <c r="A442" s="5" t="s">
        <v>1447</v>
      </c>
      <c r="B442" t="s">
        <v>1472</v>
      </c>
      <c r="C442" t="s">
        <v>1473</v>
      </c>
      <c r="D442" s="3" t="str">
        <f>A442</f>
        <v>???</v>
      </c>
      <c r="E442" s="72" t="s">
        <v>1836</v>
      </c>
      <c r="F442" t="s">
        <v>1491</v>
      </c>
      <c r="G442" s="8" t="s">
        <v>1648</v>
      </c>
      <c r="I442" t="s">
        <v>98</v>
      </c>
      <c r="J442" t="s">
        <v>97</v>
      </c>
      <c r="K442">
        <v>-1</v>
      </c>
      <c r="L442">
        <v>-1</v>
      </c>
      <c r="M442">
        <v>-1</v>
      </c>
      <c r="N442">
        <v>0</v>
      </c>
      <c r="O442" s="3">
        <f>IF(G442&lt;&gt;"LIBSETS_SETTYPE_BATTLEGROUND",IF(G442&lt;&gt;"LIBSETS_SETTYPE_SPECIAL",IF(P442&lt;&gt;"",VLOOKUP(P442,'ESO zone constants'!$D$2:$H$4950,5,FALSE),""),""),"")</f>
        <v>635</v>
      </c>
      <c r="P442" t="s">
        <v>447</v>
      </c>
      <c r="Q442" s="19" t="str">
        <f>IF(O442&lt;&gt;"",IF(NOT(ISERROR(VLOOKUP(O442,'ESO Dungeon constants'!$D$3:$H$9999,5,FALSE))),VLOOKUP(O442,'ESO Dungeon constants'!$D$3:$I$9999,6,FALSE),VLOOKUP(O442,'ESO zone constants'!$H$2:$K$9984,4,FALSE)),"")</f>
        <v>DLC_BASE_GAME</v>
      </c>
      <c r="R442" s="3" t="str">
        <f>VLOOKUP(Q442,'LibSets constants'!$B$4:$C$1000,2,FALSE)</f>
        <v>Included in base game</v>
      </c>
      <c r="S442" s="33" t="s">
        <v>1739</v>
      </c>
      <c r="T442" s="41" t="str">
        <f>IF(S442&lt;&gt;"",IF(S442&lt;&gt;"LIBSETS_DROP_MECHANIC_MONSTER_NAME",VLOOKUP(S442,'LibSets constants'!$I$4:$L$1000,3,FALSE),""),"")</f>
        <v>Arena stage chest</v>
      </c>
      <c r="U442" s="45" t="str">
        <f>IF(S442&lt;&gt;"",IF(S442&lt;&gt;"LIBSETS_DROP_MECHANIC_MONSTER_NAME",VLOOKUP(S442,'LibSets constants'!$I$4:$L$1000,4,FALSE),""),"")</f>
        <v>Arena-Phasen Schatztruhe</v>
      </c>
      <c r="V442" s="3" t="str">
        <f>IF(G442&lt;&gt;"LIBSETS_SETTYPE_BATTLEGROUND",IF(G442&lt;&gt;"LIBSETS_SETTYPE_SPECIAL",IF(W442&lt;&gt;"",VLOOKUP(W442,'ESO zone constants'!$D$2:$H$4950,5,FALSE),""),""),"")</f>
        <v/>
      </c>
      <c r="X442" s="46"/>
      <c r="Y442" s="45" t="str">
        <f>IF(X442&lt;&gt;"",IF(X442&lt;&gt;"LIBSETS_DROP_MECHANIC_MONSTER_NAME",VLOOKUP(X442,'LibSets constants'!$I$4:$L$1000,3,FALSE),""),"")</f>
        <v/>
      </c>
      <c r="Z442" s="45" t="str">
        <f>IF(X442&lt;&gt;"",IF(X442&lt;&gt;"LIBSETS_DROP_MECHANIC_MONSTER_NAME",VLOOKUP(X442,'LibSets constants'!$I$4:$L$1000,4,FALSE),""),"")</f>
        <v/>
      </c>
      <c r="AA442" s="3" t="str">
        <f>IF(G442&lt;&gt;"LIBSETS_SETTYPE_BATTLEGROUND",IF(G442&lt;&gt;"LIBSETS_SETTYPE_SPECIAL",IF(AB442&lt;&gt;"",VLOOKUP(AB442,'ESO zone constants'!$D$2:$H$4950,5,FALSE),""),""),"")</f>
        <v/>
      </c>
      <c r="AC442" s="46"/>
      <c r="AD442" s="45" t="str">
        <f>IF(AC442&lt;&gt;"",IF(AC442&lt;&gt;"LIBSETS_DROP_MECHANIC_MONSTER_NAME",VLOOKUP(AC442,'LibSets constants'!$I$4:$L$1000,3,FALSE),""),"")</f>
        <v/>
      </c>
      <c r="AE442" s="45" t="str">
        <f>IF(AC442&lt;&gt;"",IF(AC442&lt;&gt;"LIBSETS_DROP_MECHANIC_MONSTER_NAME",VLOOKUP(AC442,'LibSets constants'!$I$4:$L$1000,4,FALSE),""),"")</f>
        <v/>
      </c>
      <c r="AF442" s="3" t="str">
        <f>IF(G442&lt;&gt;"LIBSETS_SETTYPE_BATTLEGROUND",IF(G442&lt;&gt;"LIBSETS_SETTYPE_SPECIAL",IF(AG442&lt;&gt;"",VLOOKUP(AG442,'ESO zone constants'!$D$2:$H$4950,5,FALSE),""),""),"")</f>
        <v/>
      </c>
      <c r="AH442" s="46"/>
      <c r="AI442" s="45" t="str">
        <f>IF(AH442&lt;&gt;"",IF(AH442&lt;&gt;"LIBSETS_DROP_MECHANIC_MONSTER_NAME",VLOOKUP(AH442,'LibSets constants'!$I$4:$L$1000,3,FALSE),""),"")</f>
        <v/>
      </c>
      <c r="AJ442" s="45" t="str">
        <f>IF(AH442&lt;&gt;"",IF(AH442&lt;&gt;"LIBSETS_DROP_MECHANIC_MONSTER_NAME",VLOOKUP(AH442,'LibSets constants'!$I$4:$L$1000,4,FALSE),""),"")</f>
        <v/>
      </c>
      <c r="AK442" s="3" t="str">
        <f>IF(G442&lt;&gt;"LIBSETS_SETTYPE_BATTLEGROUND",IF(G442&lt;&gt;"LIBSETS_SETTYPE_SPECIAL",IF(AL442&lt;&gt;"",VLOOKUP(AL442,'ESO zone constants'!$D$2:$H$4950,5,FALSE),""),""),"")</f>
        <v/>
      </c>
      <c r="AM442" s="46"/>
      <c r="AN442" s="45" t="str">
        <f>IF(AM442&lt;&gt;"",IF(AM442&lt;&gt;"LIBSETS_DROP_MECHANIC_MONSTER_NAME",VLOOKUP(AM442,'LibSets constants'!$I$4:$L$1000,3,FALSE),""),"")</f>
        <v/>
      </c>
      <c r="AO442" s="45" t="str">
        <f>IF(AM442&lt;&gt;"",IF(AM442&lt;&gt;"LIBSETS_DROP_MECHANIC_MONSTER_NAME",VLOOKUP(AM442,'LibSets constants'!$I$4:$L$1000,4,FALSE),""),"")</f>
        <v/>
      </c>
      <c r="AP442" s="3" t="str">
        <f>IF(G442&lt;&gt;"LIBSETS_SETTYPE_BATTLEGROUND",IF(G442&lt;&gt;"LIBSETS_SETTYPE_SPECIAL",IF(AQ442&lt;&gt;"",VLOOKUP(AQ442,'ESO zone constants'!$D$2:$H$4950,5,FALSE),""),""),"")</f>
        <v/>
      </c>
      <c r="AR442" s="46"/>
      <c r="AS442" s="45" t="str">
        <f>IF(AR442&lt;&gt;"",IF(AR442&lt;&gt;"LIBSETS_DROP_MECHANIC_MONSTER_NAME",VLOOKUP(AR442,'LibSets constants'!$I$4:$L$1000,3,FALSE),""),"")</f>
        <v/>
      </c>
      <c r="AT442" s="45" t="str">
        <f>IF(AR442&lt;&gt;"",IF(AR442&lt;&gt;"LIBSETS_DROP_MECHANIC_MONSTER_NAME",VLOOKUP(AR442,'LibSets constants'!$I$4:$L$1000,4,FALSE),""),"")</f>
        <v/>
      </c>
      <c r="AU442" s="21" t="str">
        <f>IF(A442="???","--","")&amp;IF(F442&lt;&gt;"Not in the game (anymore)",IF(A442&lt;&gt;"",CONCATENATE("[",A442,"] = {wayshrines={")&amp;IF(K442&lt;&gt;"",CONCATENATE(K442,","),"")&amp;IF(L442&lt;&gt;"",CONCATENATE(L442,","),"")&amp;IF(M442&lt;&gt;"",CONCATENATE(M442,","),"")&amp;CONCATENATE("}")&amp;IF(VALUE(N442)&gt;0,CONCATENATE(", traitsNeeded=",N442),"")&amp;CONCATENATE(", dlcId=",IF(Q442&lt;&gt;"",Q442,"DLC_BASE_GAME")),""),"")</f>
        <v>--[???] = {wayshrines={-1,-1,-1,}, dlcId=DLC_BASE_GAME</v>
      </c>
      <c r="AV442" s="21" t="str">
        <f>IF(F442&lt;&gt;"Not in the game (anymore)",IF(A442&lt;&gt;"",IF(O442&lt;&gt;"",CONCATENATE(", zoneIds={",O442),"")&amp;IF(V442&lt;&gt;"",CONCATENATE(",",V442),"")&amp;IF(AA442&lt;&gt;"",CONCATENATE(",",AA442),"")&amp;IF(AF442&lt;&gt;"",CONCATENATE(",",AF442),"")&amp;IF(AK442&lt;&gt;"",CONCATENATE(",",AK442),"")&amp;IF(AP442&lt;&gt;"",CONCATENATE(",",AP442),"")&amp;IF(O442&lt;&gt;"",CONCATENATE("}",""),"")&amp;IF(OR(I442="true",I442="false",I442&lt;&gt;""), CONCATENATE(", veteran=", I442), ""),""),"")</f>
        <v>, zoneIds={635}, veteran=true</v>
      </c>
      <c r="AW442" s="21" t="str">
        <f>IF(F442&lt;&gt;"Not in the game (anymore)",IF(A442&lt;&gt;"",", setType="&amp;G442,"")&amp;IF(J442="true",", multiTrialSet=true",""),"")</f>
        <v>, setType=LIBSETS_SETTYPE_ARENA</v>
      </c>
      <c r="AX442" s="21" t="str">
        <f>IF(F442&lt;&gt;"Not in the game (anymore)",IF(S442&lt;&gt;"",", dropMechanic={"&amp;S442&amp;IF(X442&lt;&gt;"",","&amp;X442,"")&amp;IF(AC442&lt;&gt;"",","&amp;AC442,"")&amp;IF(AH442&lt;&gt;"",","&amp;AH442,"")&amp;IF(AM442&lt;&gt;"",","&amp;AM442,"")&amp;IF(AR442&lt;&gt;"",","&amp;AR442,"")&amp;"}"&amp;IF(S442="LIBSETS_DROP_MECHANIC_MONSTER_NAME",", dropMechanicNames={" &amp; IF(T442&lt;&gt;"","['en']='"&amp;T442&amp;"'","") &amp; IF(U442&lt;&gt;"",", ['de']='" &amp; U442&amp;"'","") &amp; "}",""),"")&amp;"},","")</f>
        <v>, dropMechanic={LIBSETS_DROP_MECHANIC_ARENA_STAGE_CHEST}},</v>
      </c>
      <c r="AY442" s="21" t="str">
        <f>IF(F442&lt;&gt;"Not in the game (anymore)",IF(C442&lt;&gt;"",CONCATENATE(" --",C442," / ",B442,"   [",IF(P442&lt;&gt;"",P442,""),IF(W442&lt;&gt;"",", "&amp;W442,""),IF(AB442&lt;&gt;"",", "&amp;AB442,""),IF(AG442&lt;&gt;"",", "&amp;AG442,""),IF(AL442&lt;&gt;"",", "&amp;AL442,""),IF(AQ442&lt;&gt;"",", "&amp;AQ442,""),"]")),"")</f>
        <v xml:space="preserve"> --The Master's Inferno Staff / Flammenstab des Meisters   [Dragonstar Arena]</v>
      </c>
    </row>
    <row r="443" spans="1:51" x14ac:dyDescent="0.25">
      <c r="A443" s="5" t="s">
        <v>1447</v>
      </c>
      <c r="B443" t="s">
        <v>1458</v>
      </c>
      <c r="C443" t="s">
        <v>1459</v>
      </c>
      <c r="D443" s="3" t="str">
        <f>A443</f>
        <v>???</v>
      </c>
      <c r="E443" s="72" t="s">
        <v>1836</v>
      </c>
      <c r="F443" t="s">
        <v>1491</v>
      </c>
      <c r="G443" s="8" t="s">
        <v>1648</v>
      </c>
      <c r="I443" t="s">
        <v>98</v>
      </c>
      <c r="J443" t="s">
        <v>97</v>
      </c>
      <c r="K443">
        <v>-1</v>
      </c>
      <c r="L443">
        <v>-1</v>
      </c>
      <c r="M443">
        <v>-1</v>
      </c>
      <c r="N443">
        <v>0</v>
      </c>
      <c r="O443" s="3">
        <f>IF(G443&lt;&gt;"LIBSETS_SETTYPE_BATTLEGROUND",IF(G443&lt;&gt;"LIBSETS_SETTYPE_SPECIAL",IF(P443&lt;&gt;"",VLOOKUP(P443,'ESO zone constants'!$D$2:$H$4950,5,FALSE),""),""),"")</f>
        <v>635</v>
      </c>
      <c r="P443" t="s">
        <v>447</v>
      </c>
      <c r="Q443" s="19" t="str">
        <f>IF(O443&lt;&gt;"",IF(NOT(ISERROR(VLOOKUP(O443,'ESO Dungeon constants'!$D$3:$H$9999,5,FALSE))),VLOOKUP(O443,'ESO Dungeon constants'!$D$3:$I$9999,6,FALSE),VLOOKUP(O443,'ESO zone constants'!$H$2:$K$9984,4,FALSE)),"")</f>
        <v>DLC_BASE_GAME</v>
      </c>
      <c r="R443" s="3" t="str">
        <f>VLOOKUP(Q443,'LibSets constants'!$B$4:$C$1000,2,FALSE)</f>
        <v>Included in base game</v>
      </c>
      <c r="S443" s="33" t="s">
        <v>1739</v>
      </c>
      <c r="T443" s="41" t="str">
        <f>IF(S443&lt;&gt;"",IF(S443&lt;&gt;"LIBSETS_DROP_MECHANIC_MONSTER_NAME",VLOOKUP(S443,'LibSets constants'!$I$4:$L$1000,3,FALSE),""),"")</f>
        <v>Arena stage chest</v>
      </c>
      <c r="U443" s="45" t="str">
        <f>IF(S443&lt;&gt;"",IF(S443&lt;&gt;"LIBSETS_DROP_MECHANIC_MONSTER_NAME",VLOOKUP(S443,'LibSets constants'!$I$4:$L$1000,4,FALSE),""),"")</f>
        <v>Arena-Phasen Schatztruhe</v>
      </c>
      <c r="V443" s="3" t="str">
        <f>IF(G443&lt;&gt;"LIBSETS_SETTYPE_BATTLEGROUND",IF(G443&lt;&gt;"LIBSETS_SETTYPE_SPECIAL",IF(W443&lt;&gt;"",VLOOKUP(W443,'ESO zone constants'!$D$2:$H$4950,5,FALSE),""),""),"")</f>
        <v/>
      </c>
      <c r="X443" s="46"/>
      <c r="Y443" s="45" t="str">
        <f>IF(X443&lt;&gt;"",IF(X443&lt;&gt;"LIBSETS_DROP_MECHANIC_MONSTER_NAME",VLOOKUP(X443,'LibSets constants'!$I$4:$L$1000,3,FALSE),""),"")</f>
        <v/>
      </c>
      <c r="Z443" s="45" t="str">
        <f>IF(X443&lt;&gt;"",IF(X443&lt;&gt;"LIBSETS_DROP_MECHANIC_MONSTER_NAME",VLOOKUP(X443,'LibSets constants'!$I$4:$L$1000,4,FALSE),""),"")</f>
        <v/>
      </c>
      <c r="AA443" s="3" t="str">
        <f>IF(G443&lt;&gt;"LIBSETS_SETTYPE_BATTLEGROUND",IF(G443&lt;&gt;"LIBSETS_SETTYPE_SPECIAL",IF(AB443&lt;&gt;"",VLOOKUP(AB443,'ESO zone constants'!$D$2:$H$4950,5,FALSE),""),""),"")</f>
        <v/>
      </c>
      <c r="AC443" s="46"/>
      <c r="AD443" s="45" t="str">
        <f>IF(AC443&lt;&gt;"",IF(AC443&lt;&gt;"LIBSETS_DROP_MECHANIC_MONSTER_NAME",VLOOKUP(AC443,'LibSets constants'!$I$4:$L$1000,3,FALSE),""),"")</f>
        <v/>
      </c>
      <c r="AE443" s="45" t="str">
        <f>IF(AC443&lt;&gt;"",IF(AC443&lt;&gt;"LIBSETS_DROP_MECHANIC_MONSTER_NAME",VLOOKUP(AC443,'LibSets constants'!$I$4:$L$1000,4,FALSE),""),"")</f>
        <v/>
      </c>
      <c r="AF443" s="3" t="str">
        <f>IF(G443&lt;&gt;"LIBSETS_SETTYPE_BATTLEGROUND",IF(G443&lt;&gt;"LIBSETS_SETTYPE_SPECIAL",IF(AG443&lt;&gt;"",VLOOKUP(AG443,'ESO zone constants'!$D$2:$H$4950,5,FALSE),""),""),"")</f>
        <v/>
      </c>
      <c r="AH443" s="46"/>
      <c r="AI443" s="45" t="str">
        <f>IF(AH443&lt;&gt;"",IF(AH443&lt;&gt;"LIBSETS_DROP_MECHANIC_MONSTER_NAME",VLOOKUP(AH443,'LibSets constants'!$I$4:$L$1000,3,FALSE),""),"")</f>
        <v/>
      </c>
      <c r="AJ443" s="45" t="str">
        <f>IF(AH443&lt;&gt;"",IF(AH443&lt;&gt;"LIBSETS_DROP_MECHANIC_MONSTER_NAME",VLOOKUP(AH443,'LibSets constants'!$I$4:$L$1000,4,FALSE),""),"")</f>
        <v/>
      </c>
      <c r="AK443" s="3" t="str">
        <f>IF(G443&lt;&gt;"LIBSETS_SETTYPE_BATTLEGROUND",IF(G443&lt;&gt;"LIBSETS_SETTYPE_SPECIAL",IF(AL443&lt;&gt;"",VLOOKUP(AL443,'ESO zone constants'!$D$2:$H$4950,5,FALSE),""),""),"")</f>
        <v/>
      </c>
      <c r="AM443" s="46"/>
      <c r="AN443" s="45" t="str">
        <f>IF(AM443&lt;&gt;"",IF(AM443&lt;&gt;"LIBSETS_DROP_MECHANIC_MONSTER_NAME",VLOOKUP(AM443,'LibSets constants'!$I$4:$L$1000,3,FALSE),""),"")</f>
        <v/>
      </c>
      <c r="AO443" s="45" t="str">
        <f>IF(AM443&lt;&gt;"",IF(AM443&lt;&gt;"LIBSETS_DROP_MECHANIC_MONSTER_NAME",VLOOKUP(AM443,'LibSets constants'!$I$4:$L$1000,4,FALSE),""),"")</f>
        <v/>
      </c>
      <c r="AP443" s="3" t="str">
        <f>IF(G443&lt;&gt;"LIBSETS_SETTYPE_BATTLEGROUND",IF(G443&lt;&gt;"LIBSETS_SETTYPE_SPECIAL",IF(AQ443&lt;&gt;"",VLOOKUP(AQ443,'ESO zone constants'!$D$2:$H$4950,5,FALSE),""),""),"")</f>
        <v/>
      </c>
      <c r="AR443" s="46"/>
      <c r="AS443" s="45" t="str">
        <f>IF(AR443&lt;&gt;"",IF(AR443&lt;&gt;"LIBSETS_DROP_MECHANIC_MONSTER_NAME",VLOOKUP(AR443,'LibSets constants'!$I$4:$L$1000,3,FALSE),""),"")</f>
        <v/>
      </c>
      <c r="AT443" s="45" t="str">
        <f>IF(AR443&lt;&gt;"",IF(AR443&lt;&gt;"LIBSETS_DROP_MECHANIC_MONSTER_NAME",VLOOKUP(AR443,'LibSets constants'!$I$4:$L$1000,4,FALSE),""),"")</f>
        <v/>
      </c>
      <c r="AU443" s="21" t="str">
        <f>IF(A443="???","--","")&amp;IF(F443&lt;&gt;"Not in the game (anymore)",IF(A443&lt;&gt;"",CONCATENATE("[",A443,"] = {wayshrines={")&amp;IF(K443&lt;&gt;"",CONCATENATE(K443,","),"")&amp;IF(L443&lt;&gt;"",CONCATENATE(L443,","),"")&amp;IF(M443&lt;&gt;"",CONCATENATE(M443,","),"")&amp;CONCATENATE("}")&amp;IF(VALUE(N443)&gt;0,CONCATENATE(", traitsNeeded=",N443),"")&amp;CONCATENATE(", dlcId=",IF(Q443&lt;&gt;"",Q443,"DLC_BASE_GAME")),""),"")</f>
        <v>--[???] = {wayshrines={-1,-1,-1,}, dlcId=DLC_BASE_GAME</v>
      </c>
      <c r="AV443" s="21" t="str">
        <f>IF(F443&lt;&gt;"Not in the game (anymore)",IF(A443&lt;&gt;"",IF(O443&lt;&gt;"",CONCATENATE(", zoneIds={",O443),"")&amp;IF(V443&lt;&gt;"",CONCATENATE(",",V443),"")&amp;IF(AA443&lt;&gt;"",CONCATENATE(",",AA443),"")&amp;IF(AF443&lt;&gt;"",CONCATENATE(",",AF443),"")&amp;IF(AK443&lt;&gt;"",CONCATENATE(",",AK443),"")&amp;IF(AP443&lt;&gt;"",CONCATENATE(",",AP443),"")&amp;IF(O443&lt;&gt;"",CONCATENATE("}",""),"")&amp;IF(OR(I443="true",I443="false",I443&lt;&gt;""), CONCATENATE(", veteran=", I443), ""),""),"")</f>
        <v>, zoneIds={635}, veteran=true</v>
      </c>
      <c r="AW443" s="21" t="str">
        <f>IF(F443&lt;&gt;"Not in the game (anymore)",IF(A443&lt;&gt;"",", setType="&amp;G443,"")&amp;IF(J443="true",", multiTrialSet=true",""),"")</f>
        <v>, setType=LIBSETS_SETTYPE_ARENA</v>
      </c>
      <c r="AX443" s="21" t="str">
        <f>IF(F443&lt;&gt;"Not in the game (anymore)",IF(S443&lt;&gt;"",", dropMechanic={"&amp;S443&amp;IF(X443&lt;&gt;"",","&amp;X443,"")&amp;IF(AC443&lt;&gt;"",","&amp;AC443,"")&amp;IF(AH443&lt;&gt;"",","&amp;AH443,"")&amp;IF(AM443&lt;&gt;"",","&amp;AM443,"")&amp;IF(AR443&lt;&gt;"",","&amp;AR443,"")&amp;"}"&amp;IF(S443="LIBSETS_DROP_MECHANIC_MONSTER_NAME",", dropMechanicNames={" &amp; IF(T443&lt;&gt;"","['en']='"&amp;T443&amp;"'","") &amp; IF(U443&lt;&gt;"",", ['de']='" &amp; U443&amp;"'","") &amp; "}",""),"")&amp;"},","")</f>
        <v>, dropMechanic={LIBSETS_DROP_MECHANIC_ARENA_STAGE_CHEST}},</v>
      </c>
      <c r="AY443" s="21" t="str">
        <f>IF(F443&lt;&gt;"Not in the game (anymore)",IF(C443&lt;&gt;"",CONCATENATE(" --",C443," / ",B443,"   [",IF(P443&lt;&gt;"",P443,""),IF(W443&lt;&gt;"",", "&amp;W443,""),IF(AB443&lt;&gt;"",", "&amp;AB443,""),IF(AG443&lt;&gt;"",", "&amp;AG443,""),IF(AL443&lt;&gt;"",", "&amp;AL443,""),IF(AQ443&lt;&gt;"",", "&amp;AQ443,""),"]")),"")</f>
        <v xml:space="preserve"> --The Master's Lightning Staff / Blitzstab des Meisters   [Dragonstar Arena]</v>
      </c>
    </row>
    <row r="444" spans="1:51" x14ac:dyDescent="0.25">
      <c r="A444" s="5" t="s">
        <v>1447</v>
      </c>
      <c r="B444" t="s">
        <v>1495</v>
      </c>
      <c r="C444" t="s">
        <v>1496</v>
      </c>
      <c r="D444" s="3" t="str">
        <f>A444</f>
        <v>???</v>
      </c>
      <c r="E444" s="72" t="s">
        <v>1836</v>
      </c>
      <c r="F444" t="s">
        <v>1491</v>
      </c>
      <c r="G444" s="8" t="s">
        <v>1648</v>
      </c>
      <c r="I444" t="s">
        <v>98</v>
      </c>
      <c r="J444" t="s">
        <v>97</v>
      </c>
      <c r="K444">
        <v>-1</v>
      </c>
      <c r="L444">
        <v>-1</v>
      </c>
      <c r="M444">
        <v>-1</v>
      </c>
      <c r="N444">
        <v>0</v>
      </c>
      <c r="O444" s="3">
        <f>IF(G444&lt;&gt;"LIBSETS_SETTYPE_BATTLEGROUND",IF(G444&lt;&gt;"LIBSETS_SETTYPE_SPECIAL",IF(P444&lt;&gt;"",VLOOKUP(P444,'ESO zone constants'!$D$2:$H$4950,5,FALSE),""),""),"")</f>
        <v>635</v>
      </c>
      <c r="P444" t="s">
        <v>447</v>
      </c>
      <c r="Q444" s="19" t="str">
        <f>IF(O444&lt;&gt;"",IF(NOT(ISERROR(VLOOKUP(O444,'ESO Dungeon constants'!$D$3:$H$9999,5,FALSE))),VLOOKUP(O444,'ESO Dungeon constants'!$D$3:$I$9999,6,FALSE),VLOOKUP(O444,'ESO zone constants'!$H$2:$K$9984,4,FALSE)),"")</f>
        <v>DLC_BASE_GAME</v>
      </c>
      <c r="R444" s="3" t="str">
        <f>VLOOKUP(Q444,'LibSets constants'!$B$4:$C$1000,2,FALSE)</f>
        <v>Included in base game</v>
      </c>
      <c r="S444" s="33" t="s">
        <v>1739</v>
      </c>
      <c r="T444" s="41" t="str">
        <f>IF(S444&lt;&gt;"",IF(S444&lt;&gt;"LIBSETS_DROP_MECHANIC_MONSTER_NAME",VLOOKUP(S444,'LibSets constants'!$I$4:$L$1000,3,FALSE),""),"")</f>
        <v>Arena stage chest</v>
      </c>
      <c r="U444" s="45" t="str">
        <f>IF(S444&lt;&gt;"",IF(S444&lt;&gt;"LIBSETS_DROP_MECHANIC_MONSTER_NAME",VLOOKUP(S444,'LibSets constants'!$I$4:$L$1000,4,FALSE),""),"")</f>
        <v>Arena-Phasen Schatztruhe</v>
      </c>
      <c r="V444" s="3" t="str">
        <f>IF(G444&lt;&gt;"LIBSETS_SETTYPE_BATTLEGROUND",IF(G444&lt;&gt;"LIBSETS_SETTYPE_SPECIAL",IF(W444&lt;&gt;"",VLOOKUP(W444,'ESO zone constants'!$D$2:$H$4950,5,FALSE),""),""),"")</f>
        <v/>
      </c>
      <c r="X444" s="46"/>
      <c r="Y444" s="45" t="str">
        <f>IF(X444&lt;&gt;"",IF(X444&lt;&gt;"LIBSETS_DROP_MECHANIC_MONSTER_NAME",VLOOKUP(X444,'LibSets constants'!$I$4:$L$1000,3,FALSE),""),"")</f>
        <v/>
      </c>
      <c r="Z444" s="45" t="str">
        <f>IF(X444&lt;&gt;"",IF(X444&lt;&gt;"LIBSETS_DROP_MECHANIC_MONSTER_NAME",VLOOKUP(X444,'LibSets constants'!$I$4:$L$1000,4,FALSE),""),"")</f>
        <v/>
      </c>
      <c r="AA444" s="3" t="str">
        <f>IF(G444&lt;&gt;"LIBSETS_SETTYPE_BATTLEGROUND",IF(G444&lt;&gt;"LIBSETS_SETTYPE_SPECIAL",IF(AB444&lt;&gt;"",VLOOKUP(AB444,'ESO zone constants'!$D$2:$H$4950,5,FALSE),""),""),"")</f>
        <v/>
      </c>
      <c r="AC444" s="46"/>
      <c r="AD444" s="45" t="str">
        <f>IF(AC444&lt;&gt;"",IF(AC444&lt;&gt;"LIBSETS_DROP_MECHANIC_MONSTER_NAME",VLOOKUP(AC444,'LibSets constants'!$I$4:$L$1000,3,FALSE),""),"")</f>
        <v/>
      </c>
      <c r="AE444" s="45" t="str">
        <f>IF(AC444&lt;&gt;"",IF(AC444&lt;&gt;"LIBSETS_DROP_MECHANIC_MONSTER_NAME",VLOOKUP(AC444,'LibSets constants'!$I$4:$L$1000,4,FALSE),""),"")</f>
        <v/>
      </c>
      <c r="AF444" s="3" t="str">
        <f>IF(G444&lt;&gt;"LIBSETS_SETTYPE_BATTLEGROUND",IF(G444&lt;&gt;"LIBSETS_SETTYPE_SPECIAL",IF(AG444&lt;&gt;"",VLOOKUP(AG444,'ESO zone constants'!$D$2:$H$4950,5,FALSE),""),""),"")</f>
        <v/>
      </c>
      <c r="AH444" s="46"/>
      <c r="AI444" s="45" t="str">
        <f>IF(AH444&lt;&gt;"",IF(AH444&lt;&gt;"LIBSETS_DROP_MECHANIC_MONSTER_NAME",VLOOKUP(AH444,'LibSets constants'!$I$4:$L$1000,3,FALSE),""),"")</f>
        <v/>
      </c>
      <c r="AJ444" s="45" t="str">
        <f>IF(AH444&lt;&gt;"",IF(AH444&lt;&gt;"LIBSETS_DROP_MECHANIC_MONSTER_NAME",VLOOKUP(AH444,'LibSets constants'!$I$4:$L$1000,4,FALSE),""),"")</f>
        <v/>
      </c>
      <c r="AK444" s="3" t="str">
        <f>IF(G444&lt;&gt;"LIBSETS_SETTYPE_BATTLEGROUND",IF(G444&lt;&gt;"LIBSETS_SETTYPE_SPECIAL",IF(AL444&lt;&gt;"",VLOOKUP(AL444,'ESO zone constants'!$D$2:$H$4950,5,FALSE),""),""),"")</f>
        <v/>
      </c>
      <c r="AM444" s="46"/>
      <c r="AN444" s="45" t="str">
        <f>IF(AM444&lt;&gt;"",IF(AM444&lt;&gt;"LIBSETS_DROP_MECHANIC_MONSTER_NAME",VLOOKUP(AM444,'LibSets constants'!$I$4:$L$1000,3,FALSE),""),"")</f>
        <v/>
      </c>
      <c r="AO444" s="45" t="str">
        <f>IF(AM444&lt;&gt;"",IF(AM444&lt;&gt;"LIBSETS_DROP_MECHANIC_MONSTER_NAME",VLOOKUP(AM444,'LibSets constants'!$I$4:$L$1000,4,FALSE),""),"")</f>
        <v/>
      </c>
      <c r="AP444" s="3" t="str">
        <f>IF(G444&lt;&gt;"LIBSETS_SETTYPE_BATTLEGROUND",IF(G444&lt;&gt;"LIBSETS_SETTYPE_SPECIAL",IF(AQ444&lt;&gt;"",VLOOKUP(AQ444,'ESO zone constants'!$D$2:$H$4950,5,FALSE),""),""),"")</f>
        <v/>
      </c>
      <c r="AR444" s="46"/>
      <c r="AS444" s="45" t="str">
        <f>IF(AR444&lt;&gt;"",IF(AR444&lt;&gt;"LIBSETS_DROP_MECHANIC_MONSTER_NAME",VLOOKUP(AR444,'LibSets constants'!$I$4:$L$1000,3,FALSE),""),"")</f>
        <v/>
      </c>
      <c r="AT444" s="45" t="str">
        <f>IF(AR444&lt;&gt;"",IF(AR444&lt;&gt;"LIBSETS_DROP_MECHANIC_MONSTER_NAME",VLOOKUP(AR444,'LibSets constants'!$I$4:$L$1000,4,FALSE),""),"")</f>
        <v/>
      </c>
      <c r="AU444" s="21" t="str">
        <f>IF(A444="???","--","")&amp;IF(F444&lt;&gt;"Not in the game (anymore)",IF(A444&lt;&gt;"",CONCATENATE("[",A444,"] = {wayshrines={")&amp;IF(K444&lt;&gt;"",CONCATENATE(K444,","),"")&amp;IF(L444&lt;&gt;"",CONCATENATE(L444,","),"")&amp;IF(M444&lt;&gt;"",CONCATENATE(M444,","),"")&amp;CONCATENATE("}")&amp;IF(VALUE(N444)&gt;0,CONCATENATE(", traitsNeeded=",N444),"")&amp;CONCATENATE(", dlcId=",IF(Q444&lt;&gt;"",Q444,"DLC_BASE_GAME")),""),"")</f>
        <v>--[???] = {wayshrines={-1,-1,-1,}, dlcId=DLC_BASE_GAME</v>
      </c>
      <c r="AV444" s="21" t="str">
        <f>IF(F444&lt;&gt;"Not in the game (anymore)",IF(A444&lt;&gt;"",IF(O444&lt;&gt;"",CONCATENATE(", zoneIds={",O444),"")&amp;IF(V444&lt;&gt;"",CONCATENATE(",",V444),"")&amp;IF(AA444&lt;&gt;"",CONCATENATE(",",AA444),"")&amp;IF(AF444&lt;&gt;"",CONCATENATE(",",AF444),"")&amp;IF(AK444&lt;&gt;"",CONCATENATE(",",AK444),"")&amp;IF(AP444&lt;&gt;"",CONCATENATE(",",AP444),"")&amp;IF(O444&lt;&gt;"",CONCATENATE("}",""),"")&amp;IF(OR(I444="true",I444="false",I444&lt;&gt;""), CONCATENATE(", veteran=", I444), ""),""),"")</f>
        <v>, zoneIds={635}, veteran=true</v>
      </c>
      <c r="AW444" s="21" t="str">
        <f>IF(F444&lt;&gt;"Not in the game (anymore)",IF(A444&lt;&gt;"",", setType="&amp;G444,"")&amp;IF(J444="true",", multiTrialSet=true",""),"")</f>
        <v>, setType=LIBSETS_SETTYPE_ARENA</v>
      </c>
      <c r="AX444" s="21" t="str">
        <f>IF(F444&lt;&gt;"Not in the game (anymore)",IF(S444&lt;&gt;"",", dropMechanic={"&amp;S444&amp;IF(X444&lt;&gt;"",","&amp;X444,"")&amp;IF(AC444&lt;&gt;"",","&amp;AC444,"")&amp;IF(AH444&lt;&gt;"",","&amp;AH444,"")&amp;IF(AM444&lt;&gt;"",","&amp;AM444,"")&amp;IF(AR444&lt;&gt;"",","&amp;AR444,"")&amp;"}"&amp;IF(S444="LIBSETS_DROP_MECHANIC_MONSTER_NAME",", dropMechanicNames={" &amp; IF(T444&lt;&gt;"","['en']='"&amp;T444&amp;"'","") &amp; IF(U444&lt;&gt;"",", ['de']='" &amp; U444&amp;"'","") &amp; "}",""),"")&amp;"},","")</f>
        <v>, dropMechanic={LIBSETS_DROP_MECHANIC_ARENA_STAGE_CHEST}},</v>
      </c>
      <c r="AY444" s="21" t="str">
        <f>IF(F444&lt;&gt;"Not in the game (anymore)",IF(C444&lt;&gt;"",CONCATENATE(" --",C444," / ",B444,"   [",IF(P444&lt;&gt;"",P444,""),IF(W444&lt;&gt;"",", "&amp;W444,""),IF(AB444&lt;&gt;"",", "&amp;AB444,""),IF(AG444&lt;&gt;"",", "&amp;AG444,""),IF(AL444&lt;&gt;"",", "&amp;AL444,""),IF(AQ444&lt;&gt;"",", "&amp;AQ444,""),"]")),"")</f>
        <v xml:space="preserve"> --The Master's Mace / Keule des Meisters   [Dragonstar Arena]</v>
      </c>
    </row>
    <row r="445" spans="1:51" x14ac:dyDescent="0.25">
      <c r="A445" s="5" t="s">
        <v>1447</v>
      </c>
      <c r="B445" t="s">
        <v>1502</v>
      </c>
      <c r="C445" t="s">
        <v>1504</v>
      </c>
      <c r="D445" s="3" t="str">
        <f>A445</f>
        <v>???</v>
      </c>
      <c r="E445" s="72" t="s">
        <v>1836</v>
      </c>
      <c r="F445" t="s">
        <v>1491</v>
      </c>
      <c r="G445" s="8" t="s">
        <v>1648</v>
      </c>
      <c r="H445" s="44"/>
      <c r="I445" t="s">
        <v>98</v>
      </c>
      <c r="J445" t="s">
        <v>97</v>
      </c>
      <c r="K445">
        <v>-1</v>
      </c>
      <c r="L445">
        <v>-1</v>
      </c>
      <c r="M445">
        <v>-1</v>
      </c>
      <c r="N445">
        <v>0</v>
      </c>
      <c r="O445" s="3">
        <f>IF(G445&lt;&gt;"LIBSETS_SETTYPE_BATTLEGROUND",IF(G445&lt;&gt;"LIBSETS_SETTYPE_SPECIAL",IF(P445&lt;&gt;"",VLOOKUP(P445,'ESO zone constants'!$D$2:$H$4950,5,FALSE),""),""),"")</f>
        <v>635</v>
      </c>
      <c r="P445" t="s">
        <v>447</v>
      </c>
      <c r="Q445" s="19" t="str">
        <f>IF(O445&lt;&gt;"",IF(NOT(ISERROR(VLOOKUP(O445,'ESO Dungeon constants'!$D$3:$H$9999,5,FALSE))),VLOOKUP(O445,'ESO Dungeon constants'!$D$3:$I$9999,6,FALSE),VLOOKUP(O445,'ESO zone constants'!$H$2:$K$9984,4,FALSE)),"")</f>
        <v>DLC_BASE_GAME</v>
      </c>
      <c r="R445" s="3" t="str">
        <f>VLOOKUP(Q445,'LibSets constants'!$B$4:$C$1000,2,FALSE)</f>
        <v>Included in base game</v>
      </c>
      <c r="S445" s="33" t="s">
        <v>1739</v>
      </c>
      <c r="T445" s="41" t="str">
        <f>IF(S445&lt;&gt;"",IF(S445&lt;&gt;"LIBSETS_DROP_MECHANIC_MONSTER_NAME",VLOOKUP(S445,'LibSets constants'!$I$4:$L$1000,3,FALSE),""),"")</f>
        <v>Arena stage chest</v>
      </c>
      <c r="U445" s="45" t="str">
        <f>IF(S445&lt;&gt;"",IF(S445&lt;&gt;"LIBSETS_DROP_MECHANIC_MONSTER_NAME",VLOOKUP(S445,'LibSets constants'!$I$4:$L$1000,4,FALSE),""),"")</f>
        <v>Arena-Phasen Schatztruhe</v>
      </c>
      <c r="V445" s="3" t="str">
        <f>IF(G445&lt;&gt;"LIBSETS_SETTYPE_BATTLEGROUND",IF(G445&lt;&gt;"LIBSETS_SETTYPE_SPECIAL",IF(W445&lt;&gt;"",VLOOKUP(W445,'ESO zone constants'!$D$2:$H$4950,5,FALSE),""),""),"")</f>
        <v/>
      </c>
      <c r="X445" s="46"/>
      <c r="Y445" s="45" t="str">
        <f>IF(X445&lt;&gt;"",IF(X445&lt;&gt;"LIBSETS_DROP_MECHANIC_MONSTER_NAME",VLOOKUP(X445,'LibSets constants'!$I$4:$L$1000,3,FALSE),""),"")</f>
        <v/>
      </c>
      <c r="Z445" s="45" t="str">
        <f>IF(X445&lt;&gt;"",IF(X445&lt;&gt;"LIBSETS_DROP_MECHANIC_MONSTER_NAME",VLOOKUP(X445,'LibSets constants'!$I$4:$L$1000,4,FALSE),""),"")</f>
        <v/>
      </c>
      <c r="AA445" s="3" t="str">
        <f>IF(G445&lt;&gt;"LIBSETS_SETTYPE_BATTLEGROUND",IF(G445&lt;&gt;"LIBSETS_SETTYPE_SPECIAL",IF(AB445&lt;&gt;"",VLOOKUP(AB445,'ESO zone constants'!$D$2:$H$4950,5,FALSE),""),""),"")</f>
        <v/>
      </c>
      <c r="AC445" s="46"/>
      <c r="AD445" s="45" t="str">
        <f>IF(AC445&lt;&gt;"",IF(AC445&lt;&gt;"LIBSETS_DROP_MECHANIC_MONSTER_NAME",VLOOKUP(AC445,'LibSets constants'!$I$4:$L$1000,3,FALSE),""),"")</f>
        <v/>
      </c>
      <c r="AE445" s="45" t="str">
        <f>IF(AC445&lt;&gt;"",IF(AC445&lt;&gt;"LIBSETS_DROP_MECHANIC_MONSTER_NAME",VLOOKUP(AC445,'LibSets constants'!$I$4:$L$1000,4,FALSE),""),"")</f>
        <v/>
      </c>
      <c r="AF445" s="3" t="str">
        <f>IF(G445&lt;&gt;"LIBSETS_SETTYPE_BATTLEGROUND",IF(G445&lt;&gt;"LIBSETS_SETTYPE_SPECIAL",IF(AG445&lt;&gt;"",VLOOKUP(AG445,'ESO zone constants'!$D$2:$H$4950,5,FALSE),""),""),"")</f>
        <v/>
      </c>
      <c r="AH445" s="46"/>
      <c r="AI445" s="45" t="str">
        <f>IF(AH445&lt;&gt;"",IF(AH445&lt;&gt;"LIBSETS_DROP_MECHANIC_MONSTER_NAME",VLOOKUP(AH445,'LibSets constants'!$I$4:$L$1000,3,FALSE),""),"")</f>
        <v/>
      </c>
      <c r="AJ445" s="45" t="str">
        <f>IF(AH445&lt;&gt;"",IF(AH445&lt;&gt;"LIBSETS_DROP_MECHANIC_MONSTER_NAME",VLOOKUP(AH445,'LibSets constants'!$I$4:$L$1000,4,FALSE),""),"")</f>
        <v/>
      </c>
      <c r="AK445" s="3" t="str">
        <f>IF(G445&lt;&gt;"LIBSETS_SETTYPE_BATTLEGROUND",IF(G445&lt;&gt;"LIBSETS_SETTYPE_SPECIAL",IF(AL445&lt;&gt;"",VLOOKUP(AL445,'ESO zone constants'!$D$2:$H$4950,5,FALSE),""),""),"")</f>
        <v/>
      </c>
      <c r="AM445" s="46"/>
      <c r="AN445" s="45" t="str">
        <f>IF(AM445&lt;&gt;"",IF(AM445&lt;&gt;"LIBSETS_DROP_MECHANIC_MONSTER_NAME",VLOOKUP(AM445,'LibSets constants'!$I$4:$L$1000,3,FALSE),""),"")</f>
        <v/>
      </c>
      <c r="AO445" s="45" t="str">
        <f>IF(AM445&lt;&gt;"",IF(AM445&lt;&gt;"LIBSETS_DROP_MECHANIC_MONSTER_NAME",VLOOKUP(AM445,'LibSets constants'!$I$4:$L$1000,4,FALSE),""),"")</f>
        <v/>
      </c>
      <c r="AP445" s="3" t="str">
        <f>IF(G445&lt;&gt;"LIBSETS_SETTYPE_BATTLEGROUND",IF(G445&lt;&gt;"LIBSETS_SETTYPE_SPECIAL",IF(AQ445&lt;&gt;"",VLOOKUP(AQ445,'ESO zone constants'!$D$2:$H$4950,5,FALSE),""),""),"")</f>
        <v/>
      </c>
      <c r="AR445" s="46"/>
      <c r="AS445" s="45" t="str">
        <f>IF(AR445&lt;&gt;"",IF(AR445&lt;&gt;"LIBSETS_DROP_MECHANIC_MONSTER_NAME",VLOOKUP(AR445,'LibSets constants'!$I$4:$L$1000,3,FALSE),""),"")</f>
        <v/>
      </c>
      <c r="AT445" s="45" t="str">
        <f>IF(AR445&lt;&gt;"",IF(AR445&lt;&gt;"LIBSETS_DROP_MECHANIC_MONSTER_NAME",VLOOKUP(AR445,'LibSets constants'!$I$4:$L$1000,4,FALSE),""),"")</f>
        <v/>
      </c>
      <c r="AU445" s="21" t="str">
        <f>IF(A445="???","--","")&amp;IF(F445&lt;&gt;"Not in the game (anymore)",IF(A445&lt;&gt;"",CONCATENATE("[",A445,"] = {wayshrines={")&amp;IF(K445&lt;&gt;"",CONCATENATE(K445,","),"")&amp;IF(L445&lt;&gt;"",CONCATENATE(L445,","),"")&amp;IF(M445&lt;&gt;"",CONCATENATE(M445,","),"")&amp;CONCATENATE("}")&amp;IF(VALUE(N445)&gt;0,CONCATENATE(", traitsNeeded=",N445),"")&amp;CONCATENATE(", dlcId=",IF(Q445&lt;&gt;"",Q445,"DLC_BASE_GAME")),""),"")</f>
        <v>--[???] = {wayshrines={-1,-1,-1,}, dlcId=DLC_BASE_GAME</v>
      </c>
      <c r="AV445" s="21" t="str">
        <f>IF(F445&lt;&gt;"Not in the game (anymore)",IF(A445&lt;&gt;"",IF(O445&lt;&gt;"",CONCATENATE(", zoneIds={",O445),"")&amp;IF(V445&lt;&gt;"",CONCATENATE(",",V445),"")&amp;IF(AA445&lt;&gt;"",CONCATENATE(",",AA445),"")&amp;IF(AF445&lt;&gt;"",CONCATENATE(",",AF445),"")&amp;IF(AK445&lt;&gt;"",CONCATENATE(",",AK445),"")&amp;IF(AP445&lt;&gt;"",CONCATENATE(",",AP445),"")&amp;IF(O445&lt;&gt;"",CONCATENATE("}",""),"")&amp;IF(OR(I445="true",I445="false",I445&lt;&gt;""), CONCATENATE(", veteran=", I445), ""),""),"")</f>
        <v>, zoneIds={635}, veteran=true</v>
      </c>
      <c r="AW445" s="21" t="str">
        <f>IF(F445&lt;&gt;"Not in the game (anymore)",IF(A445&lt;&gt;"",", setType="&amp;G445,"")&amp;IF(J445="true",", multiTrialSet=true",""),"")</f>
        <v>, setType=LIBSETS_SETTYPE_ARENA</v>
      </c>
      <c r="AX445" s="21" t="str">
        <f>IF(F445&lt;&gt;"Not in the game (anymore)",IF(S445&lt;&gt;"",", dropMechanic={"&amp;S445&amp;IF(X445&lt;&gt;"",","&amp;X445,"")&amp;IF(AC445&lt;&gt;"",","&amp;AC445,"")&amp;IF(AH445&lt;&gt;"",","&amp;AH445,"")&amp;IF(AM445&lt;&gt;"",","&amp;AM445,"")&amp;IF(AR445&lt;&gt;"",","&amp;AR445,"")&amp;"}"&amp;IF(S445="LIBSETS_DROP_MECHANIC_MONSTER_NAME",", dropMechanicNames={" &amp; IF(T445&lt;&gt;"","['en']='"&amp;T445&amp;"'","") &amp; IF(U445&lt;&gt;"",", ['de']='" &amp; U445&amp;"'","") &amp; "}",""),"")&amp;"},","")</f>
        <v>, dropMechanic={LIBSETS_DROP_MECHANIC_ARENA_STAGE_CHEST}},</v>
      </c>
      <c r="AY445" s="21" t="str">
        <f>IF(F445&lt;&gt;"Not in the game (anymore)",IF(C445&lt;&gt;"",CONCATENATE(" --",C445," / ",B445,"   [",IF(P445&lt;&gt;"",P445,""),IF(W445&lt;&gt;"",", "&amp;W445,""),IF(AB445&lt;&gt;"",", "&amp;AB445,""),IF(AG445&lt;&gt;"",", "&amp;AG445,""),IF(AL445&lt;&gt;"",", "&amp;AL445,""),IF(AQ445&lt;&gt;"",", "&amp;AQ445,""),"]")),"")</f>
        <v xml:space="preserve"> --The Master's Maul / Streitkolben des Meisters   [Dragonstar Arena]</v>
      </c>
    </row>
    <row r="446" spans="1:51" x14ac:dyDescent="0.25">
      <c r="A446" s="5" t="s">
        <v>1447</v>
      </c>
      <c r="B446" t="s">
        <v>1478</v>
      </c>
      <c r="C446" t="s">
        <v>1479</v>
      </c>
      <c r="D446" s="3" t="str">
        <f>A446</f>
        <v>???</v>
      </c>
      <c r="E446" s="72" t="s">
        <v>1836</v>
      </c>
      <c r="F446" t="s">
        <v>1491</v>
      </c>
      <c r="G446" s="8" t="s">
        <v>1648</v>
      </c>
      <c r="I446" t="s">
        <v>98</v>
      </c>
      <c r="J446" t="s">
        <v>97</v>
      </c>
      <c r="K446">
        <v>-1</v>
      </c>
      <c r="L446">
        <v>-1</v>
      </c>
      <c r="M446">
        <v>-1</v>
      </c>
      <c r="N446" s="44">
        <v>0</v>
      </c>
      <c r="O446" s="3">
        <f>IF(G446&lt;&gt;"LIBSETS_SETTYPE_BATTLEGROUND",IF(G446&lt;&gt;"LIBSETS_SETTYPE_SPECIAL",IF(P446&lt;&gt;"",VLOOKUP(P446,'ESO zone constants'!$D$2:$H$4950,5,FALSE),""),""),"")</f>
        <v>635</v>
      </c>
      <c r="P446" t="s">
        <v>447</v>
      </c>
      <c r="Q446" s="49" t="str">
        <f>IF(O446&lt;&gt;"",IF(NOT(ISERROR(VLOOKUP(O446,'ESO Dungeon constants'!$D$3:$H$9999,5,FALSE))),VLOOKUP(O446,'ESO Dungeon constants'!$D$3:$I$9999,6,FALSE),VLOOKUP(O446,'ESO zone constants'!$H$2:$K$9984,4,FALSE)),"")</f>
        <v>DLC_BASE_GAME</v>
      </c>
      <c r="R446" s="3" t="str">
        <f>VLOOKUP(Q446,'LibSets constants'!$B$4:$C$1000,2,FALSE)</f>
        <v>Included in base game</v>
      </c>
      <c r="S446" s="33" t="s">
        <v>1739</v>
      </c>
      <c r="T446" s="41" t="str">
        <f>IF(S446&lt;&gt;"",IF(S446&lt;&gt;"LIBSETS_DROP_MECHANIC_MONSTER_NAME",VLOOKUP(S446,'LibSets constants'!$I$4:$L$1000,3,FALSE),""),"")</f>
        <v>Arena stage chest</v>
      </c>
      <c r="U446" s="45" t="str">
        <f>IF(S446&lt;&gt;"",IF(S446&lt;&gt;"LIBSETS_DROP_MECHANIC_MONSTER_NAME",VLOOKUP(S446,'LibSets constants'!$I$4:$L$1000,4,FALSE),""),"")</f>
        <v>Arena-Phasen Schatztruhe</v>
      </c>
      <c r="V446" s="3" t="str">
        <f>IF(G446&lt;&gt;"LIBSETS_SETTYPE_BATTLEGROUND",IF(G446&lt;&gt;"LIBSETS_SETTYPE_SPECIAL",IF(W446&lt;&gt;"",VLOOKUP(W446,'ESO zone constants'!$D$2:$H$4950,5,FALSE),""),""),"")</f>
        <v/>
      </c>
      <c r="X446" s="46"/>
      <c r="Y446" s="45" t="str">
        <f>IF(X446&lt;&gt;"",IF(X446&lt;&gt;"LIBSETS_DROP_MECHANIC_MONSTER_NAME",VLOOKUP(X446,'LibSets constants'!$I$4:$L$1000,3,FALSE),""),"")</f>
        <v/>
      </c>
      <c r="Z446" s="45" t="str">
        <f>IF(X446&lt;&gt;"",IF(X446&lt;&gt;"LIBSETS_DROP_MECHANIC_MONSTER_NAME",VLOOKUP(X446,'LibSets constants'!$I$4:$L$1000,4,FALSE),""),"")</f>
        <v/>
      </c>
      <c r="AA446" s="3" t="str">
        <f>IF(G446&lt;&gt;"LIBSETS_SETTYPE_BATTLEGROUND",IF(G446&lt;&gt;"LIBSETS_SETTYPE_SPECIAL",IF(AB446&lt;&gt;"",VLOOKUP(AB446,'ESO zone constants'!$D$2:$H$4950,5,FALSE),""),""),"")</f>
        <v/>
      </c>
      <c r="AC446" s="46"/>
      <c r="AD446" s="45" t="str">
        <f>IF(AC446&lt;&gt;"",IF(AC446&lt;&gt;"LIBSETS_DROP_MECHANIC_MONSTER_NAME",VLOOKUP(AC446,'LibSets constants'!$I$4:$L$1000,3,FALSE),""),"")</f>
        <v/>
      </c>
      <c r="AE446" s="45" t="str">
        <f>IF(AC446&lt;&gt;"",IF(AC446&lt;&gt;"LIBSETS_DROP_MECHANIC_MONSTER_NAME",VLOOKUP(AC446,'LibSets constants'!$I$4:$L$1000,4,FALSE),""),"")</f>
        <v/>
      </c>
      <c r="AF446" s="3" t="str">
        <f>IF(G446&lt;&gt;"LIBSETS_SETTYPE_BATTLEGROUND",IF(G446&lt;&gt;"LIBSETS_SETTYPE_SPECIAL",IF(AG446&lt;&gt;"",VLOOKUP(AG446,'ESO zone constants'!$D$2:$H$4950,5,FALSE),""),""),"")</f>
        <v/>
      </c>
      <c r="AH446" s="46"/>
      <c r="AI446" s="45" t="str">
        <f>IF(AH446&lt;&gt;"",IF(AH446&lt;&gt;"LIBSETS_DROP_MECHANIC_MONSTER_NAME",VLOOKUP(AH446,'LibSets constants'!$I$4:$L$1000,3,FALSE),""),"")</f>
        <v/>
      </c>
      <c r="AJ446" s="45" t="str">
        <f>IF(AH446&lt;&gt;"",IF(AH446&lt;&gt;"LIBSETS_DROP_MECHANIC_MONSTER_NAME",VLOOKUP(AH446,'LibSets constants'!$I$4:$L$1000,4,FALSE),""),"")</f>
        <v/>
      </c>
      <c r="AK446" s="3" t="str">
        <f>IF(G446&lt;&gt;"LIBSETS_SETTYPE_BATTLEGROUND",IF(G446&lt;&gt;"LIBSETS_SETTYPE_SPECIAL",IF(AL446&lt;&gt;"",VLOOKUP(AL446,'ESO zone constants'!$D$2:$H$4950,5,FALSE),""),""),"")</f>
        <v/>
      </c>
      <c r="AM446" s="46"/>
      <c r="AN446" s="45" t="str">
        <f>IF(AM446&lt;&gt;"",IF(AM446&lt;&gt;"LIBSETS_DROP_MECHANIC_MONSTER_NAME",VLOOKUP(AM446,'LibSets constants'!$I$4:$L$1000,3,FALSE),""),"")</f>
        <v/>
      </c>
      <c r="AO446" s="45" t="str">
        <f>IF(AM446&lt;&gt;"",IF(AM446&lt;&gt;"LIBSETS_DROP_MECHANIC_MONSTER_NAME",VLOOKUP(AM446,'LibSets constants'!$I$4:$L$1000,4,FALSE),""),"")</f>
        <v/>
      </c>
      <c r="AP446" s="3" t="str">
        <f>IF(G446&lt;&gt;"LIBSETS_SETTYPE_BATTLEGROUND",IF(G446&lt;&gt;"LIBSETS_SETTYPE_SPECIAL",IF(AQ446&lt;&gt;"",VLOOKUP(AQ446,'ESO zone constants'!$D$2:$H$4950,5,FALSE),""),""),"")</f>
        <v/>
      </c>
      <c r="AR446" s="46"/>
      <c r="AS446" s="45" t="str">
        <f>IF(AR446&lt;&gt;"",IF(AR446&lt;&gt;"LIBSETS_DROP_MECHANIC_MONSTER_NAME",VLOOKUP(AR446,'LibSets constants'!$I$4:$L$1000,3,FALSE),""),"")</f>
        <v/>
      </c>
      <c r="AT446" s="45" t="str">
        <f>IF(AR446&lt;&gt;"",IF(AR446&lt;&gt;"LIBSETS_DROP_MECHANIC_MONSTER_NAME",VLOOKUP(AR446,'LibSets constants'!$I$4:$L$1000,4,FALSE),""),"")</f>
        <v/>
      </c>
      <c r="AU446" s="21" t="str">
        <f>IF(A446="???","--","")&amp;IF(F446&lt;&gt;"Not in the game (anymore)",IF(A446&lt;&gt;"",CONCATENATE("[",A446,"] = {wayshrines={")&amp;IF(K446&lt;&gt;"",CONCATENATE(K446,","),"")&amp;IF(L446&lt;&gt;"",CONCATENATE(L446,","),"")&amp;IF(M446&lt;&gt;"",CONCATENATE(M446,","),"")&amp;CONCATENATE("}")&amp;IF(VALUE(N446)&gt;0,CONCATENATE(", traitsNeeded=",N446),"")&amp;CONCATENATE(", dlcId=",IF(Q446&lt;&gt;"",Q446,"DLC_BASE_GAME")),""),"")</f>
        <v>--[???] = {wayshrines={-1,-1,-1,}, dlcId=DLC_BASE_GAME</v>
      </c>
      <c r="AV446" s="21" t="str">
        <f>IF(F446&lt;&gt;"Not in the game (anymore)",IF(A446&lt;&gt;"",IF(O446&lt;&gt;"",CONCATENATE(", zoneIds={",O446),"")&amp;IF(V446&lt;&gt;"",CONCATENATE(",",V446),"")&amp;IF(AA446&lt;&gt;"",CONCATENATE(",",AA446),"")&amp;IF(AF446&lt;&gt;"",CONCATENATE(",",AF446),"")&amp;IF(AK446&lt;&gt;"",CONCATENATE(",",AK446),"")&amp;IF(AP446&lt;&gt;"",CONCATENATE(",",AP446),"")&amp;IF(O446&lt;&gt;"",CONCATENATE("}",""),"")&amp;IF(OR(I446="true",I446="false",I446&lt;&gt;""), CONCATENATE(", veteran=", I446), ""),""),"")</f>
        <v>, zoneIds={635}, veteran=true</v>
      </c>
      <c r="AW446" s="21" t="str">
        <f>IF(F446&lt;&gt;"Not in the game (anymore)",IF(A446&lt;&gt;"",", setType="&amp;G446,"")&amp;IF(J446="true",", multiTrialSet=true",""),"")</f>
        <v>, setType=LIBSETS_SETTYPE_ARENA</v>
      </c>
      <c r="AX446" s="21" t="str">
        <f>IF(F446&lt;&gt;"Not in the game (anymore)",IF(S446&lt;&gt;"",", dropMechanic={"&amp;S446&amp;IF(X446&lt;&gt;"",","&amp;X446,"")&amp;IF(AC446&lt;&gt;"",","&amp;AC446,"")&amp;IF(AH446&lt;&gt;"",","&amp;AH446,"")&amp;IF(AM446&lt;&gt;"",","&amp;AM446,"")&amp;IF(AR446&lt;&gt;"",","&amp;AR446,"")&amp;"}"&amp;IF(S446="LIBSETS_DROP_MECHANIC_MONSTER_NAME",", dropMechanicNames={" &amp; IF(T446&lt;&gt;"","['en']='"&amp;T446&amp;"'","") &amp; IF(U446&lt;&gt;"",", ['de']='" &amp; U446&amp;"'","") &amp; "}",""),"")&amp;"},","")</f>
        <v>, dropMechanic={LIBSETS_DROP_MECHANIC_ARENA_STAGE_CHEST}},</v>
      </c>
      <c r="AY446" s="21" t="str">
        <f>IF(F446&lt;&gt;"Not in the game (anymore)",IF(C446&lt;&gt;"",CONCATENATE(" --",C446," / ",B446,"   [",IF(P446&lt;&gt;"",P446,""),IF(W446&lt;&gt;"",", "&amp;W446,""),IF(AB446&lt;&gt;"",", "&amp;AB446,""),IF(AG446&lt;&gt;"",", "&amp;AG446,""),IF(AL446&lt;&gt;"",", "&amp;AL446,""),IF(AQ446&lt;&gt;"",", "&amp;AQ446,""),"]")),"")</f>
        <v xml:space="preserve"> --The Master's Restoration Staff / Heilungsstab des Meisters   [Dragonstar Arena]</v>
      </c>
    </row>
    <row r="447" spans="1:51" x14ac:dyDescent="0.25">
      <c r="A447" s="5" t="s">
        <v>1447</v>
      </c>
      <c r="B447" t="s">
        <v>1497</v>
      </c>
      <c r="C447" t="s">
        <v>1498</v>
      </c>
      <c r="D447" s="3" t="str">
        <f>A447</f>
        <v>???</v>
      </c>
      <c r="E447" s="72" t="s">
        <v>1836</v>
      </c>
      <c r="F447" t="s">
        <v>1491</v>
      </c>
      <c r="G447" s="8" t="s">
        <v>1648</v>
      </c>
      <c r="I447" t="s">
        <v>98</v>
      </c>
      <c r="J447" t="s">
        <v>97</v>
      </c>
      <c r="K447">
        <v>-1</v>
      </c>
      <c r="L447">
        <v>-1</v>
      </c>
      <c r="M447">
        <v>-1</v>
      </c>
      <c r="N447" s="44">
        <v>0</v>
      </c>
      <c r="O447" s="3">
        <f>IF(G447&lt;&gt;"LIBSETS_SETTYPE_BATTLEGROUND",IF(G447&lt;&gt;"LIBSETS_SETTYPE_SPECIAL",IF(P447&lt;&gt;"",VLOOKUP(P447,'ESO zone constants'!$D$2:$H$4950,5,FALSE),""),""),"")</f>
        <v>635</v>
      </c>
      <c r="P447" t="s">
        <v>447</v>
      </c>
      <c r="Q447" s="49" t="str">
        <f>IF(O447&lt;&gt;"",IF(NOT(ISERROR(VLOOKUP(O447,'ESO Dungeon constants'!$D$3:$H$9999,5,FALSE))),VLOOKUP(O447,'ESO Dungeon constants'!$D$3:$I$9999,6,FALSE),VLOOKUP(O447,'ESO zone constants'!$H$2:$K$9984,4,FALSE)),"")</f>
        <v>DLC_BASE_GAME</v>
      </c>
      <c r="R447" s="3" t="str">
        <f>VLOOKUP(Q447,'LibSets constants'!$B$4:$C$1000,2,FALSE)</f>
        <v>Included in base game</v>
      </c>
      <c r="S447" s="33" t="s">
        <v>1739</v>
      </c>
      <c r="T447" s="41" t="str">
        <f>IF(S447&lt;&gt;"",IF(S447&lt;&gt;"LIBSETS_DROP_MECHANIC_MONSTER_NAME",VLOOKUP(S447,'LibSets constants'!$I$4:$L$1000,3,FALSE),""),"")</f>
        <v>Arena stage chest</v>
      </c>
      <c r="U447" s="45" t="str">
        <f>IF(S447&lt;&gt;"",IF(S447&lt;&gt;"LIBSETS_DROP_MECHANIC_MONSTER_NAME",VLOOKUP(S447,'LibSets constants'!$I$4:$L$1000,4,FALSE),""),"")</f>
        <v>Arena-Phasen Schatztruhe</v>
      </c>
      <c r="V447" s="3" t="str">
        <f>IF(G447&lt;&gt;"LIBSETS_SETTYPE_BATTLEGROUND",IF(G447&lt;&gt;"LIBSETS_SETTYPE_SPECIAL",IF(W447&lt;&gt;"",VLOOKUP(W447,'ESO zone constants'!$D$2:$H$4950,5,FALSE),""),""),"")</f>
        <v/>
      </c>
      <c r="X447" s="46"/>
      <c r="Y447" s="45" t="str">
        <f>IF(X447&lt;&gt;"",IF(X447&lt;&gt;"LIBSETS_DROP_MECHANIC_MONSTER_NAME",VLOOKUP(X447,'LibSets constants'!$I$4:$L$1000,3,FALSE),""),"")</f>
        <v/>
      </c>
      <c r="Z447" s="45" t="str">
        <f>IF(X447&lt;&gt;"",IF(X447&lt;&gt;"LIBSETS_DROP_MECHANIC_MONSTER_NAME",VLOOKUP(X447,'LibSets constants'!$I$4:$L$1000,4,FALSE),""),"")</f>
        <v/>
      </c>
      <c r="AA447" s="3" t="str">
        <f>IF(G447&lt;&gt;"LIBSETS_SETTYPE_BATTLEGROUND",IF(G447&lt;&gt;"LIBSETS_SETTYPE_SPECIAL",IF(AB447&lt;&gt;"",VLOOKUP(AB447,'ESO zone constants'!$D$2:$H$4950,5,FALSE),""),""),"")</f>
        <v/>
      </c>
      <c r="AC447" s="46"/>
      <c r="AD447" s="45" t="str">
        <f>IF(AC447&lt;&gt;"",IF(AC447&lt;&gt;"LIBSETS_DROP_MECHANIC_MONSTER_NAME",VLOOKUP(AC447,'LibSets constants'!$I$4:$L$1000,3,FALSE),""),"")</f>
        <v/>
      </c>
      <c r="AE447" s="45" t="str">
        <f>IF(AC447&lt;&gt;"",IF(AC447&lt;&gt;"LIBSETS_DROP_MECHANIC_MONSTER_NAME",VLOOKUP(AC447,'LibSets constants'!$I$4:$L$1000,4,FALSE),""),"")</f>
        <v/>
      </c>
      <c r="AF447" s="3" t="str">
        <f>IF(G447&lt;&gt;"LIBSETS_SETTYPE_BATTLEGROUND",IF(G447&lt;&gt;"LIBSETS_SETTYPE_SPECIAL",IF(AG447&lt;&gt;"",VLOOKUP(AG447,'ESO zone constants'!$D$2:$H$4950,5,FALSE),""),""),"")</f>
        <v/>
      </c>
      <c r="AH447" s="46"/>
      <c r="AI447" s="45" t="str">
        <f>IF(AH447&lt;&gt;"",IF(AH447&lt;&gt;"LIBSETS_DROP_MECHANIC_MONSTER_NAME",VLOOKUP(AH447,'LibSets constants'!$I$4:$L$1000,3,FALSE),""),"")</f>
        <v/>
      </c>
      <c r="AJ447" s="45" t="str">
        <f>IF(AH447&lt;&gt;"",IF(AH447&lt;&gt;"LIBSETS_DROP_MECHANIC_MONSTER_NAME",VLOOKUP(AH447,'LibSets constants'!$I$4:$L$1000,4,FALSE),""),"")</f>
        <v/>
      </c>
      <c r="AK447" s="3" t="str">
        <f>IF(G447&lt;&gt;"LIBSETS_SETTYPE_BATTLEGROUND",IF(G447&lt;&gt;"LIBSETS_SETTYPE_SPECIAL",IF(AL447&lt;&gt;"",VLOOKUP(AL447,'ESO zone constants'!$D$2:$H$4950,5,FALSE),""),""),"")</f>
        <v/>
      </c>
      <c r="AM447" s="46"/>
      <c r="AN447" s="45" t="str">
        <f>IF(AM447&lt;&gt;"",IF(AM447&lt;&gt;"LIBSETS_DROP_MECHANIC_MONSTER_NAME",VLOOKUP(AM447,'LibSets constants'!$I$4:$L$1000,3,FALSE),""),"")</f>
        <v/>
      </c>
      <c r="AO447" s="45" t="str">
        <f>IF(AM447&lt;&gt;"",IF(AM447&lt;&gt;"LIBSETS_DROP_MECHANIC_MONSTER_NAME",VLOOKUP(AM447,'LibSets constants'!$I$4:$L$1000,4,FALSE),""),"")</f>
        <v/>
      </c>
      <c r="AP447" s="3" t="str">
        <f>IF(G447&lt;&gt;"LIBSETS_SETTYPE_BATTLEGROUND",IF(G447&lt;&gt;"LIBSETS_SETTYPE_SPECIAL",IF(AQ447&lt;&gt;"",VLOOKUP(AQ447,'ESO zone constants'!$D$2:$H$4950,5,FALSE),""),""),"")</f>
        <v/>
      </c>
      <c r="AR447" s="46"/>
      <c r="AS447" s="45" t="str">
        <f>IF(AR447&lt;&gt;"",IF(AR447&lt;&gt;"LIBSETS_DROP_MECHANIC_MONSTER_NAME",VLOOKUP(AR447,'LibSets constants'!$I$4:$L$1000,3,FALSE),""),"")</f>
        <v/>
      </c>
      <c r="AT447" s="45" t="str">
        <f>IF(AR447&lt;&gt;"",IF(AR447&lt;&gt;"LIBSETS_DROP_MECHANIC_MONSTER_NAME",VLOOKUP(AR447,'LibSets constants'!$I$4:$L$1000,4,FALSE),""),"")</f>
        <v/>
      </c>
      <c r="AU447" s="21" t="str">
        <f>IF(A447="???","--","")&amp;IF(F447&lt;&gt;"Not in the game (anymore)",IF(A447&lt;&gt;"",CONCATENATE("[",A447,"] = {wayshrines={")&amp;IF(K447&lt;&gt;"",CONCATENATE(K447,","),"")&amp;IF(L447&lt;&gt;"",CONCATENATE(L447,","),"")&amp;IF(M447&lt;&gt;"",CONCATENATE(M447,","),"")&amp;CONCATENATE("}")&amp;IF(VALUE(N447)&gt;0,CONCATENATE(", traitsNeeded=",N447),"")&amp;CONCATENATE(", dlcId=",IF(Q447&lt;&gt;"",Q447,"DLC_BASE_GAME")),""),"")</f>
        <v>--[???] = {wayshrines={-1,-1,-1,}, dlcId=DLC_BASE_GAME</v>
      </c>
      <c r="AV447" s="21" t="str">
        <f>IF(F447&lt;&gt;"Not in the game (anymore)",IF(A447&lt;&gt;"",IF(O447&lt;&gt;"",CONCATENATE(", zoneIds={",O447),"")&amp;IF(V447&lt;&gt;"",CONCATENATE(",",V447),"")&amp;IF(AA447&lt;&gt;"",CONCATENATE(",",AA447),"")&amp;IF(AF447&lt;&gt;"",CONCATENATE(",",AF447),"")&amp;IF(AK447&lt;&gt;"",CONCATENATE(",",AK447),"")&amp;IF(AP447&lt;&gt;"",CONCATENATE(",",AP447),"")&amp;IF(O447&lt;&gt;"",CONCATENATE("}",""),"")&amp;IF(OR(I447="true",I447="false",I447&lt;&gt;""), CONCATENATE(", veteran=", I447), ""),""),"")</f>
        <v>, zoneIds={635}, veteran=true</v>
      </c>
      <c r="AW447" s="21" t="str">
        <f>IF(F447&lt;&gt;"Not in the game (anymore)",IF(A447&lt;&gt;"",", setType="&amp;G447,"")&amp;IF(J447="true",", multiTrialSet=true",""),"")</f>
        <v>, setType=LIBSETS_SETTYPE_ARENA</v>
      </c>
      <c r="AX447" s="21" t="str">
        <f>IF(F447&lt;&gt;"Not in the game (anymore)",IF(S447&lt;&gt;"",", dropMechanic={"&amp;S447&amp;IF(X447&lt;&gt;"",","&amp;X447,"")&amp;IF(AC447&lt;&gt;"",","&amp;AC447,"")&amp;IF(AH447&lt;&gt;"",","&amp;AH447,"")&amp;IF(AM447&lt;&gt;"",","&amp;AM447,"")&amp;IF(AR447&lt;&gt;"",","&amp;AR447,"")&amp;"}"&amp;IF(S447="LIBSETS_DROP_MECHANIC_MONSTER_NAME",", dropMechanicNames={" &amp; IF(T447&lt;&gt;"","['en']='"&amp;T447&amp;"'","") &amp; IF(U447&lt;&gt;"",", ['de']='" &amp; U447&amp;"'","") &amp; "}",""),"")&amp;"},","")</f>
        <v>, dropMechanic={LIBSETS_DROP_MECHANIC_ARENA_STAGE_CHEST}},</v>
      </c>
      <c r="AY447" s="21" t="str">
        <f>IF(F447&lt;&gt;"Not in the game (anymore)",IF(C447&lt;&gt;"",CONCATENATE(" --",C447," / ",B447,"   [",IF(P447&lt;&gt;"",P447,""),IF(W447&lt;&gt;"",", "&amp;W447,""),IF(AB447&lt;&gt;"",", "&amp;AB447,""),IF(AG447&lt;&gt;"",", "&amp;AG447,""),IF(AL447&lt;&gt;"",", "&amp;AL447,""),IF(AQ447&lt;&gt;"",", "&amp;AQ447,""),"]")),"")</f>
        <v xml:space="preserve"> --The Master's Shield / Schild des Meisters   [Dragonstar Arena]</v>
      </c>
    </row>
    <row r="448" spans="1:51" x14ac:dyDescent="0.25">
      <c r="A448" s="48" t="s">
        <v>1447</v>
      </c>
      <c r="B448" t="s">
        <v>1484</v>
      </c>
      <c r="C448" t="s">
        <v>1485</v>
      </c>
      <c r="D448" s="3" t="str">
        <f>A448</f>
        <v>???</v>
      </c>
      <c r="E448" s="72" t="s">
        <v>1836</v>
      </c>
      <c r="F448" t="s">
        <v>1491</v>
      </c>
      <c r="G448" s="8" t="s">
        <v>1648</v>
      </c>
      <c r="I448" t="s">
        <v>98</v>
      </c>
      <c r="J448" t="s">
        <v>97</v>
      </c>
      <c r="K448">
        <v>-1</v>
      </c>
      <c r="L448">
        <v>-1</v>
      </c>
      <c r="M448">
        <v>-1</v>
      </c>
      <c r="N448" s="44">
        <v>0</v>
      </c>
      <c r="O448" s="3">
        <f>IF(G448&lt;&gt;"LIBSETS_SETTYPE_BATTLEGROUND",IF(G448&lt;&gt;"LIBSETS_SETTYPE_SPECIAL",IF(P448&lt;&gt;"",VLOOKUP(P448,'ESO zone constants'!$D$2:$H$4950,5,FALSE),""),""),"")</f>
        <v>635</v>
      </c>
      <c r="P448" t="s">
        <v>447</v>
      </c>
      <c r="Q448" s="49" t="str">
        <f>IF(O448&lt;&gt;"",IF(NOT(ISERROR(VLOOKUP(O448,'ESO Dungeon constants'!$D$3:$H$9999,5,FALSE))),VLOOKUP(O448,'ESO Dungeon constants'!$D$3:$I$9999,6,FALSE),VLOOKUP(O448,'ESO zone constants'!$H$2:$K$9984,4,FALSE)),"")</f>
        <v>DLC_BASE_GAME</v>
      </c>
      <c r="R448" s="3" t="str">
        <f>VLOOKUP(Q448,'LibSets constants'!$B$4:$C$1000,2,FALSE)</f>
        <v>Included in base game</v>
      </c>
      <c r="S448" s="33" t="s">
        <v>1739</v>
      </c>
      <c r="T448" s="41" t="str">
        <f>IF(S448&lt;&gt;"",IF(S448&lt;&gt;"LIBSETS_DROP_MECHANIC_MONSTER_NAME",VLOOKUP(S448,'LibSets constants'!$I$4:$L$1000,3,FALSE),""),"")</f>
        <v>Arena stage chest</v>
      </c>
      <c r="U448" s="45" t="str">
        <f>IF(S448&lt;&gt;"",IF(S448&lt;&gt;"LIBSETS_DROP_MECHANIC_MONSTER_NAME",VLOOKUP(S448,'LibSets constants'!$I$4:$L$1000,4,FALSE),""),"")</f>
        <v>Arena-Phasen Schatztruhe</v>
      </c>
      <c r="V448" s="3" t="str">
        <f>IF(G448&lt;&gt;"LIBSETS_SETTYPE_BATTLEGROUND",IF(G448&lt;&gt;"LIBSETS_SETTYPE_SPECIAL",IF(W448&lt;&gt;"",VLOOKUP(W448,'ESO zone constants'!$D$2:$H$4950,5,FALSE),""),""),"")</f>
        <v/>
      </c>
      <c r="X448" s="46"/>
      <c r="Y448" s="45" t="str">
        <f>IF(X448&lt;&gt;"",IF(X448&lt;&gt;"LIBSETS_DROP_MECHANIC_MONSTER_NAME",VLOOKUP(X448,'LibSets constants'!$I$4:$L$1000,3,FALSE),""),"")</f>
        <v/>
      </c>
      <c r="Z448" s="45" t="str">
        <f>IF(X448&lt;&gt;"",IF(X448&lt;&gt;"LIBSETS_DROP_MECHANIC_MONSTER_NAME",VLOOKUP(X448,'LibSets constants'!$I$4:$L$1000,4,FALSE),""),"")</f>
        <v/>
      </c>
      <c r="AA448" s="3" t="str">
        <f>IF(G448&lt;&gt;"LIBSETS_SETTYPE_BATTLEGROUND",IF(G448&lt;&gt;"LIBSETS_SETTYPE_SPECIAL",IF(AB448&lt;&gt;"",VLOOKUP(AB448,'ESO zone constants'!$D$2:$H$4950,5,FALSE),""),""),"")</f>
        <v/>
      </c>
      <c r="AC448" s="46"/>
      <c r="AD448" s="45" t="str">
        <f>IF(AC448&lt;&gt;"",IF(AC448&lt;&gt;"LIBSETS_DROP_MECHANIC_MONSTER_NAME",VLOOKUP(AC448,'LibSets constants'!$I$4:$L$1000,3,FALSE),""),"")</f>
        <v/>
      </c>
      <c r="AE448" s="45" t="str">
        <f>IF(AC448&lt;&gt;"",IF(AC448&lt;&gt;"LIBSETS_DROP_MECHANIC_MONSTER_NAME",VLOOKUP(AC448,'LibSets constants'!$I$4:$L$1000,4,FALSE),""),"")</f>
        <v/>
      </c>
      <c r="AF448" s="3" t="str">
        <f>IF(G448&lt;&gt;"LIBSETS_SETTYPE_BATTLEGROUND",IF(G448&lt;&gt;"LIBSETS_SETTYPE_SPECIAL",IF(AG448&lt;&gt;"",VLOOKUP(AG448,'ESO zone constants'!$D$2:$H$4950,5,FALSE),""),""),"")</f>
        <v/>
      </c>
      <c r="AH448" s="46"/>
      <c r="AI448" s="45" t="str">
        <f>IF(AH448&lt;&gt;"",IF(AH448&lt;&gt;"LIBSETS_DROP_MECHANIC_MONSTER_NAME",VLOOKUP(AH448,'LibSets constants'!$I$4:$L$1000,3,FALSE),""),"")</f>
        <v/>
      </c>
      <c r="AJ448" s="45" t="str">
        <f>IF(AH448&lt;&gt;"",IF(AH448&lt;&gt;"LIBSETS_DROP_MECHANIC_MONSTER_NAME",VLOOKUP(AH448,'LibSets constants'!$I$4:$L$1000,4,FALSE),""),"")</f>
        <v/>
      </c>
      <c r="AK448" s="3" t="str">
        <f>IF(G448&lt;&gt;"LIBSETS_SETTYPE_BATTLEGROUND",IF(G448&lt;&gt;"LIBSETS_SETTYPE_SPECIAL",IF(AL448&lt;&gt;"",VLOOKUP(AL448,'ESO zone constants'!$D$2:$H$4950,5,FALSE),""),""),"")</f>
        <v/>
      </c>
      <c r="AM448" s="46"/>
      <c r="AN448" s="45" t="str">
        <f>IF(AM448&lt;&gt;"",IF(AM448&lt;&gt;"LIBSETS_DROP_MECHANIC_MONSTER_NAME",VLOOKUP(AM448,'LibSets constants'!$I$4:$L$1000,3,FALSE),""),"")</f>
        <v/>
      </c>
      <c r="AO448" s="45" t="str">
        <f>IF(AM448&lt;&gt;"",IF(AM448&lt;&gt;"LIBSETS_DROP_MECHANIC_MONSTER_NAME",VLOOKUP(AM448,'LibSets constants'!$I$4:$L$1000,4,FALSE),""),"")</f>
        <v/>
      </c>
      <c r="AP448" s="3" t="str">
        <f>IF(G448&lt;&gt;"LIBSETS_SETTYPE_BATTLEGROUND",IF(G448&lt;&gt;"LIBSETS_SETTYPE_SPECIAL",IF(AQ448&lt;&gt;"",VLOOKUP(AQ448,'ESO zone constants'!$D$2:$H$4950,5,FALSE),""),""),"")</f>
        <v/>
      </c>
      <c r="AR448" s="46"/>
      <c r="AS448" s="45" t="str">
        <f>IF(AR448&lt;&gt;"",IF(AR448&lt;&gt;"LIBSETS_DROP_MECHANIC_MONSTER_NAME",VLOOKUP(AR448,'LibSets constants'!$I$4:$L$1000,3,FALSE),""),"")</f>
        <v/>
      </c>
      <c r="AT448" s="45" t="str">
        <f>IF(AR448&lt;&gt;"",IF(AR448&lt;&gt;"LIBSETS_DROP_MECHANIC_MONSTER_NAME",VLOOKUP(AR448,'LibSets constants'!$I$4:$L$1000,4,FALSE),""),"")</f>
        <v/>
      </c>
      <c r="AU448" s="21" t="str">
        <f>IF(A448="???","--","")&amp;IF(F448&lt;&gt;"Not in the game (anymore)",IF(A448&lt;&gt;"",CONCATENATE("[",A448,"] = {wayshrines={")&amp;IF(K448&lt;&gt;"",CONCATENATE(K448,","),"")&amp;IF(L448&lt;&gt;"",CONCATENATE(L448,","),"")&amp;IF(M448&lt;&gt;"",CONCATENATE(M448,","),"")&amp;CONCATENATE("}")&amp;IF(VALUE(N448)&gt;0,CONCATENATE(", traitsNeeded=",N448),"")&amp;CONCATENATE(", dlcId=",IF(Q448&lt;&gt;"",Q448,"DLC_BASE_GAME")),""),"")</f>
        <v>--[???] = {wayshrines={-1,-1,-1,}, dlcId=DLC_BASE_GAME</v>
      </c>
      <c r="AV448" s="21" t="str">
        <f>IF(F448&lt;&gt;"Not in the game (anymore)",IF(A448&lt;&gt;"",IF(O448&lt;&gt;"",CONCATENATE(", zoneIds={",O448),"")&amp;IF(V448&lt;&gt;"",CONCATENATE(",",V448),"")&amp;IF(AA448&lt;&gt;"",CONCATENATE(",",AA448),"")&amp;IF(AF448&lt;&gt;"",CONCATENATE(",",AF448),"")&amp;IF(AK448&lt;&gt;"",CONCATENATE(",",AK448),"")&amp;IF(AP448&lt;&gt;"",CONCATENATE(",",AP448),"")&amp;IF(O448&lt;&gt;"",CONCATENATE("}",""),"")&amp;IF(OR(I448="true",I448="false",I448&lt;&gt;""), CONCATENATE(", veteran=", I448), ""),""),"")</f>
        <v>, zoneIds={635}, veteran=true</v>
      </c>
      <c r="AW448" s="21" t="str">
        <f>IF(F448&lt;&gt;"Not in the game (anymore)",IF(A448&lt;&gt;"",", setType="&amp;G448,"")&amp;IF(J448="true",", multiTrialSet=true",""),"")</f>
        <v>, setType=LIBSETS_SETTYPE_ARENA</v>
      </c>
      <c r="AX448" s="21" t="str">
        <f>IF(F448&lt;&gt;"Not in the game (anymore)",IF(S448&lt;&gt;"",", dropMechanic={"&amp;S448&amp;IF(X448&lt;&gt;"",","&amp;X448,"")&amp;IF(AC448&lt;&gt;"",","&amp;AC448,"")&amp;IF(AH448&lt;&gt;"",","&amp;AH448,"")&amp;IF(AM448&lt;&gt;"",","&amp;AM448,"")&amp;IF(AR448&lt;&gt;"",","&amp;AR448,"")&amp;"}"&amp;IF(S448="LIBSETS_DROP_MECHANIC_MONSTER_NAME",", dropMechanicNames={" &amp; IF(T448&lt;&gt;"","['en']='"&amp;T448&amp;"'","") &amp; IF(U448&lt;&gt;"",", ['de']='" &amp; U448&amp;"'","") &amp; "}",""),"")&amp;"},","")</f>
        <v>, dropMechanic={LIBSETS_DROP_MECHANIC_ARENA_STAGE_CHEST}},</v>
      </c>
      <c r="AY448" s="21" t="str">
        <f>IF(F448&lt;&gt;"Not in the game (anymore)",IF(C448&lt;&gt;"",CONCATENATE(" --",C448," / ",B448,"   [",IF(P448&lt;&gt;"",P448,""),IF(W448&lt;&gt;"",", "&amp;W448,""),IF(AB448&lt;&gt;"",", "&amp;AB448,""),IF(AG448&lt;&gt;"",", "&amp;AG448,""),IF(AL448&lt;&gt;"",", "&amp;AL448,""),IF(AQ448&lt;&gt;"",", "&amp;AQ448,""),"]")),"")</f>
        <v xml:space="preserve"> --The Master's Sword / Schwert des Meisters   [Dragonstar Arena]</v>
      </c>
    </row>
    <row r="449" spans="1:51" x14ac:dyDescent="0.25">
      <c r="A449" s="5">
        <v>483</v>
      </c>
      <c r="B449" t="s">
        <v>2351</v>
      </c>
      <c r="C449" t="s">
        <v>2351</v>
      </c>
      <c r="D449" s="3">
        <f t="shared" ref="D449:D490" si="0">A449</f>
        <v>483</v>
      </c>
      <c r="E449" s="72" t="s">
        <v>1975</v>
      </c>
      <c r="F449" s="76" t="s">
        <v>2355</v>
      </c>
      <c r="G449" s="8"/>
      <c r="H449" s="76"/>
      <c r="I449" s="76"/>
      <c r="J449" s="76"/>
      <c r="K449" s="76"/>
      <c r="L449" s="76"/>
      <c r="M449" s="76"/>
      <c r="N449" s="79"/>
      <c r="O449" s="3">
        <f>IF(G449&lt;&gt;"LIBSETS_SETTYPE_BATTLEGROUND",IF(G449&lt;&gt;"LIBSETS_SETTYPE_SPECIAL",IF(P449&lt;&gt;"",VLOOKUP(P449,'ESO zone constants'!$D$2:$H$4950,5,FALSE),""),""),"")</f>
        <v>1160</v>
      </c>
      <c r="P449" t="s">
        <v>1888</v>
      </c>
      <c r="Q449" s="49" t="str">
        <f>IF(O449&lt;&gt;"",IF(NOT(ISERROR(VLOOKUP(O449,'ESO Dungeon constants'!$D$3:$H$9999,5,FALSE))),VLOOKUP(O449,'ESO Dungeon constants'!$D$3:$I$9999,6,FALSE),VLOOKUP(O449,'ESO zone constants'!$H$2:$K$9984,4,FALSE)),"")</f>
        <v>DLC_GREYMOOR</v>
      </c>
      <c r="R449" s="3" t="str">
        <f>VLOOKUP(Q449,'LibSets constants'!$B$4:$C$1000,2,FALSE)</f>
        <v>Greymoor</v>
      </c>
      <c r="T449" s="41" t="str">
        <f>IF(S449&lt;&gt;"",IF(S449&lt;&gt;"LIBSETS_DROP_MECHANIC_MONSTER_NAME",VLOOKUP(S449,'LibSets constants'!$I$4:$L$1000,3,FALSE),""),"")</f>
        <v/>
      </c>
      <c r="U449" s="45" t="str">
        <f>IF(S449&lt;&gt;"",IF(S449&lt;&gt;"LIBSETS_DROP_MECHANIC_MONSTER_NAME",VLOOKUP(S449,'LibSets constants'!$I$4:$L$1000,4,FALSE),""),"")</f>
        <v/>
      </c>
      <c r="V449" s="3" t="str">
        <f>IF(G449&lt;&gt;"LIBSETS_SETTYPE_BATTLEGROUND",IF(G449&lt;&gt;"LIBSETS_SETTYPE_SPECIAL",IF(W449&lt;&gt;"",VLOOKUP(W449,'ESO zone constants'!$D$2:$H$4950,5,FALSE),""),""),"")</f>
        <v/>
      </c>
      <c r="X449" s="46"/>
      <c r="Y449" s="45" t="str">
        <f>IF(X449&lt;&gt;"",IF(X449&lt;&gt;"LIBSETS_DROP_MECHANIC_MONSTER_NAME",VLOOKUP(X449,'LibSets constants'!$I$4:$L$1000,3,FALSE),""),"")</f>
        <v/>
      </c>
      <c r="Z449" s="45" t="str">
        <f>IF(X449&lt;&gt;"",IF(X449&lt;&gt;"LIBSETS_DROP_MECHANIC_MONSTER_NAME",VLOOKUP(X449,'LibSets constants'!$I$4:$L$1000,4,FALSE),""),"")</f>
        <v/>
      </c>
      <c r="AA449" s="3" t="str">
        <f>IF(G449&lt;&gt;"LIBSETS_SETTYPE_BATTLEGROUND",IF(G449&lt;&gt;"LIBSETS_SETTYPE_SPECIAL",IF(AB449&lt;&gt;"",VLOOKUP(AB449,'ESO zone constants'!$D$2:$H$4950,5,FALSE),""),""),"")</f>
        <v/>
      </c>
      <c r="AC449" s="46"/>
      <c r="AD449" s="45" t="str">
        <f>IF(AC449&lt;&gt;"",IF(AC449&lt;&gt;"LIBSETS_DROP_MECHANIC_MONSTER_NAME",VLOOKUP(AC449,'LibSets constants'!$I$4:$L$1000,3,FALSE),""),"")</f>
        <v/>
      </c>
      <c r="AE449" s="45" t="str">
        <f>IF(AC449&lt;&gt;"",IF(AC449&lt;&gt;"LIBSETS_DROP_MECHANIC_MONSTER_NAME",VLOOKUP(AC449,'LibSets constants'!$I$4:$L$1000,4,FALSE),""),"")</f>
        <v/>
      </c>
      <c r="AF449" s="3" t="str">
        <f>IF(G449&lt;&gt;"LIBSETS_SETTYPE_BATTLEGROUND",IF(G449&lt;&gt;"LIBSETS_SETTYPE_SPECIAL",IF(AG449&lt;&gt;"",VLOOKUP(AG449,'ESO zone constants'!$D$2:$H$4950,5,FALSE),""),""),"")</f>
        <v/>
      </c>
      <c r="AH449" s="46"/>
      <c r="AI449" s="45" t="str">
        <f>IF(AH449&lt;&gt;"",IF(AH449&lt;&gt;"LIBSETS_DROP_MECHANIC_MONSTER_NAME",VLOOKUP(AH449,'LibSets constants'!$I$4:$L$1000,3,FALSE),""),"")</f>
        <v/>
      </c>
      <c r="AJ449" s="45" t="str">
        <f>IF(AH449&lt;&gt;"",IF(AH449&lt;&gt;"LIBSETS_DROP_MECHANIC_MONSTER_NAME",VLOOKUP(AH449,'LibSets constants'!$I$4:$L$1000,4,FALSE),""),"")</f>
        <v/>
      </c>
      <c r="AK449" s="3" t="str">
        <f>IF(G449&lt;&gt;"LIBSETS_SETTYPE_BATTLEGROUND",IF(G449&lt;&gt;"LIBSETS_SETTYPE_SPECIAL",IF(AL449&lt;&gt;"",VLOOKUP(AL449,'ESO zone constants'!$D$2:$H$4950,5,FALSE),""),""),"")</f>
        <v/>
      </c>
      <c r="AM449" s="46"/>
      <c r="AN449" s="45" t="str">
        <f>IF(AM449&lt;&gt;"",IF(AM449&lt;&gt;"LIBSETS_DROP_MECHANIC_MONSTER_NAME",VLOOKUP(AM449,'LibSets constants'!$I$4:$L$1000,3,FALSE),""),"")</f>
        <v/>
      </c>
      <c r="AO449" s="45" t="str">
        <f>IF(AM449&lt;&gt;"",IF(AM449&lt;&gt;"LIBSETS_DROP_MECHANIC_MONSTER_NAME",VLOOKUP(AM449,'LibSets constants'!$I$4:$L$1000,4,FALSE),""),"")</f>
        <v/>
      </c>
      <c r="AP449" s="3" t="str">
        <f>IF(G449&lt;&gt;"LIBSETS_SETTYPE_BATTLEGROUND",IF(G449&lt;&gt;"LIBSETS_SETTYPE_SPECIAL",IF(AQ449&lt;&gt;"",VLOOKUP(AQ449,'ESO zone constants'!$D$2:$H$4950,5,FALSE),""),""),"")</f>
        <v/>
      </c>
      <c r="AR449" s="46"/>
      <c r="AS449" s="45" t="str">
        <f>IF(AR449&lt;&gt;"",IF(AR449&lt;&gt;"LIBSETS_DROP_MECHANIC_MONSTER_NAME",VLOOKUP(AR449,'LibSets constants'!$I$4:$L$1000,3,FALSE),""),"")</f>
        <v/>
      </c>
      <c r="AT449" s="45" t="str">
        <f>IF(AR449&lt;&gt;"",IF(AR449&lt;&gt;"LIBSETS_DROP_MECHANIC_MONSTER_NAME",VLOOKUP(AR449,'LibSets constants'!$I$4:$L$1000,4,FALSE),""),"")</f>
        <v/>
      </c>
      <c r="AU449" s="21" t="str">
        <f>IF(A449="???","--","")&amp;IF(F449&lt;&gt;"Not in the game (anymore)",IF(A449&lt;&gt;"",CONCATENATE("[",A449,"] = {wayshrines={")&amp;IF(K449&lt;&gt;"",CONCATENATE(K449,","),"")&amp;IF(L449&lt;&gt;"",CONCATENATE(L449,","),"")&amp;IF(M449&lt;&gt;"",CONCATENATE(M449,","),"")&amp;CONCATENATE("}")&amp;IF(VALUE(N449)&gt;0,CONCATENATE(", traitsNeeded=",N449),"")&amp;CONCATENATE(", dlcId=",IF(Q449&lt;&gt;"",Q449,"DLC_BASE_GAME")),""),"")</f>
        <v>[483] = {wayshrines={}, dlcId=DLC_GREYMOOR</v>
      </c>
      <c r="AV449" s="21" t="str">
        <f>IF(F449&lt;&gt;"Not in the game (anymore)",IF(A449&lt;&gt;"",IF(O449&lt;&gt;"",CONCATENATE(", zoneIds={",O449),"")&amp;IF(V449&lt;&gt;"",CONCATENATE(",",V449),"")&amp;IF(AA449&lt;&gt;"",CONCATENATE(",",AA449),"")&amp;IF(AF449&lt;&gt;"",CONCATENATE(",",AF449),"")&amp;IF(AK449&lt;&gt;"",CONCATENATE(",",AK449),"")&amp;IF(AP449&lt;&gt;"",CONCATENATE(",",AP449),"")&amp;IF(O449&lt;&gt;"",CONCATENATE("}",""),"")&amp;IF(OR(I449="true",I449="false",I449&lt;&gt;""), CONCATENATE(", veteran=", I449), ""),""),"")</f>
        <v>, zoneIds={1160}</v>
      </c>
      <c r="AW449" s="21" t="str">
        <f>IF(F449&lt;&gt;"Not in the game (anymore)",IF(A449&lt;&gt;"",", setType="&amp;G449,"")&amp;IF(J449="true",", multiTrialSet=true",""),"")</f>
        <v>, setType=</v>
      </c>
      <c r="AX449" s="21" t="str">
        <f t="shared" ref="AX449:AX490" si="1">IF(F449&lt;&gt;"Not in the game (anymore)",IF(S449&lt;&gt;"",", dropMechanic={"&amp;S449&amp;IF(X449&lt;&gt;"",","&amp;X449,"")&amp;IF(AC449&lt;&gt;"",","&amp;AC449,"")&amp;IF(AH449&lt;&gt;"",","&amp;AH449,"")&amp;IF(AM449&lt;&gt;"",","&amp;AM449,"")&amp;IF(AR449&lt;&gt;"",","&amp;AR449,"")&amp;"}"&amp;IF(S449="LIBSETS_DROP_MECHANIC_MONSTER_NAME",", dropMechanicNames={" &amp; IF(T449&lt;&gt;"","['en']='"&amp;T449&amp;"'","") &amp; IF(U449&lt;&gt;"",", ['de']='" &amp; U449&amp;"'","") &amp; "}",""),"")&amp;"},","")</f>
        <v>},</v>
      </c>
      <c r="AY449" s="21" t="str">
        <f>IF(F449&lt;&gt;"Not in the game (anymore)",IF(C449&lt;&gt;"",CONCATENATE(" --",C449," / ",B449,"   [",IF(P449&lt;&gt;"",P449,""),IF(W449&lt;&gt;"",", "&amp;W449,""),IF(AB449&lt;&gt;"",", "&amp;AB449,""),IF(AG449&lt;&gt;"",", "&amp;AG449,""),IF(AL449&lt;&gt;"",", "&amp;AL449,""),IF(AQ449&lt;&gt;"",", "&amp;AQ449,""),"]")),"")</f>
        <v xml:space="preserve"> --Template_Drop_Magi / Template_Drop_Magi   [Western Skyrim]</v>
      </c>
    </row>
    <row r="450" spans="1:51" x14ac:dyDescent="0.25">
      <c r="A450" s="5">
        <v>484</v>
      </c>
      <c r="B450" t="s">
        <v>2352</v>
      </c>
      <c r="C450" t="s">
        <v>2352</v>
      </c>
      <c r="D450" s="3">
        <f t="shared" si="0"/>
        <v>484</v>
      </c>
      <c r="F450" s="76" t="s">
        <v>2355</v>
      </c>
      <c r="G450" s="8"/>
      <c r="H450" s="76"/>
      <c r="I450" s="76"/>
      <c r="J450" s="76"/>
      <c r="K450" s="76"/>
      <c r="L450" s="76"/>
      <c r="M450" s="76"/>
      <c r="N450" s="79"/>
      <c r="O450" s="3">
        <f>IF(G450&lt;&gt;"LIBSETS_SETTYPE_BATTLEGROUND",IF(G450&lt;&gt;"LIBSETS_SETTYPE_SPECIAL",IF(P450&lt;&gt;"",VLOOKUP(P450,'ESO zone constants'!$D$2:$H$4950,5,FALSE),""),""),"")</f>
        <v>1160</v>
      </c>
      <c r="P450" t="s">
        <v>1888</v>
      </c>
      <c r="Q450" s="49" t="str">
        <f>IF(O450&lt;&gt;"",IF(NOT(ISERROR(VLOOKUP(O450,'ESO Dungeon constants'!$D$3:$H$9999,5,FALSE))),VLOOKUP(O450,'ESO Dungeon constants'!$D$3:$I$9999,6,FALSE),VLOOKUP(O450,'ESO zone constants'!$H$2:$K$9984,4,FALSE)),"")</f>
        <v>DLC_GREYMOOR</v>
      </c>
      <c r="R450" s="3" t="str">
        <f>VLOOKUP(Q450,'LibSets constants'!$B$4:$C$1000,2,FALSE)</f>
        <v>Greymoor</v>
      </c>
      <c r="T450" s="41" t="str">
        <f>IF(S450&lt;&gt;"",IF(S450&lt;&gt;"LIBSETS_DROP_MECHANIC_MONSTER_NAME",VLOOKUP(S450,'LibSets constants'!$I$4:$L$1000,3,FALSE),""),"")</f>
        <v/>
      </c>
      <c r="U450" s="45" t="str">
        <f>IF(S450&lt;&gt;"",IF(S450&lt;&gt;"LIBSETS_DROP_MECHANIC_MONSTER_NAME",VLOOKUP(S450,'LibSets constants'!$I$4:$L$1000,4,FALSE),""),"")</f>
        <v/>
      </c>
      <c r="V450" s="3" t="str">
        <f>IF(G450&lt;&gt;"LIBSETS_SETTYPE_BATTLEGROUND",IF(G450&lt;&gt;"LIBSETS_SETTYPE_SPECIAL",IF(W450&lt;&gt;"",VLOOKUP(W450,'ESO zone constants'!$D$2:$H$4950,5,FALSE),""),""),"")</f>
        <v/>
      </c>
      <c r="X450" s="46"/>
      <c r="Y450" s="45" t="str">
        <f>IF(X450&lt;&gt;"",IF(X450&lt;&gt;"LIBSETS_DROP_MECHANIC_MONSTER_NAME",VLOOKUP(X450,'LibSets constants'!$I$4:$L$1000,3,FALSE),""),"")</f>
        <v/>
      </c>
      <c r="Z450" s="45" t="str">
        <f>IF(X450&lt;&gt;"",IF(X450&lt;&gt;"LIBSETS_DROP_MECHANIC_MONSTER_NAME",VLOOKUP(X450,'LibSets constants'!$I$4:$L$1000,4,FALSE),""),"")</f>
        <v/>
      </c>
      <c r="AA450" s="3" t="str">
        <f>IF(G450&lt;&gt;"LIBSETS_SETTYPE_BATTLEGROUND",IF(G450&lt;&gt;"LIBSETS_SETTYPE_SPECIAL",IF(AB450&lt;&gt;"",VLOOKUP(AB450,'ESO zone constants'!$D$2:$H$4950,5,FALSE),""),""),"")</f>
        <v/>
      </c>
      <c r="AC450" s="46"/>
      <c r="AD450" s="45" t="str">
        <f>IF(AC450&lt;&gt;"",IF(AC450&lt;&gt;"LIBSETS_DROP_MECHANIC_MONSTER_NAME",VLOOKUP(AC450,'LibSets constants'!$I$4:$L$1000,3,FALSE),""),"")</f>
        <v/>
      </c>
      <c r="AE450" s="45" t="str">
        <f>IF(AC450&lt;&gt;"",IF(AC450&lt;&gt;"LIBSETS_DROP_MECHANIC_MONSTER_NAME",VLOOKUP(AC450,'LibSets constants'!$I$4:$L$1000,4,FALSE),""),"")</f>
        <v/>
      </c>
      <c r="AF450" s="3" t="str">
        <f>IF(G450&lt;&gt;"LIBSETS_SETTYPE_BATTLEGROUND",IF(G450&lt;&gt;"LIBSETS_SETTYPE_SPECIAL",IF(AG450&lt;&gt;"",VLOOKUP(AG450,'ESO zone constants'!$D$2:$H$4950,5,FALSE),""),""),"")</f>
        <v/>
      </c>
      <c r="AH450" s="46"/>
      <c r="AI450" s="45" t="str">
        <f>IF(AH450&lt;&gt;"",IF(AH450&lt;&gt;"LIBSETS_DROP_MECHANIC_MONSTER_NAME",VLOOKUP(AH450,'LibSets constants'!$I$4:$L$1000,3,FALSE),""),"")</f>
        <v/>
      </c>
      <c r="AJ450" s="45" t="str">
        <f>IF(AH450&lt;&gt;"",IF(AH450&lt;&gt;"LIBSETS_DROP_MECHANIC_MONSTER_NAME",VLOOKUP(AH450,'LibSets constants'!$I$4:$L$1000,4,FALSE),""),"")</f>
        <v/>
      </c>
      <c r="AK450" s="3" t="str">
        <f>IF(G450&lt;&gt;"LIBSETS_SETTYPE_BATTLEGROUND",IF(G450&lt;&gt;"LIBSETS_SETTYPE_SPECIAL",IF(AL450&lt;&gt;"",VLOOKUP(AL450,'ESO zone constants'!$D$2:$H$4950,5,FALSE),""),""),"")</f>
        <v/>
      </c>
      <c r="AM450" s="46"/>
      <c r="AN450" s="45" t="str">
        <f>IF(AM450&lt;&gt;"",IF(AM450&lt;&gt;"LIBSETS_DROP_MECHANIC_MONSTER_NAME",VLOOKUP(AM450,'LibSets constants'!$I$4:$L$1000,3,FALSE),""),"")</f>
        <v/>
      </c>
      <c r="AO450" s="45" t="str">
        <f>IF(AM450&lt;&gt;"",IF(AM450&lt;&gt;"LIBSETS_DROP_MECHANIC_MONSTER_NAME",VLOOKUP(AM450,'LibSets constants'!$I$4:$L$1000,4,FALSE),""),"")</f>
        <v/>
      </c>
      <c r="AP450" s="3" t="str">
        <f>IF(G450&lt;&gt;"LIBSETS_SETTYPE_BATTLEGROUND",IF(G450&lt;&gt;"LIBSETS_SETTYPE_SPECIAL",IF(AQ450&lt;&gt;"",VLOOKUP(AQ450,'ESO zone constants'!$D$2:$H$4950,5,FALSE),""),""),"")</f>
        <v/>
      </c>
      <c r="AR450" s="46"/>
      <c r="AS450" s="45" t="str">
        <f>IF(AR450&lt;&gt;"",IF(AR450&lt;&gt;"LIBSETS_DROP_MECHANIC_MONSTER_NAME",VLOOKUP(AR450,'LibSets constants'!$I$4:$L$1000,3,FALSE),""),"")</f>
        <v/>
      </c>
      <c r="AT450" s="45" t="str">
        <f>IF(AR450&lt;&gt;"",IF(AR450&lt;&gt;"LIBSETS_DROP_MECHANIC_MONSTER_NAME",VLOOKUP(AR450,'LibSets constants'!$I$4:$L$1000,4,FALSE),""),"")</f>
        <v/>
      </c>
      <c r="AU450" s="21" t="str">
        <f>IF(A450="???","--","")&amp;IF(F450&lt;&gt;"Not in the game (anymore)",IF(A450&lt;&gt;"",CONCATENATE("[",A450,"] = {wayshrines={")&amp;IF(K450&lt;&gt;"",CONCATENATE(K450,","),"")&amp;IF(L450&lt;&gt;"",CONCATENATE(L450,","),"")&amp;IF(M450&lt;&gt;"",CONCATENATE(M450,","),"")&amp;CONCATENATE("}")&amp;IF(VALUE(N450)&gt;0,CONCATENATE(", traitsNeeded=",N450),"")&amp;CONCATENATE(", dlcId=",IF(Q450&lt;&gt;"",Q450,"DLC_BASE_GAME")),""),"")</f>
        <v>[484] = {wayshrines={}, dlcId=DLC_GREYMOOR</v>
      </c>
      <c r="AV450" s="21" t="str">
        <f>IF(F450&lt;&gt;"Not in the game (anymore)",IF(A450&lt;&gt;"",IF(O450&lt;&gt;"",CONCATENATE(", zoneIds={",O450),"")&amp;IF(V450&lt;&gt;"",CONCATENATE(",",V450),"")&amp;IF(AA450&lt;&gt;"",CONCATENATE(",",AA450),"")&amp;IF(AF450&lt;&gt;"",CONCATENATE(",",AF450),"")&amp;IF(AK450&lt;&gt;"",CONCATENATE(",",AK450),"")&amp;IF(AP450&lt;&gt;"",CONCATENATE(",",AP450),"")&amp;IF(O450&lt;&gt;"",CONCATENATE("}",""),"")&amp;IF(OR(I450="true",I450="false",I450&lt;&gt;""), CONCATENATE(", veteran=", I450), ""),""),"")</f>
        <v>, zoneIds={1160}</v>
      </c>
      <c r="AW450" s="21" t="str">
        <f>IF(F450&lt;&gt;"Not in the game (anymore)",IF(A450&lt;&gt;"",", setType="&amp;G450,"")&amp;IF(J450="true",", multiTrialSet=true",""),"")</f>
        <v>, setType=</v>
      </c>
      <c r="AX450" s="21" t="str">
        <f t="shared" si="1"/>
        <v>},</v>
      </c>
      <c r="AY450" s="21" t="str">
        <f>IF(F450&lt;&gt;"Not in the game (anymore)",IF(C450&lt;&gt;"",CONCATENATE(" --",C450," / ",B450,"   [",IF(P450&lt;&gt;"",P450,""),IF(W450&lt;&gt;"",", "&amp;W450,""),IF(AB450&lt;&gt;"",", "&amp;AB450,""),IF(AG450&lt;&gt;"",", "&amp;AG450,""),IF(AL450&lt;&gt;"",", "&amp;AL450,""),IF(AQ450&lt;&gt;"",", "&amp;AQ450,""),"]")),"")</f>
        <v xml:space="preserve"> --Template_Drop_Stamina / Template_Drop_Stamina   [Western Skyrim]</v>
      </c>
    </row>
    <row r="451" spans="1:51" x14ac:dyDescent="0.25">
      <c r="A451" s="5">
        <v>485</v>
      </c>
      <c r="B451" t="s">
        <v>2353</v>
      </c>
      <c r="C451" t="s">
        <v>2353</v>
      </c>
      <c r="D451" s="3">
        <f t="shared" si="0"/>
        <v>485</v>
      </c>
      <c r="F451" s="76" t="s">
        <v>2355</v>
      </c>
      <c r="G451" s="8"/>
      <c r="H451" s="76"/>
      <c r="I451" s="76"/>
      <c r="J451" s="76"/>
      <c r="K451" s="76"/>
      <c r="L451" s="76"/>
      <c r="M451" s="76"/>
      <c r="N451" s="79"/>
      <c r="O451" s="3">
        <f>IF(G451&lt;&gt;"LIBSETS_SETTYPE_BATTLEGROUND",IF(G451&lt;&gt;"LIBSETS_SETTYPE_SPECIAL",IF(P451&lt;&gt;"",VLOOKUP(P451,'ESO zone constants'!$D$2:$H$4950,5,FALSE),""),""),"")</f>
        <v>1160</v>
      </c>
      <c r="P451" t="s">
        <v>1888</v>
      </c>
      <c r="Q451" s="49" t="str">
        <f>IF(O451&lt;&gt;"",IF(NOT(ISERROR(VLOOKUP(O451,'ESO Dungeon constants'!$D$3:$H$9999,5,FALSE))),VLOOKUP(O451,'ESO Dungeon constants'!$D$3:$I$9999,6,FALSE),VLOOKUP(O451,'ESO zone constants'!$H$2:$K$9984,4,FALSE)),"")</f>
        <v>DLC_GREYMOOR</v>
      </c>
      <c r="R451" s="3" t="str">
        <f>VLOOKUP(Q451,'LibSets constants'!$B$4:$C$1000,2,FALSE)</f>
        <v>Greymoor</v>
      </c>
      <c r="T451" s="41" t="str">
        <f>IF(S451&lt;&gt;"",IF(S451&lt;&gt;"LIBSETS_DROP_MECHANIC_MONSTER_NAME",VLOOKUP(S451,'LibSets constants'!$I$4:$L$1000,3,FALSE),""),"")</f>
        <v/>
      </c>
      <c r="U451" s="45" t="str">
        <f>IF(S451&lt;&gt;"",IF(S451&lt;&gt;"LIBSETS_DROP_MECHANIC_MONSTER_NAME",VLOOKUP(S451,'LibSets constants'!$I$4:$L$1000,4,FALSE),""),"")</f>
        <v/>
      </c>
      <c r="V451" s="3" t="str">
        <f>IF(G451&lt;&gt;"LIBSETS_SETTYPE_BATTLEGROUND",IF(G451&lt;&gt;"LIBSETS_SETTYPE_SPECIAL",IF(W451&lt;&gt;"",VLOOKUP(W451,'ESO zone constants'!$D$2:$H$4950,5,FALSE),""),""),"")</f>
        <v/>
      </c>
      <c r="X451" s="46"/>
      <c r="Y451" s="45" t="str">
        <f>IF(X451&lt;&gt;"",IF(X451&lt;&gt;"LIBSETS_DROP_MECHANIC_MONSTER_NAME",VLOOKUP(X451,'LibSets constants'!$I$4:$L$1000,3,FALSE),""),"")</f>
        <v/>
      </c>
      <c r="Z451" s="45" t="str">
        <f>IF(X451&lt;&gt;"",IF(X451&lt;&gt;"LIBSETS_DROP_MECHANIC_MONSTER_NAME",VLOOKUP(X451,'LibSets constants'!$I$4:$L$1000,4,FALSE),""),"")</f>
        <v/>
      </c>
      <c r="AA451" s="3" t="str">
        <f>IF(G451&lt;&gt;"LIBSETS_SETTYPE_BATTLEGROUND",IF(G451&lt;&gt;"LIBSETS_SETTYPE_SPECIAL",IF(AB451&lt;&gt;"",VLOOKUP(AB451,'ESO zone constants'!$D$2:$H$4950,5,FALSE),""),""),"")</f>
        <v/>
      </c>
      <c r="AC451" s="46"/>
      <c r="AD451" s="45" t="str">
        <f>IF(AC451&lt;&gt;"",IF(AC451&lt;&gt;"LIBSETS_DROP_MECHANIC_MONSTER_NAME",VLOOKUP(AC451,'LibSets constants'!$I$4:$L$1000,3,FALSE),""),"")</f>
        <v/>
      </c>
      <c r="AE451" s="45" t="str">
        <f>IF(AC451&lt;&gt;"",IF(AC451&lt;&gt;"LIBSETS_DROP_MECHANIC_MONSTER_NAME",VLOOKUP(AC451,'LibSets constants'!$I$4:$L$1000,4,FALSE),""),"")</f>
        <v/>
      </c>
      <c r="AF451" s="3" t="str">
        <f>IF(G451&lt;&gt;"LIBSETS_SETTYPE_BATTLEGROUND",IF(G451&lt;&gt;"LIBSETS_SETTYPE_SPECIAL",IF(AG451&lt;&gt;"",VLOOKUP(AG451,'ESO zone constants'!$D$2:$H$4950,5,FALSE),""),""),"")</f>
        <v/>
      </c>
      <c r="AH451" s="46"/>
      <c r="AI451" s="45" t="str">
        <f>IF(AH451&lt;&gt;"",IF(AH451&lt;&gt;"LIBSETS_DROP_MECHANIC_MONSTER_NAME",VLOOKUP(AH451,'LibSets constants'!$I$4:$L$1000,3,FALSE),""),"")</f>
        <v/>
      </c>
      <c r="AJ451" s="45" t="str">
        <f>IF(AH451&lt;&gt;"",IF(AH451&lt;&gt;"LIBSETS_DROP_MECHANIC_MONSTER_NAME",VLOOKUP(AH451,'LibSets constants'!$I$4:$L$1000,4,FALSE),""),"")</f>
        <v/>
      </c>
      <c r="AK451" s="3" t="str">
        <f>IF(G451&lt;&gt;"LIBSETS_SETTYPE_BATTLEGROUND",IF(G451&lt;&gt;"LIBSETS_SETTYPE_SPECIAL",IF(AL451&lt;&gt;"",VLOOKUP(AL451,'ESO zone constants'!$D$2:$H$4950,5,FALSE),""),""),"")</f>
        <v/>
      </c>
      <c r="AM451" s="46"/>
      <c r="AN451" s="45" t="str">
        <f>IF(AM451&lt;&gt;"",IF(AM451&lt;&gt;"LIBSETS_DROP_MECHANIC_MONSTER_NAME",VLOOKUP(AM451,'LibSets constants'!$I$4:$L$1000,3,FALSE),""),"")</f>
        <v/>
      </c>
      <c r="AO451" s="45" t="str">
        <f>IF(AM451&lt;&gt;"",IF(AM451&lt;&gt;"LIBSETS_DROP_MECHANIC_MONSTER_NAME",VLOOKUP(AM451,'LibSets constants'!$I$4:$L$1000,4,FALSE),""),"")</f>
        <v/>
      </c>
      <c r="AP451" s="3" t="str">
        <f>IF(G451&lt;&gt;"LIBSETS_SETTYPE_BATTLEGROUND",IF(G451&lt;&gt;"LIBSETS_SETTYPE_SPECIAL",IF(AQ451&lt;&gt;"",VLOOKUP(AQ451,'ESO zone constants'!$D$2:$H$4950,5,FALSE),""),""),"")</f>
        <v/>
      </c>
      <c r="AR451" s="46"/>
      <c r="AS451" s="45" t="str">
        <f>IF(AR451&lt;&gt;"",IF(AR451&lt;&gt;"LIBSETS_DROP_MECHANIC_MONSTER_NAME",VLOOKUP(AR451,'LibSets constants'!$I$4:$L$1000,3,FALSE),""),"")</f>
        <v/>
      </c>
      <c r="AT451" s="45" t="str">
        <f>IF(AR451&lt;&gt;"",IF(AR451&lt;&gt;"LIBSETS_DROP_MECHANIC_MONSTER_NAME",VLOOKUP(AR451,'LibSets constants'!$I$4:$L$1000,4,FALSE),""),"")</f>
        <v/>
      </c>
      <c r="AU451" s="21" t="str">
        <f>IF(A451="???","--","")&amp;IF(F451&lt;&gt;"Not in the game (anymore)",IF(A451&lt;&gt;"",CONCATENATE("[",A451,"] = {wayshrines={")&amp;IF(K451&lt;&gt;"",CONCATENATE(K451,","),"")&amp;IF(L451&lt;&gt;"",CONCATENATE(L451,","),"")&amp;IF(M451&lt;&gt;"",CONCATENATE(M451,","),"")&amp;CONCATENATE("}")&amp;IF(VALUE(N451)&gt;0,CONCATENATE(", traitsNeeded=",N451),"")&amp;CONCATENATE(", dlcId=",IF(Q451&lt;&gt;"",Q451,"DLC_BASE_GAME")),""),"")</f>
        <v>[485] = {wayshrines={}, dlcId=DLC_GREYMOOR</v>
      </c>
      <c r="AV451" s="21" t="str">
        <f>IF(F451&lt;&gt;"Not in the game (anymore)",IF(A451&lt;&gt;"",IF(O451&lt;&gt;"",CONCATENATE(", zoneIds={",O451),"")&amp;IF(V451&lt;&gt;"",CONCATENATE(",",V451),"")&amp;IF(AA451&lt;&gt;"",CONCATENATE(",",AA451),"")&amp;IF(AF451&lt;&gt;"",CONCATENATE(",",AF451),"")&amp;IF(AK451&lt;&gt;"",CONCATENATE(",",AK451),"")&amp;IF(AP451&lt;&gt;"",CONCATENATE(",",AP451),"")&amp;IF(O451&lt;&gt;"",CONCATENATE("}",""),"")&amp;IF(OR(I451="true",I451="false",I451&lt;&gt;""), CONCATENATE(", veteran=", I451), ""),""),"")</f>
        <v>, zoneIds={1160}</v>
      </c>
      <c r="AW451" s="21" t="str">
        <f>IF(F451&lt;&gt;"Not in the game (anymore)",IF(A451&lt;&gt;"",", setType="&amp;G451,"")&amp;IF(J451="true",", multiTrialSet=true",""),"")</f>
        <v>, setType=</v>
      </c>
      <c r="AX451" s="21" t="str">
        <f t="shared" si="1"/>
        <v>},</v>
      </c>
      <c r="AY451" s="21" t="str">
        <f>IF(F451&lt;&gt;"Not in the game (anymore)",IF(C451&lt;&gt;"",CONCATENATE(" --",C451," / ",B451,"   [",IF(P451&lt;&gt;"",P451,""),IF(W451&lt;&gt;"",", "&amp;W451,""),IF(AB451&lt;&gt;"",", "&amp;AB451,""),IF(AG451&lt;&gt;"",", "&amp;AG451,""),IF(AL451&lt;&gt;"",", "&amp;AL451,""),IF(AQ451&lt;&gt;"",", "&amp;AQ451,""),"]")),"")</f>
        <v xml:space="preserve"> --Template_Drop_Tank / Template_Drop_Tank   [Western Skyrim]</v>
      </c>
    </row>
    <row r="452" spans="1:51" x14ac:dyDescent="0.25">
      <c r="A452" s="5">
        <v>486</v>
      </c>
      <c r="B452" t="s">
        <v>2354</v>
      </c>
      <c r="C452" t="s">
        <v>2354</v>
      </c>
      <c r="D452" s="3">
        <f t="shared" si="0"/>
        <v>486</v>
      </c>
      <c r="F452" s="76" t="s">
        <v>2355</v>
      </c>
      <c r="G452" s="8"/>
      <c r="H452" s="76"/>
      <c r="I452" s="76"/>
      <c r="J452" s="76"/>
      <c r="K452" s="76"/>
      <c r="L452" s="76"/>
      <c r="M452" s="76"/>
      <c r="N452" s="79"/>
      <c r="O452" s="3">
        <f>IF(G452&lt;&gt;"LIBSETS_SETTYPE_BATTLEGROUND",IF(G452&lt;&gt;"LIBSETS_SETTYPE_SPECIAL",IF(P452&lt;&gt;"",VLOOKUP(P452,'ESO zone constants'!$D$2:$H$4950,5,FALSE),""),""),"")</f>
        <v>1160</v>
      </c>
      <c r="P452" t="s">
        <v>1888</v>
      </c>
      <c r="Q452" s="49" t="str">
        <f>IF(O452&lt;&gt;"",IF(NOT(ISERROR(VLOOKUP(O452,'ESO Dungeon constants'!$D$3:$H$9999,5,FALSE))),VLOOKUP(O452,'ESO Dungeon constants'!$D$3:$I$9999,6,FALSE),VLOOKUP(O452,'ESO zone constants'!$H$2:$K$9984,4,FALSE)),"")</f>
        <v>DLC_GREYMOOR</v>
      </c>
      <c r="R452" s="3" t="str">
        <f>VLOOKUP(Q452,'LibSets constants'!$B$4:$C$1000,2,FALSE)</f>
        <v>Greymoor</v>
      </c>
      <c r="T452" s="41" t="str">
        <f>IF(S452&lt;&gt;"",IF(S452&lt;&gt;"LIBSETS_DROP_MECHANIC_MONSTER_NAME",VLOOKUP(S452,'LibSets constants'!$I$4:$L$1000,3,FALSE),""),"")</f>
        <v/>
      </c>
      <c r="U452" s="45" t="str">
        <f>IF(S452&lt;&gt;"",IF(S452&lt;&gt;"LIBSETS_DROP_MECHANIC_MONSTER_NAME",VLOOKUP(S452,'LibSets constants'!$I$4:$L$1000,4,FALSE),""),"")</f>
        <v/>
      </c>
      <c r="V452" s="3" t="str">
        <f>IF(G452&lt;&gt;"LIBSETS_SETTYPE_BATTLEGROUND",IF(G452&lt;&gt;"LIBSETS_SETTYPE_SPECIAL",IF(W452&lt;&gt;"",VLOOKUP(W452,'ESO zone constants'!$D$2:$H$4950,5,FALSE),""),""),"")</f>
        <v/>
      </c>
      <c r="X452" s="46"/>
      <c r="Y452" s="45" t="str">
        <f>IF(X452&lt;&gt;"",IF(X452&lt;&gt;"LIBSETS_DROP_MECHANIC_MONSTER_NAME",VLOOKUP(X452,'LibSets constants'!$I$4:$L$1000,3,FALSE),""),"")</f>
        <v/>
      </c>
      <c r="Z452" s="45" t="str">
        <f>IF(X452&lt;&gt;"",IF(X452&lt;&gt;"LIBSETS_DROP_MECHANIC_MONSTER_NAME",VLOOKUP(X452,'LibSets constants'!$I$4:$L$1000,4,FALSE),""),"")</f>
        <v/>
      </c>
      <c r="AA452" s="3" t="str">
        <f>IF(G452&lt;&gt;"LIBSETS_SETTYPE_BATTLEGROUND",IF(G452&lt;&gt;"LIBSETS_SETTYPE_SPECIAL",IF(AB452&lt;&gt;"",VLOOKUP(AB452,'ESO zone constants'!$D$2:$H$4950,5,FALSE),""),""),"")</f>
        <v/>
      </c>
      <c r="AC452" s="46"/>
      <c r="AD452" s="45" t="str">
        <f>IF(AC452&lt;&gt;"",IF(AC452&lt;&gt;"LIBSETS_DROP_MECHANIC_MONSTER_NAME",VLOOKUP(AC452,'LibSets constants'!$I$4:$L$1000,3,FALSE),""),"")</f>
        <v/>
      </c>
      <c r="AE452" s="45" t="str">
        <f>IF(AC452&lt;&gt;"",IF(AC452&lt;&gt;"LIBSETS_DROP_MECHANIC_MONSTER_NAME",VLOOKUP(AC452,'LibSets constants'!$I$4:$L$1000,4,FALSE),""),"")</f>
        <v/>
      </c>
      <c r="AF452" s="3" t="str">
        <f>IF(G452&lt;&gt;"LIBSETS_SETTYPE_BATTLEGROUND",IF(G452&lt;&gt;"LIBSETS_SETTYPE_SPECIAL",IF(AG452&lt;&gt;"",VLOOKUP(AG452,'ESO zone constants'!$D$2:$H$4950,5,FALSE),""),""),"")</f>
        <v/>
      </c>
      <c r="AH452" s="46"/>
      <c r="AI452" s="45" t="str">
        <f>IF(AH452&lt;&gt;"",IF(AH452&lt;&gt;"LIBSETS_DROP_MECHANIC_MONSTER_NAME",VLOOKUP(AH452,'LibSets constants'!$I$4:$L$1000,3,FALSE),""),"")</f>
        <v/>
      </c>
      <c r="AJ452" s="45" t="str">
        <f>IF(AH452&lt;&gt;"",IF(AH452&lt;&gt;"LIBSETS_DROP_MECHANIC_MONSTER_NAME",VLOOKUP(AH452,'LibSets constants'!$I$4:$L$1000,4,FALSE),""),"")</f>
        <v/>
      </c>
      <c r="AK452" s="3" t="str">
        <f>IF(G452&lt;&gt;"LIBSETS_SETTYPE_BATTLEGROUND",IF(G452&lt;&gt;"LIBSETS_SETTYPE_SPECIAL",IF(AL452&lt;&gt;"",VLOOKUP(AL452,'ESO zone constants'!$D$2:$H$4950,5,FALSE),""),""),"")</f>
        <v/>
      </c>
      <c r="AM452" s="46"/>
      <c r="AN452" s="45" t="str">
        <f>IF(AM452&lt;&gt;"",IF(AM452&lt;&gt;"LIBSETS_DROP_MECHANIC_MONSTER_NAME",VLOOKUP(AM452,'LibSets constants'!$I$4:$L$1000,3,FALSE),""),"")</f>
        <v/>
      </c>
      <c r="AO452" s="45" t="str">
        <f>IF(AM452&lt;&gt;"",IF(AM452&lt;&gt;"LIBSETS_DROP_MECHANIC_MONSTER_NAME",VLOOKUP(AM452,'LibSets constants'!$I$4:$L$1000,4,FALSE),""),"")</f>
        <v/>
      </c>
      <c r="AP452" s="3" t="str">
        <f>IF(G452&lt;&gt;"LIBSETS_SETTYPE_BATTLEGROUND",IF(G452&lt;&gt;"LIBSETS_SETTYPE_SPECIAL",IF(AQ452&lt;&gt;"",VLOOKUP(AQ452,'ESO zone constants'!$D$2:$H$4950,5,FALSE),""),""),"")</f>
        <v/>
      </c>
      <c r="AR452" s="46"/>
      <c r="AS452" s="45" t="str">
        <f>IF(AR452&lt;&gt;"",IF(AR452&lt;&gt;"LIBSETS_DROP_MECHANIC_MONSTER_NAME",VLOOKUP(AR452,'LibSets constants'!$I$4:$L$1000,3,FALSE),""),"")</f>
        <v/>
      </c>
      <c r="AT452" s="45" t="str">
        <f>IF(AR452&lt;&gt;"",IF(AR452&lt;&gt;"LIBSETS_DROP_MECHANIC_MONSTER_NAME",VLOOKUP(AR452,'LibSets constants'!$I$4:$L$1000,4,FALSE),""),"")</f>
        <v/>
      </c>
      <c r="AU452" s="21" t="str">
        <f>IF(A452="???","--","")&amp;IF(F452&lt;&gt;"Not in the game (anymore)",IF(A452&lt;&gt;"",CONCATENATE("[",A452,"] = {wayshrines={")&amp;IF(K452&lt;&gt;"",CONCATENATE(K452,","),"")&amp;IF(L452&lt;&gt;"",CONCATENATE(L452,","),"")&amp;IF(M452&lt;&gt;"",CONCATENATE(M452,","),"")&amp;CONCATENATE("}")&amp;IF(VALUE(N452)&gt;0,CONCATENATE(", traitsNeeded=",N452),"")&amp;CONCATENATE(", dlcId=",IF(Q452&lt;&gt;"",Q452,"DLC_BASE_GAME")),""),"")</f>
        <v>[486] = {wayshrines={}, dlcId=DLC_GREYMOOR</v>
      </c>
      <c r="AV452" s="21" t="str">
        <f>IF(F452&lt;&gt;"Not in the game (anymore)",IF(A452&lt;&gt;"",IF(O452&lt;&gt;"",CONCATENATE(", zoneIds={",O452),"")&amp;IF(V452&lt;&gt;"",CONCATENATE(",",V452),"")&amp;IF(AA452&lt;&gt;"",CONCATENATE(",",AA452),"")&amp;IF(AF452&lt;&gt;"",CONCATENATE(",",AF452),"")&amp;IF(AK452&lt;&gt;"",CONCATENATE(",",AK452),"")&amp;IF(AP452&lt;&gt;"",CONCATENATE(",",AP452),"")&amp;IF(O452&lt;&gt;"",CONCATENATE("}",""),"")&amp;IF(OR(I452="true",I452="false",I452&lt;&gt;""), CONCATENATE(", veteran=", I452), ""),""),"")</f>
        <v>, zoneIds={1160}</v>
      </c>
      <c r="AW452" s="21" t="str">
        <f>IF(F452&lt;&gt;"Not in the game (anymore)",IF(A452&lt;&gt;"",", setType="&amp;G452,"")&amp;IF(J452="true",", multiTrialSet=true",""),"")</f>
        <v>, setType=</v>
      </c>
      <c r="AX452" s="21" t="str">
        <f t="shared" si="1"/>
        <v>},</v>
      </c>
      <c r="AY452" s="21" t="str">
        <f>IF(F452&lt;&gt;"Not in the game (anymore)",IF(C452&lt;&gt;"",CONCATENATE(" --",C452," / ",B452,"   [",IF(P452&lt;&gt;"",P452,""),IF(W452&lt;&gt;"",", "&amp;W452,""),IF(AB452&lt;&gt;"",", "&amp;AB452,""),IF(AG452&lt;&gt;"",", "&amp;AG452,""),IF(AL452&lt;&gt;"",", "&amp;AL452,""),IF(AQ452&lt;&gt;"",", "&amp;AQ452,""),"]")),"")</f>
        <v xml:space="preserve"> --Template_Drop_Healer / Template_Drop_Healer   [Western Skyrim]</v>
      </c>
    </row>
    <row r="453" spans="1:51" x14ac:dyDescent="0.25">
      <c r="A453" s="5">
        <v>487</v>
      </c>
      <c r="B453" t="s">
        <v>2357</v>
      </c>
      <c r="C453" t="s">
        <v>2356</v>
      </c>
      <c r="D453" s="3">
        <f t="shared" si="0"/>
        <v>487</v>
      </c>
      <c r="G453" s="8"/>
      <c r="H453" s="76"/>
      <c r="I453" s="76"/>
      <c r="J453" s="76"/>
      <c r="K453" s="76"/>
      <c r="L453" s="76"/>
      <c r="M453" s="76"/>
      <c r="N453" s="79"/>
      <c r="O453" s="3">
        <f>IF(G453&lt;&gt;"LIBSETS_SETTYPE_BATTLEGROUND",IF(G453&lt;&gt;"LIBSETS_SETTYPE_SPECIAL",IF(P453&lt;&gt;"",VLOOKUP(P453,'ESO zone constants'!$D$2:$H$4950,5,FALSE),""),""),"")</f>
        <v>1160</v>
      </c>
      <c r="P453" t="s">
        <v>1888</v>
      </c>
      <c r="Q453" s="49" t="str">
        <f>IF(O453&lt;&gt;"",IF(NOT(ISERROR(VLOOKUP(O453,'ESO Dungeon constants'!$D$3:$H$9999,5,FALSE))),VLOOKUP(O453,'ESO Dungeon constants'!$D$3:$I$9999,6,FALSE),VLOOKUP(O453,'ESO zone constants'!$H$2:$K$9984,4,FALSE)),"")</f>
        <v>DLC_GREYMOOR</v>
      </c>
      <c r="R453" s="3" t="str">
        <f>VLOOKUP(Q453,'LibSets constants'!$B$4:$C$1000,2,FALSE)</f>
        <v>Greymoor</v>
      </c>
      <c r="T453" s="41" t="str">
        <f>IF(S453&lt;&gt;"",IF(S453&lt;&gt;"LIBSETS_DROP_MECHANIC_MONSTER_NAME",VLOOKUP(S453,'LibSets constants'!$I$4:$L$1000,3,FALSE),""),"")</f>
        <v/>
      </c>
      <c r="U453" s="45" t="str">
        <f>IF(S453&lt;&gt;"",IF(S453&lt;&gt;"LIBSETS_DROP_MECHANIC_MONSTER_NAME",VLOOKUP(S453,'LibSets constants'!$I$4:$L$1000,4,FALSE),""),"")</f>
        <v/>
      </c>
      <c r="V453" s="3" t="str">
        <f>IF(G453&lt;&gt;"LIBSETS_SETTYPE_BATTLEGROUND",IF(G453&lt;&gt;"LIBSETS_SETTYPE_SPECIAL",IF(W453&lt;&gt;"",VLOOKUP(W453,'ESO zone constants'!$D$2:$H$4950,5,FALSE),""),""),"")</f>
        <v/>
      </c>
      <c r="X453" s="46"/>
      <c r="Y453" s="45" t="str">
        <f>IF(X453&lt;&gt;"",IF(X453&lt;&gt;"LIBSETS_DROP_MECHANIC_MONSTER_NAME",VLOOKUP(X453,'LibSets constants'!$I$4:$L$1000,3,FALSE),""),"")</f>
        <v/>
      </c>
      <c r="Z453" s="45" t="str">
        <f>IF(X453&lt;&gt;"",IF(X453&lt;&gt;"LIBSETS_DROP_MECHANIC_MONSTER_NAME",VLOOKUP(X453,'LibSets constants'!$I$4:$L$1000,4,FALSE),""),"")</f>
        <v/>
      </c>
      <c r="AA453" s="3" t="str">
        <f>IF(G453&lt;&gt;"LIBSETS_SETTYPE_BATTLEGROUND",IF(G453&lt;&gt;"LIBSETS_SETTYPE_SPECIAL",IF(AB453&lt;&gt;"",VLOOKUP(AB453,'ESO zone constants'!$D$2:$H$4950,5,FALSE),""),""),"")</f>
        <v/>
      </c>
      <c r="AC453" s="46"/>
      <c r="AD453" s="45" t="str">
        <f>IF(AC453&lt;&gt;"",IF(AC453&lt;&gt;"LIBSETS_DROP_MECHANIC_MONSTER_NAME",VLOOKUP(AC453,'LibSets constants'!$I$4:$L$1000,3,FALSE),""),"")</f>
        <v/>
      </c>
      <c r="AE453" s="45" t="str">
        <f>IF(AC453&lt;&gt;"",IF(AC453&lt;&gt;"LIBSETS_DROP_MECHANIC_MONSTER_NAME",VLOOKUP(AC453,'LibSets constants'!$I$4:$L$1000,4,FALSE),""),"")</f>
        <v/>
      </c>
      <c r="AF453" s="3" t="str">
        <f>IF(G453&lt;&gt;"LIBSETS_SETTYPE_BATTLEGROUND",IF(G453&lt;&gt;"LIBSETS_SETTYPE_SPECIAL",IF(AG453&lt;&gt;"",VLOOKUP(AG453,'ESO zone constants'!$D$2:$H$4950,5,FALSE),""),""),"")</f>
        <v/>
      </c>
      <c r="AH453" s="46"/>
      <c r="AI453" s="45" t="str">
        <f>IF(AH453&lt;&gt;"",IF(AH453&lt;&gt;"LIBSETS_DROP_MECHANIC_MONSTER_NAME",VLOOKUP(AH453,'LibSets constants'!$I$4:$L$1000,3,FALSE),""),"")</f>
        <v/>
      </c>
      <c r="AJ453" s="45" t="str">
        <f>IF(AH453&lt;&gt;"",IF(AH453&lt;&gt;"LIBSETS_DROP_MECHANIC_MONSTER_NAME",VLOOKUP(AH453,'LibSets constants'!$I$4:$L$1000,4,FALSE),""),"")</f>
        <v/>
      </c>
      <c r="AK453" s="3" t="str">
        <f>IF(G453&lt;&gt;"LIBSETS_SETTYPE_BATTLEGROUND",IF(G453&lt;&gt;"LIBSETS_SETTYPE_SPECIAL",IF(AL453&lt;&gt;"",VLOOKUP(AL453,'ESO zone constants'!$D$2:$H$4950,5,FALSE),""),""),"")</f>
        <v/>
      </c>
      <c r="AM453" s="46"/>
      <c r="AN453" s="45" t="str">
        <f>IF(AM453&lt;&gt;"",IF(AM453&lt;&gt;"LIBSETS_DROP_MECHANIC_MONSTER_NAME",VLOOKUP(AM453,'LibSets constants'!$I$4:$L$1000,3,FALSE),""),"")</f>
        <v/>
      </c>
      <c r="AO453" s="45" t="str">
        <f>IF(AM453&lt;&gt;"",IF(AM453&lt;&gt;"LIBSETS_DROP_MECHANIC_MONSTER_NAME",VLOOKUP(AM453,'LibSets constants'!$I$4:$L$1000,4,FALSE),""),"")</f>
        <v/>
      </c>
      <c r="AP453" s="3" t="str">
        <f>IF(G453&lt;&gt;"LIBSETS_SETTYPE_BATTLEGROUND",IF(G453&lt;&gt;"LIBSETS_SETTYPE_SPECIAL",IF(AQ453&lt;&gt;"",VLOOKUP(AQ453,'ESO zone constants'!$D$2:$H$4950,5,FALSE),""),""),"")</f>
        <v/>
      </c>
      <c r="AR453" s="46"/>
      <c r="AS453" s="45" t="str">
        <f>IF(AR453&lt;&gt;"",IF(AR453&lt;&gt;"LIBSETS_DROP_MECHANIC_MONSTER_NAME",VLOOKUP(AR453,'LibSets constants'!$I$4:$L$1000,3,FALSE),""),"")</f>
        <v/>
      </c>
      <c r="AT453" s="45" t="str">
        <f>IF(AR453&lt;&gt;"",IF(AR453&lt;&gt;"LIBSETS_DROP_MECHANIC_MONSTER_NAME",VLOOKUP(AR453,'LibSets constants'!$I$4:$L$1000,4,FALSE),""),"")</f>
        <v/>
      </c>
      <c r="AU453" s="21" t="str">
        <f>IF(A453="???","--","")&amp;IF(F453&lt;&gt;"Not in the game (anymore)",IF(A453&lt;&gt;"",CONCATENATE("[",A453,"] = {wayshrines={")&amp;IF(K453&lt;&gt;"",CONCATENATE(K453,","),"")&amp;IF(L453&lt;&gt;"",CONCATENATE(L453,","),"")&amp;IF(M453&lt;&gt;"",CONCATENATE(M453,","),"")&amp;CONCATENATE("}")&amp;IF(VALUE(N453)&gt;0,CONCATENATE(", traitsNeeded=",N453),"")&amp;CONCATENATE(", dlcId=",IF(Q453&lt;&gt;"",Q453,"DLC_BASE_GAME")),""),"")</f>
        <v>[487] = {wayshrines={}, dlcId=DLC_GREYMOOR</v>
      </c>
      <c r="AV453" s="21" t="str">
        <f>IF(F453&lt;&gt;"Not in the game (anymore)",IF(A453&lt;&gt;"",IF(O453&lt;&gt;"",CONCATENATE(", zoneIds={",O453),"")&amp;IF(V453&lt;&gt;"",CONCATENATE(",",V453),"")&amp;IF(AA453&lt;&gt;"",CONCATENATE(",",AA453),"")&amp;IF(AF453&lt;&gt;"",CONCATENATE(",",AF453),"")&amp;IF(AK453&lt;&gt;"",CONCATENATE(",",AK453),"")&amp;IF(AP453&lt;&gt;"",CONCATENATE(",",AP453),"")&amp;IF(O453&lt;&gt;"",CONCATENATE("}",""),"")&amp;IF(OR(I453="true",I453="false",I453&lt;&gt;""), CONCATENATE(", veteran=", I453), ""),""),"")</f>
        <v>, zoneIds={1160}</v>
      </c>
      <c r="AW453" s="21" t="str">
        <f>IF(F453&lt;&gt;"Not in the game (anymore)",IF(A453&lt;&gt;"",", setType="&amp;G453,"")&amp;IF(J453="true",", multiTrialSet=true",""),"")</f>
        <v>, setType=</v>
      </c>
      <c r="AX453" s="21" t="str">
        <f t="shared" si="1"/>
        <v>},</v>
      </c>
      <c r="AY453" s="21" t="str">
        <f>IF(F453&lt;&gt;"Not in the game (anymore)",IF(C453&lt;&gt;"",CONCATENATE(" --",C453," / ",B453,"   [",IF(P453&lt;&gt;"",P453,""),IF(W453&lt;&gt;"",", "&amp;W453,""),IF(AB453&lt;&gt;"",", "&amp;AB453,""),IF(AG453&lt;&gt;"",", "&amp;AG453,""),IF(AL453&lt;&gt;"",", "&amp;AL453,""),IF(AQ453&lt;&gt;"",", "&amp;AQ453,""),"]")),"")</f>
        <v xml:space="preserve"> --Winter's Respite / Winterruhe   [Western Skyrim]</v>
      </c>
    </row>
    <row r="454" spans="1:51" x14ac:dyDescent="0.25">
      <c r="A454" s="5">
        <v>488</v>
      </c>
      <c r="B454" t="s">
        <v>2358</v>
      </c>
      <c r="C454" t="s">
        <v>2359</v>
      </c>
      <c r="D454" s="3">
        <f t="shared" si="0"/>
        <v>488</v>
      </c>
      <c r="G454" s="8"/>
      <c r="H454" s="76"/>
      <c r="I454" s="76"/>
      <c r="J454" s="76"/>
      <c r="K454" s="76"/>
      <c r="L454" s="76"/>
      <c r="M454" s="76"/>
      <c r="N454" s="79"/>
      <c r="O454" s="3">
        <f>IF(G454&lt;&gt;"LIBSETS_SETTYPE_BATTLEGROUND",IF(G454&lt;&gt;"LIBSETS_SETTYPE_SPECIAL",IF(P454&lt;&gt;"",VLOOKUP(P454,'ESO zone constants'!$D$2:$H$4950,5,FALSE),""),""),"")</f>
        <v>1160</v>
      </c>
      <c r="P454" t="s">
        <v>1888</v>
      </c>
      <c r="Q454" s="49" t="str">
        <f>IF(O454&lt;&gt;"",IF(NOT(ISERROR(VLOOKUP(O454,'ESO Dungeon constants'!$D$3:$H$9999,5,FALSE))),VLOOKUP(O454,'ESO Dungeon constants'!$D$3:$I$9999,6,FALSE),VLOOKUP(O454,'ESO zone constants'!$H$2:$K$9984,4,FALSE)),"")</f>
        <v>DLC_GREYMOOR</v>
      </c>
      <c r="R454" s="3" t="str">
        <f>VLOOKUP(Q454,'LibSets constants'!$B$4:$C$1000,2,FALSE)</f>
        <v>Greymoor</v>
      </c>
      <c r="T454" s="41" t="str">
        <f>IF(S454&lt;&gt;"",IF(S454&lt;&gt;"LIBSETS_DROP_MECHANIC_MONSTER_NAME",VLOOKUP(S454,'LibSets constants'!$I$4:$L$1000,3,FALSE),""),"")</f>
        <v/>
      </c>
      <c r="U454" s="45" t="str">
        <f>IF(S454&lt;&gt;"",IF(S454&lt;&gt;"LIBSETS_DROP_MECHANIC_MONSTER_NAME",VLOOKUP(S454,'LibSets constants'!$I$4:$L$1000,4,FALSE),""),"")</f>
        <v/>
      </c>
      <c r="V454" s="3" t="str">
        <f>IF(G454&lt;&gt;"LIBSETS_SETTYPE_BATTLEGROUND",IF(G454&lt;&gt;"LIBSETS_SETTYPE_SPECIAL",IF(W454&lt;&gt;"",VLOOKUP(W454,'ESO zone constants'!$D$2:$H$4950,5,FALSE),""),""),"")</f>
        <v/>
      </c>
      <c r="X454" s="46"/>
      <c r="Y454" s="45" t="str">
        <f>IF(X454&lt;&gt;"",IF(X454&lt;&gt;"LIBSETS_DROP_MECHANIC_MONSTER_NAME",VLOOKUP(X454,'LibSets constants'!$I$4:$L$1000,3,FALSE),""),"")</f>
        <v/>
      </c>
      <c r="Z454" s="45" t="str">
        <f>IF(X454&lt;&gt;"",IF(X454&lt;&gt;"LIBSETS_DROP_MECHANIC_MONSTER_NAME",VLOOKUP(X454,'LibSets constants'!$I$4:$L$1000,4,FALSE),""),"")</f>
        <v/>
      </c>
      <c r="AA454" s="3" t="str">
        <f>IF(G454&lt;&gt;"LIBSETS_SETTYPE_BATTLEGROUND",IF(G454&lt;&gt;"LIBSETS_SETTYPE_SPECIAL",IF(AB454&lt;&gt;"",VLOOKUP(AB454,'ESO zone constants'!$D$2:$H$4950,5,FALSE),""),""),"")</f>
        <v/>
      </c>
      <c r="AC454" s="46"/>
      <c r="AD454" s="45" t="str">
        <f>IF(AC454&lt;&gt;"",IF(AC454&lt;&gt;"LIBSETS_DROP_MECHANIC_MONSTER_NAME",VLOOKUP(AC454,'LibSets constants'!$I$4:$L$1000,3,FALSE),""),"")</f>
        <v/>
      </c>
      <c r="AE454" s="45" t="str">
        <f>IF(AC454&lt;&gt;"",IF(AC454&lt;&gt;"LIBSETS_DROP_MECHANIC_MONSTER_NAME",VLOOKUP(AC454,'LibSets constants'!$I$4:$L$1000,4,FALSE),""),"")</f>
        <v/>
      </c>
      <c r="AF454" s="3" t="str">
        <f>IF(G454&lt;&gt;"LIBSETS_SETTYPE_BATTLEGROUND",IF(G454&lt;&gt;"LIBSETS_SETTYPE_SPECIAL",IF(AG454&lt;&gt;"",VLOOKUP(AG454,'ESO zone constants'!$D$2:$H$4950,5,FALSE),""),""),"")</f>
        <v/>
      </c>
      <c r="AH454" s="46"/>
      <c r="AI454" s="45" t="str">
        <f>IF(AH454&lt;&gt;"",IF(AH454&lt;&gt;"LIBSETS_DROP_MECHANIC_MONSTER_NAME",VLOOKUP(AH454,'LibSets constants'!$I$4:$L$1000,3,FALSE),""),"")</f>
        <v/>
      </c>
      <c r="AJ454" s="45" t="str">
        <f>IF(AH454&lt;&gt;"",IF(AH454&lt;&gt;"LIBSETS_DROP_MECHANIC_MONSTER_NAME",VLOOKUP(AH454,'LibSets constants'!$I$4:$L$1000,4,FALSE),""),"")</f>
        <v/>
      </c>
      <c r="AK454" s="3" t="str">
        <f>IF(G454&lt;&gt;"LIBSETS_SETTYPE_BATTLEGROUND",IF(G454&lt;&gt;"LIBSETS_SETTYPE_SPECIAL",IF(AL454&lt;&gt;"",VLOOKUP(AL454,'ESO zone constants'!$D$2:$H$4950,5,FALSE),""),""),"")</f>
        <v/>
      </c>
      <c r="AM454" s="46"/>
      <c r="AN454" s="45" t="str">
        <f>IF(AM454&lt;&gt;"",IF(AM454&lt;&gt;"LIBSETS_DROP_MECHANIC_MONSTER_NAME",VLOOKUP(AM454,'LibSets constants'!$I$4:$L$1000,3,FALSE),""),"")</f>
        <v/>
      </c>
      <c r="AO454" s="45" t="str">
        <f>IF(AM454&lt;&gt;"",IF(AM454&lt;&gt;"LIBSETS_DROP_MECHANIC_MONSTER_NAME",VLOOKUP(AM454,'LibSets constants'!$I$4:$L$1000,4,FALSE),""),"")</f>
        <v/>
      </c>
      <c r="AP454" s="3" t="str">
        <f>IF(G454&lt;&gt;"LIBSETS_SETTYPE_BATTLEGROUND",IF(G454&lt;&gt;"LIBSETS_SETTYPE_SPECIAL",IF(AQ454&lt;&gt;"",VLOOKUP(AQ454,'ESO zone constants'!$D$2:$H$4950,5,FALSE),""),""),"")</f>
        <v/>
      </c>
      <c r="AR454" s="46"/>
      <c r="AS454" s="45" t="str">
        <f>IF(AR454&lt;&gt;"",IF(AR454&lt;&gt;"LIBSETS_DROP_MECHANIC_MONSTER_NAME",VLOOKUP(AR454,'LibSets constants'!$I$4:$L$1000,3,FALSE),""),"")</f>
        <v/>
      </c>
      <c r="AT454" s="45" t="str">
        <f>IF(AR454&lt;&gt;"",IF(AR454&lt;&gt;"LIBSETS_DROP_MECHANIC_MONSTER_NAME",VLOOKUP(AR454,'LibSets constants'!$I$4:$L$1000,4,FALSE),""),"")</f>
        <v/>
      </c>
      <c r="AU454" s="21" t="str">
        <f>IF(A454="???","--","")&amp;IF(F454&lt;&gt;"Not in the game (anymore)",IF(A454&lt;&gt;"",CONCATENATE("[",A454,"] = {wayshrines={")&amp;IF(K454&lt;&gt;"",CONCATENATE(K454,","),"")&amp;IF(L454&lt;&gt;"",CONCATENATE(L454,","),"")&amp;IF(M454&lt;&gt;"",CONCATENATE(M454,","),"")&amp;CONCATENATE("}")&amp;IF(VALUE(N454)&gt;0,CONCATENATE(", traitsNeeded=",N454),"")&amp;CONCATENATE(", dlcId=",IF(Q454&lt;&gt;"",Q454,"DLC_BASE_GAME")),""),"")</f>
        <v>[488] = {wayshrines={}, dlcId=DLC_GREYMOOR</v>
      </c>
      <c r="AV454" s="21" t="str">
        <f>IF(F454&lt;&gt;"Not in the game (anymore)",IF(A454&lt;&gt;"",IF(O454&lt;&gt;"",CONCATENATE(", zoneIds={",O454),"")&amp;IF(V454&lt;&gt;"",CONCATENATE(",",V454),"")&amp;IF(AA454&lt;&gt;"",CONCATENATE(",",AA454),"")&amp;IF(AF454&lt;&gt;"",CONCATENATE(",",AF454),"")&amp;IF(AK454&lt;&gt;"",CONCATENATE(",",AK454),"")&amp;IF(AP454&lt;&gt;"",CONCATENATE(",",AP454),"")&amp;IF(O454&lt;&gt;"",CONCATENATE("}",""),"")&amp;IF(OR(I454="true",I454="false",I454&lt;&gt;""), CONCATENATE(", veteran=", I454), ""),""),"")</f>
        <v>, zoneIds={1160}</v>
      </c>
      <c r="AW454" s="21" t="str">
        <f>IF(F454&lt;&gt;"Not in the game (anymore)",IF(A454&lt;&gt;"",", setType="&amp;G454,"")&amp;IF(J454="true",", multiTrialSet=true",""),"")</f>
        <v>, setType=</v>
      </c>
      <c r="AX454" s="21" t="str">
        <f t="shared" si="1"/>
        <v>},</v>
      </c>
      <c r="AY454" s="21" t="str">
        <f>IF(F454&lt;&gt;"Not in the game (anymore)",IF(C454&lt;&gt;"",CONCATENATE(" --",C454," / ",B454,"   [",IF(P454&lt;&gt;"",P454,""),IF(W454&lt;&gt;"",", "&amp;W454,""),IF(AB454&lt;&gt;"",", "&amp;AB454,""),IF(AG454&lt;&gt;"",", "&amp;AG454,""),IF(AL454&lt;&gt;"",", "&amp;AL454,""),IF(AQ454&lt;&gt;"",", "&amp;AQ454,""),"]")),"")</f>
        <v xml:space="preserve"> --Venomous Smite / Giftschlag   [Western Skyrim]</v>
      </c>
    </row>
    <row r="455" spans="1:51" x14ac:dyDescent="0.25">
      <c r="A455" s="5">
        <v>489</v>
      </c>
      <c r="B455" t="s">
        <v>2360</v>
      </c>
      <c r="C455" t="s">
        <v>2361</v>
      </c>
      <c r="D455" s="3">
        <f t="shared" si="0"/>
        <v>489</v>
      </c>
      <c r="G455" s="8"/>
      <c r="H455" s="76"/>
      <c r="I455" s="76"/>
      <c r="J455" s="76"/>
      <c r="K455" s="76"/>
      <c r="L455" s="76"/>
      <c r="M455" s="76"/>
      <c r="N455" s="79"/>
      <c r="O455" s="3">
        <f>IF(G455&lt;&gt;"LIBSETS_SETTYPE_BATTLEGROUND",IF(G455&lt;&gt;"LIBSETS_SETTYPE_SPECIAL",IF(P455&lt;&gt;"",VLOOKUP(P455,'ESO zone constants'!$D$2:$H$4950,5,FALSE),""),""),"")</f>
        <v>1160</v>
      </c>
      <c r="P455" t="s">
        <v>1888</v>
      </c>
      <c r="Q455" s="49" t="str">
        <f>IF(O455&lt;&gt;"",IF(NOT(ISERROR(VLOOKUP(O455,'ESO Dungeon constants'!$D$3:$H$9999,5,FALSE))),VLOOKUP(O455,'ESO Dungeon constants'!$D$3:$I$9999,6,FALSE),VLOOKUP(O455,'ESO zone constants'!$H$2:$K$9984,4,FALSE)),"")</f>
        <v>DLC_GREYMOOR</v>
      </c>
      <c r="R455" s="3" t="str">
        <f>VLOOKUP(Q455,'LibSets constants'!$B$4:$C$1000,2,FALSE)</f>
        <v>Greymoor</v>
      </c>
      <c r="T455" s="41" t="str">
        <f>IF(S455&lt;&gt;"",IF(S455&lt;&gt;"LIBSETS_DROP_MECHANIC_MONSTER_NAME",VLOOKUP(S455,'LibSets constants'!$I$4:$L$1000,3,FALSE),""),"")</f>
        <v/>
      </c>
      <c r="U455" s="45" t="str">
        <f>IF(S455&lt;&gt;"",IF(S455&lt;&gt;"LIBSETS_DROP_MECHANIC_MONSTER_NAME",VLOOKUP(S455,'LibSets constants'!$I$4:$L$1000,4,FALSE),""),"")</f>
        <v/>
      </c>
      <c r="V455" s="3" t="str">
        <f>IF(G455&lt;&gt;"LIBSETS_SETTYPE_BATTLEGROUND",IF(G455&lt;&gt;"LIBSETS_SETTYPE_SPECIAL",IF(W455&lt;&gt;"",VLOOKUP(W455,'ESO zone constants'!$D$2:$H$4950,5,FALSE),""),""),"")</f>
        <v/>
      </c>
      <c r="X455" s="46"/>
      <c r="Y455" s="45" t="str">
        <f>IF(X455&lt;&gt;"",IF(X455&lt;&gt;"LIBSETS_DROP_MECHANIC_MONSTER_NAME",VLOOKUP(X455,'LibSets constants'!$I$4:$L$1000,3,FALSE),""),"")</f>
        <v/>
      </c>
      <c r="Z455" s="45" t="str">
        <f>IF(X455&lt;&gt;"",IF(X455&lt;&gt;"LIBSETS_DROP_MECHANIC_MONSTER_NAME",VLOOKUP(X455,'LibSets constants'!$I$4:$L$1000,4,FALSE),""),"")</f>
        <v/>
      </c>
      <c r="AA455" s="3" t="str">
        <f>IF(G455&lt;&gt;"LIBSETS_SETTYPE_BATTLEGROUND",IF(G455&lt;&gt;"LIBSETS_SETTYPE_SPECIAL",IF(AB455&lt;&gt;"",VLOOKUP(AB455,'ESO zone constants'!$D$2:$H$4950,5,FALSE),""),""),"")</f>
        <v/>
      </c>
      <c r="AC455" s="46"/>
      <c r="AD455" s="45" t="str">
        <f>IF(AC455&lt;&gt;"",IF(AC455&lt;&gt;"LIBSETS_DROP_MECHANIC_MONSTER_NAME",VLOOKUP(AC455,'LibSets constants'!$I$4:$L$1000,3,FALSE),""),"")</f>
        <v/>
      </c>
      <c r="AE455" s="45" t="str">
        <f>IF(AC455&lt;&gt;"",IF(AC455&lt;&gt;"LIBSETS_DROP_MECHANIC_MONSTER_NAME",VLOOKUP(AC455,'LibSets constants'!$I$4:$L$1000,4,FALSE),""),"")</f>
        <v/>
      </c>
      <c r="AF455" s="3" t="str">
        <f>IF(G455&lt;&gt;"LIBSETS_SETTYPE_BATTLEGROUND",IF(G455&lt;&gt;"LIBSETS_SETTYPE_SPECIAL",IF(AG455&lt;&gt;"",VLOOKUP(AG455,'ESO zone constants'!$D$2:$H$4950,5,FALSE),""),""),"")</f>
        <v/>
      </c>
      <c r="AH455" s="46"/>
      <c r="AI455" s="45" t="str">
        <f>IF(AH455&lt;&gt;"",IF(AH455&lt;&gt;"LIBSETS_DROP_MECHANIC_MONSTER_NAME",VLOOKUP(AH455,'LibSets constants'!$I$4:$L$1000,3,FALSE),""),"")</f>
        <v/>
      </c>
      <c r="AJ455" s="45" t="str">
        <f>IF(AH455&lt;&gt;"",IF(AH455&lt;&gt;"LIBSETS_DROP_MECHANIC_MONSTER_NAME",VLOOKUP(AH455,'LibSets constants'!$I$4:$L$1000,4,FALSE),""),"")</f>
        <v/>
      </c>
      <c r="AK455" s="3" t="str">
        <f>IF(G455&lt;&gt;"LIBSETS_SETTYPE_BATTLEGROUND",IF(G455&lt;&gt;"LIBSETS_SETTYPE_SPECIAL",IF(AL455&lt;&gt;"",VLOOKUP(AL455,'ESO zone constants'!$D$2:$H$4950,5,FALSE),""),""),"")</f>
        <v/>
      </c>
      <c r="AM455" s="46"/>
      <c r="AN455" s="45" t="str">
        <f>IF(AM455&lt;&gt;"",IF(AM455&lt;&gt;"LIBSETS_DROP_MECHANIC_MONSTER_NAME",VLOOKUP(AM455,'LibSets constants'!$I$4:$L$1000,3,FALSE),""),"")</f>
        <v/>
      </c>
      <c r="AO455" s="45" t="str">
        <f>IF(AM455&lt;&gt;"",IF(AM455&lt;&gt;"LIBSETS_DROP_MECHANIC_MONSTER_NAME",VLOOKUP(AM455,'LibSets constants'!$I$4:$L$1000,4,FALSE),""),"")</f>
        <v/>
      </c>
      <c r="AP455" s="3" t="str">
        <f>IF(G455&lt;&gt;"LIBSETS_SETTYPE_BATTLEGROUND",IF(G455&lt;&gt;"LIBSETS_SETTYPE_SPECIAL",IF(AQ455&lt;&gt;"",VLOOKUP(AQ455,'ESO zone constants'!$D$2:$H$4950,5,FALSE),""),""),"")</f>
        <v/>
      </c>
      <c r="AR455" s="46"/>
      <c r="AS455" s="45" t="str">
        <f>IF(AR455&lt;&gt;"",IF(AR455&lt;&gt;"LIBSETS_DROP_MECHANIC_MONSTER_NAME",VLOOKUP(AR455,'LibSets constants'!$I$4:$L$1000,3,FALSE),""),"")</f>
        <v/>
      </c>
      <c r="AT455" s="45" t="str">
        <f>IF(AR455&lt;&gt;"",IF(AR455&lt;&gt;"LIBSETS_DROP_MECHANIC_MONSTER_NAME",VLOOKUP(AR455,'LibSets constants'!$I$4:$L$1000,4,FALSE),""),"")</f>
        <v/>
      </c>
      <c r="AU455" s="21" t="str">
        <f>IF(A455="???","--","")&amp;IF(F455&lt;&gt;"Not in the game (anymore)",IF(A455&lt;&gt;"",CONCATENATE("[",A455,"] = {wayshrines={")&amp;IF(K455&lt;&gt;"",CONCATENATE(K455,","),"")&amp;IF(L455&lt;&gt;"",CONCATENATE(L455,","),"")&amp;IF(M455&lt;&gt;"",CONCATENATE(M455,","),"")&amp;CONCATENATE("}")&amp;IF(VALUE(N455)&gt;0,CONCATENATE(", traitsNeeded=",N455),"")&amp;CONCATENATE(", dlcId=",IF(Q455&lt;&gt;"",Q455,"DLC_BASE_GAME")),""),"")</f>
        <v>[489] = {wayshrines={}, dlcId=DLC_GREYMOOR</v>
      </c>
      <c r="AV455" s="21" t="str">
        <f>IF(F455&lt;&gt;"Not in the game (anymore)",IF(A455&lt;&gt;"",IF(O455&lt;&gt;"",CONCATENATE(", zoneIds={",O455),"")&amp;IF(V455&lt;&gt;"",CONCATENATE(",",V455),"")&amp;IF(AA455&lt;&gt;"",CONCATENATE(",",AA455),"")&amp;IF(AF455&lt;&gt;"",CONCATENATE(",",AF455),"")&amp;IF(AK455&lt;&gt;"",CONCATENATE(",",AK455),"")&amp;IF(AP455&lt;&gt;"",CONCATENATE(",",AP455),"")&amp;IF(O455&lt;&gt;"",CONCATENATE("}",""),"")&amp;IF(OR(I455="true",I455="false",I455&lt;&gt;""), CONCATENATE(", veteran=", I455), ""),""),"")</f>
        <v>, zoneIds={1160}</v>
      </c>
      <c r="AW455" s="21" t="str">
        <f>IF(F455&lt;&gt;"Not in the game (anymore)",IF(A455&lt;&gt;"",", setType="&amp;G455,"")&amp;IF(J455="true",", multiTrialSet=true",""),"")</f>
        <v>, setType=</v>
      </c>
      <c r="AX455" s="21" t="str">
        <f t="shared" si="1"/>
        <v>},</v>
      </c>
      <c r="AY455" s="21" t="str">
        <f>IF(F455&lt;&gt;"Not in the game (anymore)",IF(C455&lt;&gt;"",CONCATENATE(" --",C455," / ",B455,"   [",IF(P455&lt;&gt;"",P455,""),IF(W455&lt;&gt;"",", "&amp;W455,""),IF(AB455&lt;&gt;"",", "&amp;AB455,""),IF(AG455&lt;&gt;"",", "&amp;AG455,""),IF(AL455&lt;&gt;"",", "&amp;AL455,""),IF(AQ455&lt;&gt;"",", "&amp;AQ455,""),"]")),"")</f>
        <v xml:space="preserve"> --Eternal Vigor / Ewiger Elan   [Western Skyrim]</v>
      </c>
    </row>
    <row r="456" spans="1:51" x14ac:dyDescent="0.25">
      <c r="A456" s="5">
        <v>490</v>
      </c>
      <c r="B456" t="s">
        <v>2362</v>
      </c>
      <c r="C456" t="s">
        <v>2363</v>
      </c>
      <c r="D456" s="3">
        <f t="shared" si="0"/>
        <v>490</v>
      </c>
      <c r="G456" s="8"/>
      <c r="H456" s="76"/>
      <c r="I456" s="76"/>
      <c r="J456" s="76"/>
      <c r="K456" s="76"/>
      <c r="L456" s="76"/>
      <c r="M456" s="76"/>
      <c r="N456" s="79"/>
      <c r="O456" s="3">
        <f>IF(G456&lt;&gt;"LIBSETS_SETTYPE_BATTLEGROUND",IF(G456&lt;&gt;"LIBSETS_SETTYPE_SPECIAL",IF(P456&lt;&gt;"",VLOOKUP(P456,'ESO zone constants'!$D$2:$H$4950,5,FALSE),""),""),"")</f>
        <v>1160</v>
      </c>
      <c r="P456" t="s">
        <v>1888</v>
      </c>
      <c r="Q456" s="49" t="str">
        <f>IF(O456&lt;&gt;"",IF(NOT(ISERROR(VLOOKUP(O456,'ESO Dungeon constants'!$D$3:$H$9999,5,FALSE))),VLOOKUP(O456,'ESO Dungeon constants'!$D$3:$I$9999,6,FALSE),VLOOKUP(O456,'ESO zone constants'!$H$2:$K$9984,4,FALSE)),"")</f>
        <v>DLC_GREYMOOR</v>
      </c>
      <c r="R456" s="3" t="str">
        <f>VLOOKUP(Q456,'LibSets constants'!$B$4:$C$1000,2,FALSE)</f>
        <v>Greymoor</v>
      </c>
      <c r="T456" s="41" t="str">
        <f>IF(S456&lt;&gt;"",IF(S456&lt;&gt;"LIBSETS_DROP_MECHANIC_MONSTER_NAME",VLOOKUP(S456,'LibSets constants'!$I$4:$L$1000,3,FALSE),""),"")</f>
        <v/>
      </c>
      <c r="U456" s="45" t="str">
        <f>IF(S456&lt;&gt;"",IF(S456&lt;&gt;"LIBSETS_DROP_MECHANIC_MONSTER_NAME",VLOOKUP(S456,'LibSets constants'!$I$4:$L$1000,4,FALSE),""),"")</f>
        <v/>
      </c>
      <c r="V456" s="3" t="str">
        <f>IF(G456&lt;&gt;"LIBSETS_SETTYPE_BATTLEGROUND",IF(G456&lt;&gt;"LIBSETS_SETTYPE_SPECIAL",IF(W456&lt;&gt;"",VLOOKUP(W456,'ESO zone constants'!$D$2:$H$4950,5,FALSE),""),""),"")</f>
        <v/>
      </c>
      <c r="X456" s="46"/>
      <c r="Y456" s="45" t="str">
        <f>IF(X456&lt;&gt;"",IF(X456&lt;&gt;"LIBSETS_DROP_MECHANIC_MONSTER_NAME",VLOOKUP(X456,'LibSets constants'!$I$4:$L$1000,3,FALSE),""),"")</f>
        <v/>
      </c>
      <c r="Z456" s="45" t="str">
        <f>IF(X456&lt;&gt;"",IF(X456&lt;&gt;"LIBSETS_DROP_MECHANIC_MONSTER_NAME",VLOOKUP(X456,'LibSets constants'!$I$4:$L$1000,4,FALSE),""),"")</f>
        <v/>
      </c>
      <c r="AA456" s="3" t="str">
        <f>IF(G456&lt;&gt;"LIBSETS_SETTYPE_BATTLEGROUND",IF(G456&lt;&gt;"LIBSETS_SETTYPE_SPECIAL",IF(AB456&lt;&gt;"",VLOOKUP(AB456,'ESO zone constants'!$D$2:$H$4950,5,FALSE),""),""),"")</f>
        <v/>
      </c>
      <c r="AC456" s="46"/>
      <c r="AD456" s="45" t="str">
        <f>IF(AC456&lt;&gt;"",IF(AC456&lt;&gt;"LIBSETS_DROP_MECHANIC_MONSTER_NAME",VLOOKUP(AC456,'LibSets constants'!$I$4:$L$1000,3,FALSE),""),"")</f>
        <v/>
      </c>
      <c r="AE456" s="45" t="str">
        <f>IF(AC456&lt;&gt;"",IF(AC456&lt;&gt;"LIBSETS_DROP_MECHANIC_MONSTER_NAME",VLOOKUP(AC456,'LibSets constants'!$I$4:$L$1000,4,FALSE),""),"")</f>
        <v/>
      </c>
      <c r="AF456" s="3" t="str">
        <f>IF(G456&lt;&gt;"LIBSETS_SETTYPE_BATTLEGROUND",IF(G456&lt;&gt;"LIBSETS_SETTYPE_SPECIAL",IF(AG456&lt;&gt;"",VLOOKUP(AG456,'ESO zone constants'!$D$2:$H$4950,5,FALSE),""),""),"")</f>
        <v/>
      </c>
      <c r="AH456" s="46"/>
      <c r="AI456" s="45" t="str">
        <f>IF(AH456&lt;&gt;"",IF(AH456&lt;&gt;"LIBSETS_DROP_MECHANIC_MONSTER_NAME",VLOOKUP(AH456,'LibSets constants'!$I$4:$L$1000,3,FALSE),""),"")</f>
        <v/>
      </c>
      <c r="AJ456" s="45" t="str">
        <f>IF(AH456&lt;&gt;"",IF(AH456&lt;&gt;"LIBSETS_DROP_MECHANIC_MONSTER_NAME",VLOOKUP(AH456,'LibSets constants'!$I$4:$L$1000,4,FALSE),""),"")</f>
        <v/>
      </c>
      <c r="AK456" s="3" t="str">
        <f>IF(G456&lt;&gt;"LIBSETS_SETTYPE_BATTLEGROUND",IF(G456&lt;&gt;"LIBSETS_SETTYPE_SPECIAL",IF(AL456&lt;&gt;"",VLOOKUP(AL456,'ESO zone constants'!$D$2:$H$4950,5,FALSE),""),""),"")</f>
        <v/>
      </c>
      <c r="AM456" s="46"/>
      <c r="AN456" s="45" t="str">
        <f>IF(AM456&lt;&gt;"",IF(AM456&lt;&gt;"LIBSETS_DROP_MECHANIC_MONSTER_NAME",VLOOKUP(AM456,'LibSets constants'!$I$4:$L$1000,3,FALSE),""),"")</f>
        <v/>
      </c>
      <c r="AO456" s="45" t="str">
        <f>IF(AM456&lt;&gt;"",IF(AM456&lt;&gt;"LIBSETS_DROP_MECHANIC_MONSTER_NAME",VLOOKUP(AM456,'LibSets constants'!$I$4:$L$1000,4,FALSE),""),"")</f>
        <v/>
      </c>
      <c r="AP456" s="3" t="str">
        <f>IF(G456&lt;&gt;"LIBSETS_SETTYPE_BATTLEGROUND",IF(G456&lt;&gt;"LIBSETS_SETTYPE_SPECIAL",IF(AQ456&lt;&gt;"",VLOOKUP(AQ456,'ESO zone constants'!$D$2:$H$4950,5,FALSE),""),""),"")</f>
        <v/>
      </c>
      <c r="AR456" s="46"/>
      <c r="AS456" s="45" t="str">
        <f>IF(AR456&lt;&gt;"",IF(AR456&lt;&gt;"LIBSETS_DROP_MECHANIC_MONSTER_NAME",VLOOKUP(AR456,'LibSets constants'!$I$4:$L$1000,3,FALSE),""),"")</f>
        <v/>
      </c>
      <c r="AT456" s="45" t="str">
        <f>IF(AR456&lt;&gt;"",IF(AR456&lt;&gt;"LIBSETS_DROP_MECHANIC_MONSTER_NAME",VLOOKUP(AR456,'LibSets constants'!$I$4:$L$1000,4,FALSE),""),"")</f>
        <v/>
      </c>
      <c r="AU456" s="21" t="str">
        <f>IF(A456="???","--","")&amp;IF(F456&lt;&gt;"Not in the game (anymore)",IF(A456&lt;&gt;"",CONCATENATE("[",A456,"] = {wayshrines={")&amp;IF(K456&lt;&gt;"",CONCATENATE(K456,","),"")&amp;IF(L456&lt;&gt;"",CONCATENATE(L456,","),"")&amp;IF(M456&lt;&gt;"",CONCATENATE(M456,","),"")&amp;CONCATENATE("}")&amp;IF(VALUE(N456)&gt;0,CONCATENATE(", traitsNeeded=",N456),"")&amp;CONCATENATE(", dlcId=",IF(Q456&lt;&gt;"",Q456,"DLC_BASE_GAME")),""),"")</f>
        <v>[490] = {wayshrines={}, dlcId=DLC_GREYMOOR</v>
      </c>
      <c r="AV456" s="21" t="str">
        <f>IF(F456&lt;&gt;"Not in the game (anymore)",IF(A456&lt;&gt;"",IF(O456&lt;&gt;"",CONCATENATE(", zoneIds={",O456),"")&amp;IF(V456&lt;&gt;"",CONCATENATE(",",V456),"")&amp;IF(AA456&lt;&gt;"",CONCATENATE(",",AA456),"")&amp;IF(AF456&lt;&gt;"",CONCATENATE(",",AF456),"")&amp;IF(AK456&lt;&gt;"",CONCATENATE(",",AK456),"")&amp;IF(AP456&lt;&gt;"",CONCATENATE(",",AP456),"")&amp;IF(O456&lt;&gt;"",CONCATENATE("}",""),"")&amp;IF(OR(I456="true",I456="false",I456&lt;&gt;""), CONCATENATE(", veteran=", I456), ""),""),"")</f>
        <v>, zoneIds={1160}</v>
      </c>
      <c r="AW456" s="21" t="str">
        <f>IF(F456&lt;&gt;"Not in the game (anymore)",IF(A456&lt;&gt;"",", setType="&amp;G456,"")&amp;IF(J456="true",", multiTrialSet=true",""),"")</f>
        <v>, setType=</v>
      </c>
      <c r="AX456" s="21" t="str">
        <f t="shared" si="1"/>
        <v>},</v>
      </c>
      <c r="AY456" s="21" t="str">
        <f>IF(F456&lt;&gt;"Not in the game (anymore)",IF(C456&lt;&gt;"",CONCATENATE(" --",C456," / ",B456,"   [",IF(P456&lt;&gt;"",P456,""),IF(W456&lt;&gt;"",", "&amp;W456,""),IF(AB456&lt;&gt;"",", "&amp;AB456,""),IF(AG456&lt;&gt;"",", "&amp;AG456,""),IF(AL456&lt;&gt;"",", "&amp;AL456,""),IF(AQ456&lt;&gt;"",", "&amp;AQ456,""),"]")),"")</f>
        <v xml:space="preserve"> --Stuhn's Favor / Stuhns Gunst   [Western Skyrim]</v>
      </c>
    </row>
    <row r="457" spans="1:51" x14ac:dyDescent="0.25">
      <c r="A457" s="5">
        <v>491</v>
      </c>
      <c r="B457" t="s">
        <v>2364</v>
      </c>
      <c r="C457" t="s">
        <v>2365</v>
      </c>
      <c r="D457" s="3">
        <f t="shared" si="0"/>
        <v>491</v>
      </c>
      <c r="G457" s="8"/>
      <c r="H457" s="76"/>
      <c r="I457" s="76"/>
      <c r="J457" s="76"/>
      <c r="K457" s="76"/>
      <c r="L457" s="76"/>
      <c r="M457" s="76"/>
      <c r="N457" s="79"/>
      <c r="O457" s="3">
        <f>IF(G457&lt;&gt;"LIBSETS_SETTYPE_BATTLEGROUND",IF(G457&lt;&gt;"LIBSETS_SETTYPE_SPECIAL",IF(P457&lt;&gt;"",VLOOKUP(P457,'ESO zone constants'!$D$2:$H$4950,5,FALSE),""),""),"")</f>
        <v>1160</v>
      </c>
      <c r="P457" t="s">
        <v>1888</v>
      </c>
      <c r="Q457" s="49" t="str">
        <f>IF(O457&lt;&gt;"",IF(NOT(ISERROR(VLOOKUP(O457,'ESO Dungeon constants'!$D$3:$H$9999,5,FALSE))),VLOOKUP(O457,'ESO Dungeon constants'!$D$3:$I$9999,6,FALSE),VLOOKUP(O457,'ESO zone constants'!$H$2:$K$9984,4,FALSE)),"")</f>
        <v>DLC_GREYMOOR</v>
      </c>
      <c r="R457" s="3" t="str">
        <f>VLOOKUP(Q457,'LibSets constants'!$B$4:$C$1000,2,FALSE)</f>
        <v>Greymoor</v>
      </c>
      <c r="T457" s="41" t="str">
        <f>IF(S457&lt;&gt;"",IF(S457&lt;&gt;"LIBSETS_DROP_MECHANIC_MONSTER_NAME",VLOOKUP(S457,'LibSets constants'!$I$4:$L$1000,3,FALSE),""),"")</f>
        <v/>
      </c>
      <c r="U457" s="45" t="str">
        <f>IF(S457&lt;&gt;"",IF(S457&lt;&gt;"LIBSETS_DROP_MECHANIC_MONSTER_NAME",VLOOKUP(S457,'LibSets constants'!$I$4:$L$1000,4,FALSE),""),"")</f>
        <v/>
      </c>
      <c r="V457" s="3" t="str">
        <f>IF(G457&lt;&gt;"LIBSETS_SETTYPE_BATTLEGROUND",IF(G457&lt;&gt;"LIBSETS_SETTYPE_SPECIAL",IF(W457&lt;&gt;"",VLOOKUP(W457,'ESO zone constants'!$D$2:$H$4950,5,FALSE),""),""),"")</f>
        <v/>
      </c>
      <c r="X457" s="46"/>
      <c r="Y457" s="45" t="str">
        <f>IF(X457&lt;&gt;"",IF(X457&lt;&gt;"LIBSETS_DROP_MECHANIC_MONSTER_NAME",VLOOKUP(X457,'LibSets constants'!$I$4:$L$1000,3,FALSE),""),"")</f>
        <v/>
      </c>
      <c r="Z457" s="45" t="str">
        <f>IF(X457&lt;&gt;"",IF(X457&lt;&gt;"LIBSETS_DROP_MECHANIC_MONSTER_NAME",VLOOKUP(X457,'LibSets constants'!$I$4:$L$1000,4,FALSE),""),"")</f>
        <v/>
      </c>
      <c r="AA457" s="3" t="str">
        <f>IF(G457&lt;&gt;"LIBSETS_SETTYPE_BATTLEGROUND",IF(G457&lt;&gt;"LIBSETS_SETTYPE_SPECIAL",IF(AB457&lt;&gt;"",VLOOKUP(AB457,'ESO zone constants'!$D$2:$H$4950,5,FALSE),""),""),"")</f>
        <v/>
      </c>
      <c r="AC457" s="46"/>
      <c r="AD457" s="45" t="str">
        <f>IF(AC457&lt;&gt;"",IF(AC457&lt;&gt;"LIBSETS_DROP_MECHANIC_MONSTER_NAME",VLOOKUP(AC457,'LibSets constants'!$I$4:$L$1000,3,FALSE),""),"")</f>
        <v/>
      </c>
      <c r="AE457" s="45" t="str">
        <f>IF(AC457&lt;&gt;"",IF(AC457&lt;&gt;"LIBSETS_DROP_MECHANIC_MONSTER_NAME",VLOOKUP(AC457,'LibSets constants'!$I$4:$L$1000,4,FALSE),""),"")</f>
        <v/>
      </c>
      <c r="AF457" s="3" t="str">
        <f>IF(G457&lt;&gt;"LIBSETS_SETTYPE_BATTLEGROUND",IF(G457&lt;&gt;"LIBSETS_SETTYPE_SPECIAL",IF(AG457&lt;&gt;"",VLOOKUP(AG457,'ESO zone constants'!$D$2:$H$4950,5,FALSE),""),""),"")</f>
        <v/>
      </c>
      <c r="AH457" s="46"/>
      <c r="AI457" s="45" t="str">
        <f>IF(AH457&lt;&gt;"",IF(AH457&lt;&gt;"LIBSETS_DROP_MECHANIC_MONSTER_NAME",VLOOKUP(AH457,'LibSets constants'!$I$4:$L$1000,3,FALSE),""),"")</f>
        <v/>
      </c>
      <c r="AJ457" s="45" t="str">
        <f>IF(AH457&lt;&gt;"",IF(AH457&lt;&gt;"LIBSETS_DROP_MECHANIC_MONSTER_NAME",VLOOKUP(AH457,'LibSets constants'!$I$4:$L$1000,4,FALSE),""),"")</f>
        <v/>
      </c>
      <c r="AK457" s="3" t="str">
        <f>IF(G457&lt;&gt;"LIBSETS_SETTYPE_BATTLEGROUND",IF(G457&lt;&gt;"LIBSETS_SETTYPE_SPECIAL",IF(AL457&lt;&gt;"",VLOOKUP(AL457,'ESO zone constants'!$D$2:$H$4950,5,FALSE),""),""),"")</f>
        <v/>
      </c>
      <c r="AM457" s="46"/>
      <c r="AN457" s="45" t="str">
        <f>IF(AM457&lt;&gt;"",IF(AM457&lt;&gt;"LIBSETS_DROP_MECHANIC_MONSTER_NAME",VLOOKUP(AM457,'LibSets constants'!$I$4:$L$1000,3,FALSE),""),"")</f>
        <v/>
      </c>
      <c r="AO457" s="45" t="str">
        <f>IF(AM457&lt;&gt;"",IF(AM457&lt;&gt;"LIBSETS_DROP_MECHANIC_MONSTER_NAME",VLOOKUP(AM457,'LibSets constants'!$I$4:$L$1000,4,FALSE),""),"")</f>
        <v/>
      </c>
      <c r="AP457" s="3" t="str">
        <f>IF(G457&lt;&gt;"LIBSETS_SETTYPE_BATTLEGROUND",IF(G457&lt;&gt;"LIBSETS_SETTYPE_SPECIAL",IF(AQ457&lt;&gt;"",VLOOKUP(AQ457,'ESO zone constants'!$D$2:$H$4950,5,FALSE),""),""),"")</f>
        <v/>
      </c>
      <c r="AR457" s="46"/>
      <c r="AS457" s="45" t="str">
        <f>IF(AR457&lt;&gt;"",IF(AR457&lt;&gt;"LIBSETS_DROP_MECHANIC_MONSTER_NAME",VLOOKUP(AR457,'LibSets constants'!$I$4:$L$1000,3,FALSE),""),"")</f>
        <v/>
      </c>
      <c r="AT457" s="45" t="str">
        <f>IF(AR457&lt;&gt;"",IF(AR457&lt;&gt;"LIBSETS_DROP_MECHANIC_MONSTER_NAME",VLOOKUP(AR457,'LibSets constants'!$I$4:$L$1000,4,FALSE),""),"")</f>
        <v/>
      </c>
      <c r="AU457" s="21" t="str">
        <f>IF(A457="???","--","")&amp;IF(F457&lt;&gt;"Not in the game (anymore)",IF(A457&lt;&gt;"",CONCATENATE("[",A457,"] = {wayshrines={")&amp;IF(K457&lt;&gt;"",CONCATENATE(K457,","),"")&amp;IF(L457&lt;&gt;"",CONCATENATE(L457,","),"")&amp;IF(M457&lt;&gt;"",CONCATENATE(M457,","),"")&amp;CONCATENATE("}")&amp;IF(VALUE(N457)&gt;0,CONCATENATE(", traitsNeeded=",N457),"")&amp;CONCATENATE(", dlcId=",IF(Q457&lt;&gt;"",Q457,"DLC_BASE_GAME")),""),"")</f>
        <v>[491] = {wayshrines={}, dlcId=DLC_GREYMOOR</v>
      </c>
      <c r="AV457" s="21" t="str">
        <f>IF(F457&lt;&gt;"Not in the game (anymore)",IF(A457&lt;&gt;"",IF(O457&lt;&gt;"",CONCATENATE(", zoneIds={",O457),"")&amp;IF(V457&lt;&gt;"",CONCATENATE(",",V457),"")&amp;IF(AA457&lt;&gt;"",CONCATENATE(",",AA457),"")&amp;IF(AF457&lt;&gt;"",CONCATENATE(",",AF457),"")&amp;IF(AK457&lt;&gt;"",CONCATENATE(",",AK457),"")&amp;IF(AP457&lt;&gt;"",CONCATENATE(",",AP457),"")&amp;IF(O457&lt;&gt;"",CONCATENATE("}",""),"")&amp;IF(OR(I457="true",I457="false",I457&lt;&gt;""), CONCATENATE(", veteran=", I457), ""),""),"")</f>
        <v>, zoneIds={1160}</v>
      </c>
      <c r="AW457" s="21" t="str">
        <f>IF(F457&lt;&gt;"Not in the game (anymore)",IF(A457&lt;&gt;"",", setType="&amp;G457,"")&amp;IF(J457="true",", multiTrialSet=true",""),"")</f>
        <v>, setType=</v>
      </c>
      <c r="AX457" s="21" t="str">
        <f t="shared" si="1"/>
        <v>},</v>
      </c>
      <c r="AY457" s="21" t="str">
        <f>IF(F457&lt;&gt;"Not in the game (anymore)",IF(C457&lt;&gt;"",CONCATENATE(" --",C457," / ",B457,"   [",IF(P457&lt;&gt;"",P457,""),IF(W457&lt;&gt;"",", "&amp;W457,""),IF(AB457&lt;&gt;"",", "&amp;AB457,""),IF(AG457&lt;&gt;"",", "&amp;AG457,""),IF(AL457&lt;&gt;"",", "&amp;AL457,""),IF(AQ457&lt;&gt;"",", "&amp;AQ457,""),"]")),"")</f>
        <v xml:space="preserve"> --Dragon's Appetite / Appetit des Drachen   [Western Skyrim]</v>
      </c>
    </row>
    <row r="458" spans="1:51" x14ac:dyDescent="0.25">
      <c r="A458" s="5">
        <v>492</v>
      </c>
      <c r="B458" t="s">
        <v>2366</v>
      </c>
      <c r="C458" t="s">
        <v>2367</v>
      </c>
      <c r="D458" s="3">
        <f t="shared" si="0"/>
        <v>492</v>
      </c>
      <c r="G458" s="8"/>
      <c r="H458" s="76"/>
      <c r="I458" s="76"/>
      <c r="J458" s="76"/>
      <c r="K458" s="76"/>
      <c r="L458" s="76"/>
      <c r="M458" s="76"/>
      <c r="N458" s="79"/>
      <c r="O458" s="3">
        <f>IF(G458&lt;&gt;"LIBSETS_SETTYPE_BATTLEGROUND",IF(G458&lt;&gt;"LIBSETS_SETTYPE_SPECIAL",IF(P458&lt;&gt;"",VLOOKUP(P458,'ESO zone constants'!$D$2:$H$4950,5,FALSE),""),""),"")</f>
        <v>1160</v>
      </c>
      <c r="P458" t="s">
        <v>1888</v>
      </c>
      <c r="Q458" s="49" t="str">
        <f>IF(O458&lt;&gt;"",IF(NOT(ISERROR(VLOOKUP(O458,'ESO Dungeon constants'!$D$3:$H$9999,5,FALSE))),VLOOKUP(O458,'ESO Dungeon constants'!$D$3:$I$9999,6,FALSE),VLOOKUP(O458,'ESO zone constants'!$H$2:$K$9984,4,FALSE)),"")</f>
        <v>DLC_GREYMOOR</v>
      </c>
      <c r="R458" s="3" t="str">
        <f>VLOOKUP(Q458,'LibSets constants'!$B$4:$C$1000,2,FALSE)</f>
        <v>Greymoor</v>
      </c>
      <c r="T458" s="41" t="str">
        <f>IF(S458&lt;&gt;"",IF(S458&lt;&gt;"LIBSETS_DROP_MECHANIC_MONSTER_NAME",VLOOKUP(S458,'LibSets constants'!$I$4:$L$1000,3,FALSE),""),"")</f>
        <v/>
      </c>
      <c r="U458" s="45" t="str">
        <f>IF(S458&lt;&gt;"",IF(S458&lt;&gt;"LIBSETS_DROP_MECHANIC_MONSTER_NAME",VLOOKUP(S458,'LibSets constants'!$I$4:$L$1000,4,FALSE),""),"")</f>
        <v/>
      </c>
      <c r="V458" s="3" t="str">
        <f>IF(G458&lt;&gt;"LIBSETS_SETTYPE_BATTLEGROUND",IF(G458&lt;&gt;"LIBSETS_SETTYPE_SPECIAL",IF(W458&lt;&gt;"",VLOOKUP(W458,'ESO zone constants'!$D$2:$H$4950,5,FALSE),""),""),"")</f>
        <v/>
      </c>
      <c r="X458" s="46"/>
      <c r="Y458" s="45" t="str">
        <f>IF(X458&lt;&gt;"",IF(X458&lt;&gt;"LIBSETS_DROP_MECHANIC_MONSTER_NAME",VLOOKUP(X458,'LibSets constants'!$I$4:$L$1000,3,FALSE),""),"")</f>
        <v/>
      </c>
      <c r="Z458" s="45" t="str">
        <f>IF(X458&lt;&gt;"",IF(X458&lt;&gt;"LIBSETS_DROP_MECHANIC_MONSTER_NAME",VLOOKUP(X458,'LibSets constants'!$I$4:$L$1000,4,FALSE),""),"")</f>
        <v/>
      </c>
      <c r="AA458" s="3" t="str">
        <f>IF(G458&lt;&gt;"LIBSETS_SETTYPE_BATTLEGROUND",IF(G458&lt;&gt;"LIBSETS_SETTYPE_SPECIAL",IF(AB458&lt;&gt;"",VLOOKUP(AB458,'ESO zone constants'!$D$2:$H$4950,5,FALSE),""),""),"")</f>
        <v/>
      </c>
      <c r="AC458" s="46"/>
      <c r="AD458" s="45" t="str">
        <f>IF(AC458&lt;&gt;"",IF(AC458&lt;&gt;"LIBSETS_DROP_MECHANIC_MONSTER_NAME",VLOOKUP(AC458,'LibSets constants'!$I$4:$L$1000,3,FALSE),""),"")</f>
        <v/>
      </c>
      <c r="AE458" s="45" t="str">
        <f>IF(AC458&lt;&gt;"",IF(AC458&lt;&gt;"LIBSETS_DROP_MECHANIC_MONSTER_NAME",VLOOKUP(AC458,'LibSets constants'!$I$4:$L$1000,4,FALSE),""),"")</f>
        <v/>
      </c>
      <c r="AF458" s="3" t="str">
        <f>IF(G458&lt;&gt;"LIBSETS_SETTYPE_BATTLEGROUND",IF(G458&lt;&gt;"LIBSETS_SETTYPE_SPECIAL",IF(AG458&lt;&gt;"",VLOOKUP(AG458,'ESO zone constants'!$D$2:$H$4950,5,FALSE),""),""),"")</f>
        <v/>
      </c>
      <c r="AH458" s="46"/>
      <c r="AI458" s="45" t="str">
        <f>IF(AH458&lt;&gt;"",IF(AH458&lt;&gt;"LIBSETS_DROP_MECHANIC_MONSTER_NAME",VLOOKUP(AH458,'LibSets constants'!$I$4:$L$1000,3,FALSE),""),"")</f>
        <v/>
      </c>
      <c r="AJ458" s="45" t="str">
        <f>IF(AH458&lt;&gt;"",IF(AH458&lt;&gt;"LIBSETS_DROP_MECHANIC_MONSTER_NAME",VLOOKUP(AH458,'LibSets constants'!$I$4:$L$1000,4,FALSE),""),"")</f>
        <v/>
      </c>
      <c r="AK458" s="3" t="str">
        <f>IF(G458&lt;&gt;"LIBSETS_SETTYPE_BATTLEGROUND",IF(G458&lt;&gt;"LIBSETS_SETTYPE_SPECIAL",IF(AL458&lt;&gt;"",VLOOKUP(AL458,'ESO zone constants'!$D$2:$H$4950,5,FALSE),""),""),"")</f>
        <v/>
      </c>
      <c r="AM458" s="46"/>
      <c r="AN458" s="45" t="str">
        <f>IF(AM458&lt;&gt;"",IF(AM458&lt;&gt;"LIBSETS_DROP_MECHANIC_MONSTER_NAME",VLOOKUP(AM458,'LibSets constants'!$I$4:$L$1000,3,FALSE),""),"")</f>
        <v/>
      </c>
      <c r="AO458" s="45" t="str">
        <f>IF(AM458&lt;&gt;"",IF(AM458&lt;&gt;"LIBSETS_DROP_MECHANIC_MONSTER_NAME",VLOOKUP(AM458,'LibSets constants'!$I$4:$L$1000,4,FALSE),""),"")</f>
        <v/>
      </c>
      <c r="AP458" s="3" t="str">
        <f>IF(G458&lt;&gt;"LIBSETS_SETTYPE_BATTLEGROUND",IF(G458&lt;&gt;"LIBSETS_SETTYPE_SPECIAL",IF(AQ458&lt;&gt;"",VLOOKUP(AQ458,'ESO zone constants'!$D$2:$H$4950,5,FALSE),""),""),"")</f>
        <v/>
      </c>
      <c r="AR458" s="46"/>
      <c r="AS458" s="45" t="str">
        <f>IF(AR458&lt;&gt;"",IF(AR458&lt;&gt;"LIBSETS_DROP_MECHANIC_MONSTER_NAME",VLOOKUP(AR458,'LibSets constants'!$I$4:$L$1000,3,FALSE),""),"")</f>
        <v/>
      </c>
      <c r="AT458" s="45" t="str">
        <f>IF(AR458&lt;&gt;"",IF(AR458&lt;&gt;"LIBSETS_DROP_MECHANIC_MONSTER_NAME",VLOOKUP(AR458,'LibSets constants'!$I$4:$L$1000,4,FALSE),""),"")</f>
        <v/>
      </c>
      <c r="AU458" s="21" t="str">
        <f>IF(A458="???","--","")&amp;IF(F458&lt;&gt;"Not in the game (anymore)",IF(A458&lt;&gt;"",CONCATENATE("[",A458,"] = {wayshrines={")&amp;IF(K458&lt;&gt;"",CONCATENATE(K458,","),"")&amp;IF(L458&lt;&gt;"",CONCATENATE(L458,","),"")&amp;IF(M458&lt;&gt;"",CONCATENATE(M458,","),"")&amp;CONCATENATE("}")&amp;IF(VALUE(N458)&gt;0,CONCATENATE(", traitsNeeded=",N458),"")&amp;CONCATENATE(", dlcId=",IF(Q458&lt;&gt;"",Q458,"DLC_BASE_GAME")),""),"")</f>
        <v>[492] = {wayshrines={}, dlcId=DLC_GREYMOOR</v>
      </c>
      <c r="AV458" s="21" t="str">
        <f>IF(F458&lt;&gt;"Not in the game (anymore)",IF(A458&lt;&gt;"",IF(O458&lt;&gt;"",CONCATENATE(", zoneIds={",O458),"")&amp;IF(V458&lt;&gt;"",CONCATENATE(",",V458),"")&amp;IF(AA458&lt;&gt;"",CONCATENATE(",",AA458),"")&amp;IF(AF458&lt;&gt;"",CONCATENATE(",",AF458),"")&amp;IF(AK458&lt;&gt;"",CONCATENATE(",",AK458),"")&amp;IF(AP458&lt;&gt;"",CONCATENATE(",",AP458),"")&amp;IF(O458&lt;&gt;"",CONCATENATE("}",""),"")&amp;IF(OR(I458="true",I458="false",I458&lt;&gt;""), CONCATENATE(", veteran=", I458), ""),""),"")</f>
        <v>, zoneIds={1160}</v>
      </c>
      <c r="AW458" s="21" t="str">
        <f>IF(F458&lt;&gt;"Not in the game (anymore)",IF(A458&lt;&gt;"",", setType="&amp;G458,"")&amp;IF(J458="true",", multiTrialSet=true",""),"")</f>
        <v>, setType=</v>
      </c>
      <c r="AX458" s="21" t="str">
        <f t="shared" si="1"/>
        <v>},</v>
      </c>
      <c r="AY458" s="21" t="str">
        <f>IF(F458&lt;&gt;"Not in the game (anymore)",IF(C458&lt;&gt;"",CONCATENATE(" --",C458," / ",B458,"   [",IF(P458&lt;&gt;"",P458,""),IF(W458&lt;&gt;"",", "&amp;W458,""),IF(AB458&lt;&gt;"",", "&amp;AB458,""),IF(AG458&lt;&gt;"",", "&amp;AG458,""),IF(AL458&lt;&gt;"",", "&amp;AL458,""),IF(AQ458&lt;&gt;"",", "&amp;AQ458,""),"]")),"")</f>
        <v xml:space="preserve"> --Kyne's Wind / Kynes Wind   [Western Skyrim]</v>
      </c>
    </row>
    <row r="459" spans="1:51" x14ac:dyDescent="0.25">
      <c r="A459" s="5">
        <v>493</v>
      </c>
      <c r="B459" t="s">
        <v>2368</v>
      </c>
      <c r="C459" t="s">
        <v>2369</v>
      </c>
      <c r="D459" s="3">
        <f t="shared" si="0"/>
        <v>493</v>
      </c>
      <c r="G459" s="8"/>
      <c r="H459" s="76"/>
      <c r="I459" s="76"/>
      <c r="J459" s="76"/>
      <c r="K459" s="76"/>
      <c r="L459" s="76"/>
      <c r="M459" s="76"/>
      <c r="N459" s="79"/>
      <c r="O459" s="3">
        <f>IF(G459&lt;&gt;"LIBSETS_SETTYPE_BATTLEGROUND",IF(G459&lt;&gt;"LIBSETS_SETTYPE_SPECIAL",IF(P459&lt;&gt;"",VLOOKUP(P459,'ESO zone constants'!$D$2:$H$4950,5,FALSE),""),""),"")</f>
        <v>1160</v>
      </c>
      <c r="P459" t="s">
        <v>1888</v>
      </c>
      <c r="Q459" s="49" t="str">
        <f>IF(O459&lt;&gt;"",IF(NOT(ISERROR(VLOOKUP(O459,'ESO Dungeon constants'!$D$3:$H$9999,5,FALSE))),VLOOKUP(O459,'ESO Dungeon constants'!$D$3:$I$9999,6,FALSE),VLOOKUP(O459,'ESO zone constants'!$H$2:$K$9984,4,FALSE)),"")</f>
        <v>DLC_GREYMOOR</v>
      </c>
      <c r="R459" s="3" t="str">
        <f>VLOOKUP(Q459,'LibSets constants'!$B$4:$C$1000,2,FALSE)</f>
        <v>Greymoor</v>
      </c>
      <c r="T459" s="41" t="str">
        <f>IF(S459&lt;&gt;"",IF(S459&lt;&gt;"LIBSETS_DROP_MECHANIC_MONSTER_NAME",VLOOKUP(S459,'LibSets constants'!$I$4:$L$1000,3,FALSE),""),"")</f>
        <v/>
      </c>
      <c r="U459" s="45" t="str">
        <f>IF(S459&lt;&gt;"",IF(S459&lt;&gt;"LIBSETS_DROP_MECHANIC_MONSTER_NAME",VLOOKUP(S459,'LibSets constants'!$I$4:$L$1000,4,FALSE),""),"")</f>
        <v/>
      </c>
      <c r="V459" s="3" t="str">
        <f>IF(G459&lt;&gt;"LIBSETS_SETTYPE_BATTLEGROUND",IF(G459&lt;&gt;"LIBSETS_SETTYPE_SPECIAL",IF(W459&lt;&gt;"",VLOOKUP(W459,'ESO zone constants'!$D$2:$H$4950,5,FALSE),""),""),"")</f>
        <v/>
      </c>
      <c r="X459" s="46"/>
      <c r="Y459" s="45" t="str">
        <f>IF(X459&lt;&gt;"",IF(X459&lt;&gt;"LIBSETS_DROP_MECHANIC_MONSTER_NAME",VLOOKUP(X459,'LibSets constants'!$I$4:$L$1000,3,FALSE),""),"")</f>
        <v/>
      </c>
      <c r="Z459" s="45" t="str">
        <f>IF(X459&lt;&gt;"",IF(X459&lt;&gt;"LIBSETS_DROP_MECHANIC_MONSTER_NAME",VLOOKUP(X459,'LibSets constants'!$I$4:$L$1000,4,FALSE),""),"")</f>
        <v/>
      </c>
      <c r="AA459" s="3" t="str">
        <f>IF(G459&lt;&gt;"LIBSETS_SETTYPE_BATTLEGROUND",IF(G459&lt;&gt;"LIBSETS_SETTYPE_SPECIAL",IF(AB459&lt;&gt;"",VLOOKUP(AB459,'ESO zone constants'!$D$2:$H$4950,5,FALSE),""),""),"")</f>
        <v/>
      </c>
      <c r="AC459" s="46"/>
      <c r="AD459" s="45" t="str">
        <f>IF(AC459&lt;&gt;"",IF(AC459&lt;&gt;"LIBSETS_DROP_MECHANIC_MONSTER_NAME",VLOOKUP(AC459,'LibSets constants'!$I$4:$L$1000,3,FALSE),""),"")</f>
        <v/>
      </c>
      <c r="AE459" s="45" t="str">
        <f>IF(AC459&lt;&gt;"",IF(AC459&lt;&gt;"LIBSETS_DROP_MECHANIC_MONSTER_NAME",VLOOKUP(AC459,'LibSets constants'!$I$4:$L$1000,4,FALSE),""),"")</f>
        <v/>
      </c>
      <c r="AF459" s="3" t="str">
        <f>IF(G459&lt;&gt;"LIBSETS_SETTYPE_BATTLEGROUND",IF(G459&lt;&gt;"LIBSETS_SETTYPE_SPECIAL",IF(AG459&lt;&gt;"",VLOOKUP(AG459,'ESO zone constants'!$D$2:$H$4950,5,FALSE),""),""),"")</f>
        <v/>
      </c>
      <c r="AH459" s="46"/>
      <c r="AI459" s="45" t="str">
        <f>IF(AH459&lt;&gt;"",IF(AH459&lt;&gt;"LIBSETS_DROP_MECHANIC_MONSTER_NAME",VLOOKUP(AH459,'LibSets constants'!$I$4:$L$1000,3,FALSE),""),"")</f>
        <v/>
      </c>
      <c r="AJ459" s="45" t="str">
        <f>IF(AH459&lt;&gt;"",IF(AH459&lt;&gt;"LIBSETS_DROP_MECHANIC_MONSTER_NAME",VLOOKUP(AH459,'LibSets constants'!$I$4:$L$1000,4,FALSE),""),"")</f>
        <v/>
      </c>
      <c r="AK459" s="3" t="str">
        <f>IF(G459&lt;&gt;"LIBSETS_SETTYPE_BATTLEGROUND",IF(G459&lt;&gt;"LIBSETS_SETTYPE_SPECIAL",IF(AL459&lt;&gt;"",VLOOKUP(AL459,'ESO zone constants'!$D$2:$H$4950,5,FALSE),""),""),"")</f>
        <v/>
      </c>
      <c r="AM459" s="46"/>
      <c r="AN459" s="45" t="str">
        <f>IF(AM459&lt;&gt;"",IF(AM459&lt;&gt;"LIBSETS_DROP_MECHANIC_MONSTER_NAME",VLOOKUP(AM459,'LibSets constants'!$I$4:$L$1000,3,FALSE),""),"")</f>
        <v/>
      </c>
      <c r="AO459" s="45" t="str">
        <f>IF(AM459&lt;&gt;"",IF(AM459&lt;&gt;"LIBSETS_DROP_MECHANIC_MONSTER_NAME",VLOOKUP(AM459,'LibSets constants'!$I$4:$L$1000,4,FALSE),""),"")</f>
        <v/>
      </c>
      <c r="AP459" s="3" t="str">
        <f>IF(G459&lt;&gt;"LIBSETS_SETTYPE_BATTLEGROUND",IF(G459&lt;&gt;"LIBSETS_SETTYPE_SPECIAL",IF(AQ459&lt;&gt;"",VLOOKUP(AQ459,'ESO zone constants'!$D$2:$H$4950,5,FALSE),""),""),"")</f>
        <v/>
      </c>
      <c r="AR459" s="46"/>
      <c r="AS459" s="45" t="str">
        <f>IF(AR459&lt;&gt;"",IF(AR459&lt;&gt;"LIBSETS_DROP_MECHANIC_MONSTER_NAME",VLOOKUP(AR459,'LibSets constants'!$I$4:$L$1000,3,FALSE),""),"")</f>
        <v/>
      </c>
      <c r="AT459" s="45" t="str">
        <f>IF(AR459&lt;&gt;"",IF(AR459&lt;&gt;"LIBSETS_DROP_MECHANIC_MONSTER_NAME",VLOOKUP(AR459,'LibSets constants'!$I$4:$L$1000,4,FALSE),""),"")</f>
        <v/>
      </c>
      <c r="AU459" s="21" t="str">
        <f>IF(A459="???","--","")&amp;IF(F459&lt;&gt;"Not in the game (anymore)",IF(A459&lt;&gt;"",CONCATENATE("[",A459,"] = {wayshrines={")&amp;IF(K459&lt;&gt;"",CONCATENATE(K459,","),"")&amp;IF(L459&lt;&gt;"",CONCATENATE(L459,","),"")&amp;IF(M459&lt;&gt;"",CONCATENATE(M459,","),"")&amp;CONCATENATE("}")&amp;IF(VALUE(N459)&gt;0,CONCATENATE(", traitsNeeded=",N459),"")&amp;CONCATENATE(", dlcId=",IF(Q459&lt;&gt;"",Q459,"DLC_BASE_GAME")),""),"")</f>
        <v>[493] = {wayshrines={}, dlcId=DLC_GREYMOOR</v>
      </c>
      <c r="AV459" s="21" t="str">
        <f>IF(F459&lt;&gt;"Not in the game (anymore)",IF(A459&lt;&gt;"",IF(O459&lt;&gt;"",CONCATENATE(", zoneIds={",O459),"")&amp;IF(V459&lt;&gt;"",CONCATENATE(",",V459),"")&amp;IF(AA459&lt;&gt;"",CONCATENATE(",",AA459),"")&amp;IF(AF459&lt;&gt;"",CONCATENATE(",",AF459),"")&amp;IF(AK459&lt;&gt;"",CONCATENATE(",",AK459),"")&amp;IF(AP459&lt;&gt;"",CONCATENATE(",",AP459),"")&amp;IF(O459&lt;&gt;"",CONCATENATE("}",""),"")&amp;IF(OR(I459="true",I459="false",I459&lt;&gt;""), CONCATENATE(", veteran=", I459), ""),""),"")</f>
        <v>, zoneIds={1160}</v>
      </c>
      <c r="AW459" s="21" t="str">
        <f>IF(F459&lt;&gt;"Not in the game (anymore)",IF(A459&lt;&gt;"",", setType="&amp;G459,"")&amp;IF(J459="true",", multiTrialSet=true",""),"")</f>
        <v>, setType=</v>
      </c>
      <c r="AX459" s="21" t="str">
        <f t="shared" si="1"/>
        <v>},</v>
      </c>
      <c r="AY459" s="21" t="str">
        <f>IF(F459&lt;&gt;"Not in the game (anymore)",IF(C459&lt;&gt;"",CONCATENATE(" --",C459," / ",B459,"   [",IF(P459&lt;&gt;"",P459,""),IF(W459&lt;&gt;"",", "&amp;W459,""),IF(AB459&lt;&gt;"",", "&amp;AB459,""),IF(AG459&lt;&gt;"",", "&amp;AG459,""),IF(AL459&lt;&gt;"",", "&amp;AL459,""),IF(AQ459&lt;&gt;"",", "&amp;AQ459,""),"]")),"")</f>
        <v xml:space="preserve"> --Perfected Kyne's Wind / Kynes perfektionierter Wind   [Western Skyrim]</v>
      </c>
    </row>
    <row r="460" spans="1:51" x14ac:dyDescent="0.25">
      <c r="A460" s="5">
        <v>494</v>
      </c>
      <c r="B460" t="s">
        <v>2370</v>
      </c>
      <c r="C460" t="s">
        <v>2371</v>
      </c>
      <c r="D460" s="3">
        <f t="shared" si="0"/>
        <v>494</v>
      </c>
      <c r="G460" s="8"/>
      <c r="H460" s="76"/>
      <c r="I460" s="76"/>
      <c r="J460" s="76"/>
      <c r="K460" s="76"/>
      <c r="L460" s="76"/>
      <c r="M460" s="76"/>
      <c r="N460" s="79"/>
      <c r="O460" s="3">
        <f>IF(G460&lt;&gt;"LIBSETS_SETTYPE_BATTLEGROUND",IF(G460&lt;&gt;"LIBSETS_SETTYPE_SPECIAL",IF(P460&lt;&gt;"",VLOOKUP(P460,'ESO zone constants'!$D$2:$H$4950,5,FALSE),""),""),"")</f>
        <v>1160</v>
      </c>
      <c r="P460" t="s">
        <v>1888</v>
      </c>
      <c r="Q460" s="49" t="str">
        <f>IF(O460&lt;&gt;"",IF(NOT(ISERROR(VLOOKUP(O460,'ESO Dungeon constants'!$D$3:$H$9999,5,FALSE))),VLOOKUP(O460,'ESO Dungeon constants'!$D$3:$I$9999,6,FALSE),VLOOKUP(O460,'ESO zone constants'!$H$2:$K$9984,4,FALSE)),"")</f>
        <v>DLC_GREYMOOR</v>
      </c>
      <c r="R460" s="3" t="str">
        <f>VLOOKUP(Q460,'LibSets constants'!$B$4:$C$1000,2,FALSE)</f>
        <v>Greymoor</v>
      </c>
      <c r="T460" s="41" t="str">
        <f>IF(S460&lt;&gt;"",IF(S460&lt;&gt;"LIBSETS_DROP_MECHANIC_MONSTER_NAME",VLOOKUP(S460,'LibSets constants'!$I$4:$L$1000,3,FALSE),""),"")</f>
        <v/>
      </c>
      <c r="U460" s="45" t="str">
        <f>IF(S460&lt;&gt;"",IF(S460&lt;&gt;"LIBSETS_DROP_MECHANIC_MONSTER_NAME",VLOOKUP(S460,'LibSets constants'!$I$4:$L$1000,4,FALSE),""),"")</f>
        <v/>
      </c>
      <c r="V460" s="3" t="str">
        <f>IF(G460&lt;&gt;"LIBSETS_SETTYPE_BATTLEGROUND",IF(G460&lt;&gt;"LIBSETS_SETTYPE_SPECIAL",IF(W460&lt;&gt;"",VLOOKUP(W460,'ESO zone constants'!$D$2:$H$4950,5,FALSE),""),""),"")</f>
        <v/>
      </c>
      <c r="X460" s="46"/>
      <c r="Y460" s="45" t="str">
        <f>IF(X460&lt;&gt;"",IF(X460&lt;&gt;"LIBSETS_DROP_MECHANIC_MONSTER_NAME",VLOOKUP(X460,'LibSets constants'!$I$4:$L$1000,3,FALSE),""),"")</f>
        <v/>
      </c>
      <c r="Z460" s="45" t="str">
        <f>IF(X460&lt;&gt;"",IF(X460&lt;&gt;"LIBSETS_DROP_MECHANIC_MONSTER_NAME",VLOOKUP(X460,'LibSets constants'!$I$4:$L$1000,4,FALSE),""),"")</f>
        <v/>
      </c>
      <c r="AA460" s="3" t="str">
        <f>IF(G460&lt;&gt;"LIBSETS_SETTYPE_BATTLEGROUND",IF(G460&lt;&gt;"LIBSETS_SETTYPE_SPECIAL",IF(AB460&lt;&gt;"",VLOOKUP(AB460,'ESO zone constants'!$D$2:$H$4950,5,FALSE),""),""),"")</f>
        <v/>
      </c>
      <c r="AC460" s="46"/>
      <c r="AD460" s="45" t="str">
        <f>IF(AC460&lt;&gt;"",IF(AC460&lt;&gt;"LIBSETS_DROP_MECHANIC_MONSTER_NAME",VLOOKUP(AC460,'LibSets constants'!$I$4:$L$1000,3,FALSE),""),"")</f>
        <v/>
      </c>
      <c r="AE460" s="45" t="str">
        <f>IF(AC460&lt;&gt;"",IF(AC460&lt;&gt;"LIBSETS_DROP_MECHANIC_MONSTER_NAME",VLOOKUP(AC460,'LibSets constants'!$I$4:$L$1000,4,FALSE),""),"")</f>
        <v/>
      </c>
      <c r="AF460" s="3" t="str">
        <f>IF(G460&lt;&gt;"LIBSETS_SETTYPE_BATTLEGROUND",IF(G460&lt;&gt;"LIBSETS_SETTYPE_SPECIAL",IF(AG460&lt;&gt;"",VLOOKUP(AG460,'ESO zone constants'!$D$2:$H$4950,5,FALSE),""),""),"")</f>
        <v/>
      </c>
      <c r="AH460" s="46"/>
      <c r="AI460" s="45" t="str">
        <f>IF(AH460&lt;&gt;"",IF(AH460&lt;&gt;"LIBSETS_DROP_MECHANIC_MONSTER_NAME",VLOOKUP(AH460,'LibSets constants'!$I$4:$L$1000,3,FALSE),""),"")</f>
        <v/>
      </c>
      <c r="AJ460" s="45" t="str">
        <f>IF(AH460&lt;&gt;"",IF(AH460&lt;&gt;"LIBSETS_DROP_MECHANIC_MONSTER_NAME",VLOOKUP(AH460,'LibSets constants'!$I$4:$L$1000,4,FALSE),""),"")</f>
        <v/>
      </c>
      <c r="AK460" s="3" t="str">
        <f>IF(G460&lt;&gt;"LIBSETS_SETTYPE_BATTLEGROUND",IF(G460&lt;&gt;"LIBSETS_SETTYPE_SPECIAL",IF(AL460&lt;&gt;"",VLOOKUP(AL460,'ESO zone constants'!$D$2:$H$4950,5,FALSE),""),""),"")</f>
        <v/>
      </c>
      <c r="AM460" s="46"/>
      <c r="AN460" s="45" t="str">
        <f>IF(AM460&lt;&gt;"",IF(AM460&lt;&gt;"LIBSETS_DROP_MECHANIC_MONSTER_NAME",VLOOKUP(AM460,'LibSets constants'!$I$4:$L$1000,3,FALSE),""),"")</f>
        <v/>
      </c>
      <c r="AO460" s="45" t="str">
        <f>IF(AM460&lt;&gt;"",IF(AM460&lt;&gt;"LIBSETS_DROP_MECHANIC_MONSTER_NAME",VLOOKUP(AM460,'LibSets constants'!$I$4:$L$1000,4,FALSE),""),"")</f>
        <v/>
      </c>
      <c r="AP460" s="3" t="str">
        <f>IF(G460&lt;&gt;"LIBSETS_SETTYPE_BATTLEGROUND",IF(G460&lt;&gt;"LIBSETS_SETTYPE_SPECIAL",IF(AQ460&lt;&gt;"",VLOOKUP(AQ460,'ESO zone constants'!$D$2:$H$4950,5,FALSE),""),""),"")</f>
        <v/>
      </c>
      <c r="AR460" s="46"/>
      <c r="AS460" s="45" t="str">
        <f>IF(AR460&lt;&gt;"",IF(AR460&lt;&gt;"LIBSETS_DROP_MECHANIC_MONSTER_NAME",VLOOKUP(AR460,'LibSets constants'!$I$4:$L$1000,3,FALSE),""),"")</f>
        <v/>
      </c>
      <c r="AT460" s="45" t="str">
        <f>IF(AR460&lt;&gt;"",IF(AR460&lt;&gt;"LIBSETS_DROP_MECHANIC_MONSTER_NAME",VLOOKUP(AR460,'LibSets constants'!$I$4:$L$1000,4,FALSE),""),"")</f>
        <v/>
      </c>
      <c r="AU460" s="21" t="str">
        <f>IF(A460="???","--","")&amp;IF(F460&lt;&gt;"Not in the game (anymore)",IF(A460&lt;&gt;"",CONCATENATE("[",A460,"] = {wayshrines={")&amp;IF(K460&lt;&gt;"",CONCATENATE(K460,","),"")&amp;IF(L460&lt;&gt;"",CONCATENATE(L460,","),"")&amp;IF(M460&lt;&gt;"",CONCATENATE(M460,","),"")&amp;CONCATENATE("}")&amp;IF(VALUE(N460)&gt;0,CONCATENATE(", traitsNeeded=",N460),"")&amp;CONCATENATE(", dlcId=",IF(Q460&lt;&gt;"",Q460,"DLC_BASE_GAME")),""),"")</f>
        <v>[494] = {wayshrines={}, dlcId=DLC_GREYMOOR</v>
      </c>
      <c r="AV460" s="21" t="str">
        <f>IF(F460&lt;&gt;"Not in the game (anymore)",IF(A460&lt;&gt;"",IF(O460&lt;&gt;"",CONCATENATE(", zoneIds={",O460),"")&amp;IF(V460&lt;&gt;"",CONCATENATE(",",V460),"")&amp;IF(AA460&lt;&gt;"",CONCATENATE(",",AA460),"")&amp;IF(AF460&lt;&gt;"",CONCATENATE(",",AF460),"")&amp;IF(AK460&lt;&gt;"",CONCATENATE(",",AK460),"")&amp;IF(AP460&lt;&gt;"",CONCATENATE(",",AP460),"")&amp;IF(O460&lt;&gt;"",CONCATENATE("}",""),"")&amp;IF(OR(I460="true",I460="false",I460&lt;&gt;""), CONCATENATE(", veteran=", I460), ""),""),"")</f>
        <v>, zoneIds={1160}</v>
      </c>
      <c r="AW460" s="21" t="str">
        <f>IF(F460&lt;&gt;"Not in the game (anymore)",IF(A460&lt;&gt;"",", setType="&amp;G460,"")&amp;IF(J460="true",", multiTrialSet=true",""),"")</f>
        <v>, setType=</v>
      </c>
      <c r="AX460" s="21" t="str">
        <f t="shared" si="1"/>
        <v>},</v>
      </c>
      <c r="AY460" s="21" t="str">
        <f>IF(F460&lt;&gt;"Not in the game (anymore)",IF(C460&lt;&gt;"",CONCATENATE(" --",C460," / ",B460,"   [",IF(P460&lt;&gt;"",P460,""),IF(W460&lt;&gt;"",", "&amp;W460,""),IF(AB460&lt;&gt;"",", "&amp;AB460,""),IF(AG460&lt;&gt;"",", "&amp;AG460,""),IF(AL460&lt;&gt;"",", "&amp;AL460,""),IF(AQ460&lt;&gt;"",", "&amp;AQ460,""),"]")),"")</f>
        <v xml:space="preserve"> --Vrol's Command / Vrols Befehl   [Western Skyrim]</v>
      </c>
    </row>
    <row r="461" spans="1:51" x14ac:dyDescent="0.25">
      <c r="A461" s="5">
        <v>495</v>
      </c>
      <c r="B461" t="s">
        <v>2372</v>
      </c>
      <c r="C461" t="s">
        <v>2373</v>
      </c>
      <c r="D461" s="3">
        <f t="shared" si="0"/>
        <v>495</v>
      </c>
      <c r="G461" s="8"/>
      <c r="H461" s="76"/>
      <c r="I461" s="76"/>
      <c r="J461" s="76"/>
      <c r="K461" s="76"/>
      <c r="L461" s="76"/>
      <c r="M461" s="76"/>
      <c r="N461" s="79"/>
      <c r="O461" s="3">
        <f>IF(G461&lt;&gt;"LIBSETS_SETTYPE_BATTLEGROUND",IF(G461&lt;&gt;"LIBSETS_SETTYPE_SPECIAL",IF(P461&lt;&gt;"",VLOOKUP(P461,'ESO zone constants'!$D$2:$H$4950,5,FALSE),""),""),"")</f>
        <v>1160</v>
      </c>
      <c r="P461" t="s">
        <v>1888</v>
      </c>
      <c r="Q461" s="49" t="str">
        <f>IF(O461&lt;&gt;"",IF(NOT(ISERROR(VLOOKUP(O461,'ESO Dungeon constants'!$D$3:$H$9999,5,FALSE))),VLOOKUP(O461,'ESO Dungeon constants'!$D$3:$I$9999,6,FALSE),VLOOKUP(O461,'ESO zone constants'!$H$2:$K$9984,4,FALSE)),"")</f>
        <v>DLC_GREYMOOR</v>
      </c>
      <c r="R461" s="3" t="str">
        <f>VLOOKUP(Q461,'LibSets constants'!$B$4:$C$1000,2,FALSE)</f>
        <v>Greymoor</v>
      </c>
      <c r="T461" s="41" t="str">
        <f>IF(S461&lt;&gt;"",IF(S461&lt;&gt;"LIBSETS_DROP_MECHANIC_MONSTER_NAME",VLOOKUP(S461,'LibSets constants'!$I$4:$L$1000,3,FALSE),""),"")</f>
        <v/>
      </c>
      <c r="U461" s="45" t="str">
        <f>IF(S461&lt;&gt;"",IF(S461&lt;&gt;"LIBSETS_DROP_MECHANIC_MONSTER_NAME",VLOOKUP(S461,'LibSets constants'!$I$4:$L$1000,4,FALSE),""),"")</f>
        <v/>
      </c>
      <c r="V461" s="3" t="str">
        <f>IF(G461&lt;&gt;"LIBSETS_SETTYPE_BATTLEGROUND",IF(G461&lt;&gt;"LIBSETS_SETTYPE_SPECIAL",IF(W461&lt;&gt;"",VLOOKUP(W461,'ESO zone constants'!$D$2:$H$4950,5,FALSE),""),""),"")</f>
        <v/>
      </c>
      <c r="X461" s="46"/>
      <c r="Y461" s="45" t="str">
        <f>IF(X461&lt;&gt;"",IF(X461&lt;&gt;"LIBSETS_DROP_MECHANIC_MONSTER_NAME",VLOOKUP(X461,'LibSets constants'!$I$4:$L$1000,3,FALSE),""),"")</f>
        <v/>
      </c>
      <c r="Z461" s="45" t="str">
        <f>IF(X461&lt;&gt;"",IF(X461&lt;&gt;"LIBSETS_DROP_MECHANIC_MONSTER_NAME",VLOOKUP(X461,'LibSets constants'!$I$4:$L$1000,4,FALSE),""),"")</f>
        <v/>
      </c>
      <c r="AA461" s="3" t="str">
        <f>IF(G461&lt;&gt;"LIBSETS_SETTYPE_BATTLEGROUND",IF(G461&lt;&gt;"LIBSETS_SETTYPE_SPECIAL",IF(AB461&lt;&gt;"",VLOOKUP(AB461,'ESO zone constants'!$D$2:$H$4950,5,FALSE),""),""),"")</f>
        <v/>
      </c>
      <c r="AC461" s="46"/>
      <c r="AD461" s="45" t="str">
        <f>IF(AC461&lt;&gt;"",IF(AC461&lt;&gt;"LIBSETS_DROP_MECHANIC_MONSTER_NAME",VLOOKUP(AC461,'LibSets constants'!$I$4:$L$1000,3,FALSE),""),"")</f>
        <v/>
      </c>
      <c r="AE461" s="45" t="str">
        <f>IF(AC461&lt;&gt;"",IF(AC461&lt;&gt;"LIBSETS_DROP_MECHANIC_MONSTER_NAME",VLOOKUP(AC461,'LibSets constants'!$I$4:$L$1000,4,FALSE),""),"")</f>
        <v/>
      </c>
      <c r="AF461" s="3" t="str">
        <f>IF(G461&lt;&gt;"LIBSETS_SETTYPE_BATTLEGROUND",IF(G461&lt;&gt;"LIBSETS_SETTYPE_SPECIAL",IF(AG461&lt;&gt;"",VLOOKUP(AG461,'ESO zone constants'!$D$2:$H$4950,5,FALSE),""),""),"")</f>
        <v/>
      </c>
      <c r="AH461" s="46"/>
      <c r="AI461" s="45" t="str">
        <f>IF(AH461&lt;&gt;"",IF(AH461&lt;&gt;"LIBSETS_DROP_MECHANIC_MONSTER_NAME",VLOOKUP(AH461,'LibSets constants'!$I$4:$L$1000,3,FALSE),""),"")</f>
        <v/>
      </c>
      <c r="AJ461" s="45" t="str">
        <f>IF(AH461&lt;&gt;"",IF(AH461&lt;&gt;"LIBSETS_DROP_MECHANIC_MONSTER_NAME",VLOOKUP(AH461,'LibSets constants'!$I$4:$L$1000,4,FALSE),""),"")</f>
        <v/>
      </c>
      <c r="AK461" s="3" t="str">
        <f>IF(G461&lt;&gt;"LIBSETS_SETTYPE_BATTLEGROUND",IF(G461&lt;&gt;"LIBSETS_SETTYPE_SPECIAL",IF(AL461&lt;&gt;"",VLOOKUP(AL461,'ESO zone constants'!$D$2:$H$4950,5,FALSE),""),""),"")</f>
        <v/>
      </c>
      <c r="AM461" s="46"/>
      <c r="AN461" s="45" t="str">
        <f>IF(AM461&lt;&gt;"",IF(AM461&lt;&gt;"LIBSETS_DROP_MECHANIC_MONSTER_NAME",VLOOKUP(AM461,'LibSets constants'!$I$4:$L$1000,3,FALSE),""),"")</f>
        <v/>
      </c>
      <c r="AO461" s="45" t="str">
        <f>IF(AM461&lt;&gt;"",IF(AM461&lt;&gt;"LIBSETS_DROP_MECHANIC_MONSTER_NAME",VLOOKUP(AM461,'LibSets constants'!$I$4:$L$1000,4,FALSE),""),"")</f>
        <v/>
      </c>
      <c r="AP461" s="3" t="str">
        <f>IF(G461&lt;&gt;"LIBSETS_SETTYPE_BATTLEGROUND",IF(G461&lt;&gt;"LIBSETS_SETTYPE_SPECIAL",IF(AQ461&lt;&gt;"",VLOOKUP(AQ461,'ESO zone constants'!$D$2:$H$4950,5,FALSE),""),""),"")</f>
        <v/>
      </c>
      <c r="AR461" s="46"/>
      <c r="AS461" s="45" t="str">
        <f>IF(AR461&lt;&gt;"",IF(AR461&lt;&gt;"LIBSETS_DROP_MECHANIC_MONSTER_NAME",VLOOKUP(AR461,'LibSets constants'!$I$4:$L$1000,3,FALSE),""),"")</f>
        <v/>
      </c>
      <c r="AT461" s="45" t="str">
        <f>IF(AR461&lt;&gt;"",IF(AR461&lt;&gt;"LIBSETS_DROP_MECHANIC_MONSTER_NAME",VLOOKUP(AR461,'LibSets constants'!$I$4:$L$1000,4,FALSE),""),"")</f>
        <v/>
      </c>
      <c r="AU461" s="21" t="str">
        <f>IF(A461="???","--","")&amp;IF(F461&lt;&gt;"Not in the game (anymore)",IF(A461&lt;&gt;"",CONCATENATE("[",A461,"] = {wayshrines={")&amp;IF(K461&lt;&gt;"",CONCATENATE(K461,","),"")&amp;IF(L461&lt;&gt;"",CONCATENATE(L461,","),"")&amp;IF(M461&lt;&gt;"",CONCATENATE(M461,","),"")&amp;CONCATENATE("}")&amp;IF(VALUE(N461)&gt;0,CONCATENATE(", traitsNeeded=",N461),"")&amp;CONCATENATE(", dlcId=",IF(Q461&lt;&gt;"",Q461,"DLC_BASE_GAME")),""),"")</f>
        <v>[495] = {wayshrines={}, dlcId=DLC_GREYMOOR</v>
      </c>
      <c r="AV461" s="21" t="str">
        <f>IF(F461&lt;&gt;"Not in the game (anymore)",IF(A461&lt;&gt;"",IF(O461&lt;&gt;"",CONCATENATE(", zoneIds={",O461),"")&amp;IF(V461&lt;&gt;"",CONCATENATE(",",V461),"")&amp;IF(AA461&lt;&gt;"",CONCATENATE(",",AA461),"")&amp;IF(AF461&lt;&gt;"",CONCATENATE(",",AF461),"")&amp;IF(AK461&lt;&gt;"",CONCATENATE(",",AK461),"")&amp;IF(AP461&lt;&gt;"",CONCATENATE(",",AP461),"")&amp;IF(O461&lt;&gt;"",CONCATENATE("}",""),"")&amp;IF(OR(I461="true",I461="false",I461&lt;&gt;""), CONCATENATE(", veteran=", I461), ""),""),"")</f>
        <v>, zoneIds={1160}</v>
      </c>
      <c r="AW461" s="21" t="str">
        <f>IF(F461&lt;&gt;"Not in the game (anymore)",IF(A461&lt;&gt;"",", setType="&amp;G461,"")&amp;IF(J461="true",", multiTrialSet=true",""),"")</f>
        <v>, setType=</v>
      </c>
      <c r="AX461" s="21" t="str">
        <f t="shared" si="1"/>
        <v>},</v>
      </c>
      <c r="AY461" s="21" t="str">
        <f>IF(F461&lt;&gt;"Not in the game (anymore)",IF(C461&lt;&gt;"",CONCATENATE(" --",C461," / ",B461,"   [",IF(P461&lt;&gt;"",P461,""),IF(W461&lt;&gt;"",", "&amp;W461,""),IF(AB461&lt;&gt;"",", "&amp;AB461,""),IF(AG461&lt;&gt;"",", "&amp;AG461,""),IF(AL461&lt;&gt;"",", "&amp;AL461,""),IF(AQ461&lt;&gt;"",", "&amp;AQ461,""),"]")),"")</f>
        <v xml:space="preserve"> --Perfected Vrol's Command / Vrols perfektionierter Befehl   [Western Skyrim]</v>
      </c>
    </row>
    <row r="462" spans="1:51" x14ac:dyDescent="0.25">
      <c r="A462" s="5">
        <v>496</v>
      </c>
      <c r="B462" t="s">
        <v>2374</v>
      </c>
      <c r="C462" t="s">
        <v>2375</v>
      </c>
      <c r="D462" s="3">
        <f t="shared" si="0"/>
        <v>496</v>
      </c>
      <c r="G462" s="8"/>
      <c r="H462" s="76"/>
      <c r="I462" s="76"/>
      <c r="J462" s="76"/>
      <c r="K462" s="76"/>
      <c r="L462" s="76"/>
      <c r="M462" s="76"/>
      <c r="N462" s="79"/>
      <c r="O462" s="3">
        <f>IF(G462&lt;&gt;"LIBSETS_SETTYPE_BATTLEGROUND",IF(G462&lt;&gt;"LIBSETS_SETTYPE_SPECIAL",IF(P462&lt;&gt;"",VLOOKUP(P462,'ESO zone constants'!$D$2:$H$4950,5,FALSE),""),""),"")</f>
        <v>1160</v>
      </c>
      <c r="P462" t="s">
        <v>1888</v>
      </c>
      <c r="Q462" s="49" t="str">
        <f>IF(O462&lt;&gt;"",IF(NOT(ISERROR(VLOOKUP(O462,'ESO Dungeon constants'!$D$3:$H$9999,5,FALSE))),VLOOKUP(O462,'ESO Dungeon constants'!$D$3:$I$9999,6,FALSE),VLOOKUP(O462,'ESO zone constants'!$H$2:$K$9984,4,FALSE)),"")</f>
        <v>DLC_GREYMOOR</v>
      </c>
      <c r="R462" s="3" t="str">
        <f>VLOOKUP(Q462,'LibSets constants'!$B$4:$C$1000,2,FALSE)</f>
        <v>Greymoor</v>
      </c>
      <c r="T462" s="41" t="str">
        <f>IF(S462&lt;&gt;"",IF(S462&lt;&gt;"LIBSETS_DROP_MECHANIC_MONSTER_NAME",VLOOKUP(S462,'LibSets constants'!$I$4:$L$1000,3,FALSE),""),"")</f>
        <v/>
      </c>
      <c r="U462" s="45" t="str">
        <f>IF(S462&lt;&gt;"",IF(S462&lt;&gt;"LIBSETS_DROP_MECHANIC_MONSTER_NAME",VLOOKUP(S462,'LibSets constants'!$I$4:$L$1000,4,FALSE),""),"")</f>
        <v/>
      </c>
      <c r="V462" s="3" t="str">
        <f>IF(G462&lt;&gt;"LIBSETS_SETTYPE_BATTLEGROUND",IF(G462&lt;&gt;"LIBSETS_SETTYPE_SPECIAL",IF(W462&lt;&gt;"",VLOOKUP(W462,'ESO zone constants'!$D$2:$H$4950,5,FALSE),""),""),"")</f>
        <v/>
      </c>
      <c r="X462" s="46"/>
      <c r="Y462" s="45" t="str">
        <f>IF(X462&lt;&gt;"",IF(X462&lt;&gt;"LIBSETS_DROP_MECHANIC_MONSTER_NAME",VLOOKUP(X462,'LibSets constants'!$I$4:$L$1000,3,FALSE),""),"")</f>
        <v/>
      </c>
      <c r="Z462" s="45" t="str">
        <f>IF(X462&lt;&gt;"",IF(X462&lt;&gt;"LIBSETS_DROP_MECHANIC_MONSTER_NAME",VLOOKUP(X462,'LibSets constants'!$I$4:$L$1000,4,FALSE),""),"")</f>
        <v/>
      </c>
      <c r="AA462" s="3" t="str">
        <f>IF(G462&lt;&gt;"LIBSETS_SETTYPE_BATTLEGROUND",IF(G462&lt;&gt;"LIBSETS_SETTYPE_SPECIAL",IF(AB462&lt;&gt;"",VLOOKUP(AB462,'ESO zone constants'!$D$2:$H$4950,5,FALSE),""),""),"")</f>
        <v/>
      </c>
      <c r="AC462" s="46"/>
      <c r="AD462" s="45" t="str">
        <f>IF(AC462&lt;&gt;"",IF(AC462&lt;&gt;"LIBSETS_DROP_MECHANIC_MONSTER_NAME",VLOOKUP(AC462,'LibSets constants'!$I$4:$L$1000,3,FALSE),""),"")</f>
        <v/>
      </c>
      <c r="AE462" s="45" t="str">
        <f>IF(AC462&lt;&gt;"",IF(AC462&lt;&gt;"LIBSETS_DROP_MECHANIC_MONSTER_NAME",VLOOKUP(AC462,'LibSets constants'!$I$4:$L$1000,4,FALSE),""),"")</f>
        <v/>
      </c>
      <c r="AF462" s="3" t="str">
        <f>IF(G462&lt;&gt;"LIBSETS_SETTYPE_BATTLEGROUND",IF(G462&lt;&gt;"LIBSETS_SETTYPE_SPECIAL",IF(AG462&lt;&gt;"",VLOOKUP(AG462,'ESO zone constants'!$D$2:$H$4950,5,FALSE),""),""),"")</f>
        <v/>
      </c>
      <c r="AH462" s="46"/>
      <c r="AI462" s="45" t="str">
        <f>IF(AH462&lt;&gt;"",IF(AH462&lt;&gt;"LIBSETS_DROP_MECHANIC_MONSTER_NAME",VLOOKUP(AH462,'LibSets constants'!$I$4:$L$1000,3,FALSE),""),"")</f>
        <v/>
      </c>
      <c r="AJ462" s="45" t="str">
        <f>IF(AH462&lt;&gt;"",IF(AH462&lt;&gt;"LIBSETS_DROP_MECHANIC_MONSTER_NAME",VLOOKUP(AH462,'LibSets constants'!$I$4:$L$1000,4,FALSE),""),"")</f>
        <v/>
      </c>
      <c r="AK462" s="3" t="str">
        <f>IF(G462&lt;&gt;"LIBSETS_SETTYPE_BATTLEGROUND",IF(G462&lt;&gt;"LIBSETS_SETTYPE_SPECIAL",IF(AL462&lt;&gt;"",VLOOKUP(AL462,'ESO zone constants'!$D$2:$H$4950,5,FALSE),""),""),"")</f>
        <v/>
      </c>
      <c r="AM462" s="46"/>
      <c r="AN462" s="45" t="str">
        <f>IF(AM462&lt;&gt;"",IF(AM462&lt;&gt;"LIBSETS_DROP_MECHANIC_MONSTER_NAME",VLOOKUP(AM462,'LibSets constants'!$I$4:$L$1000,3,FALSE),""),"")</f>
        <v/>
      </c>
      <c r="AO462" s="45" t="str">
        <f>IF(AM462&lt;&gt;"",IF(AM462&lt;&gt;"LIBSETS_DROP_MECHANIC_MONSTER_NAME",VLOOKUP(AM462,'LibSets constants'!$I$4:$L$1000,4,FALSE),""),"")</f>
        <v/>
      </c>
      <c r="AP462" s="3" t="str">
        <f>IF(G462&lt;&gt;"LIBSETS_SETTYPE_BATTLEGROUND",IF(G462&lt;&gt;"LIBSETS_SETTYPE_SPECIAL",IF(AQ462&lt;&gt;"",VLOOKUP(AQ462,'ESO zone constants'!$D$2:$H$4950,5,FALSE),""),""),"")</f>
        <v/>
      </c>
      <c r="AR462" s="46"/>
      <c r="AS462" s="45" t="str">
        <f>IF(AR462&lt;&gt;"",IF(AR462&lt;&gt;"LIBSETS_DROP_MECHANIC_MONSTER_NAME",VLOOKUP(AR462,'LibSets constants'!$I$4:$L$1000,3,FALSE),""),"")</f>
        <v/>
      </c>
      <c r="AT462" s="45" t="str">
        <f>IF(AR462&lt;&gt;"",IF(AR462&lt;&gt;"LIBSETS_DROP_MECHANIC_MONSTER_NAME",VLOOKUP(AR462,'LibSets constants'!$I$4:$L$1000,4,FALSE),""),"")</f>
        <v/>
      </c>
      <c r="AU462" s="21" t="str">
        <f>IF(A462="???","--","")&amp;IF(F462&lt;&gt;"Not in the game (anymore)",IF(A462&lt;&gt;"",CONCATENATE("[",A462,"] = {wayshrines={")&amp;IF(K462&lt;&gt;"",CONCATENATE(K462,","),"")&amp;IF(L462&lt;&gt;"",CONCATENATE(L462,","),"")&amp;IF(M462&lt;&gt;"",CONCATENATE(M462,","),"")&amp;CONCATENATE("}")&amp;IF(VALUE(N462)&gt;0,CONCATENATE(", traitsNeeded=",N462),"")&amp;CONCATENATE(", dlcId=",IF(Q462&lt;&gt;"",Q462,"DLC_BASE_GAME")),""),"")</f>
        <v>[496] = {wayshrines={}, dlcId=DLC_GREYMOOR</v>
      </c>
      <c r="AV462" s="21" t="str">
        <f>IF(F462&lt;&gt;"Not in the game (anymore)",IF(A462&lt;&gt;"",IF(O462&lt;&gt;"",CONCATENATE(", zoneIds={",O462),"")&amp;IF(V462&lt;&gt;"",CONCATENATE(",",V462),"")&amp;IF(AA462&lt;&gt;"",CONCATENATE(",",AA462),"")&amp;IF(AF462&lt;&gt;"",CONCATENATE(",",AF462),"")&amp;IF(AK462&lt;&gt;"",CONCATENATE(",",AK462),"")&amp;IF(AP462&lt;&gt;"",CONCATENATE(",",AP462),"")&amp;IF(O462&lt;&gt;"",CONCATENATE("}",""),"")&amp;IF(OR(I462="true",I462="false",I462&lt;&gt;""), CONCATENATE(", veteran=", I462), ""),""),"")</f>
        <v>, zoneIds={1160}</v>
      </c>
      <c r="AW462" s="21" t="str">
        <f>IF(F462&lt;&gt;"Not in the game (anymore)",IF(A462&lt;&gt;"",", setType="&amp;G462,"")&amp;IF(J462="true",", multiTrialSet=true",""),"")</f>
        <v>, setType=</v>
      </c>
      <c r="AX462" s="21" t="str">
        <f t="shared" si="1"/>
        <v>},</v>
      </c>
      <c r="AY462" s="21" t="str">
        <f>IF(F462&lt;&gt;"Not in the game (anymore)",IF(C462&lt;&gt;"",CONCATENATE(" --",C462," / ",B462,"   [",IF(P462&lt;&gt;"",P462,""),IF(W462&lt;&gt;"",", "&amp;W462,""),IF(AB462&lt;&gt;"",", "&amp;AB462,""),IF(AG462&lt;&gt;"",", "&amp;AG462,""),IF(AL462&lt;&gt;"",", "&amp;AL462,""),IF(AQ462&lt;&gt;"",", "&amp;AQ462,""),"]")),"")</f>
        <v xml:space="preserve"> --Roaring Opportunist / Brüllender Opportunist   [Western Skyrim]</v>
      </c>
    </row>
    <row r="463" spans="1:51" x14ac:dyDescent="0.25">
      <c r="A463" s="5">
        <v>497</v>
      </c>
      <c r="B463" t="s">
        <v>2376</v>
      </c>
      <c r="C463" t="s">
        <v>2377</v>
      </c>
      <c r="D463" s="3">
        <f t="shared" si="0"/>
        <v>497</v>
      </c>
      <c r="G463" s="8"/>
      <c r="H463" s="76"/>
      <c r="I463" s="76"/>
      <c r="J463" s="76"/>
      <c r="K463" s="76"/>
      <c r="L463" s="76"/>
      <c r="M463" s="76"/>
      <c r="N463" s="79"/>
      <c r="O463" s="3">
        <f>IF(G463&lt;&gt;"LIBSETS_SETTYPE_BATTLEGROUND",IF(G463&lt;&gt;"LIBSETS_SETTYPE_SPECIAL",IF(P463&lt;&gt;"",VLOOKUP(P463,'ESO zone constants'!$D$2:$H$4950,5,FALSE),""),""),"")</f>
        <v>1160</v>
      </c>
      <c r="P463" t="s">
        <v>1888</v>
      </c>
      <c r="Q463" s="49" t="str">
        <f>IF(O463&lt;&gt;"",IF(NOT(ISERROR(VLOOKUP(O463,'ESO Dungeon constants'!$D$3:$H$9999,5,FALSE))),VLOOKUP(O463,'ESO Dungeon constants'!$D$3:$I$9999,6,FALSE),VLOOKUP(O463,'ESO zone constants'!$H$2:$K$9984,4,FALSE)),"")</f>
        <v>DLC_GREYMOOR</v>
      </c>
      <c r="R463" s="3" t="str">
        <f>VLOOKUP(Q463,'LibSets constants'!$B$4:$C$1000,2,FALSE)</f>
        <v>Greymoor</v>
      </c>
      <c r="T463" s="41" t="str">
        <f>IF(S463&lt;&gt;"",IF(S463&lt;&gt;"LIBSETS_DROP_MECHANIC_MONSTER_NAME",VLOOKUP(S463,'LibSets constants'!$I$4:$L$1000,3,FALSE),""),"")</f>
        <v/>
      </c>
      <c r="U463" s="45" t="str">
        <f>IF(S463&lt;&gt;"",IF(S463&lt;&gt;"LIBSETS_DROP_MECHANIC_MONSTER_NAME",VLOOKUP(S463,'LibSets constants'!$I$4:$L$1000,4,FALSE),""),"")</f>
        <v/>
      </c>
      <c r="V463" s="3" t="str">
        <f>IF(G463&lt;&gt;"LIBSETS_SETTYPE_BATTLEGROUND",IF(G463&lt;&gt;"LIBSETS_SETTYPE_SPECIAL",IF(W463&lt;&gt;"",VLOOKUP(W463,'ESO zone constants'!$D$2:$H$4950,5,FALSE),""),""),"")</f>
        <v/>
      </c>
      <c r="X463" s="46"/>
      <c r="Y463" s="45" t="str">
        <f>IF(X463&lt;&gt;"",IF(X463&lt;&gt;"LIBSETS_DROP_MECHANIC_MONSTER_NAME",VLOOKUP(X463,'LibSets constants'!$I$4:$L$1000,3,FALSE),""),"")</f>
        <v/>
      </c>
      <c r="Z463" s="45" t="str">
        <f>IF(X463&lt;&gt;"",IF(X463&lt;&gt;"LIBSETS_DROP_MECHANIC_MONSTER_NAME",VLOOKUP(X463,'LibSets constants'!$I$4:$L$1000,4,FALSE),""),"")</f>
        <v/>
      </c>
      <c r="AA463" s="3" t="str">
        <f>IF(G463&lt;&gt;"LIBSETS_SETTYPE_BATTLEGROUND",IF(G463&lt;&gt;"LIBSETS_SETTYPE_SPECIAL",IF(AB463&lt;&gt;"",VLOOKUP(AB463,'ESO zone constants'!$D$2:$H$4950,5,FALSE),""),""),"")</f>
        <v/>
      </c>
      <c r="AC463" s="46"/>
      <c r="AD463" s="45" t="str">
        <f>IF(AC463&lt;&gt;"",IF(AC463&lt;&gt;"LIBSETS_DROP_MECHANIC_MONSTER_NAME",VLOOKUP(AC463,'LibSets constants'!$I$4:$L$1000,3,FALSE),""),"")</f>
        <v/>
      </c>
      <c r="AE463" s="45" t="str">
        <f>IF(AC463&lt;&gt;"",IF(AC463&lt;&gt;"LIBSETS_DROP_MECHANIC_MONSTER_NAME",VLOOKUP(AC463,'LibSets constants'!$I$4:$L$1000,4,FALSE),""),"")</f>
        <v/>
      </c>
      <c r="AF463" s="3" t="str">
        <f>IF(G463&lt;&gt;"LIBSETS_SETTYPE_BATTLEGROUND",IF(G463&lt;&gt;"LIBSETS_SETTYPE_SPECIAL",IF(AG463&lt;&gt;"",VLOOKUP(AG463,'ESO zone constants'!$D$2:$H$4950,5,FALSE),""),""),"")</f>
        <v/>
      </c>
      <c r="AH463" s="46"/>
      <c r="AI463" s="45" t="str">
        <f>IF(AH463&lt;&gt;"",IF(AH463&lt;&gt;"LIBSETS_DROP_MECHANIC_MONSTER_NAME",VLOOKUP(AH463,'LibSets constants'!$I$4:$L$1000,3,FALSE),""),"")</f>
        <v/>
      </c>
      <c r="AJ463" s="45" t="str">
        <f>IF(AH463&lt;&gt;"",IF(AH463&lt;&gt;"LIBSETS_DROP_MECHANIC_MONSTER_NAME",VLOOKUP(AH463,'LibSets constants'!$I$4:$L$1000,4,FALSE),""),"")</f>
        <v/>
      </c>
      <c r="AK463" s="3" t="str">
        <f>IF(G463&lt;&gt;"LIBSETS_SETTYPE_BATTLEGROUND",IF(G463&lt;&gt;"LIBSETS_SETTYPE_SPECIAL",IF(AL463&lt;&gt;"",VLOOKUP(AL463,'ESO zone constants'!$D$2:$H$4950,5,FALSE),""),""),"")</f>
        <v/>
      </c>
      <c r="AM463" s="46"/>
      <c r="AN463" s="45" t="str">
        <f>IF(AM463&lt;&gt;"",IF(AM463&lt;&gt;"LIBSETS_DROP_MECHANIC_MONSTER_NAME",VLOOKUP(AM463,'LibSets constants'!$I$4:$L$1000,3,FALSE),""),"")</f>
        <v/>
      </c>
      <c r="AO463" s="45" t="str">
        <f>IF(AM463&lt;&gt;"",IF(AM463&lt;&gt;"LIBSETS_DROP_MECHANIC_MONSTER_NAME",VLOOKUP(AM463,'LibSets constants'!$I$4:$L$1000,4,FALSE),""),"")</f>
        <v/>
      </c>
      <c r="AP463" s="3" t="str">
        <f>IF(G463&lt;&gt;"LIBSETS_SETTYPE_BATTLEGROUND",IF(G463&lt;&gt;"LIBSETS_SETTYPE_SPECIAL",IF(AQ463&lt;&gt;"",VLOOKUP(AQ463,'ESO zone constants'!$D$2:$H$4950,5,FALSE),""),""),"")</f>
        <v/>
      </c>
      <c r="AR463" s="46"/>
      <c r="AS463" s="45" t="str">
        <f>IF(AR463&lt;&gt;"",IF(AR463&lt;&gt;"LIBSETS_DROP_MECHANIC_MONSTER_NAME",VLOOKUP(AR463,'LibSets constants'!$I$4:$L$1000,3,FALSE),""),"")</f>
        <v/>
      </c>
      <c r="AT463" s="45" t="str">
        <f>IF(AR463&lt;&gt;"",IF(AR463&lt;&gt;"LIBSETS_DROP_MECHANIC_MONSTER_NAME",VLOOKUP(AR463,'LibSets constants'!$I$4:$L$1000,4,FALSE),""),"")</f>
        <v/>
      </c>
      <c r="AU463" s="21" t="str">
        <f>IF(A463="???","--","")&amp;IF(F463&lt;&gt;"Not in the game (anymore)",IF(A463&lt;&gt;"",CONCATENATE("[",A463,"] = {wayshrines={")&amp;IF(K463&lt;&gt;"",CONCATENATE(K463,","),"")&amp;IF(L463&lt;&gt;"",CONCATENATE(L463,","),"")&amp;IF(M463&lt;&gt;"",CONCATENATE(M463,","),"")&amp;CONCATENATE("}")&amp;IF(VALUE(N463)&gt;0,CONCATENATE(", traitsNeeded=",N463),"")&amp;CONCATENATE(", dlcId=",IF(Q463&lt;&gt;"",Q463,"DLC_BASE_GAME")),""),"")</f>
        <v>[497] = {wayshrines={}, dlcId=DLC_GREYMOOR</v>
      </c>
      <c r="AV463" s="21" t="str">
        <f>IF(F463&lt;&gt;"Not in the game (anymore)",IF(A463&lt;&gt;"",IF(O463&lt;&gt;"",CONCATENATE(", zoneIds={",O463),"")&amp;IF(V463&lt;&gt;"",CONCATENATE(",",V463),"")&amp;IF(AA463&lt;&gt;"",CONCATENATE(",",AA463),"")&amp;IF(AF463&lt;&gt;"",CONCATENATE(",",AF463),"")&amp;IF(AK463&lt;&gt;"",CONCATENATE(",",AK463),"")&amp;IF(AP463&lt;&gt;"",CONCATENATE(",",AP463),"")&amp;IF(O463&lt;&gt;"",CONCATENATE("}",""),"")&amp;IF(OR(I463="true",I463="false",I463&lt;&gt;""), CONCATENATE(", veteran=", I463), ""),""),"")</f>
        <v>, zoneIds={1160}</v>
      </c>
      <c r="AW463" s="21" t="str">
        <f>IF(F463&lt;&gt;"Not in the game (anymore)",IF(A463&lt;&gt;"",", setType="&amp;G463,"")&amp;IF(J463="true",", multiTrialSet=true",""),"")</f>
        <v>, setType=</v>
      </c>
      <c r="AX463" s="21" t="str">
        <f t="shared" si="1"/>
        <v>},</v>
      </c>
      <c r="AY463" s="21" t="str">
        <f>IF(F463&lt;&gt;"Not in the game (anymore)",IF(C463&lt;&gt;"",CONCATENATE(" --",C463," / ",B463,"   [",IF(P463&lt;&gt;"",P463,""),IF(W463&lt;&gt;"",", "&amp;W463,""),IF(AB463&lt;&gt;"",", "&amp;AB463,""),IF(AG463&lt;&gt;"",", "&amp;AG463,""),IF(AL463&lt;&gt;"",", "&amp;AL463,""),IF(AQ463&lt;&gt;"",", "&amp;AQ463,""),"]")),"")</f>
        <v xml:space="preserve"> --Perfected Roaring Opportunist / Perfektionierter brüllender Opportunist   [Western Skyrim]</v>
      </c>
    </row>
    <row r="464" spans="1:51" x14ac:dyDescent="0.25">
      <c r="A464" s="5">
        <v>498</v>
      </c>
      <c r="B464" t="s">
        <v>2378</v>
      </c>
      <c r="C464" t="s">
        <v>2379</v>
      </c>
      <c r="D464" s="3">
        <f t="shared" si="0"/>
        <v>498</v>
      </c>
      <c r="G464" s="8"/>
      <c r="H464" s="76"/>
      <c r="I464" s="76"/>
      <c r="J464" s="76"/>
      <c r="K464" s="76"/>
      <c r="L464" s="76"/>
      <c r="M464" s="76"/>
      <c r="N464" s="79"/>
      <c r="O464" s="3">
        <f>IF(G464&lt;&gt;"LIBSETS_SETTYPE_BATTLEGROUND",IF(G464&lt;&gt;"LIBSETS_SETTYPE_SPECIAL",IF(P464&lt;&gt;"",VLOOKUP(P464,'ESO zone constants'!$D$2:$H$4950,5,FALSE),""),""),"")</f>
        <v>1160</v>
      </c>
      <c r="P464" t="s">
        <v>1888</v>
      </c>
      <c r="Q464" s="49" t="str">
        <f>IF(O464&lt;&gt;"",IF(NOT(ISERROR(VLOOKUP(O464,'ESO Dungeon constants'!$D$3:$H$9999,5,FALSE))),VLOOKUP(O464,'ESO Dungeon constants'!$D$3:$I$9999,6,FALSE),VLOOKUP(O464,'ESO zone constants'!$H$2:$K$9984,4,FALSE)),"")</f>
        <v>DLC_GREYMOOR</v>
      </c>
      <c r="R464" s="3" t="str">
        <f>VLOOKUP(Q464,'LibSets constants'!$B$4:$C$1000,2,FALSE)</f>
        <v>Greymoor</v>
      </c>
      <c r="T464" s="41" t="str">
        <f>IF(S464&lt;&gt;"",IF(S464&lt;&gt;"LIBSETS_DROP_MECHANIC_MONSTER_NAME",VLOOKUP(S464,'LibSets constants'!$I$4:$L$1000,3,FALSE),""),"")</f>
        <v/>
      </c>
      <c r="U464" s="45" t="str">
        <f>IF(S464&lt;&gt;"",IF(S464&lt;&gt;"LIBSETS_DROP_MECHANIC_MONSTER_NAME",VLOOKUP(S464,'LibSets constants'!$I$4:$L$1000,4,FALSE),""),"")</f>
        <v/>
      </c>
      <c r="V464" s="3" t="str">
        <f>IF(G464&lt;&gt;"LIBSETS_SETTYPE_BATTLEGROUND",IF(G464&lt;&gt;"LIBSETS_SETTYPE_SPECIAL",IF(W464&lt;&gt;"",VLOOKUP(W464,'ESO zone constants'!$D$2:$H$4950,5,FALSE),""),""),"")</f>
        <v/>
      </c>
      <c r="X464" s="46"/>
      <c r="Y464" s="45" t="str">
        <f>IF(X464&lt;&gt;"",IF(X464&lt;&gt;"LIBSETS_DROP_MECHANIC_MONSTER_NAME",VLOOKUP(X464,'LibSets constants'!$I$4:$L$1000,3,FALSE),""),"")</f>
        <v/>
      </c>
      <c r="Z464" s="45" t="str">
        <f>IF(X464&lt;&gt;"",IF(X464&lt;&gt;"LIBSETS_DROP_MECHANIC_MONSTER_NAME",VLOOKUP(X464,'LibSets constants'!$I$4:$L$1000,4,FALSE),""),"")</f>
        <v/>
      </c>
      <c r="AA464" s="3" t="str">
        <f>IF(G464&lt;&gt;"LIBSETS_SETTYPE_BATTLEGROUND",IF(G464&lt;&gt;"LIBSETS_SETTYPE_SPECIAL",IF(AB464&lt;&gt;"",VLOOKUP(AB464,'ESO zone constants'!$D$2:$H$4950,5,FALSE),""),""),"")</f>
        <v/>
      </c>
      <c r="AC464" s="46"/>
      <c r="AD464" s="45" t="str">
        <f>IF(AC464&lt;&gt;"",IF(AC464&lt;&gt;"LIBSETS_DROP_MECHANIC_MONSTER_NAME",VLOOKUP(AC464,'LibSets constants'!$I$4:$L$1000,3,FALSE),""),"")</f>
        <v/>
      </c>
      <c r="AE464" s="45" t="str">
        <f>IF(AC464&lt;&gt;"",IF(AC464&lt;&gt;"LIBSETS_DROP_MECHANIC_MONSTER_NAME",VLOOKUP(AC464,'LibSets constants'!$I$4:$L$1000,4,FALSE),""),"")</f>
        <v/>
      </c>
      <c r="AF464" s="3" t="str">
        <f>IF(G464&lt;&gt;"LIBSETS_SETTYPE_BATTLEGROUND",IF(G464&lt;&gt;"LIBSETS_SETTYPE_SPECIAL",IF(AG464&lt;&gt;"",VLOOKUP(AG464,'ESO zone constants'!$D$2:$H$4950,5,FALSE),""),""),"")</f>
        <v/>
      </c>
      <c r="AH464" s="46"/>
      <c r="AI464" s="45" t="str">
        <f>IF(AH464&lt;&gt;"",IF(AH464&lt;&gt;"LIBSETS_DROP_MECHANIC_MONSTER_NAME",VLOOKUP(AH464,'LibSets constants'!$I$4:$L$1000,3,FALSE),""),"")</f>
        <v/>
      </c>
      <c r="AJ464" s="45" t="str">
        <f>IF(AH464&lt;&gt;"",IF(AH464&lt;&gt;"LIBSETS_DROP_MECHANIC_MONSTER_NAME",VLOOKUP(AH464,'LibSets constants'!$I$4:$L$1000,4,FALSE),""),"")</f>
        <v/>
      </c>
      <c r="AK464" s="3" t="str">
        <f>IF(G464&lt;&gt;"LIBSETS_SETTYPE_BATTLEGROUND",IF(G464&lt;&gt;"LIBSETS_SETTYPE_SPECIAL",IF(AL464&lt;&gt;"",VLOOKUP(AL464,'ESO zone constants'!$D$2:$H$4950,5,FALSE),""),""),"")</f>
        <v/>
      </c>
      <c r="AM464" s="46"/>
      <c r="AN464" s="45" t="str">
        <f>IF(AM464&lt;&gt;"",IF(AM464&lt;&gt;"LIBSETS_DROP_MECHANIC_MONSTER_NAME",VLOOKUP(AM464,'LibSets constants'!$I$4:$L$1000,3,FALSE),""),"")</f>
        <v/>
      </c>
      <c r="AO464" s="45" t="str">
        <f>IF(AM464&lt;&gt;"",IF(AM464&lt;&gt;"LIBSETS_DROP_MECHANIC_MONSTER_NAME",VLOOKUP(AM464,'LibSets constants'!$I$4:$L$1000,4,FALSE),""),"")</f>
        <v/>
      </c>
      <c r="AP464" s="3" t="str">
        <f>IF(G464&lt;&gt;"LIBSETS_SETTYPE_BATTLEGROUND",IF(G464&lt;&gt;"LIBSETS_SETTYPE_SPECIAL",IF(AQ464&lt;&gt;"",VLOOKUP(AQ464,'ESO zone constants'!$D$2:$H$4950,5,FALSE),""),""),"")</f>
        <v/>
      </c>
      <c r="AR464" s="46"/>
      <c r="AS464" s="45" t="str">
        <f>IF(AR464&lt;&gt;"",IF(AR464&lt;&gt;"LIBSETS_DROP_MECHANIC_MONSTER_NAME",VLOOKUP(AR464,'LibSets constants'!$I$4:$L$1000,3,FALSE),""),"")</f>
        <v/>
      </c>
      <c r="AT464" s="45" t="str">
        <f>IF(AR464&lt;&gt;"",IF(AR464&lt;&gt;"LIBSETS_DROP_MECHANIC_MONSTER_NAME",VLOOKUP(AR464,'LibSets constants'!$I$4:$L$1000,4,FALSE),""),"")</f>
        <v/>
      </c>
      <c r="AU464" s="21" t="str">
        <f>IF(A464="???","--","")&amp;IF(F464&lt;&gt;"Not in the game (anymore)",IF(A464&lt;&gt;"",CONCATENATE("[",A464,"] = {wayshrines={")&amp;IF(K464&lt;&gt;"",CONCATENATE(K464,","),"")&amp;IF(L464&lt;&gt;"",CONCATENATE(L464,","),"")&amp;IF(M464&lt;&gt;"",CONCATENATE(M464,","),"")&amp;CONCATENATE("}")&amp;IF(VALUE(N464)&gt;0,CONCATENATE(", traitsNeeded=",N464),"")&amp;CONCATENATE(", dlcId=",IF(Q464&lt;&gt;"",Q464,"DLC_BASE_GAME")),""),"")</f>
        <v>[498] = {wayshrines={}, dlcId=DLC_GREYMOOR</v>
      </c>
      <c r="AV464" s="21" t="str">
        <f>IF(F464&lt;&gt;"Not in the game (anymore)",IF(A464&lt;&gt;"",IF(O464&lt;&gt;"",CONCATENATE(", zoneIds={",O464),"")&amp;IF(V464&lt;&gt;"",CONCATENATE(",",V464),"")&amp;IF(AA464&lt;&gt;"",CONCATENATE(",",AA464),"")&amp;IF(AF464&lt;&gt;"",CONCATENATE(",",AF464),"")&amp;IF(AK464&lt;&gt;"",CONCATENATE(",",AK464),"")&amp;IF(AP464&lt;&gt;"",CONCATENATE(",",AP464),"")&amp;IF(O464&lt;&gt;"",CONCATENATE("}",""),"")&amp;IF(OR(I464="true",I464="false",I464&lt;&gt;""), CONCATENATE(", veteran=", I464), ""),""),"")</f>
        <v>, zoneIds={1160}</v>
      </c>
      <c r="AW464" s="21" t="str">
        <f>IF(F464&lt;&gt;"Not in the game (anymore)",IF(A464&lt;&gt;"",", setType="&amp;G464,"")&amp;IF(J464="true",", multiTrialSet=true",""),"")</f>
        <v>, setType=</v>
      </c>
      <c r="AX464" s="21" t="str">
        <f t="shared" si="1"/>
        <v>},</v>
      </c>
      <c r="AY464" s="21" t="str">
        <f>IF(F464&lt;&gt;"Not in the game (anymore)",IF(C464&lt;&gt;"",CONCATENATE(" --",C464," / ",B464,"   [",IF(P464&lt;&gt;"",P464,""),IF(W464&lt;&gt;"",", "&amp;W464,""),IF(AB464&lt;&gt;"",", "&amp;AB464,""),IF(AG464&lt;&gt;"",", "&amp;AG464,""),IF(AL464&lt;&gt;"",", "&amp;AL464,""),IF(AQ464&lt;&gt;"",", "&amp;AQ464,""),"]")),"")</f>
        <v xml:space="preserve"> --Yandir's Might / Yandirs Macht   [Western Skyrim]</v>
      </c>
    </row>
    <row r="465" spans="1:51" x14ac:dyDescent="0.25">
      <c r="A465" s="5">
        <v>499</v>
      </c>
      <c r="B465" t="s">
        <v>2380</v>
      </c>
      <c r="C465" t="s">
        <v>2381</v>
      </c>
      <c r="D465" s="3">
        <f t="shared" si="0"/>
        <v>499</v>
      </c>
      <c r="G465" s="8"/>
      <c r="H465" s="76"/>
      <c r="I465" s="76"/>
      <c r="J465" s="76"/>
      <c r="K465" s="76"/>
      <c r="L465" s="76"/>
      <c r="M465" s="76"/>
      <c r="N465" s="79"/>
      <c r="O465" s="3">
        <f>IF(G465&lt;&gt;"LIBSETS_SETTYPE_BATTLEGROUND",IF(G465&lt;&gt;"LIBSETS_SETTYPE_SPECIAL",IF(P465&lt;&gt;"",VLOOKUP(P465,'ESO zone constants'!$D$2:$H$4950,5,FALSE),""),""),"")</f>
        <v>1160</v>
      </c>
      <c r="P465" t="s">
        <v>1888</v>
      </c>
      <c r="Q465" s="49" t="str">
        <f>IF(O465&lt;&gt;"",IF(NOT(ISERROR(VLOOKUP(O465,'ESO Dungeon constants'!$D$3:$H$9999,5,FALSE))),VLOOKUP(O465,'ESO Dungeon constants'!$D$3:$I$9999,6,FALSE),VLOOKUP(O465,'ESO zone constants'!$H$2:$K$9984,4,FALSE)),"")</f>
        <v>DLC_GREYMOOR</v>
      </c>
      <c r="R465" s="3" t="str">
        <f>VLOOKUP(Q465,'LibSets constants'!$B$4:$C$1000,2,FALSE)</f>
        <v>Greymoor</v>
      </c>
      <c r="T465" s="41" t="str">
        <f>IF(S465&lt;&gt;"",IF(S465&lt;&gt;"LIBSETS_DROP_MECHANIC_MONSTER_NAME",VLOOKUP(S465,'LibSets constants'!$I$4:$L$1000,3,FALSE),""),"")</f>
        <v/>
      </c>
      <c r="U465" s="45" t="str">
        <f>IF(S465&lt;&gt;"",IF(S465&lt;&gt;"LIBSETS_DROP_MECHANIC_MONSTER_NAME",VLOOKUP(S465,'LibSets constants'!$I$4:$L$1000,4,FALSE),""),"")</f>
        <v/>
      </c>
      <c r="V465" s="3" t="str">
        <f>IF(G465&lt;&gt;"LIBSETS_SETTYPE_BATTLEGROUND",IF(G465&lt;&gt;"LIBSETS_SETTYPE_SPECIAL",IF(W465&lt;&gt;"",VLOOKUP(W465,'ESO zone constants'!$D$2:$H$4950,5,FALSE),""),""),"")</f>
        <v/>
      </c>
      <c r="X465" s="46"/>
      <c r="Y465" s="45" t="str">
        <f>IF(X465&lt;&gt;"",IF(X465&lt;&gt;"LIBSETS_DROP_MECHANIC_MONSTER_NAME",VLOOKUP(X465,'LibSets constants'!$I$4:$L$1000,3,FALSE),""),"")</f>
        <v/>
      </c>
      <c r="Z465" s="45" t="str">
        <f>IF(X465&lt;&gt;"",IF(X465&lt;&gt;"LIBSETS_DROP_MECHANIC_MONSTER_NAME",VLOOKUP(X465,'LibSets constants'!$I$4:$L$1000,4,FALSE),""),"")</f>
        <v/>
      </c>
      <c r="AA465" s="3" t="str">
        <f>IF(G465&lt;&gt;"LIBSETS_SETTYPE_BATTLEGROUND",IF(G465&lt;&gt;"LIBSETS_SETTYPE_SPECIAL",IF(AB465&lt;&gt;"",VLOOKUP(AB465,'ESO zone constants'!$D$2:$H$4950,5,FALSE),""),""),"")</f>
        <v/>
      </c>
      <c r="AC465" s="46"/>
      <c r="AD465" s="45" t="str">
        <f>IF(AC465&lt;&gt;"",IF(AC465&lt;&gt;"LIBSETS_DROP_MECHANIC_MONSTER_NAME",VLOOKUP(AC465,'LibSets constants'!$I$4:$L$1000,3,FALSE),""),"")</f>
        <v/>
      </c>
      <c r="AE465" s="45" t="str">
        <f>IF(AC465&lt;&gt;"",IF(AC465&lt;&gt;"LIBSETS_DROP_MECHANIC_MONSTER_NAME",VLOOKUP(AC465,'LibSets constants'!$I$4:$L$1000,4,FALSE),""),"")</f>
        <v/>
      </c>
      <c r="AF465" s="3" t="str">
        <f>IF(G465&lt;&gt;"LIBSETS_SETTYPE_BATTLEGROUND",IF(G465&lt;&gt;"LIBSETS_SETTYPE_SPECIAL",IF(AG465&lt;&gt;"",VLOOKUP(AG465,'ESO zone constants'!$D$2:$H$4950,5,FALSE),""),""),"")</f>
        <v/>
      </c>
      <c r="AH465" s="46"/>
      <c r="AI465" s="45" t="str">
        <f>IF(AH465&lt;&gt;"",IF(AH465&lt;&gt;"LIBSETS_DROP_MECHANIC_MONSTER_NAME",VLOOKUP(AH465,'LibSets constants'!$I$4:$L$1000,3,FALSE),""),"")</f>
        <v/>
      </c>
      <c r="AJ465" s="45" t="str">
        <f>IF(AH465&lt;&gt;"",IF(AH465&lt;&gt;"LIBSETS_DROP_MECHANIC_MONSTER_NAME",VLOOKUP(AH465,'LibSets constants'!$I$4:$L$1000,4,FALSE),""),"")</f>
        <v/>
      </c>
      <c r="AK465" s="3" t="str">
        <f>IF(G465&lt;&gt;"LIBSETS_SETTYPE_BATTLEGROUND",IF(G465&lt;&gt;"LIBSETS_SETTYPE_SPECIAL",IF(AL465&lt;&gt;"",VLOOKUP(AL465,'ESO zone constants'!$D$2:$H$4950,5,FALSE),""),""),"")</f>
        <v/>
      </c>
      <c r="AM465" s="46"/>
      <c r="AN465" s="45" t="str">
        <f>IF(AM465&lt;&gt;"",IF(AM465&lt;&gt;"LIBSETS_DROP_MECHANIC_MONSTER_NAME",VLOOKUP(AM465,'LibSets constants'!$I$4:$L$1000,3,FALSE),""),"")</f>
        <v/>
      </c>
      <c r="AO465" s="45" t="str">
        <f>IF(AM465&lt;&gt;"",IF(AM465&lt;&gt;"LIBSETS_DROP_MECHANIC_MONSTER_NAME",VLOOKUP(AM465,'LibSets constants'!$I$4:$L$1000,4,FALSE),""),"")</f>
        <v/>
      </c>
      <c r="AP465" s="3" t="str">
        <f>IF(G465&lt;&gt;"LIBSETS_SETTYPE_BATTLEGROUND",IF(G465&lt;&gt;"LIBSETS_SETTYPE_SPECIAL",IF(AQ465&lt;&gt;"",VLOOKUP(AQ465,'ESO zone constants'!$D$2:$H$4950,5,FALSE),""),""),"")</f>
        <v/>
      </c>
      <c r="AR465" s="46"/>
      <c r="AS465" s="45" t="str">
        <f>IF(AR465&lt;&gt;"",IF(AR465&lt;&gt;"LIBSETS_DROP_MECHANIC_MONSTER_NAME",VLOOKUP(AR465,'LibSets constants'!$I$4:$L$1000,3,FALSE),""),"")</f>
        <v/>
      </c>
      <c r="AT465" s="45" t="str">
        <f>IF(AR465&lt;&gt;"",IF(AR465&lt;&gt;"LIBSETS_DROP_MECHANIC_MONSTER_NAME",VLOOKUP(AR465,'LibSets constants'!$I$4:$L$1000,4,FALSE),""),"")</f>
        <v/>
      </c>
      <c r="AU465" s="21" t="str">
        <f>IF(A465="???","--","")&amp;IF(F465&lt;&gt;"Not in the game (anymore)",IF(A465&lt;&gt;"",CONCATENATE("[",A465,"] = {wayshrines={")&amp;IF(K465&lt;&gt;"",CONCATENATE(K465,","),"")&amp;IF(L465&lt;&gt;"",CONCATENATE(L465,","),"")&amp;IF(M465&lt;&gt;"",CONCATENATE(M465,","),"")&amp;CONCATENATE("}")&amp;IF(VALUE(N465)&gt;0,CONCATENATE(", traitsNeeded=",N465),"")&amp;CONCATENATE(", dlcId=",IF(Q465&lt;&gt;"",Q465,"DLC_BASE_GAME")),""),"")</f>
        <v>[499] = {wayshrines={}, dlcId=DLC_GREYMOOR</v>
      </c>
      <c r="AV465" s="21" t="str">
        <f>IF(F465&lt;&gt;"Not in the game (anymore)",IF(A465&lt;&gt;"",IF(O465&lt;&gt;"",CONCATENATE(", zoneIds={",O465),"")&amp;IF(V465&lt;&gt;"",CONCATENATE(",",V465),"")&amp;IF(AA465&lt;&gt;"",CONCATENATE(",",AA465),"")&amp;IF(AF465&lt;&gt;"",CONCATENATE(",",AF465),"")&amp;IF(AK465&lt;&gt;"",CONCATENATE(",",AK465),"")&amp;IF(AP465&lt;&gt;"",CONCATENATE(",",AP465),"")&amp;IF(O465&lt;&gt;"",CONCATENATE("}",""),"")&amp;IF(OR(I465="true",I465="false",I465&lt;&gt;""), CONCATENATE(", veteran=", I465), ""),""),"")</f>
        <v>, zoneIds={1160}</v>
      </c>
      <c r="AW465" s="21" t="str">
        <f>IF(F465&lt;&gt;"Not in the game (anymore)",IF(A465&lt;&gt;"",", setType="&amp;G465,"")&amp;IF(J465="true",", multiTrialSet=true",""),"")</f>
        <v>, setType=</v>
      </c>
      <c r="AX465" s="21" t="str">
        <f t="shared" si="1"/>
        <v>},</v>
      </c>
      <c r="AY465" s="21" t="str">
        <f>IF(F465&lt;&gt;"Not in the game (anymore)",IF(C465&lt;&gt;"",CONCATENATE(" --",C465," / ",B465,"   [",IF(P465&lt;&gt;"",P465,""),IF(W465&lt;&gt;"",", "&amp;W465,""),IF(AB465&lt;&gt;"",", "&amp;AB465,""),IF(AG465&lt;&gt;"",", "&amp;AG465,""),IF(AL465&lt;&gt;"",", "&amp;AL465,""),IF(AQ465&lt;&gt;"",", "&amp;AQ465,""),"]")),"")</f>
        <v xml:space="preserve"> --Perfected Yandir's Might / Yandirs perfektionierte Macht   [Western Skyrim]</v>
      </c>
    </row>
    <row r="466" spans="1:51" x14ac:dyDescent="0.25">
      <c r="A466" s="5">
        <v>500</v>
      </c>
      <c r="B466" t="s">
        <v>2382</v>
      </c>
      <c r="C466" t="s">
        <v>2382</v>
      </c>
      <c r="D466" s="3">
        <f t="shared" si="0"/>
        <v>500</v>
      </c>
      <c r="F466" s="76" t="s">
        <v>1640</v>
      </c>
      <c r="G466" s="8"/>
      <c r="H466" s="76"/>
      <c r="I466" s="76"/>
      <c r="J466" s="76"/>
      <c r="K466" s="76"/>
      <c r="L466" s="76"/>
      <c r="M466" s="76"/>
      <c r="N466" s="79"/>
      <c r="O466" s="3">
        <f>IF(G466&lt;&gt;"LIBSETS_SETTYPE_BATTLEGROUND",IF(G466&lt;&gt;"LIBSETS_SETTYPE_SPECIAL",IF(P466&lt;&gt;"",VLOOKUP(P466,'ESO zone constants'!$D$2:$H$4950,5,FALSE),""),""),"")</f>
        <v>1160</v>
      </c>
      <c r="P466" t="s">
        <v>1888</v>
      </c>
      <c r="Q466" s="49" t="str">
        <f>IF(O466&lt;&gt;"",IF(NOT(ISERROR(VLOOKUP(O466,'ESO Dungeon constants'!$D$3:$H$9999,5,FALSE))),VLOOKUP(O466,'ESO Dungeon constants'!$D$3:$I$9999,6,FALSE),VLOOKUP(O466,'ESO zone constants'!$H$2:$K$9984,4,FALSE)),"")</f>
        <v>DLC_GREYMOOR</v>
      </c>
      <c r="R466" s="3" t="str">
        <f>VLOOKUP(Q466,'LibSets constants'!$B$4:$C$1000,2,FALSE)</f>
        <v>Greymoor</v>
      </c>
      <c r="T466" s="41" t="str">
        <f>IF(S466&lt;&gt;"",IF(S466&lt;&gt;"LIBSETS_DROP_MECHANIC_MONSTER_NAME",VLOOKUP(S466,'LibSets constants'!$I$4:$L$1000,3,FALSE),""),"")</f>
        <v/>
      </c>
      <c r="U466" s="45" t="str">
        <f>IF(S466&lt;&gt;"",IF(S466&lt;&gt;"LIBSETS_DROP_MECHANIC_MONSTER_NAME",VLOOKUP(S466,'LibSets constants'!$I$4:$L$1000,4,FALSE),""),"")</f>
        <v/>
      </c>
      <c r="V466" s="3" t="str">
        <f>IF(G466&lt;&gt;"LIBSETS_SETTYPE_BATTLEGROUND",IF(G466&lt;&gt;"LIBSETS_SETTYPE_SPECIAL",IF(W466&lt;&gt;"",VLOOKUP(W466,'ESO zone constants'!$D$2:$H$4950,5,FALSE),""),""),"")</f>
        <v/>
      </c>
      <c r="X466" s="46"/>
      <c r="Y466" s="45" t="str">
        <f>IF(X466&lt;&gt;"",IF(X466&lt;&gt;"LIBSETS_DROP_MECHANIC_MONSTER_NAME",VLOOKUP(X466,'LibSets constants'!$I$4:$L$1000,3,FALSE),""),"")</f>
        <v/>
      </c>
      <c r="Z466" s="45" t="str">
        <f>IF(X466&lt;&gt;"",IF(X466&lt;&gt;"LIBSETS_DROP_MECHANIC_MONSTER_NAME",VLOOKUP(X466,'LibSets constants'!$I$4:$L$1000,4,FALSE),""),"")</f>
        <v/>
      </c>
      <c r="AA466" s="3" t="str">
        <f>IF(G466&lt;&gt;"LIBSETS_SETTYPE_BATTLEGROUND",IF(G466&lt;&gt;"LIBSETS_SETTYPE_SPECIAL",IF(AB466&lt;&gt;"",VLOOKUP(AB466,'ESO zone constants'!$D$2:$H$4950,5,FALSE),""),""),"")</f>
        <v/>
      </c>
      <c r="AC466" s="46"/>
      <c r="AD466" s="45" t="str">
        <f>IF(AC466&lt;&gt;"",IF(AC466&lt;&gt;"LIBSETS_DROP_MECHANIC_MONSTER_NAME",VLOOKUP(AC466,'LibSets constants'!$I$4:$L$1000,3,FALSE),""),"")</f>
        <v/>
      </c>
      <c r="AE466" s="45" t="str">
        <f>IF(AC466&lt;&gt;"",IF(AC466&lt;&gt;"LIBSETS_DROP_MECHANIC_MONSTER_NAME",VLOOKUP(AC466,'LibSets constants'!$I$4:$L$1000,4,FALSE),""),"")</f>
        <v/>
      </c>
      <c r="AF466" s="3" t="str">
        <f>IF(G466&lt;&gt;"LIBSETS_SETTYPE_BATTLEGROUND",IF(G466&lt;&gt;"LIBSETS_SETTYPE_SPECIAL",IF(AG466&lt;&gt;"",VLOOKUP(AG466,'ESO zone constants'!$D$2:$H$4950,5,FALSE),""),""),"")</f>
        <v/>
      </c>
      <c r="AH466" s="46"/>
      <c r="AI466" s="45" t="str">
        <f>IF(AH466&lt;&gt;"",IF(AH466&lt;&gt;"LIBSETS_DROP_MECHANIC_MONSTER_NAME",VLOOKUP(AH466,'LibSets constants'!$I$4:$L$1000,3,FALSE),""),"")</f>
        <v/>
      </c>
      <c r="AJ466" s="45" t="str">
        <f>IF(AH466&lt;&gt;"",IF(AH466&lt;&gt;"LIBSETS_DROP_MECHANIC_MONSTER_NAME",VLOOKUP(AH466,'LibSets constants'!$I$4:$L$1000,4,FALSE),""),"")</f>
        <v/>
      </c>
      <c r="AK466" s="3" t="str">
        <f>IF(G466&lt;&gt;"LIBSETS_SETTYPE_BATTLEGROUND",IF(G466&lt;&gt;"LIBSETS_SETTYPE_SPECIAL",IF(AL466&lt;&gt;"",VLOOKUP(AL466,'ESO zone constants'!$D$2:$H$4950,5,FALSE),""),""),"")</f>
        <v/>
      </c>
      <c r="AM466" s="46"/>
      <c r="AN466" s="45" t="str">
        <f>IF(AM466&lt;&gt;"",IF(AM466&lt;&gt;"LIBSETS_DROP_MECHANIC_MONSTER_NAME",VLOOKUP(AM466,'LibSets constants'!$I$4:$L$1000,3,FALSE),""),"")</f>
        <v/>
      </c>
      <c r="AO466" s="45" t="str">
        <f>IF(AM466&lt;&gt;"",IF(AM466&lt;&gt;"LIBSETS_DROP_MECHANIC_MONSTER_NAME",VLOOKUP(AM466,'LibSets constants'!$I$4:$L$1000,4,FALSE),""),"")</f>
        <v/>
      </c>
      <c r="AP466" s="3" t="str">
        <f>IF(G466&lt;&gt;"LIBSETS_SETTYPE_BATTLEGROUND",IF(G466&lt;&gt;"LIBSETS_SETTYPE_SPECIAL",IF(AQ466&lt;&gt;"",VLOOKUP(AQ466,'ESO zone constants'!$D$2:$H$4950,5,FALSE),""),""),"")</f>
        <v/>
      </c>
      <c r="AR466" s="46"/>
      <c r="AS466" s="45" t="str">
        <f>IF(AR466&lt;&gt;"",IF(AR466&lt;&gt;"LIBSETS_DROP_MECHANIC_MONSTER_NAME",VLOOKUP(AR466,'LibSets constants'!$I$4:$L$1000,3,FALSE),""),"")</f>
        <v/>
      </c>
      <c r="AT466" s="45" t="str">
        <f>IF(AR466&lt;&gt;"",IF(AR466&lt;&gt;"LIBSETS_DROP_MECHANIC_MONSTER_NAME",VLOOKUP(AR466,'LibSets constants'!$I$4:$L$1000,4,FALSE),""),"")</f>
        <v/>
      </c>
      <c r="AU466" s="21" t="str">
        <f>IF(A466="???","--","")&amp;IF(F466&lt;&gt;"Not in the game (anymore)",IF(A466&lt;&gt;"",CONCATENATE("[",A466,"] = {wayshrines={")&amp;IF(K466&lt;&gt;"",CONCATENATE(K466,","),"")&amp;IF(L466&lt;&gt;"",CONCATENATE(L466,","),"")&amp;IF(M466&lt;&gt;"",CONCATENATE(M466,","),"")&amp;CONCATENATE("}")&amp;IF(VALUE(N466)&gt;0,CONCATENATE(", traitsNeeded=",N466),"")&amp;CONCATENATE(", dlcId=",IF(Q466&lt;&gt;"",Q466,"DLC_BASE_GAME")),""),"")</f>
        <v/>
      </c>
      <c r="AV466" s="21" t="str">
        <f>IF(F466&lt;&gt;"Not in the game (anymore)",IF(A466&lt;&gt;"",IF(O466&lt;&gt;"",CONCATENATE(", zoneIds={",O466),"")&amp;IF(V466&lt;&gt;"",CONCATENATE(",",V466),"")&amp;IF(AA466&lt;&gt;"",CONCATENATE(",",AA466),"")&amp;IF(AF466&lt;&gt;"",CONCATENATE(",",AF466),"")&amp;IF(AK466&lt;&gt;"",CONCATENATE(",",AK466),"")&amp;IF(AP466&lt;&gt;"",CONCATENATE(",",AP466),"")&amp;IF(O466&lt;&gt;"",CONCATENATE("}",""),"")&amp;IF(OR(I466="true",I466="false",I466&lt;&gt;""), CONCATENATE(", veteran=", I466), ""),""),"")</f>
        <v/>
      </c>
      <c r="AW466" s="21" t="str">
        <f>IF(F466&lt;&gt;"Not in the game (anymore)",IF(A466&lt;&gt;"",", setType="&amp;G466,"")&amp;IF(J466="true",", multiTrialSet=true",""),"")</f>
        <v/>
      </c>
      <c r="AX466" s="21" t="str">
        <f t="shared" si="1"/>
        <v/>
      </c>
      <c r="AY466" s="21" t="str">
        <f>IF(F466&lt;&gt;"Not in the game (anymore)",IF(C466&lt;&gt;"",CONCATENATE(" --",C466," / ",B466,"   [",IF(P466&lt;&gt;"",P466,""),IF(W466&lt;&gt;"",", "&amp;W466,""),IF(AB466&lt;&gt;"",", "&amp;AB466,""),IF(AG466&lt;&gt;"",", "&amp;AG466,""),IF(AL466&lt;&gt;"",", "&amp;AL466,""),IF(AQ466&lt;&gt;"",", "&amp;AQ466,""),"]")),"")</f>
        <v/>
      </c>
    </row>
    <row r="467" spans="1:51" x14ac:dyDescent="0.25">
      <c r="A467" s="5">
        <v>501</v>
      </c>
      <c r="B467" t="s">
        <v>2384</v>
      </c>
      <c r="C467" t="s">
        <v>2383</v>
      </c>
      <c r="D467" s="3">
        <f t="shared" si="0"/>
        <v>501</v>
      </c>
      <c r="G467" s="8"/>
      <c r="H467" s="76"/>
      <c r="I467" s="76"/>
      <c r="J467" s="76"/>
      <c r="K467" s="76"/>
      <c r="L467" s="76"/>
      <c r="M467" s="76"/>
      <c r="N467" s="79"/>
      <c r="O467" s="3">
        <f>IF(G467&lt;&gt;"LIBSETS_SETTYPE_BATTLEGROUND",IF(G467&lt;&gt;"LIBSETS_SETTYPE_SPECIAL",IF(P467&lt;&gt;"",VLOOKUP(P467,'ESO zone constants'!$D$2:$H$4950,5,FALSE),""),""),"")</f>
        <v>1160</v>
      </c>
      <c r="P467" t="s">
        <v>1888</v>
      </c>
      <c r="Q467" s="49" t="str">
        <f>IF(O467&lt;&gt;"",IF(NOT(ISERROR(VLOOKUP(O467,'ESO Dungeon constants'!$D$3:$H$9999,5,FALSE))),VLOOKUP(O467,'ESO Dungeon constants'!$D$3:$I$9999,6,FALSE),VLOOKUP(O467,'ESO zone constants'!$H$2:$K$9984,4,FALSE)),"")</f>
        <v>DLC_GREYMOOR</v>
      </c>
      <c r="R467" s="3" t="str">
        <f>VLOOKUP(Q467,'LibSets constants'!$B$4:$C$1000,2,FALSE)</f>
        <v>Greymoor</v>
      </c>
      <c r="T467" s="41" t="str">
        <f>IF(S467&lt;&gt;"",IF(S467&lt;&gt;"LIBSETS_DROP_MECHANIC_MONSTER_NAME",VLOOKUP(S467,'LibSets constants'!$I$4:$L$1000,3,FALSE),""),"")</f>
        <v/>
      </c>
      <c r="U467" s="45" t="str">
        <f>IF(S467&lt;&gt;"",IF(S467&lt;&gt;"LIBSETS_DROP_MECHANIC_MONSTER_NAME",VLOOKUP(S467,'LibSets constants'!$I$4:$L$1000,4,FALSE),""),"")</f>
        <v/>
      </c>
      <c r="V467" s="3" t="str">
        <f>IF(G467&lt;&gt;"LIBSETS_SETTYPE_BATTLEGROUND",IF(G467&lt;&gt;"LIBSETS_SETTYPE_SPECIAL",IF(W467&lt;&gt;"",VLOOKUP(W467,'ESO zone constants'!$D$2:$H$4950,5,FALSE),""),""),"")</f>
        <v/>
      </c>
      <c r="X467" s="46"/>
      <c r="Y467" s="45" t="str">
        <f>IF(X467&lt;&gt;"",IF(X467&lt;&gt;"LIBSETS_DROP_MECHANIC_MONSTER_NAME",VLOOKUP(X467,'LibSets constants'!$I$4:$L$1000,3,FALSE),""),"")</f>
        <v/>
      </c>
      <c r="Z467" s="45" t="str">
        <f>IF(X467&lt;&gt;"",IF(X467&lt;&gt;"LIBSETS_DROP_MECHANIC_MONSTER_NAME",VLOOKUP(X467,'LibSets constants'!$I$4:$L$1000,4,FALSE),""),"")</f>
        <v/>
      </c>
      <c r="AA467" s="3" t="str">
        <f>IF(G467&lt;&gt;"LIBSETS_SETTYPE_BATTLEGROUND",IF(G467&lt;&gt;"LIBSETS_SETTYPE_SPECIAL",IF(AB467&lt;&gt;"",VLOOKUP(AB467,'ESO zone constants'!$D$2:$H$4950,5,FALSE),""),""),"")</f>
        <v/>
      </c>
      <c r="AC467" s="46"/>
      <c r="AD467" s="45" t="str">
        <f>IF(AC467&lt;&gt;"",IF(AC467&lt;&gt;"LIBSETS_DROP_MECHANIC_MONSTER_NAME",VLOOKUP(AC467,'LibSets constants'!$I$4:$L$1000,3,FALSE),""),"")</f>
        <v/>
      </c>
      <c r="AE467" s="45" t="str">
        <f>IF(AC467&lt;&gt;"",IF(AC467&lt;&gt;"LIBSETS_DROP_MECHANIC_MONSTER_NAME",VLOOKUP(AC467,'LibSets constants'!$I$4:$L$1000,4,FALSE),""),"")</f>
        <v/>
      </c>
      <c r="AF467" s="3" t="str">
        <f>IF(G467&lt;&gt;"LIBSETS_SETTYPE_BATTLEGROUND",IF(G467&lt;&gt;"LIBSETS_SETTYPE_SPECIAL",IF(AG467&lt;&gt;"",VLOOKUP(AG467,'ESO zone constants'!$D$2:$H$4950,5,FALSE),""),""),"")</f>
        <v/>
      </c>
      <c r="AH467" s="46"/>
      <c r="AI467" s="45" t="str">
        <f>IF(AH467&lt;&gt;"",IF(AH467&lt;&gt;"LIBSETS_DROP_MECHANIC_MONSTER_NAME",VLOOKUP(AH467,'LibSets constants'!$I$4:$L$1000,3,FALSE),""),"")</f>
        <v/>
      </c>
      <c r="AJ467" s="45" t="str">
        <f>IF(AH467&lt;&gt;"",IF(AH467&lt;&gt;"LIBSETS_DROP_MECHANIC_MONSTER_NAME",VLOOKUP(AH467,'LibSets constants'!$I$4:$L$1000,4,FALSE),""),"")</f>
        <v/>
      </c>
      <c r="AK467" s="3" t="str">
        <f>IF(G467&lt;&gt;"LIBSETS_SETTYPE_BATTLEGROUND",IF(G467&lt;&gt;"LIBSETS_SETTYPE_SPECIAL",IF(AL467&lt;&gt;"",VLOOKUP(AL467,'ESO zone constants'!$D$2:$H$4950,5,FALSE),""),""),"")</f>
        <v/>
      </c>
      <c r="AM467" s="46"/>
      <c r="AN467" s="45" t="str">
        <f>IF(AM467&lt;&gt;"",IF(AM467&lt;&gt;"LIBSETS_DROP_MECHANIC_MONSTER_NAME",VLOOKUP(AM467,'LibSets constants'!$I$4:$L$1000,3,FALSE),""),"")</f>
        <v/>
      </c>
      <c r="AO467" s="45" t="str">
        <f>IF(AM467&lt;&gt;"",IF(AM467&lt;&gt;"LIBSETS_DROP_MECHANIC_MONSTER_NAME",VLOOKUP(AM467,'LibSets constants'!$I$4:$L$1000,4,FALSE),""),"")</f>
        <v/>
      </c>
      <c r="AP467" s="3" t="str">
        <f>IF(G467&lt;&gt;"LIBSETS_SETTYPE_BATTLEGROUND",IF(G467&lt;&gt;"LIBSETS_SETTYPE_SPECIAL",IF(AQ467&lt;&gt;"",VLOOKUP(AQ467,'ESO zone constants'!$D$2:$H$4950,5,FALSE),""),""),"")</f>
        <v/>
      </c>
      <c r="AR467" s="46"/>
      <c r="AS467" s="45" t="str">
        <f>IF(AR467&lt;&gt;"",IF(AR467&lt;&gt;"LIBSETS_DROP_MECHANIC_MONSTER_NAME",VLOOKUP(AR467,'LibSets constants'!$I$4:$L$1000,3,FALSE),""),"")</f>
        <v/>
      </c>
      <c r="AT467" s="45" t="str">
        <f>IF(AR467&lt;&gt;"",IF(AR467&lt;&gt;"LIBSETS_DROP_MECHANIC_MONSTER_NAME",VLOOKUP(AR467,'LibSets constants'!$I$4:$L$1000,4,FALSE),""),"")</f>
        <v/>
      </c>
      <c r="AU467" s="21" t="str">
        <f>IF(A467="???","--","")&amp;IF(F467&lt;&gt;"Not in the game (anymore)",IF(A467&lt;&gt;"",CONCATENATE("[",A467,"] = {wayshrines={")&amp;IF(K467&lt;&gt;"",CONCATENATE(K467,","),"")&amp;IF(L467&lt;&gt;"",CONCATENATE(L467,","),"")&amp;IF(M467&lt;&gt;"",CONCATENATE(M467,","),"")&amp;CONCATENATE("}")&amp;IF(VALUE(N467)&gt;0,CONCATENATE(", traitsNeeded=",N467),"")&amp;CONCATENATE(", dlcId=",IF(Q467&lt;&gt;"",Q467,"DLC_BASE_GAME")),""),"")</f>
        <v>[501] = {wayshrines={}, dlcId=DLC_GREYMOOR</v>
      </c>
      <c r="AV467" s="21" t="str">
        <f>IF(F467&lt;&gt;"Not in the game (anymore)",IF(A467&lt;&gt;"",IF(O467&lt;&gt;"",CONCATENATE(", zoneIds={",O467),"")&amp;IF(V467&lt;&gt;"",CONCATENATE(",",V467),"")&amp;IF(AA467&lt;&gt;"",CONCATENATE(",",AA467),"")&amp;IF(AF467&lt;&gt;"",CONCATENATE(",",AF467),"")&amp;IF(AK467&lt;&gt;"",CONCATENATE(",",AK467),"")&amp;IF(AP467&lt;&gt;"",CONCATENATE(",",AP467),"")&amp;IF(O467&lt;&gt;"",CONCATENATE("}",""),"")&amp;IF(OR(I467="true",I467="false",I467&lt;&gt;""), CONCATENATE(", veteran=", I467), ""),""),"")</f>
        <v>, zoneIds={1160}</v>
      </c>
      <c r="AW467" s="21" t="str">
        <f>IF(F467&lt;&gt;"Not in the game (anymore)",IF(A467&lt;&gt;"",", setType="&amp;G467,"")&amp;IF(J467="true",", multiTrialSet=true",""),"")</f>
        <v>, setType=</v>
      </c>
      <c r="AX467" s="21" t="str">
        <f t="shared" si="1"/>
        <v>},</v>
      </c>
      <c r="AY467" s="21" t="str">
        <f>IF(F467&lt;&gt;"Not in the game (anymore)",IF(C467&lt;&gt;"",CONCATENATE(" --",C467," / ",B467,"   [",IF(P467&lt;&gt;"",P467,""),IF(W467&lt;&gt;"",", "&amp;W467,""),IF(AB467&lt;&gt;"",", "&amp;AB467,""),IF(AG467&lt;&gt;"",", "&amp;AG467,""),IF(AL467&lt;&gt;"",", "&amp;AL467,""),IF(AQ467&lt;&gt;"",", "&amp;AQ467,""),"]")),"")</f>
        <v xml:space="preserve"> --Thrassian Stranglers / Thrassische Würger   [Western Skyrim]</v>
      </c>
    </row>
    <row r="468" spans="1:51" x14ac:dyDescent="0.25">
      <c r="A468" s="5">
        <v>502</v>
      </c>
      <c r="B468" t="s">
        <v>2385</v>
      </c>
      <c r="C468" t="s">
        <v>2385</v>
      </c>
      <c r="D468" s="3">
        <f t="shared" si="0"/>
        <v>502</v>
      </c>
      <c r="F468" s="76" t="s">
        <v>1640</v>
      </c>
      <c r="G468" s="8"/>
      <c r="H468" s="76"/>
      <c r="I468" s="76"/>
      <c r="J468" s="76"/>
      <c r="K468" s="76"/>
      <c r="L468" s="76"/>
      <c r="M468" s="76"/>
      <c r="N468" s="79"/>
      <c r="O468" s="3">
        <f>IF(G468&lt;&gt;"LIBSETS_SETTYPE_BATTLEGROUND",IF(G468&lt;&gt;"LIBSETS_SETTYPE_SPECIAL",IF(P468&lt;&gt;"",VLOOKUP(P468,'ESO zone constants'!$D$2:$H$4950,5,FALSE),""),""),"")</f>
        <v>1160</v>
      </c>
      <c r="P468" t="s">
        <v>1888</v>
      </c>
      <c r="Q468" s="49" t="str">
        <f>IF(O468&lt;&gt;"",IF(NOT(ISERROR(VLOOKUP(O468,'ESO Dungeon constants'!$D$3:$H$9999,5,FALSE))),VLOOKUP(O468,'ESO Dungeon constants'!$D$3:$I$9999,6,FALSE),VLOOKUP(O468,'ESO zone constants'!$H$2:$K$9984,4,FALSE)),"")</f>
        <v>DLC_GREYMOOR</v>
      </c>
      <c r="R468" s="3" t="str">
        <f>VLOOKUP(Q468,'LibSets constants'!$B$4:$C$1000,2,FALSE)</f>
        <v>Greymoor</v>
      </c>
      <c r="T468" s="41" t="str">
        <f>IF(S468&lt;&gt;"",IF(S468&lt;&gt;"LIBSETS_DROP_MECHANIC_MONSTER_NAME",VLOOKUP(S468,'LibSets constants'!$I$4:$L$1000,3,FALSE),""),"")</f>
        <v/>
      </c>
      <c r="U468" s="45" t="str">
        <f>IF(S468&lt;&gt;"",IF(S468&lt;&gt;"LIBSETS_DROP_MECHANIC_MONSTER_NAME",VLOOKUP(S468,'LibSets constants'!$I$4:$L$1000,4,FALSE),""),"")</f>
        <v/>
      </c>
      <c r="V468" s="3" t="str">
        <f>IF(G468&lt;&gt;"LIBSETS_SETTYPE_BATTLEGROUND",IF(G468&lt;&gt;"LIBSETS_SETTYPE_SPECIAL",IF(W468&lt;&gt;"",VLOOKUP(W468,'ESO zone constants'!$D$2:$H$4950,5,FALSE),""),""),"")</f>
        <v/>
      </c>
      <c r="X468" s="46"/>
      <c r="Y468" s="45" t="str">
        <f>IF(X468&lt;&gt;"",IF(X468&lt;&gt;"LIBSETS_DROP_MECHANIC_MONSTER_NAME",VLOOKUP(X468,'LibSets constants'!$I$4:$L$1000,3,FALSE),""),"")</f>
        <v/>
      </c>
      <c r="Z468" s="45" t="str">
        <f>IF(X468&lt;&gt;"",IF(X468&lt;&gt;"LIBSETS_DROP_MECHANIC_MONSTER_NAME",VLOOKUP(X468,'LibSets constants'!$I$4:$L$1000,4,FALSE),""),"")</f>
        <v/>
      </c>
      <c r="AA468" s="3" t="str">
        <f>IF(G468&lt;&gt;"LIBSETS_SETTYPE_BATTLEGROUND",IF(G468&lt;&gt;"LIBSETS_SETTYPE_SPECIAL",IF(AB468&lt;&gt;"",VLOOKUP(AB468,'ESO zone constants'!$D$2:$H$4950,5,FALSE),""),""),"")</f>
        <v/>
      </c>
      <c r="AC468" s="46"/>
      <c r="AD468" s="45" t="str">
        <f>IF(AC468&lt;&gt;"",IF(AC468&lt;&gt;"LIBSETS_DROP_MECHANIC_MONSTER_NAME",VLOOKUP(AC468,'LibSets constants'!$I$4:$L$1000,3,FALSE),""),"")</f>
        <v/>
      </c>
      <c r="AE468" s="45" t="str">
        <f>IF(AC468&lt;&gt;"",IF(AC468&lt;&gt;"LIBSETS_DROP_MECHANIC_MONSTER_NAME",VLOOKUP(AC468,'LibSets constants'!$I$4:$L$1000,4,FALSE),""),"")</f>
        <v/>
      </c>
      <c r="AF468" s="3" t="str">
        <f>IF(G468&lt;&gt;"LIBSETS_SETTYPE_BATTLEGROUND",IF(G468&lt;&gt;"LIBSETS_SETTYPE_SPECIAL",IF(AG468&lt;&gt;"",VLOOKUP(AG468,'ESO zone constants'!$D$2:$H$4950,5,FALSE),""),""),"")</f>
        <v/>
      </c>
      <c r="AH468" s="46"/>
      <c r="AI468" s="45" t="str">
        <f>IF(AH468&lt;&gt;"",IF(AH468&lt;&gt;"LIBSETS_DROP_MECHANIC_MONSTER_NAME",VLOOKUP(AH468,'LibSets constants'!$I$4:$L$1000,3,FALSE),""),"")</f>
        <v/>
      </c>
      <c r="AJ468" s="45" t="str">
        <f>IF(AH468&lt;&gt;"",IF(AH468&lt;&gt;"LIBSETS_DROP_MECHANIC_MONSTER_NAME",VLOOKUP(AH468,'LibSets constants'!$I$4:$L$1000,4,FALSE),""),"")</f>
        <v/>
      </c>
      <c r="AK468" s="3" t="str">
        <f>IF(G468&lt;&gt;"LIBSETS_SETTYPE_BATTLEGROUND",IF(G468&lt;&gt;"LIBSETS_SETTYPE_SPECIAL",IF(AL468&lt;&gt;"",VLOOKUP(AL468,'ESO zone constants'!$D$2:$H$4950,5,FALSE),""),""),"")</f>
        <v/>
      </c>
      <c r="AM468" s="46"/>
      <c r="AN468" s="45" t="str">
        <f>IF(AM468&lt;&gt;"",IF(AM468&lt;&gt;"LIBSETS_DROP_MECHANIC_MONSTER_NAME",VLOOKUP(AM468,'LibSets constants'!$I$4:$L$1000,3,FALSE),""),"")</f>
        <v/>
      </c>
      <c r="AO468" s="45" t="str">
        <f>IF(AM468&lt;&gt;"",IF(AM468&lt;&gt;"LIBSETS_DROP_MECHANIC_MONSTER_NAME",VLOOKUP(AM468,'LibSets constants'!$I$4:$L$1000,4,FALSE),""),"")</f>
        <v/>
      </c>
      <c r="AP468" s="3" t="str">
        <f>IF(G468&lt;&gt;"LIBSETS_SETTYPE_BATTLEGROUND",IF(G468&lt;&gt;"LIBSETS_SETTYPE_SPECIAL",IF(AQ468&lt;&gt;"",VLOOKUP(AQ468,'ESO zone constants'!$D$2:$H$4950,5,FALSE),""),""),"")</f>
        <v/>
      </c>
      <c r="AR468" s="46"/>
      <c r="AS468" s="45" t="str">
        <f>IF(AR468&lt;&gt;"",IF(AR468&lt;&gt;"LIBSETS_DROP_MECHANIC_MONSTER_NAME",VLOOKUP(AR468,'LibSets constants'!$I$4:$L$1000,3,FALSE),""),"")</f>
        <v/>
      </c>
      <c r="AT468" s="45" t="str">
        <f>IF(AR468&lt;&gt;"",IF(AR468&lt;&gt;"LIBSETS_DROP_MECHANIC_MONSTER_NAME",VLOOKUP(AR468,'LibSets constants'!$I$4:$L$1000,4,FALSE),""),"")</f>
        <v/>
      </c>
      <c r="AU468" s="21" t="str">
        <f>IF(A468="???","--","")&amp;IF(F468&lt;&gt;"Not in the game (anymore)",IF(A468&lt;&gt;"",CONCATENATE("[",A468,"] = {wayshrines={")&amp;IF(K468&lt;&gt;"",CONCATENATE(K468,","),"")&amp;IF(L468&lt;&gt;"",CONCATENATE(L468,","),"")&amp;IF(M468&lt;&gt;"",CONCATENATE(M468,","),"")&amp;CONCATENATE("}")&amp;IF(VALUE(N468)&gt;0,CONCATENATE(", traitsNeeded=",N468),"")&amp;CONCATENATE(", dlcId=",IF(Q468&lt;&gt;"",Q468,"DLC_BASE_GAME")),""),"")</f>
        <v/>
      </c>
      <c r="AV468" s="21" t="str">
        <f>IF(F468&lt;&gt;"Not in the game (anymore)",IF(A468&lt;&gt;"",IF(O468&lt;&gt;"",CONCATENATE(", zoneIds={",O468),"")&amp;IF(V468&lt;&gt;"",CONCATENATE(",",V468),"")&amp;IF(AA468&lt;&gt;"",CONCATENATE(",",AA468),"")&amp;IF(AF468&lt;&gt;"",CONCATENATE(",",AF468),"")&amp;IF(AK468&lt;&gt;"",CONCATENATE(",",AK468),"")&amp;IF(AP468&lt;&gt;"",CONCATENATE(",",AP468),"")&amp;IF(O468&lt;&gt;"",CONCATENATE("}",""),"")&amp;IF(OR(I468="true",I468="false",I468&lt;&gt;""), CONCATENATE(", veteran=", I468), ""),""),"")</f>
        <v/>
      </c>
      <c r="AW468" s="21" t="str">
        <f>IF(F468&lt;&gt;"Not in the game (anymore)",IF(A468&lt;&gt;"",", setType="&amp;G468,"")&amp;IF(J468="true",", multiTrialSet=true",""),"")</f>
        <v/>
      </c>
      <c r="AX468" s="21" t="str">
        <f t="shared" si="1"/>
        <v/>
      </c>
      <c r="AY468" s="21" t="str">
        <f>IF(F468&lt;&gt;"Not in the game (anymore)",IF(C468&lt;&gt;"",CONCATENATE(" --",C468," / ",B468,"   [",IF(P468&lt;&gt;"",P468,""),IF(W468&lt;&gt;"",", "&amp;W468,""),IF(AB468&lt;&gt;"",", "&amp;AB468,""),IF(AG468&lt;&gt;"",", "&amp;AG468,""),IF(AL468&lt;&gt;"",", "&amp;AL468,""),IF(AQ468&lt;&gt;"",", "&amp;AQ468,""),"]")),"")</f>
        <v/>
      </c>
    </row>
    <row r="469" spans="1:51" x14ac:dyDescent="0.25">
      <c r="A469" s="5">
        <v>503</v>
      </c>
      <c r="B469" t="s">
        <v>2386</v>
      </c>
      <c r="C469" t="s">
        <v>2387</v>
      </c>
      <c r="D469" s="3">
        <f t="shared" si="0"/>
        <v>503</v>
      </c>
      <c r="G469" s="8"/>
      <c r="H469" s="76"/>
      <c r="I469" s="76"/>
      <c r="J469" s="76"/>
      <c r="K469" s="76"/>
      <c r="L469" s="76"/>
      <c r="M469" s="76"/>
      <c r="N469" s="79"/>
      <c r="O469" s="3">
        <f>IF(G469&lt;&gt;"LIBSETS_SETTYPE_BATTLEGROUND",IF(G469&lt;&gt;"LIBSETS_SETTYPE_SPECIAL",IF(P469&lt;&gt;"",VLOOKUP(P469,'ESO zone constants'!$D$2:$H$4950,5,FALSE),""),""),"")</f>
        <v>1160</v>
      </c>
      <c r="P469" t="s">
        <v>1888</v>
      </c>
      <c r="Q469" s="49" t="str">
        <f>IF(O469&lt;&gt;"",IF(NOT(ISERROR(VLOOKUP(O469,'ESO Dungeon constants'!$D$3:$H$9999,5,FALSE))),VLOOKUP(O469,'ESO Dungeon constants'!$D$3:$I$9999,6,FALSE),VLOOKUP(O469,'ESO zone constants'!$H$2:$K$9984,4,FALSE)),"")</f>
        <v>DLC_GREYMOOR</v>
      </c>
      <c r="R469" s="3" t="str">
        <f>VLOOKUP(Q469,'LibSets constants'!$B$4:$C$1000,2,FALSE)</f>
        <v>Greymoor</v>
      </c>
      <c r="T469" s="41" t="str">
        <f>IF(S469&lt;&gt;"",IF(S469&lt;&gt;"LIBSETS_DROP_MECHANIC_MONSTER_NAME",VLOOKUP(S469,'LibSets constants'!$I$4:$L$1000,3,FALSE),""),"")</f>
        <v/>
      </c>
      <c r="U469" s="45" t="str">
        <f>IF(S469&lt;&gt;"",IF(S469&lt;&gt;"LIBSETS_DROP_MECHANIC_MONSTER_NAME",VLOOKUP(S469,'LibSets constants'!$I$4:$L$1000,4,FALSE),""),"")</f>
        <v/>
      </c>
      <c r="V469" s="3" t="str">
        <f>IF(G469&lt;&gt;"LIBSETS_SETTYPE_BATTLEGROUND",IF(G469&lt;&gt;"LIBSETS_SETTYPE_SPECIAL",IF(W469&lt;&gt;"",VLOOKUP(W469,'ESO zone constants'!$D$2:$H$4950,5,FALSE),""),""),"")</f>
        <v/>
      </c>
      <c r="X469" s="46"/>
      <c r="Y469" s="45" t="str">
        <f>IF(X469&lt;&gt;"",IF(X469&lt;&gt;"LIBSETS_DROP_MECHANIC_MONSTER_NAME",VLOOKUP(X469,'LibSets constants'!$I$4:$L$1000,3,FALSE),""),"")</f>
        <v/>
      </c>
      <c r="Z469" s="45" t="str">
        <f>IF(X469&lt;&gt;"",IF(X469&lt;&gt;"LIBSETS_DROP_MECHANIC_MONSTER_NAME",VLOOKUP(X469,'LibSets constants'!$I$4:$L$1000,4,FALSE),""),"")</f>
        <v/>
      </c>
      <c r="AA469" s="3" t="str">
        <f>IF(G469&lt;&gt;"LIBSETS_SETTYPE_BATTLEGROUND",IF(G469&lt;&gt;"LIBSETS_SETTYPE_SPECIAL",IF(AB469&lt;&gt;"",VLOOKUP(AB469,'ESO zone constants'!$D$2:$H$4950,5,FALSE),""),""),"")</f>
        <v/>
      </c>
      <c r="AC469" s="46"/>
      <c r="AD469" s="45" t="str">
        <f>IF(AC469&lt;&gt;"",IF(AC469&lt;&gt;"LIBSETS_DROP_MECHANIC_MONSTER_NAME",VLOOKUP(AC469,'LibSets constants'!$I$4:$L$1000,3,FALSE),""),"")</f>
        <v/>
      </c>
      <c r="AE469" s="45" t="str">
        <f>IF(AC469&lt;&gt;"",IF(AC469&lt;&gt;"LIBSETS_DROP_MECHANIC_MONSTER_NAME",VLOOKUP(AC469,'LibSets constants'!$I$4:$L$1000,4,FALSE),""),"")</f>
        <v/>
      </c>
      <c r="AF469" s="3" t="str">
        <f>IF(G469&lt;&gt;"LIBSETS_SETTYPE_BATTLEGROUND",IF(G469&lt;&gt;"LIBSETS_SETTYPE_SPECIAL",IF(AG469&lt;&gt;"",VLOOKUP(AG469,'ESO zone constants'!$D$2:$H$4950,5,FALSE),""),""),"")</f>
        <v/>
      </c>
      <c r="AH469" s="46"/>
      <c r="AI469" s="45" t="str">
        <f>IF(AH469&lt;&gt;"",IF(AH469&lt;&gt;"LIBSETS_DROP_MECHANIC_MONSTER_NAME",VLOOKUP(AH469,'LibSets constants'!$I$4:$L$1000,3,FALSE),""),"")</f>
        <v/>
      </c>
      <c r="AJ469" s="45" t="str">
        <f>IF(AH469&lt;&gt;"",IF(AH469&lt;&gt;"LIBSETS_DROP_MECHANIC_MONSTER_NAME",VLOOKUP(AH469,'LibSets constants'!$I$4:$L$1000,4,FALSE),""),"")</f>
        <v/>
      </c>
      <c r="AK469" s="3" t="str">
        <f>IF(G469&lt;&gt;"LIBSETS_SETTYPE_BATTLEGROUND",IF(G469&lt;&gt;"LIBSETS_SETTYPE_SPECIAL",IF(AL469&lt;&gt;"",VLOOKUP(AL469,'ESO zone constants'!$D$2:$H$4950,5,FALSE),""),""),"")</f>
        <v/>
      </c>
      <c r="AM469" s="46"/>
      <c r="AN469" s="45" t="str">
        <f>IF(AM469&lt;&gt;"",IF(AM469&lt;&gt;"LIBSETS_DROP_MECHANIC_MONSTER_NAME",VLOOKUP(AM469,'LibSets constants'!$I$4:$L$1000,3,FALSE),""),"")</f>
        <v/>
      </c>
      <c r="AO469" s="45" t="str">
        <f>IF(AM469&lt;&gt;"",IF(AM469&lt;&gt;"LIBSETS_DROP_MECHANIC_MONSTER_NAME",VLOOKUP(AM469,'LibSets constants'!$I$4:$L$1000,4,FALSE),""),"")</f>
        <v/>
      </c>
      <c r="AP469" s="3" t="str">
        <f>IF(G469&lt;&gt;"LIBSETS_SETTYPE_BATTLEGROUND",IF(G469&lt;&gt;"LIBSETS_SETTYPE_SPECIAL",IF(AQ469&lt;&gt;"",VLOOKUP(AQ469,'ESO zone constants'!$D$2:$H$4950,5,FALSE),""),""),"")</f>
        <v/>
      </c>
      <c r="AR469" s="46"/>
      <c r="AS469" s="45" t="str">
        <f>IF(AR469&lt;&gt;"",IF(AR469&lt;&gt;"LIBSETS_DROP_MECHANIC_MONSTER_NAME",VLOOKUP(AR469,'LibSets constants'!$I$4:$L$1000,3,FALSE),""),"")</f>
        <v/>
      </c>
      <c r="AT469" s="45" t="str">
        <f>IF(AR469&lt;&gt;"",IF(AR469&lt;&gt;"LIBSETS_DROP_MECHANIC_MONSTER_NAME",VLOOKUP(AR469,'LibSets constants'!$I$4:$L$1000,4,FALSE),""),"")</f>
        <v/>
      </c>
      <c r="AU469" s="21" t="str">
        <f>IF(A469="???","--","")&amp;IF(F469&lt;&gt;"Not in the game (anymore)",IF(A469&lt;&gt;"",CONCATENATE("[",A469,"] = {wayshrines={")&amp;IF(K469&lt;&gt;"",CONCATENATE(K469,","),"")&amp;IF(L469&lt;&gt;"",CONCATENATE(L469,","),"")&amp;IF(M469&lt;&gt;"",CONCATENATE(M469,","),"")&amp;CONCATENATE("}")&amp;IF(VALUE(N469)&gt;0,CONCATENATE(", traitsNeeded=",N469),"")&amp;CONCATENATE(", dlcId=",IF(Q469&lt;&gt;"",Q469,"DLC_BASE_GAME")),""),"")</f>
        <v>[503] = {wayshrines={}, dlcId=DLC_GREYMOOR</v>
      </c>
      <c r="AV469" s="21" t="str">
        <f>IF(F469&lt;&gt;"Not in the game (anymore)",IF(A469&lt;&gt;"",IF(O469&lt;&gt;"",CONCATENATE(", zoneIds={",O469),"")&amp;IF(V469&lt;&gt;"",CONCATENATE(",",V469),"")&amp;IF(AA469&lt;&gt;"",CONCATENATE(",",AA469),"")&amp;IF(AF469&lt;&gt;"",CONCATENATE(",",AF469),"")&amp;IF(AK469&lt;&gt;"",CONCATENATE(",",AK469),"")&amp;IF(AP469&lt;&gt;"",CONCATENATE(",",AP469),"")&amp;IF(O469&lt;&gt;"",CONCATENATE("}",""),"")&amp;IF(OR(I469="true",I469="false",I469&lt;&gt;""), CONCATENATE(", veteran=", I469), ""),""),"")</f>
        <v>, zoneIds={1160}</v>
      </c>
      <c r="AW469" s="21" t="str">
        <f>IF(F469&lt;&gt;"Not in the game (anymore)",IF(A469&lt;&gt;"",", setType="&amp;G469,"")&amp;IF(J469="true",", multiTrialSet=true",""),"")</f>
        <v>, setType=</v>
      </c>
      <c r="AX469" s="21" t="str">
        <f t="shared" si="1"/>
        <v>},</v>
      </c>
      <c r="AY469" s="21" t="str">
        <f>IF(F469&lt;&gt;"Not in the game (anymore)",IF(C469&lt;&gt;"",CONCATENATE(" --",C469," / ",B469,"   [",IF(P469&lt;&gt;"",P469,""),IF(W469&lt;&gt;"",", "&amp;W469,""),IF(AB469&lt;&gt;"",", "&amp;AB469,""),IF(AG469&lt;&gt;"",", "&amp;AG469,""),IF(AL469&lt;&gt;"",", "&amp;AL469,""),IF(AQ469&lt;&gt;"",", "&amp;AQ469,""),"]")),"")</f>
        <v xml:space="preserve"> --Ring of the Wild Hunt / Ring der Wilden Jagd   [Western Skyrim]</v>
      </c>
    </row>
    <row r="470" spans="1:51" x14ac:dyDescent="0.25">
      <c r="A470" s="5">
        <v>504</v>
      </c>
      <c r="B470" t="s">
        <v>2389</v>
      </c>
      <c r="C470" t="s">
        <v>2388</v>
      </c>
      <c r="D470" s="3">
        <f t="shared" si="0"/>
        <v>504</v>
      </c>
      <c r="F470" s="76" t="s">
        <v>1640</v>
      </c>
      <c r="G470" s="8"/>
      <c r="H470" s="76"/>
      <c r="I470" s="76"/>
      <c r="J470" s="76"/>
      <c r="K470" s="76"/>
      <c r="L470" s="76"/>
      <c r="M470" s="76"/>
      <c r="N470" s="79"/>
      <c r="O470" s="3">
        <f>IF(G470&lt;&gt;"LIBSETS_SETTYPE_BATTLEGROUND",IF(G470&lt;&gt;"LIBSETS_SETTYPE_SPECIAL",IF(P470&lt;&gt;"",VLOOKUP(P470,'ESO zone constants'!$D$2:$H$4950,5,FALSE),""),""),"")</f>
        <v>1160</v>
      </c>
      <c r="P470" t="s">
        <v>1888</v>
      </c>
      <c r="Q470" s="49" t="str">
        <f>IF(O470&lt;&gt;"",IF(NOT(ISERROR(VLOOKUP(O470,'ESO Dungeon constants'!$D$3:$H$9999,5,FALSE))),VLOOKUP(O470,'ESO Dungeon constants'!$D$3:$I$9999,6,FALSE),VLOOKUP(O470,'ESO zone constants'!$H$2:$K$9984,4,FALSE)),"")</f>
        <v>DLC_GREYMOOR</v>
      </c>
      <c r="R470" s="3" t="str">
        <f>VLOOKUP(Q470,'LibSets constants'!$B$4:$C$1000,2,FALSE)</f>
        <v>Greymoor</v>
      </c>
      <c r="T470" s="41" t="str">
        <f>IF(S470&lt;&gt;"",IF(S470&lt;&gt;"LIBSETS_DROP_MECHANIC_MONSTER_NAME",VLOOKUP(S470,'LibSets constants'!$I$4:$L$1000,3,FALSE),""),"")</f>
        <v/>
      </c>
      <c r="U470" s="45" t="str">
        <f>IF(S470&lt;&gt;"",IF(S470&lt;&gt;"LIBSETS_DROP_MECHANIC_MONSTER_NAME",VLOOKUP(S470,'LibSets constants'!$I$4:$L$1000,4,FALSE),""),"")</f>
        <v/>
      </c>
      <c r="V470" s="3" t="str">
        <f>IF(G470&lt;&gt;"LIBSETS_SETTYPE_BATTLEGROUND",IF(G470&lt;&gt;"LIBSETS_SETTYPE_SPECIAL",IF(W470&lt;&gt;"",VLOOKUP(W470,'ESO zone constants'!$D$2:$H$4950,5,FALSE),""),""),"")</f>
        <v/>
      </c>
      <c r="X470" s="46"/>
      <c r="Y470" s="45" t="str">
        <f>IF(X470&lt;&gt;"",IF(X470&lt;&gt;"LIBSETS_DROP_MECHANIC_MONSTER_NAME",VLOOKUP(X470,'LibSets constants'!$I$4:$L$1000,3,FALSE),""),"")</f>
        <v/>
      </c>
      <c r="Z470" s="45" t="str">
        <f>IF(X470&lt;&gt;"",IF(X470&lt;&gt;"LIBSETS_DROP_MECHANIC_MONSTER_NAME",VLOOKUP(X470,'LibSets constants'!$I$4:$L$1000,4,FALSE),""),"")</f>
        <v/>
      </c>
      <c r="AA470" s="3" t="str">
        <f>IF(G470&lt;&gt;"LIBSETS_SETTYPE_BATTLEGROUND",IF(G470&lt;&gt;"LIBSETS_SETTYPE_SPECIAL",IF(AB470&lt;&gt;"",VLOOKUP(AB470,'ESO zone constants'!$D$2:$H$4950,5,FALSE),""),""),"")</f>
        <v/>
      </c>
      <c r="AC470" s="46"/>
      <c r="AD470" s="45" t="str">
        <f>IF(AC470&lt;&gt;"",IF(AC470&lt;&gt;"LIBSETS_DROP_MECHANIC_MONSTER_NAME",VLOOKUP(AC470,'LibSets constants'!$I$4:$L$1000,3,FALSE),""),"")</f>
        <v/>
      </c>
      <c r="AE470" s="45" t="str">
        <f>IF(AC470&lt;&gt;"",IF(AC470&lt;&gt;"LIBSETS_DROP_MECHANIC_MONSTER_NAME",VLOOKUP(AC470,'LibSets constants'!$I$4:$L$1000,4,FALSE),""),"")</f>
        <v/>
      </c>
      <c r="AF470" s="3" t="str">
        <f>IF(G470&lt;&gt;"LIBSETS_SETTYPE_BATTLEGROUND",IF(G470&lt;&gt;"LIBSETS_SETTYPE_SPECIAL",IF(AG470&lt;&gt;"",VLOOKUP(AG470,'ESO zone constants'!$D$2:$H$4950,5,FALSE),""),""),"")</f>
        <v/>
      </c>
      <c r="AH470" s="46"/>
      <c r="AI470" s="45" t="str">
        <f>IF(AH470&lt;&gt;"",IF(AH470&lt;&gt;"LIBSETS_DROP_MECHANIC_MONSTER_NAME",VLOOKUP(AH470,'LibSets constants'!$I$4:$L$1000,3,FALSE),""),"")</f>
        <v/>
      </c>
      <c r="AJ470" s="45" t="str">
        <f>IF(AH470&lt;&gt;"",IF(AH470&lt;&gt;"LIBSETS_DROP_MECHANIC_MONSTER_NAME",VLOOKUP(AH470,'LibSets constants'!$I$4:$L$1000,4,FALSE),""),"")</f>
        <v/>
      </c>
      <c r="AK470" s="3" t="str">
        <f>IF(G470&lt;&gt;"LIBSETS_SETTYPE_BATTLEGROUND",IF(G470&lt;&gt;"LIBSETS_SETTYPE_SPECIAL",IF(AL470&lt;&gt;"",VLOOKUP(AL470,'ESO zone constants'!$D$2:$H$4950,5,FALSE),""),""),"")</f>
        <v/>
      </c>
      <c r="AM470" s="46"/>
      <c r="AN470" s="45" t="str">
        <f>IF(AM470&lt;&gt;"",IF(AM470&lt;&gt;"LIBSETS_DROP_MECHANIC_MONSTER_NAME",VLOOKUP(AM470,'LibSets constants'!$I$4:$L$1000,3,FALSE),""),"")</f>
        <v/>
      </c>
      <c r="AO470" s="45" t="str">
        <f>IF(AM470&lt;&gt;"",IF(AM470&lt;&gt;"LIBSETS_DROP_MECHANIC_MONSTER_NAME",VLOOKUP(AM470,'LibSets constants'!$I$4:$L$1000,4,FALSE),""),"")</f>
        <v/>
      </c>
      <c r="AP470" s="3" t="str">
        <f>IF(G470&lt;&gt;"LIBSETS_SETTYPE_BATTLEGROUND",IF(G470&lt;&gt;"LIBSETS_SETTYPE_SPECIAL",IF(AQ470&lt;&gt;"",VLOOKUP(AQ470,'ESO zone constants'!$D$2:$H$4950,5,FALSE),""),""),"")</f>
        <v/>
      </c>
      <c r="AR470" s="46"/>
      <c r="AS470" s="45" t="str">
        <f>IF(AR470&lt;&gt;"",IF(AR470&lt;&gt;"LIBSETS_DROP_MECHANIC_MONSTER_NAME",VLOOKUP(AR470,'LibSets constants'!$I$4:$L$1000,3,FALSE),""),"")</f>
        <v/>
      </c>
      <c r="AT470" s="45" t="str">
        <f>IF(AR470&lt;&gt;"",IF(AR470&lt;&gt;"LIBSETS_DROP_MECHANIC_MONSTER_NAME",VLOOKUP(AR470,'LibSets constants'!$I$4:$L$1000,4,FALSE),""),"")</f>
        <v/>
      </c>
      <c r="AU470" s="21" t="str">
        <f>IF(A470="???","--","")&amp;IF(F470&lt;&gt;"Not in the game (anymore)",IF(A470&lt;&gt;"",CONCATENATE("[",A470,"] = {wayshrines={")&amp;IF(K470&lt;&gt;"",CONCATENATE(K470,","),"")&amp;IF(L470&lt;&gt;"",CONCATENATE(L470,","),"")&amp;IF(M470&lt;&gt;"",CONCATENATE(M470,","),"")&amp;CONCATENATE("}")&amp;IF(VALUE(N470)&gt;0,CONCATENATE(", traitsNeeded=",N470),"")&amp;CONCATENATE(", dlcId=",IF(Q470&lt;&gt;"",Q470,"DLC_BASE_GAME")),""),"")</f>
        <v/>
      </c>
      <c r="AV470" s="21" t="str">
        <f>IF(F470&lt;&gt;"Not in the game (anymore)",IF(A470&lt;&gt;"",IF(O470&lt;&gt;"",CONCATENATE(", zoneIds={",O470),"")&amp;IF(V470&lt;&gt;"",CONCATENATE(",",V470),"")&amp;IF(AA470&lt;&gt;"",CONCATENATE(",",AA470),"")&amp;IF(AF470&lt;&gt;"",CONCATENATE(",",AF470),"")&amp;IF(AK470&lt;&gt;"",CONCATENATE(",",AK470),"")&amp;IF(AP470&lt;&gt;"",CONCATENATE(",",AP470),"")&amp;IF(O470&lt;&gt;"",CONCATENATE("}",""),"")&amp;IF(OR(I470="true",I470="false",I470&lt;&gt;""), CONCATENATE(", veteran=", I470), ""),""),"")</f>
        <v/>
      </c>
      <c r="AW470" s="21" t="str">
        <f>IF(F470&lt;&gt;"Not in the game (anymore)",IF(A470&lt;&gt;"",", setType="&amp;G470,"")&amp;IF(J470="true",", multiTrialSet=true",""),"")</f>
        <v/>
      </c>
      <c r="AX470" s="21" t="str">
        <f t="shared" si="1"/>
        <v/>
      </c>
      <c r="AY470" s="21" t="str">
        <f>IF(F470&lt;&gt;"Not in the game (anymore)",IF(C470&lt;&gt;"",CONCATENATE(" --",C470," / ",B470,"   [",IF(P470&lt;&gt;"",P470,""),IF(W470&lt;&gt;"",", "&amp;W470,""),IF(AB470&lt;&gt;"",", "&amp;AB470,""),IF(AG470&lt;&gt;"",", "&amp;AG470,""),IF(AL470&lt;&gt;"",", "&amp;AL470,""),IF(AQ470&lt;&gt;"",", "&amp;AQ470,""),"]")),"")</f>
        <v/>
      </c>
    </row>
    <row r="471" spans="1:51" x14ac:dyDescent="0.25">
      <c r="A471" s="5">
        <v>505</v>
      </c>
      <c r="B471" t="s">
        <v>2391</v>
      </c>
      <c r="C471" t="s">
        <v>2390</v>
      </c>
      <c r="D471" s="3">
        <f t="shared" si="0"/>
        <v>505</v>
      </c>
      <c r="G471" s="8"/>
      <c r="H471" s="76"/>
      <c r="I471" s="76"/>
      <c r="J471" s="76"/>
      <c r="K471" s="76"/>
      <c r="L471" s="76"/>
      <c r="M471" s="76"/>
      <c r="N471" s="79"/>
      <c r="O471" s="3">
        <f>IF(G471&lt;&gt;"LIBSETS_SETTYPE_BATTLEGROUND",IF(G471&lt;&gt;"LIBSETS_SETTYPE_SPECIAL",IF(P471&lt;&gt;"",VLOOKUP(P471,'ESO zone constants'!$D$2:$H$4950,5,FALSE),""),""),"")</f>
        <v>1160</v>
      </c>
      <c r="P471" t="s">
        <v>1888</v>
      </c>
      <c r="Q471" s="49" t="str">
        <f>IF(O471&lt;&gt;"",IF(NOT(ISERROR(VLOOKUP(O471,'ESO Dungeon constants'!$D$3:$H$9999,5,FALSE))),VLOOKUP(O471,'ESO Dungeon constants'!$D$3:$I$9999,6,FALSE),VLOOKUP(O471,'ESO zone constants'!$H$2:$K$9984,4,FALSE)),"")</f>
        <v>DLC_GREYMOOR</v>
      </c>
      <c r="R471" s="3" t="str">
        <f>VLOOKUP(Q471,'LibSets constants'!$B$4:$C$1000,2,FALSE)</f>
        <v>Greymoor</v>
      </c>
      <c r="T471" s="41" t="str">
        <f>IF(S471&lt;&gt;"",IF(S471&lt;&gt;"LIBSETS_DROP_MECHANIC_MONSTER_NAME",VLOOKUP(S471,'LibSets constants'!$I$4:$L$1000,3,FALSE),""),"")</f>
        <v/>
      </c>
      <c r="U471" s="45" t="str">
        <f>IF(S471&lt;&gt;"",IF(S471&lt;&gt;"LIBSETS_DROP_MECHANIC_MONSTER_NAME",VLOOKUP(S471,'LibSets constants'!$I$4:$L$1000,4,FALSE),""),"")</f>
        <v/>
      </c>
      <c r="V471" s="3" t="str">
        <f>IF(G471&lt;&gt;"LIBSETS_SETTYPE_BATTLEGROUND",IF(G471&lt;&gt;"LIBSETS_SETTYPE_SPECIAL",IF(W471&lt;&gt;"",VLOOKUP(W471,'ESO zone constants'!$D$2:$H$4950,5,FALSE),""),""),"")</f>
        <v/>
      </c>
      <c r="X471" s="46"/>
      <c r="Y471" s="45" t="str">
        <f>IF(X471&lt;&gt;"",IF(X471&lt;&gt;"LIBSETS_DROP_MECHANIC_MONSTER_NAME",VLOOKUP(X471,'LibSets constants'!$I$4:$L$1000,3,FALSE),""),"")</f>
        <v/>
      </c>
      <c r="Z471" s="45" t="str">
        <f>IF(X471&lt;&gt;"",IF(X471&lt;&gt;"LIBSETS_DROP_MECHANIC_MONSTER_NAME",VLOOKUP(X471,'LibSets constants'!$I$4:$L$1000,4,FALSE),""),"")</f>
        <v/>
      </c>
      <c r="AA471" s="3" t="str">
        <f>IF(G471&lt;&gt;"LIBSETS_SETTYPE_BATTLEGROUND",IF(G471&lt;&gt;"LIBSETS_SETTYPE_SPECIAL",IF(AB471&lt;&gt;"",VLOOKUP(AB471,'ESO zone constants'!$D$2:$H$4950,5,FALSE),""),""),"")</f>
        <v/>
      </c>
      <c r="AC471" s="46"/>
      <c r="AD471" s="45" t="str">
        <f>IF(AC471&lt;&gt;"",IF(AC471&lt;&gt;"LIBSETS_DROP_MECHANIC_MONSTER_NAME",VLOOKUP(AC471,'LibSets constants'!$I$4:$L$1000,3,FALSE),""),"")</f>
        <v/>
      </c>
      <c r="AE471" s="45" t="str">
        <f>IF(AC471&lt;&gt;"",IF(AC471&lt;&gt;"LIBSETS_DROP_MECHANIC_MONSTER_NAME",VLOOKUP(AC471,'LibSets constants'!$I$4:$L$1000,4,FALSE),""),"")</f>
        <v/>
      </c>
      <c r="AF471" s="3" t="str">
        <f>IF(G471&lt;&gt;"LIBSETS_SETTYPE_BATTLEGROUND",IF(G471&lt;&gt;"LIBSETS_SETTYPE_SPECIAL",IF(AG471&lt;&gt;"",VLOOKUP(AG471,'ESO zone constants'!$D$2:$H$4950,5,FALSE),""),""),"")</f>
        <v/>
      </c>
      <c r="AH471" s="46"/>
      <c r="AI471" s="45" t="str">
        <f>IF(AH471&lt;&gt;"",IF(AH471&lt;&gt;"LIBSETS_DROP_MECHANIC_MONSTER_NAME",VLOOKUP(AH471,'LibSets constants'!$I$4:$L$1000,3,FALSE),""),"")</f>
        <v/>
      </c>
      <c r="AJ471" s="45" t="str">
        <f>IF(AH471&lt;&gt;"",IF(AH471&lt;&gt;"LIBSETS_DROP_MECHANIC_MONSTER_NAME",VLOOKUP(AH471,'LibSets constants'!$I$4:$L$1000,4,FALSE),""),"")</f>
        <v/>
      </c>
      <c r="AK471" s="3" t="str">
        <f>IF(G471&lt;&gt;"LIBSETS_SETTYPE_BATTLEGROUND",IF(G471&lt;&gt;"LIBSETS_SETTYPE_SPECIAL",IF(AL471&lt;&gt;"",VLOOKUP(AL471,'ESO zone constants'!$D$2:$H$4950,5,FALSE),""),""),"")</f>
        <v/>
      </c>
      <c r="AM471" s="46"/>
      <c r="AN471" s="45" t="str">
        <f>IF(AM471&lt;&gt;"",IF(AM471&lt;&gt;"LIBSETS_DROP_MECHANIC_MONSTER_NAME",VLOOKUP(AM471,'LibSets constants'!$I$4:$L$1000,3,FALSE),""),"")</f>
        <v/>
      </c>
      <c r="AO471" s="45" t="str">
        <f>IF(AM471&lt;&gt;"",IF(AM471&lt;&gt;"LIBSETS_DROP_MECHANIC_MONSTER_NAME",VLOOKUP(AM471,'LibSets constants'!$I$4:$L$1000,4,FALSE),""),"")</f>
        <v/>
      </c>
      <c r="AP471" s="3" t="str">
        <f>IF(G471&lt;&gt;"LIBSETS_SETTYPE_BATTLEGROUND",IF(G471&lt;&gt;"LIBSETS_SETTYPE_SPECIAL",IF(AQ471&lt;&gt;"",VLOOKUP(AQ471,'ESO zone constants'!$D$2:$H$4950,5,FALSE),""),""),"")</f>
        <v/>
      </c>
      <c r="AR471" s="46"/>
      <c r="AS471" s="45" t="str">
        <f>IF(AR471&lt;&gt;"",IF(AR471&lt;&gt;"LIBSETS_DROP_MECHANIC_MONSTER_NAME",VLOOKUP(AR471,'LibSets constants'!$I$4:$L$1000,3,FALSE),""),"")</f>
        <v/>
      </c>
      <c r="AT471" s="45" t="str">
        <f>IF(AR471&lt;&gt;"",IF(AR471&lt;&gt;"LIBSETS_DROP_MECHANIC_MONSTER_NAME",VLOOKUP(AR471,'LibSets constants'!$I$4:$L$1000,4,FALSE),""),"")</f>
        <v/>
      </c>
      <c r="AU471" s="21" t="str">
        <f>IF(A471="???","--","")&amp;IF(F471&lt;&gt;"Not in the game (anymore)",IF(A471&lt;&gt;"",CONCATENATE("[",A471,"] = {wayshrines={")&amp;IF(K471&lt;&gt;"",CONCATENATE(K471,","),"")&amp;IF(L471&lt;&gt;"",CONCATENATE(L471,","),"")&amp;IF(M471&lt;&gt;"",CONCATENATE(M471,","),"")&amp;CONCATENATE("}")&amp;IF(VALUE(N471)&gt;0,CONCATENATE(", traitsNeeded=",N471),"")&amp;CONCATENATE(", dlcId=",IF(Q471&lt;&gt;"",Q471,"DLC_BASE_GAME")),""),"")</f>
        <v>[505] = {wayshrines={}, dlcId=DLC_GREYMOOR</v>
      </c>
      <c r="AV471" s="21" t="str">
        <f>IF(F471&lt;&gt;"Not in the game (anymore)",IF(A471&lt;&gt;"",IF(O471&lt;&gt;"",CONCATENATE(", zoneIds={",O471),"")&amp;IF(V471&lt;&gt;"",CONCATENATE(",",V471),"")&amp;IF(AA471&lt;&gt;"",CONCATENATE(",",AA471),"")&amp;IF(AF471&lt;&gt;"",CONCATENATE(",",AF471),"")&amp;IF(AK471&lt;&gt;"",CONCATENATE(",",AK471),"")&amp;IF(AP471&lt;&gt;"",CONCATENATE(",",AP471),"")&amp;IF(O471&lt;&gt;"",CONCATENATE("}",""),"")&amp;IF(OR(I471="true",I471="false",I471&lt;&gt;""), CONCATENATE(", veteran=", I471), ""),""),"")</f>
        <v>, zoneIds={1160}</v>
      </c>
      <c r="AW471" s="21" t="str">
        <f>IF(F471&lt;&gt;"Not in the game (anymore)",IF(A471&lt;&gt;"",", setType="&amp;G471,"")&amp;IF(J471="true",", multiTrialSet=true",""),"")</f>
        <v>, setType=</v>
      </c>
      <c r="AX471" s="21" t="str">
        <f t="shared" si="1"/>
        <v>},</v>
      </c>
      <c r="AY471" s="21" t="str">
        <f>IF(F471&lt;&gt;"Not in the game (anymore)",IF(C471&lt;&gt;"",CONCATENATE(" --",C471," / ",B471,"   [",IF(P471&lt;&gt;"",P471,""),IF(W471&lt;&gt;"",", "&amp;W471,""),IF(AB471&lt;&gt;"",", "&amp;AB471,""),IF(AG471&lt;&gt;"",", "&amp;AG471,""),IF(AL471&lt;&gt;"",", "&amp;AL471,""),IF(AQ471&lt;&gt;"",", "&amp;AQ471,""),"]")),"")</f>
        <v xml:space="preserve"> --Torc of Tonal Constancy / Torques der Klangkonstanz   [Western Skyrim]</v>
      </c>
    </row>
    <row r="472" spans="1:51" x14ac:dyDescent="0.25">
      <c r="A472" s="5">
        <v>506</v>
      </c>
      <c r="B472" t="s">
        <v>2392</v>
      </c>
      <c r="C472" t="s">
        <v>2393</v>
      </c>
      <c r="D472" s="3">
        <f t="shared" si="0"/>
        <v>506</v>
      </c>
      <c r="G472" s="8"/>
      <c r="H472" s="76"/>
      <c r="I472" s="76"/>
      <c r="J472" s="76"/>
      <c r="K472" s="76"/>
      <c r="L472" s="76"/>
      <c r="M472" s="76"/>
      <c r="N472" s="79"/>
      <c r="O472" s="3">
        <f>IF(G472&lt;&gt;"LIBSETS_SETTYPE_BATTLEGROUND",IF(G472&lt;&gt;"LIBSETS_SETTYPE_SPECIAL",IF(P472&lt;&gt;"",VLOOKUP(P472,'ESO zone constants'!$D$2:$H$4950,5,FALSE),""),""),"")</f>
        <v>1160</v>
      </c>
      <c r="P472" t="s">
        <v>1888</v>
      </c>
      <c r="Q472" s="49" t="str">
        <f>IF(O472&lt;&gt;"",IF(NOT(ISERROR(VLOOKUP(O472,'ESO Dungeon constants'!$D$3:$H$9999,5,FALSE))),VLOOKUP(O472,'ESO Dungeon constants'!$D$3:$I$9999,6,FALSE),VLOOKUP(O472,'ESO zone constants'!$H$2:$K$9984,4,FALSE)),"")</f>
        <v>DLC_GREYMOOR</v>
      </c>
      <c r="R472" s="3" t="str">
        <f>VLOOKUP(Q472,'LibSets constants'!$B$4:$C$1000,2,FALSE)</f>
        <v>Greymoor</v>
      </c>
      <c r="T472" s="41" t="str">
        <f>IF(S472&lt;&gt;"",IF(S472&lt;&gt;"LIBSETS_DROP_MECHANIC_MONSTER_NAME",VLOOKUP(S472,'LibSets constants'!$I$4:$L$1000,3,FALSE),""),"")</f>
        <v/>
      </c>
      <c r="U472" s="45" t="str">
        <f>IF(S472&lt;&gt;"",IF(S472&lt;&gt;"LIBSETS_DROP_MECHANIC_MONSTER_NAME",VLOOKUP(S472,'LibSets constants'!$I$4:$L$1000,4,FALSE),""),"")</f>
        <v/>
      </c>
      <c r="V472" s="3" t="str">
        <f>IF(G472&lt;&gt;"LIBSETS_SETTYPE_BATTLEGROUND",IF(G472&lt;&gt;"LIBSETS_SETTYPE_SPECIAL",IF(W472&lt;&gt;"",VLOOKUP(W472,'ESO zone constants'!$D$2:$H$4950,5,FALSE),""),""),"")</f>
        <v/>
      </c>
      <c r="X472" s="46"/>
      <c r="Y472" s="45" t="str">
        <f>IF(X472&lt;&gt;"",IF(X472&lt;&gt;"LIBSETS_DROP_MECHANIC_MONSTER_NAME",VLOOKUP(X472,'LibSets constants'!$I$4:$L$1000,3,FALSE),""),"")</f>
        <v/>
      </c>
      <c r="Z472" s="45" t="str">
        <f>IF(X472&lt;&gt;"",IF(X472&lt;&gt;"LIBSETS_DROP_MECHANIC_MONSTER_NAME",VLOOKUP(X472,'LibSets constants'!$I$4:$L$1000,4,FALSE),""),"")</f>
        <v/>
      </c>
      <c r="AA472" s="3" t="str">
        <f>IF(G472&lt;&gt;"LIBSETS_SETTYPE_BATTLEGROUND",IF(G472&lt;&gt;"LIBSETS_SETTYPE_SPECIAL",IF(AB472&lt;&gt;"",VLOOKUP(AB472,'ESO zone constants'!$D$2:$H$4950,5,FALSE),""),""),"")</f>
        <v/>
      </c>
      <c r="AC472" s="46"/>
      <c r="AD472" s="45" t="str">
        <f>IF(AC472&lt;&gt;"",IF(AC472&lt;&gt;"LIBSETS_DROP_MECHANIC_MONSTER_NAME",VLOOKUP(AC472,'LibSets constants'!$I$4:$L$1000,3,FALSE),""),"")</f>
        <v/>
      </c>
      <c r="AE472" s="45" t="str">
        <f>IF(AC472&lt;&gt;"",IF(AC472&lt;&gt;"LIBSETS_DROP_MECHANIC_MONSTER_NAME",VLOOKUP(AC472,'LibSets constants'!$I$4:$L$1000,4,FALSE),""),"")</f>
        <v/>
      </c>
      <c r="AF472" s="3" t="str">
        <f>IF(G472&lt;&gt;"LIBSETS_SETTYPE_BATTLEGROUND",IF(G472&lt;&gt;"LIBSETS_SETTYPE_SPECIAL",IF(AG472&lt;&gt;"",VLOOKUP(AG472,'ESO zone constants'!$D$2:$H$4950,5,FALSE),""),""),"")</f>
        <v/>
      </c>
      <c r="AH472" s="46"/>
      <c r="AI472" s="45" t="str">
        <f>IF(AH472&lt;&gt;"",IF(AH472&lt;&gt;"LIBSETS_DROP_MECHANIC_MONSTER_NAME",VLOOKUP(AH472,'LibSets constants'!$I$4:$L$1000,3,FALSE),""),"")</f>
        <v/>
      </c>
      <c r="AJ472" s="45" t="str">
        <f>IF(AH472&lt;&gt;"",IF(AH472&lt;&gt;"LIBSETS_DROP_MECHANIC_MONSTER_NAME",VLOOKUP(AH472,'LibSets constants'!$I$4:$L$1000,4,FALSE),""),"")</f>
        <v/>
      </c>
      <c r="AK472" s="3" t="str">
        <f>IF(G472&lt;&gt;"LIBSETS_SETTYPE_BATTLEGROUND",IF(G472&lt;&gt;"LIBSETS_SETTYPE_SPECIAL",IF(AL472&lt;&gt;"",VLOOKUP(AL472,'ESO zone constants'!$D$2:$H$4950,5,FALSE),""),""),"")</f>
        <v/>
      </c>
      <c r="AM472" s="46"/>
      <c r="AN472" s="45" t="str">
        <f>IF(AM472&lt;&gt;"",IF(AM472&lt;&gt;"LIBSETS_DROP_MECHANIC_MONSTER_NAME",VLOOKUP(AM472,'LibSets constants'!$I$4:$L$1000,3,FALSE),""),"")</f>
        <v/>
      </c>
      <c r="AO472" s="45" t="str">
        <f>IF(AM472&lt;&gt;"",IF(AM472&lt;&gt;"LIBSETS_DROP_MECHANIC_MONSTER_NAME",VLOOKUP(AM472,'LibSets constants'!$I$4:$L$1000,4,FALSE),""),"")</f>
        <v/>
      </c>
      <c r="AP472" s="3" t="str">
        <f>IF(G472&lt;&gt;"LIBSETS_SETTYPE_BATTLEGROUND",IF(G472&lt;&gt;"LIBSETS_SETTYPE_SPECIAL",IF(AQ472&lt;&gt;"",VLOOKUP(AQ472,'ESO zone constants'!$D$2:$H$4950,5,FALSE),""),""),"")</f>
        <v/>
      </c>
      <c r="AR472" s="46"/>
      <c r="AS472" s="45" t="str">
        <f>IF(AR472&lt;&gt;"",IF(AR472&lt;&gt;"LIBSETS_DROP_MECHANIC_MONSTER_NAME",VLOOKUP(AR472,'LibSets constants'!$I$4:$L$1000,3,FALSE),""),"")</f>
        <v/>
      </c>
      <c r="AT472" s="45" t="str">
        <f>IF(AR472&lt;&gt;"",IF(AR472&lt;&gt;"LIBSETS_DROP_MECHANIC_MONSTER_NAME",VLOOKUP(AR472,'LibSets constants'!$I$4:$L$1000,4,FALSE),""),"")</f>
        <v/>
      </c>
      <c r="AU472" s="21" t="str">
        <f>IF(A472="???","--","")&amp;IF(F472&lt;&gt;"Not in the game (anymore)",IF(A472&lt;&gt;"",CONCATENATE("[",A472,"] = {wayshrines={")&amp;IF(K472&lt;&gt;"",CONCATENATE(K472,","),"")&amp;IF(L472&lt;&gt;"",CONCATENATE(L472,","),"")&amp;IF(M472&lt;&gt;"",CONCATENATE(M472,","),"")&amp;CONCATENATE("}")&amp;IF(VALUE(N472)&gt;0,CONCATENATE(", traitsNeeded=",N472),"")&amp;CONCATENATE(", dlcId=",IF(Q472&lt;&gt;"",Q472,"DLC_BASE_GAME")),""),"")</f>
        <v>[506] = {wayshrines={}, dlcId=DLC_GREYMOOR</v>
      </c>
      <c r="AV472" s="21" t="str">
        <f>IF(F472&lt;&gt;"Not in the game (anymore)",IF(A472&lt;&gt;"",IF(O472&lt;&gt;"",CONCATENATE(", zoneIds={",O472),"")&amp;IF(V472&lt;&gt;"",CONCATENATE(",",V472),"")&amp;IF(AA472&lt;&gt;"",CONCATENATE(",",AA472),"")&amp;IF(AF472&lt;&gt;"",CONCATENATE(",",AF472),"")&amp;IF(AK472&lt;&gt;"",CONCATENATE(",",AK472),"")&amp;IF(AP472&lt;&gt;"",CONCATENATE(",",AP472),"")&amp;IF(O472&lt;&gt;"",CONCATENATE("}",""),"")&amp;IF(OR(I472="true",I472="false",I472&lt;&gt;""), CONCATENATE(", veteran=", I472), ""),""),"")</f>
        <v>, zoneIds={1160}</v>
      </c>
      <c r="AW472" s="21" t="str">
        <f>IF(F472&lt;&gt;"Not in the game (anymore)",IF(A472&lt;&gt;"",", setType="&amp;G472,"")&amp;IF(J472="true",", multiTrialSet=true",""),"")</f>
        <v>, setType=</v>
      </c>
      <c r="AX472" s="21" t="str">
        <f t="shared" si="1"/>
        <v>},</v>
      </c>
      <c r="AY472" s="21" t="str">
        <f>IF(F472&lt;&gt;"Not in the game (anymore)",IF(C472&lt;&gt;"",CONCATENATE(" --",C472," / ",B472,"   [",IF(P472&lt;&gt;"",P472,""),IF(W472&lt;&gt;"",", "&amp;W472,""),IF(AB472&lt;&gt;"",", "&amp;AB472,""),IF(AG472&lt;&gt;"",", "&amp;AG472,""),IF(AL472&lt;&gt;"",", "&amp;AL472,""),IF(AQ472&lt;&gt;"",", "&amp;AQ472,""),"]")),"")</f>
        <v xml:space="preserve"> --Spell Parasite / Magieparasit   [Western Skyrim]</v>
      </c>
    </row>
    <row r="473" spans="1:51" x14ac:dyDescent="0.25">
      <c r="A473" s="5">
        <v>509</v>
      </c>
      <c r="B473" t="s">
        <v>2394</v>
      </c>
      <c r="C473" t="s">
        <v>2394</v>
      </c>
      <c r="D473" s="3">
        <f t="shared" si="0"/>
        <v>509</v>
      </c>
      <c r="F473" s="76" t="s">
        <v>2355</v>
      </c>
      <c r="G473" s="8"/>
      <c r="H473" s="76"/>
      <c r="I473" s="76"/>
      <c r="J473" s="76"/>
      <c r="K473" s="76"/>
      <c r="L473" s="76"/>
      <c r="M473" s="76"/>
      <c r="N473" s="79"/>
      <c r="O473" s="3">
        <f>IF(G473&lt;&gt;"LIBSETS_SETTYPE_BATTLEGROUND",IF(G473&lt;&gt;"LIBSETS_SETTYPE_SPECIAL",IF(P473&lt;&gt;"",VLOOKUP(P473,'ESO zone constants'!$D$2:$H$4950,5,FALSE),""),""),"")</f>
        <v>1160</v>
      </c>
      <c r="P473" t="s">
        <v>1888</v>
      </c>
      <c r="Q473" s="49" t="str">
        <f>IF(O473&lt;&gt;"",IF(NOT(ISERROR(VLOOKUP(O473,'ESO Dungeon constants'!$D$3:$H$9999,5,FALSE))),VLOOKUP(O473,'ESO Dungeon constants'!$D$3:$I$9999,6,FALSE),VLOOKUP(O473,'ESO zone constants'!$H$2:$K$9984,4,FALSE)),"")</f>
        <v>DLC_GREYMOOR</v>
      </c>
      <c r="R473" s="3" t="str">
        <f>VLOOKUP(Q473,'LibSets constants'!$B$4:$C$1000,2,FALSE)</f>
        <v>Greymoor</v>
      </c>
      <c r="T473" s="41" t="str">
        <f>IF(S473&lt;&gt;"",IF(S473&lt;&gt;"LIBSETS_DROP_MECHANIC_MONSTER_NAME",VLOOKUP(S473,'LibSets constants'!$I$4:$L$1000,3,FALSE),""),"")</f>
        <v/>
      </c>
      <c r="U473" s="45" t="str">
        <f>IF(S473&lt;&gt;"",IF(S473&lt;&gt;"LIBSETS_DROP_MECHANIC_MONSTER_NAME",VLOOKUP(S473,'LibSets constants'!$I$4:$L$1000,4,FALSE),""),"")</f>
        <v/>
      </c>
      <c r="V473" s="3" t="str">
        <f>IF(G473&lt;&gt;"LIBSETS_SETTYPE_BATTLEGROUND",IF(G473&lt;&gt;"LIBSETS_SETTYPE_SPECIAL",IF(W473&lt;&gt;"",VLOOKUP(W473,'ESO zone constants'!$D$2:$H$4950,5,FALSE),""),""),"")</f>
        <v/>
      </c>
      <c r="X473" s="46"/>
      <c r="Y473" s="45" t="str">
        <f>IF(X473&lt;&gt;"",IF(X473&lt;&gt;"LIBSETS_DROP_MECHANIC_MONSTER_NAME",VLOOKUP(X473,'LibSets constants'!$I$4:$L$1000,3,FALSE),""),"")</f>
        <v/>
      </c>
      <c r="Z473" s="45" t="str">
        <f>IF(X473&lt;&gt;"",IF(X473&lt;&gt;"LIBSETS_DROP_MECHANIC_MONSTER_NAME",VLOOKUP(X473,'LibSets constants'!$I$4:$L$1000,4,FALSE),""),"")</f>
        <v/>
      </c>
      <c r="AA473" s="3" t="str">
        <f>IF(G473&lt;&gt;"LIBSETS_SETTYPE_BATTLEGROUND",IF(G473&lt;&gt;"LIBSETS_SETTYPE_SPECIAL",IF(AB473&lt;&gt;"",VLOOKUP(AB473,'ESO zone constants'!$D$2:$H$4950,5,FALSE),""),""),"")</f>
        <v/>
      </c>
      <c r="AC473" s="46"/>
      <c r="AD473" s="45" t="str">
        <f>IF(AC473&lt;&gt;"",IF(AC473&lt;&gt;"LIBSETS_DROP_MECHANIC_MONSTER_NAME",VLOOKUP(AC473,'LibSets constants'!$I$4:$L$1000,3,FALSE),""),"")</f>
        <v/>
      </c>
      <c r="AE473" s="45" t="str">
        <f>IF(AC473&lt;&gt;"",IF(AC473&lt;&gt;"LIBSETS_DROP_MECHANIC_MONSTER_NAME",VLOOKUP(AC473,'LibSets constants'!$I$4:$L$1000,4,FALSE),""),"")</f>
        <v/>
      </c>
      <c r="AF473" s="3" t="str">
        <f>IF(G473&lt;&gt;"LIBSETS_SETTYPE_BATTLEGROUND",IF(G473&lt;&gt;"LIBSETS_SETTYPE_SPECIAL",IF(AG473&lt;&gt;"",VLOOKUP(AG473,'ESO zone constants'!$D$2:$H$4950,5,FALSE),""),""),"")</f>
        <v/>
      </c>
      <c r="AH473" s="46"/>
      <c r="AI473" s="45" t="str">
        <f>IF(AH473&lt;&gt;"",IF(AH473&lt;&gt;"LIBSETS_DROP_MECHANIC_MONSTER_NAME",VLOOKUP(AH473,'LibSets constants'!$I$4:$L$1000,3,FALSE),""),"")</f>
        <v/>
      </c>
      <c r="AJ473" s="45" t="str">
        <f>IF(AH473&lt;&gt;"",IF(AH473&lt;&gt;"LIBSETS_DROP_MECHANIC_MONSTER_NAME",VLOOKUP(AH473,'LibSets constants'!$I$4:$L$1000,4,FALSE),""),"")</f>
        <v/>
      </c>
      <c r="AK473" s="3" t="str">
        <f>IF(G473&lt;&gt;"LIBSETS_SETTYPE_BATTLEGROUND",IF(G473&lt;&gt;"LIBSETS_SETTYPE_SPECIAL",IF(AL473&lt;&gt;"",VLOOKUP(AL473,'ESO zone constants'!$D$2:$H$4950,5,FALSE),""),""),"")</f>
        <v/>
      </c>
      <c r="AM473" s="46"/>
      <c r="AN473" s="45" t="str">
        <f>IF(AM473&lt;&gt;"",IF(AM473&lt;&gt;"LIBSETS_DROP_MECHANIC_MONSTER_NAME",VLOOKUP(AM473,'LibSets constants'!$I$4:$L$1000,3,FALSE),""),"")</f>
        <v/>
      </c>
      <c r="AO473" s="45" t="str">
        <f>IF(AM473&lt;&gt;"",IF(AM473&lt;&gt;"LIBSETS_DROP_MECHANIC_MONSTER_NAME",VLOOKUP(AM473,'LibSets constants'!$I$4:$L$1000,4,FALSE),""),"")</f>
        <v/>
      </c>
      <c r="AP473" s="3" t="str">
        <f>IF(G473&lt;&gt;"LIBSETS_SETTYPE_BATTLEGROUND",IF(G473&lt;&gt;"LIBSETS_SETTYPE_SPECIAL",IF(AQ473&lt;&gt;"",VLOOKUP(AQ473,'ESO zone constants'!$D$2:$H$4950,5,FALSE),""),""),"")</f>
        <v/>
      </c>
      <c r="AR473" s="46"/>
      <c r="AS473" s="45" t="str">
        <f>IF(AR473&lt;&gt;"",IF(AR473&lt;&gt;"LIBSETS_DROP_MECHANIC_MONSTER_NAME",VLOOKUP(AR473,'LibSets constants'!$I$4:$L$1000,3,FALSE),""),"")</f>
        <v/>
      </c>
      <c r="AT473" s="45" t="str">
        <f>IF(AR473&lt;&gt;"",IF(AR473&lt;&gt;"LIBSETS_DROP_MECHANIC_MONSTER_NAME",VLOOKUP(AR473,'LibSets constants'!$I$4:$L$1000,4,FALSE),""),"")</f>
        <v/>
      </c>
      <c r="AU473" s="21" t="str">
        <f>IF(A473="???","--","")&amp;IF(F473&lt;&gt;"Not in the game (anymore)",IF(A473&lt;&gt;"",CONCATENATE("[",A473,"] = {wayshrines={")&amp;IF(K473&lt;&gt;"",CONCATENATE(K473,","),"")&amp;IF(L473&lt;&gt;"",CONCATENATE(L473,","),"")&amp;IF(M473&lt;&gt;"",CONCATENATE(M473,","),"")&amp;CONCATENATE("}")&amp;IF(VALUE(N473)&gt;0,CONCATENATE(", traitsNeeded=",N473),"")&amp;CONCATENATE(", dlcId=",IF(Q473&lt;&gt;"",Q473,"DLC_BASE_GAME")),""),"")</f>
        <v>[509] = {wayshrines={}, dlcId=DLC_GREYMOOR</v>
      </c>
      <c r="AV473" s="21" t="str">
        <f>IF(F473&lt;&gt;"Not in the game (anymore)",IF(A473&lt;&gt;"",IF(O473&lt;&gt;"",CONCATENATE(", zoneIds={",O473),"")&amp;IF(V473&lt;&gt;"",CONCATENATE(",",V473),"")&amp;IF(AA473&lt;&gt;"",CONCATENATE(",",AA473),"")&amp;IF(AF473&lt;&gt;"",CONCATENATE(",",AF473),"")&amp;IF(AK473&lt;&gt;"",CONCATENATE(",",AK473),"")&amp;IF(AP473&lt;&gt;"",CONCATENATE(",",AP473),"")&amp;IF(O473&lt;&gt;"",CONCATENATE("}",""),"")&amp;IF(OR(I473="true",I473="false",I473&lt;&gt;""), CONCATENATE(", veteran=", I473), ""),""),"")</f>
        <v>, zoneIds={1160}</v>
      </c>
      <c r="AW473" s="21" t="str">
        <f>IF(F473&lt;&gt;"Not in the game (anymore)",IF(A473&lt;&gt;"",", setType="&amp;G473,"")&amp;IF(J473="true",", multiTrialSet=true",""),"")</f>
        <v>, setType=</v>
      </c>
      <c r="AX473" s="21" t="str">
        <f t="shared" si="1"/>
        <v>},</v>
      </c>
      <c r="AY473" s="21" t="str">
        <f>IF(F473&lt;&gt;"Not in the game (anymore)",IF(C473&lt;&gt;"",CONCATENATE(" --",C473," / ",B473,"   [",IF(P473&lt;&gt;"",P473,""),IF(W473&lt;&gt;"",", "&amp;W473,""),IF(AB473&lt;&gt;"",", "&amp;AB473,""),IF(AG473&lt;&gt;"",", "&amp;AG473,""),IF(AL473&lt;&gt;"",", "&amp;AL473,""),IF(AQ473&lt;&gt;"",", "&amp;AQ473,""),"]")),"")</f>
        <v xml:space="preserve"> --Template_Drop_Healer P / Template_Drop_Healer P   [Western Skyrim]</v>
      </c>
    </row>
    <row r="474" spans="1:51" x14ac:dyDescent="0.25">
      <c r="A474" s="5">
        <v>510</v>
      </c>
      <c r="B474" t="s">
        <v>2395</v>
      </c>
      <c r="C474" t="s">
        <v>2395</v>
      </c>
      <c r="D474" s="3">
        <f t="shared" si="0"/>
        <v>510</v>
      </c>
      <c r="F474" s="76" t="s">
        <v>2355</v>
      </c>
      <c r="G474" s="8"/>
      <c r="H474" s="76"/>
      <c r="I474" s="76"/>
      <c r="J474" s="76"/>
      <c r="K474" s="76"/>
      <c r="L474" s="76"/>
      <c r="M474" s="76"/>
      <c r="N474" s="79"/>
      <c r="O474" s="3">
        <f>IF(G474&lt;&gt;"LIBSETS_SETTYPE_BATTLEGROUND",IF(G474&lt;&gt;"LIBSETS_SETTYPE_SPECIAL",IF(P474&lt;&gt;"",VLOOKUP(P474,'ESO zone constants'!$D$2:$H$4950,5,FALSE),""),""),"")</f>
        <v>1160</v>
      </c>
      <c r="P474" t="s">
        <v>1888</v>
      </c>
      <c r="Q474" s="49" t="str">
        <f>IF(O474&lt;&gt;"",IF(NOT(ISERROR(VLOOKUP(O474,'ESO Dungeon constants'!$D$3:$H$9999,5,FALSE))),VLOOKUP(O474,'ESO Dungeon constants'!$D$3:$I$9999,6,FALSE),VLOOKUP(O474,'ESO zone constants'!$H$2:$K$9984,4,FALSE)),"")</f>
        <v>DLC_GREYMOOR</v>
      </c>
      <c r="R474" s="3" t="str">
        <f>VLOOKUP(Q474,'LibSets constants'!$B$4:$C$1000,2,FALSE)</f>
        <v>Greymoor</v>
      </c>
      <c r="T474" s="41" t="str">
        <f>IF(S474&lt;&gt;"",IF(S474&lt;&gt;"LIBSETS_DROP_MECHANIC_MONSTER_NAME",VLOOKUP(S474,'LibSets constants'!$I$4:$L$1000,3,FALSE),""),"")</f>
        <v/>
      </c>
      <c r="U474" s="45" t="str">
        <f>IF(S474&lt;&gt;"",IF(S474&lt;&gt;"LIBSETS_DROP_MECHANIC_MONSTER_NAME",VLOOKUP(S474,'LibSets constants'!$I$4:$L$1000,4,FALSE),""),"")</f>
        <v/>
      </c>
      <c r="V474" s="3" t="str">
        <f>IF(G474&lt;&gt;"LIBSETS_SETTYPE_BATTLEGROUND",IF(G474&lt;&gt;"LIBSETS_SETTYPE_SPECIAL",IF(W474&lt;&gt;"",VLOOKUP(W474,'ESO zone constants'!$D$2:$H$4950,5,FALSE),""),""),"")</f>
        <v/>
      </c>
      <c r="X474" s="46"/>
      <c r="Y474" s="45" t="str">
        <f>IF(X474&lt;&gt;"",IF(X474&lt;&gt;"LIBSETS_DROP_MECHANIC_MONSTER_NAME",VLOOKUP(X474,'LibSets constants'!$I$4:$L$1000,3,FALSE),""),"")</f>
        <v/>
      </c>
      <c r="Z474" s="45" t="str">
        <f>IF(X474&lt;&gt;"",IF(X474&lt;&gt;"LIBSETS_DROP_MECHANIC_MONSTER_NAME",VLOOKUP(X474,'LibSets constants'!$I$4:$L$1000,4,FALSE),""),"")</f>
        <v/>
      </c>
      <c r="AA474" s="3" t="str">
        <f>IF(G474&lt;&gt;"LIBSETS_SETTYPE_BATTLEGROUND",IF(G474&lt;&gt;"LIBSETS_SETTYPE_SPECIAL",IF(AB474&lt;&gt;"",VLOOKUP(AB474,'ESO zone constants'!$D$2:$H$4950,5,FALSE),""),""),"")</f>
        <v/>
      </c>
      <c r="AC474" s="46"/>
      <c r="AD474" s="45" t="str">
        <f>IF(AC474&lt;&gt;"",IF(AC474&lt;&gt;"LIBSETS_DROP_MECHANIC_MONSTER_NAME",VLOOKUP(AC474,'LibSets constants'!$I$4:$L$1000,3,FALSE),""),"")</f>
        <v/>
      </c>
      <c r="AE474" s="45" t="str">
        <f>IF(AC474&lt;&gt;"",IF(AC474&lt;&gt;"LIBSETS_DROP_MECHANIC_MONSTER_NAME",VLOOKUP(AC474,'LibSets constants'!$I$4:$L$1000,4,FALSE),""),"")</f>
        <v/>
      </c>
      <c r="AF474" s="3" t="str">
        <f>IF(G474&lt;&gt;"LIBSETS_SETTYPE_BATTLEGROUND",IF(G474&lt;&gt;"LIBSETS_SETTYPE_SPECIAL",IF(AG474&lt;&gt;"",VLOOKUP(AG474,'ESO zone constants'!$D$2:$H$4950,5,FALSE),""),""),"")</f>
        <v/>
      </c>
      <c r="AH474" s="46"/>
      <c r="AI474" s="45" t="str">
        <f>IF(AH474&lt;&gt;"",IF(AH474&lt;&gt;"LIBSETS_DROP_MECHANIC_MONSTER_NAME",VLOOKUP(AH474,'LibSets constants'!$I$4:$L$1000,3,FALSE),""),"")</f>
        <v/>
      </c>
      <c r="AJ474" s="45" t="str">
        <f>IF(AH474&lt;&gt;"",IF(AH474&lt;&gt;"LIBSETS_DROP_MECHANIC_MONSTER_NAME",VLOOKUP(AH474,'LibSets constants'!$I$4:$L$1000,4,FALSE),""),"")</f>
        <v/>
      </c>
      <c r="AK474" s="3" t="str">
        <f>IF(G474&lt;&gt;"LIBSETS_SETTYPE_BATTLEGROUND",IF(G474&lt;&gt;"LIBSETS_SETTYPE_SPECIAL",IF(AL474&lt;&gt;"",VLOOKUP(AL474,'ESO zone constants'!$D$2:$H$4950,5,FALSE),""),""),"")</f>
        <v/>
      </c>
      <c r="AM474" s="46"/>
      <c r="AN474" s="45" t="str">
        <f>IF(AM474&lt;&gt;"",IF(AM474&lt;&gt;"LIBSETS_DROP_MECHANIC_MONSTER_NAME",VLOOKUP(AM474,'LibSets constants'!$I$4:$L$1000,3,FALSE),""),"")</f>
        <v/>
      </c>
      <c r="AO474" s="45" t="str">
        <f>IF(AM474&lt;&gt;"",IF(AM474&lt;&gt;"LIBSETS_DROP_MECHANIC_MONSTER_NAME",VLOOKUP(AM474,'LibSets constants'!$I$4:$L$1000,4,FALSE),""),"")</f>
        <v/>
      </c>
      <c r="AP474" s="3" t="str">
        <f>IF(G474&lt;&gt;"LIBSETS_SETTYPE_BATTLEGROUND",IF(G474&lt;&gt;"LIBSETS_SETTYPE_SPECIAL",IF(AQ474&lt;&gt;"",VLOOKUP(AQ474,'ESO zone constants'!$D$2:$H$4950,5,FALSE),""),""),"")</f>
        <v/>
      </c>
      <c r="AR474" s="46"/>
      <c r="AS474" s="45" t="str">
        <f>IF(AR474&lt;&gt;"",IF(AR474&lt;&gt;"LIBSETS_DROP_MECHANIC_MONSTER_NAME",VLOOKUP(AR474,'LibSets constants'!$I$4:$L$1000,3,FALSE),""),"")</f>
        <v/>
      </c>
      <c r="AT474" s="45" t="str">
        <f>IF(AR474&lt;&gt;"",IF(AR474&lt;&gt;"LIBSETS_DROP_MECHANIC_MONSTER_NAME",VLOOKUP(AR474,'LibSets constants'!$I$4:$L$1000,4,FALSE),""),"")</f>
        <v/>
      </c>
      <c r="AU474" s="21" t="str">
        <f>IF(A474="???","--","")&amp;IF(F474&lt;&gt;"Not in the game (anymore)",IF(A474&lt;&gt;"",CONCATENATE("[",A474,"] = {wayshrines={")&amp;IF(K474&lt;&gt;"",CONCATENATE(K474,","),"")&amp;IF(L474&lt;&gt;"",CONCATENATE(L474,","),"")&amp;IF(M474&lt;&gt;"",CONCATENATE(M474,","),"")&amp;CONCATENATE("}")&amp;IF(VALUE(N474)&gt;0,CONCATENATE(", traitsNeeded=",N474),"")&amp;CONCATENATE(", dlcId=",IF(Q474&lt;&gt;"",Q474,"DLC_BASE_GAME")),""),"")</f>
        <v>[510] = {wayshrines={}, dlcId=DLC_GREYMOOR</v>
      </c>
      <c r="AV474" s="21" t="str">
        <f>IF(F474&lt;&gt;"Not in the game (anymore)",IF(A474&lt;&gt;"",IF(O474&lt;&gt;"",CONCATENATE(", zoneIds={",O474),"")&amp;IF(V474&lt;&gt;"",CONCATENATE(",",V474),"")&amp;IF(AA474&lt;&gt;"",CONCATENATE(",",AA474),"")&amp;IF(AF474&lt;&gt;"",CONCATENATE(",",AF474),"")&amp;IF(AK474&lt;&gt;"",CONCATENATE(",",AK474),"")&amp;IF(AP474&lt;&gt;"",CONCATENATE(",",AP474),"")&amp;IF(O474&lt;&gt;"",CONCATENATE("}",""),"")&amp;IF(OR(I474="true",I474="false",I474&lt;&gt;""), CONCATENATE(", veteran=", I474), ""),""),"")</f>
        <v>, zoneIds={1160}</v>
      </c>
      <c r="AW474" s="21" t="str">
        <f>IF(F474&lt;&gt;"Not in the game (anymore)",IF(A474&lt;&gt;"",", setType="&amp;G474,"")&amp;IF(J474="true",", multiTrialSet=true",""),"")</f>
        <v>, setType=</v>
      </c>
      <c r="AX474" s="21" t="str">
        <f t="shared" si="1"/>
        <v>},</v>
      </c>
      <c r="AY474" s="21" t="str">
        <f>IF(F474&lt;&gt;"Not in the game (anymore)",IF(C474&lt;&gt;"",CONCATENATE(" --",C474," / ",B474,"   [",IF(P474&lt;&gt;"",P474,""),IF(W474&lt;&gt;"",", "&amp;W474,""),IF(AB474&lt;&gt;"",", "&amp;AB474,""),IF(AG474&lt;&gt;"",", "&amp;AG474,""),IF(AL474&lt;&gt;"",", "&amp;AL474,""),IF(AQ474&lt;&gt;"",", "&amp;AQ474,""),"]")),"")</f>
        <v xml:space="preserve"> --Template_Drop_Tank P / Template_Drop_Tank P   [Western Skyrim]</v>
      </c>
    </row>
    <row r="475" spans="1:51" x14ac:dyDescent="0.25">
      <c r="A475" s="5">
        <v>511</v>
      </c>
      <c r="B475" t="s">
        <v>2396</v>
      </c>
      <c r="C475" t="s">
        <v>2396</v>
      </c>
      <c r="D475" s="3">
        <f t="shared" si="0"/>
        <v>511</v>
      </c>
      <c r="F475" s="76" t="s">
        <v>2355</v>
      </c>
      <c r="G475" s="8"/>
      <c r="H475" s="76"/>
      <c r="I475" s="76"/>
      <c r="J475" s="76"/>
      <c r="K475" s="76"/>
      <c r="L475" s="76"/>
      <c r="M475" s="76"/>
      <c r="N475" s="79"/>
      <c r="O475" s="3">
        <f>IF(G475&lt;&gt;"LIBSETS_SETTYPE_BATTLEGROUND",IF(G475&lt;&gt;"LIBSETS_SETTYPE_SPECIAL",IF(P475&lt;&gt;"",VLOOKUP(P475,'ESO zone constants'!$D$2:$H$4950,5,FALSE),""),""),"")</f>
        <v>1160</v>
      </c>
      <c r="P475" t="s">
        <v>1888</v>
      </c>
      <c r="Q475" s="49" t="str">
        <f>IF(O475&lt;&gt;"",IF(NOT(ISERROR(VLOOKUP(O475,'ESO Dungeon constants'!$D$3:$H$9999,5,FALSE))),VLOOKUP(O475,'ESO Dungeon constants'!$D$3:$I$9999,6,FALSE),VLOOKUP(O475,'ESO zone constants'!$H$2:$K$9984,4,FALSE)),"")</f>
        <v>DLC_GREYMOOR</v>
      </c>
      <c r="R475" s="3" t="str">
        <f>VLOOKUP(Q475,'LibSets constants'!$B$4:$C$1000,2,FALSE)</f>
        <v>Greymoor</v>
      </c>
      <c r="T475" s="41" t="str">
        <f>IF(S475&lt;&gt;"",IF(S475&lt;&gt;"LIBSETS_DROP_MECHANIC_MONSTER_NAME",VLOOKUP(S475,'LibSets constants'!$I$4:$L$1000,3,FALSE),""),"")</f>
        <v/>
      </c>
      <c r="U475" s="45" t="str">
        <f>IF(S475&lt;&gt;"",IF(S475&lt;&gt;"LIBSETS_DROP_MECHANIC_MONSTER_NAME",VLOOKUP(S475,'LibSets constants'!$I$4:$L$1000,4,FALSE),""),"")</f>
        <v/>
      </c>
      <c r="V475" s="3" t="str">
        <f>IF(G475&lt;&gt;"LIBSETS_SETTYPE_BATTLEGROUND",IF(G475&lt;&gt;"LIBSETS_SETTYPE_SPECIAL",IF(W475&lt;&gt;"",VLOOKUP(W475,'ESO zone constants'!$D$2:$H$4950,5,FALSE),""),""),"")</f>
        <v/>
      </c>
      <c r="X475" s="46"/>
      <c r="Y475" s="45" t="str">
        <f>IF(X475&lt;&gt;"",IF(X475&lt;&gt;"LIBSETS_DROP_MECHANIC_MONSTER_NAME",VLOOKUP(X475,'LibSets constants'!$I$4:$L$1000,3,FALSE),""),"")</f>
        <v/>
      </c>
      <c r="Z475" s="45" t="str">
        <f>IF(X475&lt;&gt;"",IF(X475&lt;&gt;"LIBSETS_DROP_MECHANIC_MONSTER_NAME",VLOOKUP(X475,'LibSets constants'!$I$4:$L$1000,4,FALSE),""),"")</f>
        <v/>
      </c>
      <c r="AA475" s="3" t="str">
        <f>IF(G475&lt;&gt;"LIBSETS_SETTYPE_BATTLEGROUND",IF(G475&lt;&gt;"LIBSETS_SETTYPE_SPECIAL",IF(AB475&lt;&gt;"",VLOOKUP(AB475,'ESO zone constants'!$D$2:$H$4950,5,FALSE),""),""),"")</f>
        <v/>
      </c>
      <c r="AC475" s="46"/>
      <c r="AD475" s="45" t="str">
        <f>IF(AC475&lt;&gt;"",IF(AC475&lt;&gt;"LIBSETS_DROP_MECHANIC_MONSTER_NAME",VLOOKUP(AC475,'LibSets constants'!$I$4:$L$1000,3,FALSE),""),"")</f>
        <v/>
      </c>
      <c r="AE475" s="45" t="str">
        <f>IF(AC475&lt;&gt;"",IF(AC475&lt;&gt;"LIBSETS_DROP_MECHANIC_MONSTER_NAME",VLOOKUP(AC475,'LibSets constants'!$I$4:$L$1000,4,FALSE),""),"")</f>
        <v/>
      </c>
      <c r="AF475" s="3" t="str">
        <f>IF(G475&lt;&gt;"LIBSETS_SETTYPE_BATTLEGROUND",IF(G475&lt;&gt;"LIBSETS_SETTYPE_SPECIAL",IF(AG475&lt;&gt;"",VLOOKUP(AG475,'ESO zone constants'!$D$2:$H$4950,5,FALSE),""),""),"")</f>
        <v/>
      </c>
      <c r="AH475" s="46"/>
      <c r="AI475" s="45" t="str">
        <f>IF(AH475&lt;&gt;"",IF(AH475&lt;&gt;"LIBSETS_DROP_MECHANIC_MONSTER_NAME",VLOOKUP(AH475,'LibSets constants'!$I$4:$L$1000,3,FALSE),""),"")</f>
        <v/>
      </c>
      <c r="AJ475" s="45" t="str">
        <f>IF(AH475&lt;&gt;"",IF(AH475&lt;&gt;"LIBSETS_DROP_MECHANIC_MONSTER_NAME",VLOOKUP(AH475,'LibSets constants'!$I$4:$L$1000,4,FALSE),""),"")</f>
        <v/>
      </c>
      <c r="AK475" s="3" t="str">
        <f>IF(G475&lt;&gt;"LIBSETS_SETTYPE_BATTLEGROUND",IF(G475&lt;&gt;"LIBSETS_SETTYPE_SPECIAL",IF(AL475&lt;&gt;"",VLOOKUP(AL475,'ESO zone constants'!$D$2:$H$4950,5,FALSE),""),""),"")</f>
        <v/>
      </c>
      <c r="AM475" s="46"/>
      <c r="AN475" s="45" t="str">
        <f>IF(AM475&lt;&gt;"",IF(AM475&lt;&gt;"LIBSETS_DROP_MECHANIC_MONSTER_NAME",VLOOKUP(AM475,'LibSets constants'!$I$4:$L$1000,3,FALSE),""),"")</f>
        <v/>
      </c>
      <c r="AO475" s="45" t="str">
        <f>IF(AM475&lt;&gt;"",IF(AM475&lt;&gt;"LIBSETS_DROP_MECHANIC_MONSTER_NAME",VLOOKUP(AM475,'LibSets constants'!$I$4:$L$1000,4,FALSE),""),"")</f>
        <v/>
      </c>
      <c r="AP475" s="3" t="str">
        <f>IF(G475&lt;&gt;"LIBSETS_SETTYPE_BATTLEGROUND",IF(G475&lt;&gt;"LIBSETS_SETTYPE_SPECIAL",IF(AQ475&lt;&gt;"",VLOOKUP(AQ475,'ESO zone constants'!$D$2:$H$4950,5,FALSE),""),""),"")</f>
        <v/>
      </c>
      <c r="AR475" s="46"/>
      <c r="AS475" s="45" t="str">
        <f>IF(AR475&lt;&gt;"",IF(AR475&lt;&gt;"LIBSETS_DROP_MECHANIC_MONSTER_NAME",VLOOKUP(AR475,'LibSets constants'!$I$4:$L$1000,3,FALSE),""),"")</f>
        <v/>
      </c>
      <c r="AT475" s="45" t="str">
        <f>IF(AR475&lt;&gt;"",IF(AR475&lt;&gt;"LIBSETS_DROP_MECHANIC_MONSTER_NAME",VLOOKUP(AR475,'LibSets constants'!$I$4:$L$1000,4,FALSE),""),"")</f>
        <v/>
      </c>
      <c r="AU475" s="21" t="str">
        <f>IF(A475="???","--","")&amp;IF(F475&lt;&gt;"Not in the game (anymore)",IF(A475&lt;&gt;"",CONCATENATE("[",A475,"] = {wayshrines={")&amp;IF(K475&lt;&gt;"",CONCATENATE(K475,","),"")&amp;IF(L475&lt;&gt;"",CONCATENATE(L475,","),"")&amp;IF(M475&lt;&gt;"",CONCATENATE(M475,","),"")&amp;CONCATENATE("}")&amp;IF(VALUE(N475)&gt;0,CONCATENATE(", traitsNeeded=",N475),"")&amp;CONCATENATE(", dlcId=",IF(Q475&lt;&gt;"",Q475,"DLC_BASE_GAME")),""),"")</f>
        <v>[511] = {wayshrines={}, dlcId=DLC_GREYMOOR</v>
      </c>
      <c r="AV475" s="21" t="str">
        <f>IF(F475&lt;&gt;"Not in the game (anymore)",IF(A475&lt;&gt;"",IF(O475&lt;&gt;"",CONCATENATE(", zoneIds={",O475),"")&amp;IF(V475&lt;&gt;"",CONCATENATE(",",V475),"")&amp;IF(AA475&lt;&gt;"",CONCATENATE(",",AA475),"")&amp;IF(AF475&lt;&gt;"",CONCATENATE(",",AF475),"")&amp;IF(AK475&lt;&gt;"",CONCATENATE(",",AK475),"")&amp;IF(AP475&lt;&gt;"",CONCATENATE(",",AP475),"")&amp;IF(O475&lt;&gt;"",CONCATENATE("}",""),"")&amp;IF(OR(I475="true",I475="false",I475&lt;&gt;""), CONCATENATE(", veteran=", I475), ""),""),"")</f>
        <v>, zoneIds={1160}</v>
      </c>
      <c r="AW475" s="21" t="str">
        <f>IF(F475&lt;&gt;"Not in the game (anymore)",IF(A475&lt;&gt;"",", setType="&amp;G475,"")&amp;IF(J475="true",", multiTrialSet=true",""),"")</f>
        <v>, setType=</v>
      </c>
      <c r="AX475" s="21" t="str">
        <f t="shared" si="1"/>
        <v>},</v>
      </c>
      <c r="AY475" s="21" t="str">
        <f>IF(F475&lt;&gt;"Not in the game (anymore)",IF(C475&lt;&gt;"",CONCATENATE(" --",C475," / ",B475,"   [",IF(P475&lt;&gt;"",P475,""),IF(W475&lt;&gt;"",", "&amp;W475,""),IF(AB475&lt;&gt;"",", "&amp;AB475,""),IF(AG475&lt;&gt;"",", "&amp;AG475,""),IF(AL475&lt;&gt;"",", "&amp;AL475,""),IF(AQ475&lt;&gt;"",", "&amp;AQ475,""),"]")),"")</f>
        <v xml:space="preserve"> --Template_Drop_Stamina P / Template_Drop_Stamina P   [Western Skyrim]</v>
      </c>
    </row>
    <row r="476" spans="1:51" x14ac:dyDescent="0.25">
      <c r="A476" s="5">
        <v>512</v>
      </c>
      <c r="B476" t="s">
        <v>2397</v>
      </c>
      <c r="C476" t="s">
        <v>2397</v>
      </c>
      <c r="D476" s="3">
        <f t="shared" si="0"/>
        <v>512</v>
      </c>
      <c r="F476" s="76" t="s">
        <v>2355</v>
      </c>
      <c r="G476" s="8"/>
      <c r="H476" s="76"/>
      <c r="I476" s="76"/>
      <c r="J476" s="76"/>
      <c r="K476" s="76"/>
      <c r="L476" s="76"/>
      <c r="M476" s="76"/>
      <c r="N476" s="79"/>
      <c r="O476" s="3">
        <f>IF(G476&lt;&gt;"LIBSETS_SETTYPE_BATTLEGROUND",IF(G476&lt;&gt;"LIBSETS_SETTYPE_SPECIAL",IF(P476&lt;&gt;"",VLOOKUP(P476,'ESO zone constants'!$D$2:$H$4950,5,FALSE),""),""),"")</f>
        <v>1160</v>
      </c>
      <c r="P476" t="s">
        <v>1888</v>
      </c>
      <c r="Q476" s="49" t="str">
        <f>IF(O476&lt;&gt;"",IF(NOT(ISERROR(VLOOKUP(O476,'ESO Dungeon constants'!$D$3:$H$9999,5,FALSE))),VLOOKUP(O476,'ESO Dungeon constants'!$D$3:$I$9999,6,FALSE),VLOOKUP(O476,'ESO zone constants'!$H$2:$K$9984,4,FALSE)),"")</f>
        <v>DLC_GREYMOOR</v>
      </c>
      <c r="R476" s="3" t="str">
        <f>VLOOKUP(Q476,'LibSets constants'!$B$4:$C$1000,2,FALSE)</f>
        <v>Greymoor</v>
      </c>
      <c r="T476" s="41" t="str">
        <f>IF(S476&lt;&gt;"",IF(S476&lt;&gt;"LIBSETS_DROP_MECHANIC_MONSTER_NAME",VLOOKUP(S476,'LibSets constants'!$I$4:$L$1000,3,FALSE),""),"")</f>
        <v/>
      </c>
      <c r="U476" s="45" t="str">
        <f>IF(S476&lt;&gt;"",IF(S476&lt;&gt;"LIBSETS_DROP_MECHANIC_MONSTER_NAME",VLOOKUP(S476,'LibSets constants'!$I$4:$L$1000,4,FALSE),""),"")</f>
        <v/>
      </c>
      <c r="V476" s="3" t="str">
        <f>IF(G476&lt;&gt;"LIBSETS_SETTYPE_BATTLEGROUND",IF(G476&lt;&gt;"LIBSETS_SETTYPE_SPECIAL",IF(W476&lt;&gt;"",VLOOKUP(W476,'ESO zone constants'!$D$2:$H$4950,5,FALSE),""),""),"")</f>
        <v/>
      </c>
      <c r="X476" s="46"/>
      <c r="Y476" s="45" t="str">
        <f>IF(X476&lt;&gt;"",IF(X476&lt;&gt;"LIBSETS_DROP_MECHANIC_MONSTER_NAME",VLOOKUP(X476,'LibSets constants'!$I$4:$L$1000,3,FALSE),""),"")</f>
        <v/>
      </c>
      <c r="Z476" s="45" t="str">
        <f>IF(X476&lt;&gt;"",IF(X476&lt;&gt;"LIBSETS_DROP_MECHANIC_MONSTER_NAME",VLOOKUP(X476,'LibSets constants'!$I$4:$L$1000,4,FALSE),""),"")</f>
        <v/>
      </c>
      <c r="AA476" s="3" t="str">
        <f>IF(G476&lt;&gt;"LIBSETS_SETTYPE_BATTLEGROUND",IF(G476&lt;&gt;"LIBSETS_SETTYPE_SPECIAL",IF(AB476&lt;&gt;"",VLOOKUP(AB476,'ESO zone constants'!$D$2:$H$4950,5,FALSE),""),""),"")</f>
        <v/>
      </c>
      <c r="AC476" s="46"/>
      <c r="AD476" s="45" t="str">
        <f>IF(AC476&lt;&gt;"",IF(AC476&lt;&gt;"LIBSETS_DROP_MECHANIC_MONSTER_NAME",VLOOKUP(AC476,'LibSets constants'!$I$4:$L$1000,3,FALSE),""),"")</f>
        <v/>
      </c>
      <c r="AE476" s="45" t="str">
        <f>IF(AC476&lt;&gt;"",IF(AC476&lt;&gt;"LIBSETS_DROP_MECHANIC_MONSTER_NAME",VLOOKUP(AC476,'LibSets constants'!$I$4:$L$1000,4,FALSE),""),"")</f>
        <v/>
      </c>
      <c r="AF476" s="3" t="str">
        <f>IF(G476&lt;&gt;"LIBSETS_SETTYPE_BATTLEGROUND",IF(G476&lt;&gt;"LIBSETS_SETTYPE_SPECIAL",IF(AG476&lt;&gt;"",VLOOKUP(AG476,'ESO zone constants'!$D$2:$H$4950,5,FALSE),""),""),"")</f>
        <v/>
      </c>
      <c r="AH476" s="46"/>
      <c r="AI476" s="45" t="str">
        <f>IF(AH476&lt;&gt;"",IF(AH476&lt;&gt;"LIBSETS_DROP_MECHANIC_MONSTER_NAME",VLOOKUP(AH476,'LibSets constants'!$I$4:$L$1000,3,FALSE),""),"")</f>
        <v/>
      </c>
      <c r="AJ476" s="45" t="str">
        <f>IF(AH476&lt;&gt;"",IF(AH476&lt;&gt;"LIBSETS_DROP_MECHANIC_MONSTER_NAME",VLOOKUP(AH476,'LibSets constants'!$I$4:$L$1000,4,FALSE),""),"")</f>
        <v/>
      </c>
      <c r="AK476" s="3" t="str">
        <f>IF(G476&lt;&gt;"LIBSETS_SETTYPE_BATTLEGROUND",IF(G476&lt;&gt;"LIBSETS_SETTYPE_SPECIAL",IF(AL476&lt;&gt;"",VLOOKUP(AL476,'ESO zone constants'!$D$2:$H$4950,5,FALSE),""),""),"")</f>
        <v/>
      </c>
      <c r="AM476" s="46"/>
      <c r="AN476" s="45" t="str">
        <f>IF(AM476&lt;&gt;"",IF(AM476&lt;&gt;"LIBSETS_DROP_MECHANIC_MONSTER_NAME",VLOOKUP(AM476,'LibSets constants'!$I$4:$L$1000,3,FALSE),""),"")</f>
        <v/>
      </c>
      <c r="AO476" s="45" t="str">
        <f>IF(AM476&lt;&gt;"",IF(AM476&lt;&gt;"LIBSETS_DROP_MECHANIC_MONSTER_NAME",VLOOKUP(AM476,'LibSets constants'!$I$4:$L$1000,4,FALSE),""),"")</f>
        <v/>
      </c>
      <c r="AP476" s="3" t="str">
        <f>IF(G476&lt;&gt;"LIBSETS_SETTYPE_BATTLEGROUND",IF(G476&lt;&gt;"LIBSETS_SETTYPE_SPECIAL",IF(AQ476&lt;&gt;"",VLOOKUP(AQ476,'ESO zone constants'!$D$2:$H$4950,5,FALSE),""),""),"")</f>
        <v/>
      </c>
      <c r="AR476" s="46"/>
      <c r="AS476" s="45" t="str">
        <f>IF(AR476&lt;&gt;"",IF(AR476&lt;&gt;"LIBSETS_DROP_MECHANIC_MONSTER_NAME",VLOOKUP(AR476,'LibSets constants'!$I$4:$L$1000,3,FALSE),""),"")</f>
        <v/>
      </c>
      <c r="AT476" s="45" t="str">
        <f>IF(AR476&lt;&gt;"",IF(AR476&lt;&gt;"LIBSETS_DROP_MECHANIC_MONSTER_NAME",VLOOKUP(AR476,'LibSets constants'!$I$4:$L$1000,4,FALSE),""),"")</f>
        <v/>
      </c>
      <c r="AU476" s="21" t="str">
        <f>IF(A476="???","--","")&amp;IF(F476&lt;&gt;"Not in the game (anymore)",IF(A476&lt;&gt;"",CONCATENATE("[",A476,"] = {wayshrines={")&amp;IF(K476&lt;&gt;"",CONCATENATE(K476,","),"")&amp;IF(L476&lt;&gt;"",CONCATENATE(L476,","),"")&amp;IF(M476&lt;&gt;"",CONCATENATE(M476,","),"")&amp;CONCATENATE("}")&amp;IF(VALUE(N476)&gt;0,CONCATENATE(", traitsNeeded=",N476),"")&amp;CONCATENATE(", dlcId=",IF(Q476&lt;&gt;"",Q476,"DLC_BASE_GAME")),""),"")</f>
        <v>[512] = {wayshrines={}, dlcId=DLC_GREYMOOR</v>
      </c>
      <c r="AV476" s="21" t="str">
        <f>IF(F476&lt;&gt;"Not in the game (anymore)",IF(A476&lt;&gt;"",IF(O476&lt;&gt;"",CONCATENATE(", zoneIds={",O476),"")&amp;IF(V476&lt;&gt;"",CONCATENATE(",",V476),"")&amp;IF(AA476&lt;&gt;"",CONCATENATE(",",AA476),"")&amp;IF(AF476&lt;&gt;"",CONCATENATE(",",AF476),"")&amp;IF(AK476&lt;&gt;"",CONCATENATE(",",AK476),"")&amp;IF(AP476&lt;&gt;"",CONCATENATE(",",AP476),"")&amp;IF(O476&lt;&gt;"",CONCATENATE("}",""),"")&amp;IF(OR(I476="true",I476="false",I476&lt;&gt;""), CONCATENATE(", veteran=", I476), ""),""),"")</f>
        <v>, zoneIds={1160}</v>
      </c>
      <c r="AW476" s="21" t="str">
        <f>IF(F476&lt;&gt;"Not in the game (anymore)",IF(A476&lt;&gt;"",", setType="&amp;G476,"")&amp;IF(J476="true",", multiTrialSet=true",""),"")</f>
        <v>, setType=</v>
      </c>
      <c r="AX476" s="21" t="str">
        <f t="shared" si="1"/>
        <v>},</v>
      </c>
      <c r="AY476" s="21" t="str">
        <f>IF(F476&lt;&gt;"Not in the game (anymore)",IF(C476&lt;&gt;"",CONCATENATE(" --",C476," / ",B476,"   [",IF(P476&lt;&gt;"",P476,""),IF(W476&lt;&gt;"",", "&amp;W476,""),IF(AB476&lt;&gt;"",", "&amp;AB476,""),IF(AG476&lt;&gt;"",", "&amp;AG476,""),IF(AL476&lt;&gt;"",", "&amp;AL476,""),IF(AQ476&lt;&gt;"",", "&amp;AQ476,""),"]")),"")</f>
        <v xml:space="preserve"> --Template_Drop_Magi P / Template_Drop_Magi P   [Western Skyrim]</v>
      </c>
    </row>
    <row r="477" spans="1:51" x14ac:dyDescent="0.25">
      <c r="A477" s="5">
        <v>519</v>
      </c>
      <c r="B477" t="s">
        <v>2398</v>
      </c>
      <c r="C477" t="s">
        <v>2399</v>
      </c>
      <c r="D477" s="3">
        <f t="shared" si="0"/>
        <v>519</v>
      </c>
      <c r="G477" s="8"/>
      <c r="H477" s="76"/>
      <c r="I477" s="76"/>
      <c r="J477" s="76"/>
      <c r="K477" s="76"/>
      <c r="L477" s="76"/>
      <c r="M477" s="76"/>
      <c r="N477" s="79"/>
      <c r="O477" s="3">
        <f>IF(G477&lt;&gt;"LIBSETS_SETTYPE_BATTLEGROUND",IF(G477&lt;&gt;"LIBSETS_SETTYPE_SPECIAL",IF(P477&lt;&gt;"",VLOOKUP(P477,'ESO zone constants'!$D$2:$H$4950,5,FALSE),""),""),"")</f>
        <v>1160</v>
      </c>
      <c r="P477" t="s">
        <v>1888</v>
      </c>
      <c r="Q477" s="49" t="str">
        <f>IF(O477&lt;&gt;"",IF(NOT(ISERROR(VLOOKUP(O477,'ESO Dungeon constants'!$D$3:$H$9999,5,FALSE))),VLOOKUP(O477,'ESO Dungeon constants'!$D$3:$I$9999,6,FALSE),VLOOKUP(O477,'ESO zone constants'!$H$2:$K$9984,4,FALSE)),"")</f>
        <v>DLC_GREYMOOR</v>
      </c>
      <c r="R477" s="3" t="str">
        <f>VLOOKUP(Q477,'LibSets constants'!$B$4:$C$1000,2,FALSE)</f>
        <v>Greymoor</v>
      </c>
      <c r="T477" s="41" t="str">
        <f>IF(S477&lt;&gt;"",IF(S477&lt;&gt;"LIBSETS_DROP_MECHANIC_MONSTER_NAME",VLOOKUP(S477,'LibSets constants'!$I$4:$L$1000,3,FALSE),""),"")</f>
        <v/>
      </c>
      <c r="U477" s="45" t="str">
        <f>IF(S477&lt;&gt;"",IF(S477&lt;&gt;"LIBSETS_DROP_MECHANIC_MONSTER_NAME",VLOOKUP(S477,'LibSets constants'!$I$4:$L$1000,4,FALSE),""),"")</f>
        <v/>
      </c>
      <c r="V477" s="3" t="str">
        <f>IF(G477&lt;&gt;"LIBSETS_SETTYPE_BATTLEGROUND",IF(G477&lt;&gt;"LIBSETS_SETTYPE_SPECIAL",IF(W477&lt;&gt;"",VLOOKUP(W477,'ESO zone constants'!$D$2:$H$4950,5,FALSE),""),""),"")</f>
        <v/>
      </c>
      <c r="X477" s="46"/>
      <c r="Y477" s="45" t="str">
        <f>IF(X477&lt;&gt;"",IF(X477&lt;&gt;"LIBSETS_DROP_MECHANIC_MONSTER_NAME",VLOOKUP(X477,'LibSets constants'!$I$4:$L$1000,3,FALSE),""),"")</f>
        <v/>
      </c>
      <c r="Z477" s="45" t="str">
        <f>IF(X477&lt;&gt;"",IF(X477&lt;&gt;"LIBSETS_DROP_MECHANIC_MONSTER_NAME",VLOOKUP(X477,'LibSets constants'!$I$4:$L$1000,4,FALSE),""),"")</f>
        <v/>
      </c>
      <c r="AA477" s="3" t="str">
        <f>IF(G477&lt;&gt;"LIBSETS_SETTYPE_BATTLEGROUND",IF(G477&lt;&gt;"LIBSETS_SETTYPE_SPECIAL",IF(AB477&lt;&gt;"",VLOOKUP(AB477,'ESO zone constants'!$D$2:$H$4950,5,FALSE),""),""),"")</f>
        <v/>
      </c>
      <c r="AC477" s="46"/>
      <c r="AD477" s="45" t="str">
        <f>IF(AC477&lt;&gt;"",IF(AC477&lt;&gt;"LIBSETS_DROP_MECHANIC_MONSTER_NAME",VLOOKUP(AC477,'LibSets constants'!$I$4:$L$1000,3,FALSE),""),"")</f>
        <v/>
      </c>
      <c r="AE477" s="45" t="str">
        <f>IF(AC477&lt;&gt;"",IF(AC477&lt;&gt;"LIBSETS_DROP_MECHANIC_MONSTER_NAME",VLOOKUP(AC477,'LibSets constants'!$I$4:$L$1000,4,FALSE),""),"")</f>
        <v/>
      </c>
      <c r="AF477" s="3" t="str">
        <f>IF(G477&lt;&gt;"LIBSETS_SETTYPE_BATTLEGROUND",IF(G477&lt;&gt;"LIBSETS_SETTYPE_SPECIAL",IF(AG477&lt;&gt;"",VLOOKUP(AG477,'ESO zone constants'!$D$2:$H$4950,5,FALSE),""),""),"")</f>
        <v/>
      </c>
      <c r="AH477" s="46"/>
      <c r="AI477" s="45" t="str">
        <f>IF(AH477&lt;&gt;"",IF(AH477&lt;&gt;"LIBSETS_DROP_MECHANIC_MONSTER_NAME",VLOOKUP(AH477,'LibSets constants'!$I$4:$L$1000,3,FALSE),""),"")</f>
        <v/>
      </c>
      <c r="AJ477" s="45" t="str">
        <f>IF(AH477&lt;&gt;"",IF(AH477&lt;&gt;"LIBSETS_DROP_MECHANIC_MONSTER_NAME",VLOOKUP(AH477,'LibSets constants'!$I$4:$L$1000,4,FALSE),""),"")</f>
        <v/>
      </c>
      <c r="AK477" s="3" t="str">
        <f>IF(G477&lt;&gt;"LIBSETS_SETTYPE_BATTLEGROUND",IF(G477&lt;&gt;"LIBSETS_SETTYPE_SPECIAL",IF(AL477&lt;&gt;"",VLOOKUP(AL477,'ESO zone constants'!$D$2:$H$4950,5,FALSE),""),""),"")</f>
        <v/>
      </c>
      <c r="AM477" s="46"/>
      <c r="AN477" s="45" t="str">
        <f>IF(AM477&lt;&gt;"",IF(AM477&lt;&gt;"LIBSETS_DROP_MECHANIC_MONSTER_NAME",VLOOKUP(AM477,'LibSets constants'!$I$4:$L$1000,3,FALSE),""),"")</f>
        <v/>
      </c>
      <c r="AO477" s="45" t="str">
        <f>IF(AM477&lt;&gt;"",IF(AM477&lt;&gt;"LIBSETS_DROP_MECHANIC_MONSTER_NAME",VLOOKUP(AM477,'LibSets constants'!$I$4:$L$1000,4,FALSE),""),"")</f>
        <v/>
      </c>
      <c r="AP477" s="3" t="str">
        <f>IF(G477&lt;&gt;"LIBSETS_SETTYPE_BATTLEGROUND",IF(G477&lt;&gt;"LIBSETS_SETTYPE_SPECIAL",IF(AQ477&lt;&gt;"",VLOOKUP(AQ477,'ESO zone constants'!$D$2:$H$4950,5,FALSE),""),""),"")</f>
        <v/>
      </c>
      <c r="AR477" s="46"/>
      <c r="AS477" s="45" t="str">
        <f>IF(AR477&lt;&gt;"",IF(AR477&lt;&gt;"LIBSETS_DROP_MECHANIC_MONSTER_NAME",VLOOKUP(AR477,'LibSets constants'!$I$4:$L$1000,3,FALSE),""),"")</f>
        <v/>
      </c>
      <c r="AT477" s="45" t="str">
        <f>IF(AR477&lt;&gt;"",IF(AR477&lt;&gt;"LIBSETS_DROP_MECHANIC_MONSTER_NAME",VLOOKUP(AR477,'LibSets constants'!$I$4:$L$1000,4,FALSE),""),"")</f>
        <v/>
      </c>
      <c r="AU477" s="21" t="str">
        <f>IF(A477="???","--","")&amp;IF(F477&lt;&gt;"Not in the game (anymore)",IF(A477&lt;&gt;"",CONCATENATE("[",A477,"] = {wayshrines={")&amp;IF(K477&lt;&gt;"",CONCATENATE(K477,","),"")&amp;IF(L477&lt;&gt;"",CONCATENATE(L477,","),"")&amp;IF(M477&lt;&gt;"",CONCATENATE(M477,","),"")&amp;CONCATENATE("}")&amp;IF(VALUE(N477)&gt;0,CONCATENATE(", traitsNeeded=",N477),"")&amp;CONCATENATE(", dlcId=",IF(Q477&lt;&gt;"",Q477,"DLC_BASE_GAME")),""),"")</f>
        <v>[519] = {wayshrines={}, dlcId=DLC_GREYMOOR</v>
      </c>
      <c r="AV477" s="21" t="str">
        <f>IF(F477&lt;&gt;"Not in the game (anymore)",IF(A477&lt;&gt;"",IF(O477&lt;&gt;"",CONCATENATE(", zoneIds={",O477),"")&amp;IF(V477&lt;&gt;"",CONCATENATE(",",V477),"")&amp;IF(AA477&lt;&gt;"",CONCATENATE(",",AA477),"")&amp;IF(AF477&lt;&gt;"",CONCATENATE(",",AF477),"")&amp;IF(AK477&lt;&gt;"",CONCATENATE(",",AK477),"")&amp;IF(AP477&lt;&gt;"",CONCATENATE(",",AP477),"")&amp;IF(O477&lt;&gt;"",CONCATENATE("}",""),"")&amp;IF(OR(I477="true",I477="false",I477&lt;&gt;""), CONCATENATE(", veteran=", I477), ""),""),"")</f>
        <v>, zoneIds={1160}</v>
      </c>
      <c r="AW477" s="21" t="str">
        <f>IF(F477&lt;&gt;"Not in the game (anymore)",IF(A477&lt;&gt;"",", setType="&amp;G477,"")&amp;IF(J477="true",", multiTrialSet=true",""),"")</f>
        <v>, setType=</v>
      </c>
      <c r="AX477" s="21" t="str">
        <f t="shared" si="1"/>
        <v>},</v>
      </c>
      <c r="AY477" s="21" t="str">
        <f>IF(F477&lt;&gt;"Not in the game (anymore)",IF(C477&lt;&gt;"",CONCATENATE(" --",C477," / ",B477,"   [",IF(P477&lt;&gt;"",P477,""),IF(W477&lt;&gt;"",", "&amp;W477,""),IF(AB477&lt;&gt;"",", "&amp;AB477,""),IF(AG477&lt;&gt;"",", "&amp;AG477,""),IF(AL477&lt;&gt;"",", "&amp;AL477,""),IF(AQ477&lt;&gt;"",", "&amp;AQ477,""),"]")),"")</f>
        <v xml:space="preserve"> --Snow Treaders / Schneetreter   [Western Skyrim]</v>
      </c>
    </row>
    <row r="478" spans="1:51" x14ac:dyDescent="0.25">
      <c r="A478" s="5">
        <v>520</v>
      </c>
      <c r="B478" t="s">
        <v>2400</v>
      </c>
      <c r="C478" t="s">
        <v>2401</v>
      </c>
      <c r="D478" s="3">
        <f t="shared" si="0"/>
        <v>520</v>
      </c>
      <c r="G478" s="8"/>
      <c r="H478" s="76"/>
      <c r="I478" s="76"/>
      <c r="J478" s="76"/>
      <c r="K478" s="76"/>
      <c r="L478" s="76"/>
      <c r="M478" s="76"/>
      <c r="N478" s="79"/>
      <c r="O478" s="3">
        <f>IF(G478&lt;&gt;"LIBSETS_SETTYPE_BATTLEGROUND",IF(G478&lt;&gt;"LIBSETS_SETTYPE_SPECIAL",IF(P478&lt;&gt;"",VLOOKUP(P478,'ESO zone constants'!$D$2:$H$4950,5,FALSE),""),""),"")</f>
        <v>1160</v>
      </c>
      <c r="P478" t="s">
        <v>1888</v>
      </c>
      <c r="Q478" s="49" t="str">
        <f>IF(O478&lt;&gt;"",IF(NOT(ISERROR(VLOOKUP(O478,'ESO Dungeon constants'!$D$3:$H$9999,5,FALSE))),VLOOKUP(O478,'ESO Dungeon constants'!$D$3:$I$9999,6,FALSE),VLOOKUP(O478,'ESO zone constants'!$H$2:$K$9984,4,FALSE)),"")</f>
        <v>DLC_GREYMOOR</v>
      </c>
      <c r="R478" s="3" t="str">
        <f>VLOOKUP(Q478,'LibSets constants'!$B$4:$C$1000,2,FALSE)</f>
        <v>Greymoor</v>
      </c>
      <c r="T478" s="41" t="str">
        <f>IF(S478&lt;&gt;"",IF(S478&lt;&gt;"LIBSETS_DROP_MECHANIC_MONSTER_NAME",VLOOKUP(S478,'LibSets constants'!$I$4:$L$1000,3,FALSE),""),"")</f>
        <v/>
      </c>
      <c r="U478" s="45" t="str">
        <f>IF(S478&lt;&gt;"",IF(S478&lt;&gt;"LIBSETS_DROP_MECHANIC_MONSTER_NAME",VLOOKUP(S478,'LibSets constants'!$I$4:$L$1000,4,FALSE),""),"")</f>
        <v/>
      </c>
      <c r="V478" s="3" t="str">
        <f>IF(G478&lt;&gt;"LIBSETS_SETTYPE_BATTLEGROUND",IF(G478&lt;&gt;"LIBSETS_SETTYPE_SPECIAL",IF(W478&lt;&gt;"",VLOOKUP(W478,'ESO zone constants'!$D$2:$H$4950,5,FALSE),""),""),"")</f>
        <v/>
      </c>
      <c r="X478" s="46"/>
      <c r="Y478" s="45" t="str">
        <f>IF(X478&lt;&gt;"",IF(X478&lt;&gt;"LIBSETS_DROP_MECHANIC_MONSTER_NAME",VLOOKUP(X478,'LibSets constants'!$I$4:$L$1000,3,FALSE),""),"")</f>
        <v/>
      </c>
      <c r="Z478" s="45" t="str">
        <f>IF(X478&lt;&gt;"",IF(X478&lt;&gt;"LIBSETS_DROP_MECHANIC_MONSTER_NAME",VLOOKUP(X478,'LibSets constants'!$I$4:$L$1000,4,FALSE),""),"")</f>
        <v/>
      </c>
      <c r="AA478" s="3" t="str">
        <f>IF(G478&lt;&gt;"LIBSETS_SETTYPE_BATTLEGROUND",IF(G478&lt;&gt;"LIBSETS_SETTYPE_SPECIAL",IF(AB478&lt;&gt;"",VLOOKUP(AB478,'ESO zone constants'!$D$2:$H$4950,5,FALSE),""),""),"")</f>
        <v/>
      </c>
      <c r="AC478" s="46"/>
      <c r="AD478" s="45" t="str">
        <f>IF(AC478&lt;&gt;"",IF(AC478&lt;&gt;"LIBSETS_DROP_MECHANIC_MONSTER_NAME",VLOOKUP(AC478,'LibSets constants'!$I$4:$L$1000,3,FALSE),""),"")</f>
        <v/>
      </c>
      <c r="AE478" s="45" t="str">
        <f>IF(AC478&lt;&gt;"",IF(AC478&lt;&gt;"LIBSETS_DROP_MECHANIC_MONSTER_NAME",VLOOKUP(AC478,'LibSets constants'!$I$4:$L$1000,4,FALSE),""),"")</f>
        <v/>
      </c>
      <c r="AF478" s="3" t="str">
        <f>IF(G478&lt;&gt;"LIBSETS_SETTYPE_BATTLEGROUND",IF(G478&lt;&gt;"LIBSETS_SETTYPE_SPECIAL",IF(AG478&lt;&gt;"",VLOOKUP(AG478,'ESO zone constants'!$D$2:$H$4950,5,FALSE),""),""),"")</f>
        <v/>
      </c>
      <c r="AH478" s="46"/>
      <c r="AI478" s="45" t="str">
        <f>IF(AH478&lt;&gt;"",IF(AH478&lt;&gt;"LIBSETS_DROP_MECHANIC_MONSTER_NAME",VLOOKUP(AH478,'LibSets constants'!$I$4:$L$1000,3,FALSE),""),"")</f>
        <v/>
      </c>
      <c r="AJ478" s="45" t="str">
        <f>IF(AH478&lt;&gt;"",IF(AH478&lt;&gt;"LIBSETS_DROP_MECHANIC_MONSTER_NAME",VLOOKUP(AH478,'LibSets constants'!$I$4:$L$1000,4,FALSE),""),"")</f>
        <v/>
      </c>
      <c r="AK478" s="3" t="str">
        <f>IF(G478&lt;&gt;"LIBSETS_SETTYPE_BATTLEGROUND",IF(G478&lt;&gt;"LIBSETS_SETTYPE_SPECIAL",IF(AL478&lt;&gt;"",VLOOKUP(AL478,'ESO zone constants'!$D$2:$H$4950,5,FALSE),""),""),"")</f>
        <v/>
      </c>
      <c r="AM478" s="46"/>
      <c r="AN478" s="45" t="str">
        <f>IF(AM478&lt;&gt;"",IF(AM478&lt;&gt;"LIBSETS_DROP_MECHANIC_MONSTER_NAME",VLOOKUP(AM478,'LibSets constants'!$I$4:$L$1000,3,FALSE),""),"")</f>
        <v/>
      </c>
      <c r="AO478" s="45" t="str">
        <f>IF(AM478&lt;&gt;"",IF(AM478&lt;&gt;"LIBSETS_DROP_MECHANIC_MONSTER_NAME",VLOOKUP(AM478,'LibSets constants'!$I$4:$L$1000,4,FALSE),""),"")</f>
        <v/>
      </c>
      <c r="AP478" s="3" t="str">
        <f>IF(G478&lt;&gt;"LIBSETS_SETTYPE_BATTLEGROUND",IF(G478&lt;&gt;"LIBSETS_SETTYPE_SPECIAL",IF(AQ478&lt;&gt;"",VLOOKUP(AQ478,'ESO zone constants'!$D$2:$H$4950,5,FALSE),""),""),"")</f>
        <v/>
      </c>
      <c r="AR478" s="46"/>
      <c r="AS478" s="45" t="str">
        <f>IF(AR478&lt;&gt;"",IF(AR478&lt;&gt;"LIBSETS_DROP_MECHANIC_MONSTER_NAME",VLOOKUP(AR478,'LibSets constants'!$I$4:$L$1000,3,FALSE),""),"")</f>
        <v/>
      </c>
      <c r="AT478" s="45" t="str">
        <f>IF(AR478&lt;&gt;"",IF(AR478&lt;&gt;"LIBSETS_DROP_MECHANIC_MONSTER_NAME",VLOOKUP(AR478,'LibSets constants'!$I$4:$L$1000,4,FALSE),""),"")</f>
        <v/>
      </c>
      <c r="AU478" s="21" t="str">
        <f>IF(A478="???","--","")&amp;IF(F478&lt;&gt;"Not in the game (anymore)",IF(A478&lt;&gt;"",CONCATENATE("[",A478,"] = {wayshrines={")&amp;IF(K478&lt;&gt;"",CONCATENATE(K478,","),"")&amp;IF(L478&lt;&gt;"",CONCATENATE(L478,","),"")&amp;IF(M478&lt;&gt;"",CONCATENATE(M478,","),"")&amp;CONCATENATE("}")&amp;IF(VALUE(N478)&gt;0,CONCATENATE(", traitsNeeded=",N478),"")&amp;CONCATENATE(", dlcId=",IF(Q478&lt;&gt;"",Q478,"DLC_BASE_GAME")),""),"")</f>
        <v>[520] = {wayshrines={}, dlcId=DLC_GREYMOOR</v>
      </c>
      <c r="AV478" s="21" t="str">
        <f>IF(F478&lt;&gt;"Not in the game (anymore)",IF(A478&lt;&gt;"",IF(O478&lt;&gt;"",CONCATENATE(", zoneIds={",O478),"")&amp;IF(V478&lt;&gt;"",CONCATENATE(",",V478),"")&amp;IF(AA478&lt;&gt;"",CONCATENATE(",",AA478),"")&amp;IF(AF478&lt;&gt;"",CONCATENATE(",",AF478),"")&amp;IF(AK478&lt;&gt;"",CONCATENATE(",",AK478),"")&amp;IF(AP478&lt;&gt;"",CONCATENATE(",",AP478),"")&amp;IF(O478&lt;&gt;"",CONCATENATE("}",""),"")&amp;IF(OR(I478="true",I478="false",I478&lt;&gt;""), CONCATENATE(", veteran=", I478), ""),""),"")</f>
        <v>, zoneIds={1160}</v>
      </c>
      <c r="AW478" s="21" t="str">
        <f>IF(F478&lt;&gt;"Not in the game (anymore)",IF(A478&lt;&gt;"",", setType="&amp;G478,"")&amp;IF(J478="true",", multiTrialSet=true",""),"")</f>
        <v>, setType=</v>
      </c>
      <c r="AX478" s="21" t="str">
        <f t="shared" si="1"/>
        <v>},</v>
      </c>
      <c r="AY478" s="21" t="str">
        <f>IF(F478&lt;&gt;"Not in the game (anymore)",IF(C478&lt;&gt;"",CONCATENATE(" --",C478," / ",B478,"   [",IF(P478&lt;&gt;"",P478,""),IF(W478&lt;&gt;"",", "&amp;W478,""),IF(AB478&lt;&gt;"",", "&amp;AB478,""),IF(AG478&lt;&gt;"",", "&amp;AG478,""),IF(AL478&lt;&gt;"",", "&amp;AL478,""),IF(AQ478&lt;&gt;"",", "&amp;AQ478,""),"]")),"")</f>
        <v xml:space="preserve"> --Malacath's Band of Brutality / Malacaths Band der Brutalität   [Western Skyrim]</v>
      </c>
    </row>
    <row r="479" spans="1:51" x14ac:dyDescent="0.25">
      <c r="A479" s="5">
        <v>521</v>
      </c>
      <c r="B479" t="s">
        <v>2403</v>
      </c>
      <c r="C479" t="s">
        <v>2402</v>
      </c>
      <c r="D479" s="3">
        <f t="shared" si="0"/>
        <v>521</v>
      </c>
      <c r="G479" s="8"/>
      <c r="H479" s="76"/>
      <c r="I479" s="76"/>
      <c r="J479" s="76"/>
      <c r="K479" s="76"/>
      <c r="L479" s="76"/>
      <c r="M479" s="76"/>
      <c r="N479" s="79"/>
      <c r="O479" s="3">
        <f>IF(G479&lt;&gt;"LIBSETS_SETTYPE_BATTLEGROUND",IF(G479&lt;&gt;"LIBSETS_SETTYPE_SPECIAL",IF(P479&lt;&gt;"",VLOOKUP(P479,'ESO zone constants'!$D$2:$H$4950,5,FALSE),""),""),"")</f>
        <v>1160</v>
      </c>
      <c r="P479" t="s">
        <v>1888</v>
      </c>
      <c r="Q479" s="49" t="str">
        <f>IF(O479&lt;&gt;"",IF(NOT(ISERROR(VLOOKUP(O479,'ESO Dungeon constants'!$D$3:$H$9999,5,FALSE))),VLOOKUP(O479,'ESO Dungeon constants'!$D$3:$I$9999,6,FALSE),VLOOKUP(O479,'ESO zone constants'!$H$2:$K$9984,4,FALSE)),"")</f>
        <v>DLC_GREYMOOR</v>
      </c>
      <c r="R479" s="3" t="str">
        <f>VLOOKUP(Q479,'LibSets constants'!$B$4:$C$1000,2,FALSE)</f>
        <v>Greymoor</v>
      </c>
      <c r="T479" s="41" t="str">
        <f>IF(S479&lt;&gt;"",IF(S479&lt;&gt;"LIBSETS_DROP_MECHANIC_MONSTER_NAME",VLOOKUP(S479,'LibSets constants'!$I$4:$L$1000,3,FALSE),""),"")</f>
        <v/>
      </c>
      <c r="U479" s="45" t="str">
        <f>IF(S479&lt;&gt;"",IF(S479&lt;&gt;"LIBSETS_DROP_MECHANIC_MONSTER_NAME",VLOOKUP(S479,'LibSets constants'!$I$4:$L$1000,4,FALSE),""),"")</f>
        <v/>
      </c>
      <c r="V479" s="3" t="str">
        <f>IF(G479&lt;&gt;"LIBSETS_SETTYPE_BATTLEGROUND",IF(G479&lt;&gt;"LIBSETS_SETTYPE_SPECIAL",IF(W479&lt;&gt;"",VLOOKUP(W479,'ESO zone constants'!$D$2:$H$4950,5,FALSE),""),""),"")</f>
        <v/>
      </c>
      <c r="X479" s="46"/>
      <c r="Y479" s="45" t="str">
        <f>IF(X479&lt;&gt;"",IF(X479&lt;&gt;"LIBSETS_DROP_MECHANIC_MONSTER_NAME",VLOOKUP(X479,'LibSets constants'!$I$4:$L$1000,3,FALSE),""),"")</f>
        <v/>
      </c>
      <c r="Z479" s="45" t="str">
        <f>IF(X479&lt;&gt;"",IF(X479&lt;&gt;"LIBSETS_DROP_MECHANIC_MONSTER_NAME",VLOOKUP(X479,'LibSets constants'!$I$4:$L$1000,4,FALSE),""),"")</f>
        <v/>
      </c>
      <c r="AA479" s="3" t="str">
        <f>IF(G479&lt;&gt;"LIBSETS_SETTYPE_BATTLEGROUND",IF(G479&lt;&gt;"LIBSETS_SETTYPE_SPECIAL",IF(AB479&lt;&gt;"",VLOOKUP(AB479,'ESO zone constants'!$D$2:$H$4950,5,FALSE),""),""),"")</f>
        <v/>
      </c>
      <c r="AC479" s="46"/>
      <c r="AD479" s="45" t="str">
        <f>IF(AC479&lt;&gt;"",IF(AC479&lt;&gt;"LIBSETS_DROP_MECHANIC_MONSTER_NAME",VLOOKUP(AC479,'LibSets constants'!$I$4:$L$1000,3,FALSE),""),"")</f>
        <v/>
      </c>
      <c r="AE479" s="45" t="str">
        <f>IF(AC479&lt;&gt;"",IF(AC479&lt;&gt;"LIBSETS_DROP_MECHANIC_MONSTER_NAME",VLOOKUP(AC479,'LibSets constants'!$I$4:$L$1000,4,FALSE),""),"")</f>
        <v/>
      </c>
      <c r="AF479" s="3" t="str">
        <f>IF(G479&lt;&gt;"LIBSETS_SETTYPE_BATTLEGROUND",IF(G479&lt;&gt;"LIBSETS_SETTYPE_SPECIAL",IF(AG479&lt;&gt;"",VLOOKUP(AG479,'ESO zone constants'!$D$2:$H$4950,5,FALSE),""),""),"")</f>
        <v/>
      </c>
      <c r="AH479" s="46"/>
      <c r="AI479" s="45" t="str">
        <f>IF(AH479&lt;&gt;"",IF(AH479&lt;&gt;"LIBSETS_DROP_MECHANIC_MONSTER_NAME",VLOOKUP(AH479,'LibSets constants'!$I$4:$L$1000,3,FALSE),""),"")</f>
        <v/>
      </c>
      <c r="AJ479" s="45" t="str">
        <f>IF(AH479&lt;&gt;"",IF(AH479&lt;&gt;"LIBSETS_DROP_MECHANIC_MONSTER_NAME",VLOOKUP(AH479,'LibSets constants'!$I$4:$L$1000,4,FALSE),""),"")</f>
        <v/>
      </c>
      <c r="AK479" s="3" t="str">
        <f>IF(G479&lt;&gt;"LIBSETS_SETTYPE_BATTLEGROUND",IF(G479&lt;&gt;"LIBSETS_SETTYPE_SPECIAL",IF(AL479&lt;&gt;"",VLOOKUP(AL479,'ESO zone constants'!$D$2:$H$4950,5,FALSE),""),""),"")</f>
        <v/>
      </c>
      <c r="AM479" s="46"/>
      <c r="AN479" s="45" t="str">
        <f>IF(AM479&lt;&gt;"",IF(AM479&lt;&gt;"LIBSETS_DROP_MECHANIC_MONSTER_NAME",VLOOKUP(AM479,'LibSets constants'!$I$4:$L$1000,3,FALSE),""),"")</f>
        <v/>
      </c>
      <c r="AO479" s="45" t="str">
        <f>IF(AM479&lt;&gt;"",IF(AM479&lt;&gt;"LIBSETS_DROP_MECHANIC_MONSTER_NAME",VLOOKUP(AM479,'LibSets constants'!$I$4:$L$1000,4,FALSE),""),"")</f>
        <v/>
      </c>
      <c r="AP479" s="3" t="str">
        <f>IF(G479&lt;&gt;"LIBSETS_SETTYPE_BATTLEGROUND",IF(G479&lt;&gt;"LIBSETS_SETTYPE_SPECIAL",IF(AQ479&lt;&gt;"",VLOOKUP(AQ479,'ESO zone constants'!$D$2:$H$4950,5,FALSE),""),""),"")</f>
        <v/>
      </c>
      <c r="AR479" s="46"/>
      <c r="AS479" s="45" t="str">
        <f>IF(AR479&lt;&gt;"",IF(AR479&lt;&gt;"LIBSETS_DROP_MECHANIC_MONSTER_NAME",VLOOKUP(AR479,'LibSets constants'!$I$4:$L$1000,3,FALSE),""),"")</f>
        <v/>
      </c>
      <c r="AT479" s="45" t="str">
        <f>IF(AR479&lt;&gt;"",IF(AR479&lt;&gt;"LIBSETS_DROP_MECHANIC_MONSTER_NAME",VLOOKUP(AR479,'LibSets constants'!$I$4:$L$1000,4,FALSE),""),"")</f>
        <v/>
      </c>
      <c r="AU479" s="21" t="str">
        <f>IF(A479="???","--","")&amp;IF(F479&lt;&gt;"Not in the game (anymore)",IF(A479&lt;&gt;"",CONCATENATE("[",A479,"] = {wayshrines={")&amp;IF(K479&lt;&gt;"",CONCATENATE(K479,","),"")&amp;IF(L479&lt;&gt;"",CONCATENATE(L479,","),"")&amp;IF(M479&lt;&gt;"",CONCATENATE(M479,","),"")&amp;CONCATENATE("}")&amp;IF(VALUE(N479)&gt;0,CONCATENATE(", traitsNeeded=",N479),"")&amp;CONCATENATE(", dlcId=",IF(Q479&lt;&gt;"",Q479,"DLC_BASE_GAME")),""),"")</f>
        <v>[521] = {wayshrines={}, dlcId=DLC_GREYMOOR</v>
      </c>
      <c r="AV479" s="21" t="str">
        <f>IF(F479&lt;&gt;"Not in the game (anymore)",IF(A479&lt;&gt;"",IF(O479&lt;&gt;"",CONCATENATE(", zoneIds={",O479),"")&amp;IF(V479&lt;&gt;"",CONCATENATE(",",V479),"")&amp;IF(AA479&lt;&gt;"",CONCATENATE(",",AA479),"")&amp;IF(AF479&lt;&gt;"",CONCATENATE(",",AF479),"")&amp;IF(AK479&lt;&gt;"",CONCATENATE(",",AK479),"")&amp;IF(AP479&lt;&gt;"",CONCATENATE(",",AP479),"")&amp;IF(O479&lt;&gt;"",CONCATENATE("}",""),"")&amp;IF(OR(I479="true",I479="false",I479&lt;&gt;""), CONCATENATE(", veteran=", I479), ""),""),"")</f>
        <v>, zoneIds={1160}</v>
      </c>
      <c r="AW479" s="21" t="str">
        <f>IF(F479&lt;&gt;"Not in the game (anymore)",IF(A479&lt;&gt;"",", setType="&amp;G479,"")&amp;IF(J479="true",", multiTrialSet=true",""),"")</f>
        <v>, setType=</v>
      </c>
      <c r="AX479" s="21" t="str">
        <f t="shared" si="1"/>
        <v>},</v>
      </c>
      <c r="AY479" s="21" t="str">
        <f>IF(F479&lt;&gt;"Not in the game (anymore)",IF(C479&lt;&gt;"",CONCATENATE(" --",C479," / ",B479,"   [",IF(P479&lt;&gt;"",P479,""),IF(W479&lt;&gt;"",", "&amp;W479,""),IF(AB479&lt;&gt;"",", "&amp;AB479,""),IF(AG479&lt;&gt;"",", "&amp;AG479,""),IF(AL479&lt;&gt;"",", "&amp;AL479,""),IF(AQ479&lt;&gt;"",", "&amp;AQ479,""),"]")),"")</f>
        <v xml:space="preserve"> --Bloodlord's Embrace / Umarmung des Blutfürsten   [Western Skyrim]</v>
      </c>
    </row>
    <row r="480" spans="1:51" x14ac:dyDescent="0.25">
      <c r="A480" s="5">
        <v>522</v>
      </c>
      <c r="B480" t="s">
        <v>2404</v>
      </c>
      <c r="C480" t="s">
        <v>2405</v>
      </c>
      <c r="D480" s="3">
        <f t="shared" si="0"/>
        <v>522</v>
      </c>
      <c r="G480" s="8"/>
      <c r="H480" s="76"/>
      <c r="I480" s="76"/>
      <c r="J480" s="76"/>
      <c r="K480" s="76"/>
      <c r="L480" s="76"/>
      <c r="M480" s="76"/>
      <c r="N480" s="79"/>
      <c r="O480" s="3">
        <f>IF(G480&lt;&gt;"LIBSETS_SETTYPE_BATTLEGROUND",IF(G480&lt;&gt;"LIBSETS_SETTYPE_SPECIAL",IF(P480&lt;&gt;"",VLOOKUP(P480,'ESO zone constants'!$D$2:$H$4950,5,FALSE),""),""),"")</f>
        <v>1160</v>
      </c>
      <c r="P480" t="s">
        <v>1888</v>
      </c>
      <c r="Q480" s="49" t="str">
        <f>IF(O480&lt;&gt;"",IF(NOT(ISERROR(VLOOKUP(O480,'ESO Dungeon constants'!$D$3:$H$9999,5,FALSE))),VLOOKUP(O480,'ESO Dungeon constants'!$D$3:$I$9999,6,FALSE),VLOOKUP(O480,'ESO zone constants'!$H$2:$K$9984,4,FALSE)),"")</f>
        <v>DLC_GREYMOOR</v>
      </c>
      <c r="R480" s="3" t="str">
        <f>VLOOKUP(Q480,'LibSets constants'!$B$4:$C$1000,2,FALSE)</f>
        <v>Greymoor</v>
      </c>
      <c r="T480" s="41" t="str">
        <f>IF(S480&lt;&gt;"",IF(S480&lt;&gt;"LIBSETS_DROP_MECHANIC_MONSTER_NAME",VLOOKUP(S480,'LibSets constants'!$I$4:$L$1000,3,FALSE),""),"")</f>
        <v/>
      </c>
      <c r="U480" s="45" t="str">
        <f>IF(S480&lt;&gt;"",IF(S480&lt;&gt;"LIBSETS_DROP_MECHANIC_MONSTER_NAME",VLOOKUP(S480,'LibSets constants'!$I$4:$L$1000,4,FALSE),""),"")</f>
        <v/>
      </c>
      <c r="V480" s="3" t="str">
        <f>IF(G480&lt;&gt;"LIBSETS_SETTYPE_BATTLEGROUND",IF(G480&lt;&gt;"LIBSETS_SETTYPE_SPECIAL",IF(W480&lt;&gt;"",VLOOKUP(W480,'ESO zone constants'!$D$2:$H$4950,5,FALSE),""),""),"")</f>
        <v/>
      </c>
      <c r="X480" s="46"/>
      <c r="Y480" s="45" t="str">
        <f>IF(X480&lt;&gt;"",IF(X480&lt;&gt;"LIBSETS_DROP_MECHANIC_MONSTER_NAME",VLOOKUP(X480,'LibSets constants'!$I$4:$L$1000,3,FALSE),""),"")</f>
        <v/>
      </c>
      <c r="Z480" s="45" t="str">
        <f>IF(X480&lt;&gt;"",IF(X480&lt;&gt;"LIBSETS_DROP_MECHANIC_MONSTER_NAME",VLOOKUP(X480,'LibSets constants'!$I$4:$L$1000,4,FALSE),""),"")</f>
        <v/>
      </c>
      <c r="AA480" s="3" t="str">
        <f>IF(G480&lt;&gt;"LIBSETS_SETTYPE_BATTLEGROUND",IF(G480&lt;&gt;"LIBSETS_SETTYPE_SPECIAL",IF(AB480&lt;&gt;"",VLOOKUP(AB480,'ESO zone constants'!$D$2:$H$4950,5,FALSE),""),""),"")</f>
        <v/>
      </c>
      <c r="AC480" s="46"/>
      <c r="AD480" s="45" t="str">
        <f>IF(AC480&lt;&gt;"",IF(AC480&lt;&gt;"LIBSETS_DROP_MECHANIC_MONSTER_NAME",VLOOKUP(AC480,'LibSets constants'!$I$4:$L$1000,3,FALSE),""),"")</f>
        <v/>
      </c>
      <c r="AE480" s="45" t="str">
        <f>IF(AC480&lt;&gt;"",IF(AC480&lt;&gt;"LIBSETS_DROP_MECHANIC_MONSTER_NAME",VLOOKUP(AC480,'LibSets constants'!$I$4:$L$1000,4,FALSE),""),"")</f>
        <v/>
      </c>
      <c r="AF480" s="3" t="str">
        <f>IF(G480&lt;&gt;"LIBSETS_SETTYPE_BATTLEGROUND",IF(G480&lt;&gt;"LIBSETS_SETTYPE_SPECIAL",IF(AG480&lt;&gt;"",VLOOKUP(AG480,'ESO zone constants'!$D$2:$H$4950,5,FALSE),""),""),"")</f>
        <v/>
      </c>
      <c r="AH480" s="46"/>
      <c r="AI480" s="45" t="str">
        <f>IF(AH480&lt;&gt;"",IF(AH480&lt;&gt;"LIBSETS_DROP_MECHANIC_MONSTER_NAME",VLOOKUP(AH480,'LibSets constants'!$I$4:$L$1000,3,FALSE),""),"")</f>
        <v/>
      </c>
      <c r="AJ480" s="45" t="str">
        <f>IF(AH480&lt;&gt;"",IF(AH480&lt;&gt;"LIBSETS_DROP_MECHANIC_MONSTER_NAME",VLOOKUP(AH480,'LibSets constants'!$I$4:$L$1000,4,FALSE),""),"")</f>
        <v/>
      </c>
      <c r="AK480" s="3" t="str">
        <f>IF(G480&lt;&gt;"LIBSETS_SETTYPE_BATTLEGROUND",IF(G480&lt;&gt;"LIBSETS_SETTYPE_SPECIAL",IF(AL480&lt;&gt;"",VLOOKUP(AL480,'ESO zone constants'!$D$2:$H$4950,5,FALSE),""),""),"")</f>
        <v/>
      </c>
      <c r="AM480" s="46"/>
      <c r="AN480" s="45" t="str">
        <f>IF(AM480&lt;&gt;"",IF(AM480&lt;&gt;"LIBSETS_DROP_MECHANIC_MONSTER_NAME",VLOOKUP(AM480,'LibSets constants'!$I$4:$L$1000,3,FALSE),""),"")</f>
        <v/>
      </c>
      <c r="AO480" s="45" t="str">
        <f>IF(AM480&lt;&gt;"",IF(AM480&lt;&gt;"LIBSETS_DROP_MECHANIC_MONSTER_NAME",VLOOKUP(AM480,'LibSets constants'!$I$4:$L$1000,4,FALSE),""),"")</f>
        <v/>
      </c>
      <c r="AP480" s="3" t="str">
        <f>IF(G480&lt;&gt;"LIBSETS_SETTYPE_BATTLEGROUND",IF(G480&lt;&gt;"LIBSETS_SETTYPE_SPECIAL",IF(AQ480&lt;&gt;"",VLOOKUP(AQ480,'ESO zone constants'!$D$2:$H$4950,5,FALSE),""),""),"")</f>
        <v/>
      </c>
      <c r="AR480" s="46"/>
      <c r="AS480" s="45" t="str">
        <f>IF(AR480&lt;&gt;"",IF(AR480&lt;&gt;"LIBSETS_DROP_MECHANIC_MONSTER_NAME",VLOOKUP(AR480,'LibSets constants'!$I$4:$L$1000,3,FALSE),""),"")</f>
        <v/>
      </c>
      <c r="AT480" s="45" t="str">
        <f>IF(AR480&lt;&gt;"",IF(AR480&lt;&gt;"LIBSETS_DROP_MECHANIC_MONSTER_NAME",VLOOKUP(AR480,'LibSets constants'!$I$4:$L$1000,4,FALSE),""),"")</f>
        <v/>
      </c>
      <c r="AU480" s="21" t="str">
        <f>IF(A480="???","--","")&amp;IF(F480&lt;&gt;"Not in the game (anymore)",IF(A480&lt;&gt;"",CONCATENATE("[",A480,"] = {wayshrines={")&amp;IF(K480&lt;&gt;"",CONCATENATE(K480,","),"")&amp;IF(L480&lt;&gt;"",CONCATENATE(L480,","),"")&amp;IF(M480&lt;&gt;"",CONCATENATE(M480,","),"")&amp;CONCATENATE("}")&amp;IF(VALUE(N480)&gt;0,CONCATENATE(", traitsNeeded=",N480),"")&amp;CONCATENATE(", dlcId=",IF(Q480&lt;&gt;"",Q480,"DLC_BASE_GAME")),""),"")</f>
        <v>[522] = {wayshrines={}, dlcId=DLC_GREYMOOR</v>
      </c>
      <c r="AV480" s="21" t="str">
        <f>IF(F480&lt;&gt;"Not in the game (anymore)",IF(A480&lt;&gt;"",IF(O480&lt;&gt;"",CONCATENATE(", zoneIds={",O480),"")&amp;IF(V480&lt;&gt;"",CONCATENATE(",",V480),"")&amp;IF(AA480&lt;&gt;"",CONCATENATE(",",AA480),"")&amp;IF(AF480&lt;&gt;"",CONCATENATE(",",AF480),"")&amp;IF(AK480&lt;&gt;"",CONCATENATE(",",AK480),"")&amp;IF(AP480&lt;&gt;"",CONCATENATE(",",AP480),"")&amp;IF(O480&lt;&gt;"",CONCATENATE("}",""),"")&amp;IF(OR(I480="true",I480="false",I480&lt;&gt;""), CONCATENATE(", veteran=", I480), ""),""),"")</f>
        <v>, zoneIds={1160}</v>
      </c>
      <c r="AW480" s="21" t="str">
        <f>IF(F480&lt;&gt;"Not in the game (anymore)",IF(A480&lt;&gt;"",", setType="&amp;G480,"")&amp;IF(J480="true",", multiTrialSet=true",""),"")</f>
        <v>, setType=</v>
      </c>
      <c r="AX480" s="21" t="str">
        <f t="shared" si="1"/>
        <v>},</v>
      </c>
      <c r="AY480" s="21" t="str">
        <f>IF(F480&lt;&gt;"Not in the game (anymore)",IF(C480&lt;&gt;"",CONCATENATE(" --",C480," / ",B480,"   [",IF(P480&lt;&gt;"",P480,""),IF(W480&lt;&gt;"",", "&amp;W480,""),IF(AB480&lt;&gt;"",", "&amp;AB480,""),IF(AG480&lt;&gt;"",", "&amp;AG480,""),IF(AL480&lt;&gt;"",", "&amp;AL480,""),IF(AQ480&lt;&gt;"",", "&amp;AQ480,""),"]")),"")</f>
        <v xml:space="preserve"> --Perfected Merciless Charge / Perfektionierter gnadenloser Ansturm   [Western Skyrim]</v>
      </c>
    </row>
    <row r="481" spans="1:51" x14ac:dyDescent="0.25">
      <c r="A481" s="5">
        <v>523</v>
      </c>
      <c r="B481" t="s">
        <v>2406</v>
      </c>
      <c r="C481" t="s">
        <v>2407</v>
      </c>
      <c r="D481" s="3">
        <f t="shared" si="0"/>
        <v>523</v>
      </c>
      <c r="G481" s="8"/>
      <c r="H481" s="76"/>
      <c r="I481" s="76"/>
      <c r="J481" s="76"/>
      <c r="K481" s="76"/>
      <c r="L481" s="76"/>
      <c r="M481" s="76"/>
      <c r="N481" s="79"/>
      <c r="O481" s="3">
        <f>IF(G481&lt;&gt;"LIBSETS_SETTYPE_BATTLEGROUND",IF(G481&lt;&gt;"LIBSETS_SETTYPE_SPECIAL",IF(P481&lt;&gt;"",VLOOKUP(P481,'ESO zone constants'!$D$2:$H$4950,5,FALSE),""),""),"")</f>
        <v>1160</v>
      </c>
      <c r="P481" t="s">
        <v>1888</v>
      </c>
      <c r="Q481" s="49" t="str">
        <f>IF(O481&lt;&gt;"",IF(NOT(ISERROR(VLOOKUP(O481,'ESO Dungeon constants'!$D$3:$H$9999,5,FALSE))),VLOOKUP(O481,'ESO Dungeon constants'!$D$3:$I$9999,6,FALSE),VLOOKUP(O481,'ESO zone constants'!$H$2:$K$9984,4,FALSE)),"")</f>
        <v>DLC_GREYMOOR</v>
      </c>
      <c r="R481" s="3" t="str">
        <f>VLOOKUP(Q481,'LibSets constants'!$B$4:$C$1000,2,FALSE)</f>
        <v>Greymoor</v>
      </c>
      <c r="T481" s="41" t="str">
        <f>IF(S481&lt;&gt;"",IF(S481&lt;&gt;"LIBSETS_DROP_MECHANIC_MONSTER_NAME",VLOOKUP(S481,'LibSets constants'!$I$4:$L$1000,3,FALSE),""),"")</f>
        <v/>
      </c>
      <c r="U481" s="45" t="str">
        <f>IF(S481&lt;&gt;"",IF(S481&lt;&gt;"LIBSETS_DROP_MECHANIC_MONSTER_NAME",VLOOKUP(S481,'LibSets constants'!$I$4:$L$1000,4,FALSE),""),"")</f>
        <v/>
      </c>
      <c r="V481" s="3" t="str">
        <f>IF(G481&lt;&gt;"LIBSETS_SETTYPE_BATTLEGROUND",IF(G481&lt;&gt;"LIBSETS_SETTYPE_SPECIAL",IF(W481&lt;&gt;"",VLOOKUP(W481,'ESO zone constants'!$D$2:$H$4950,5,FALSE),""),""),"")</f>
        <v/>
      </c>
      <c r="X481" s="46"/>
      <c r="Y481" s="45" t="str">
        <f>IF(X481&lt;&gt;"",IF(X481&lt;&gt;"LIBSETS_DROP_MECHANIC_MONSTER_NAME",VLOOKUP(X481,'LibSets constants'!$I$4:$L$1000,3,FALSE),""),"")</f>
        <v/>
      </c>
      <c r="Z481" s="45" t="str">
        <f>IF(X481&lt;&gt;"",IF(X481&lt;&gt;"LIBSETS_DROP_MECHANIC_MONSTER_NAME",VLOOKUP(X481,'LibSets constants'!$I$4:$L$1000,4,FALSE),""),"")</f>
        <v/>
      </c>
      <c r="AA481" s="3" t="str">
        <f>IF(G481&lt;&gt;"LIBSETS_SETTYPE_BATTLEGROUND",IF(G481&lt;&gt;"LIBSETS_SETTYPE_SPECIAL",IF(AB481&lt;&gt;"",VLOOKUP(AB481,'ESO zone constants'!$D$2:$H$4950,5,FALSE),""),""),"")</f>
        <v/>
      </c>
      <c r="AC481" s="46"/>
      <c r="AD481" s="45" t="str">
        <f>IF(AC481&lt;&gt;"",IF(AC481&lt;&gt;"LIBSETS_DROP_MECHANIC_MONSTER_NAME",VLOOKUP(AC481,'LibSets constants'!$I$4:$L$1000,3,FALSE),""),"")</f>
        <v/>
      </c>
      <c r="AE481" s="45" t="str">
        <f>IF(AC481&lt;&gt;"",IF(AC481&lt;&gt;"LIBSETS_DROP_MECHANIC_MONSTER_NAME",VLOOKUP(AC481,'LibSets constants'!$I$4:$L$1000,4,FALSE),""),"")</f>
        <v/>
      </c>
      <c r="AF481" s="3" t="str">
        <f>IF(G481&lt;&gt;"LIBSETS_SETTYPE_BATTLEGROUND",IF(G481&lt;&gt;"LIBSETS_SETTYPE_SPECIAL",IF(AG481&lt;&gt;"",VLOOKUP(AG481,'ESO zone constants'!$D$2:$H$4950,5,FALSE),""),""),"")</f>
        <v/>
      </c>
      <c r="AH481" s="46"/>
      <c r="AI481" s="45" t="str">
        <f>IF(AH481&lt;&gt;"",IF(AH481&lt;&gt;"LIBSETS_DROP_MECHANIC_MONSTER_NAME",VLOOKUP(AH481,'LibSets constants'!$I$4:$L$1000,3,FALSE),""),"")</f>
        <v/>
      </c>
      <c r="AJ481" s="45" t="str">
        <f>IF(AH481&lt;&gt;"",IF(AH481&lt;&gt;"LIBSETS_DROP_MECHANIC_MONSTER_NAME",VLOOKUP(AH481,'LibSets constants'!$I$4:$L$1000,4,FALSE),""),"")</f>
        <v/>
      </c>
      <c r="AK481" s="3" t="str">
        <f>IF(G481&lt;&gt;"LIBSETS_SETTYPE_BATTLEGROUND",IF(G481&lt;&gt;"LIBSETS_SETTYPE_SPECIAL",IF(AL481&lt;&gt;"",VLOOKUP(AL481,'ESO zone constants'!$D$2:$H$4950,5,FALSE),""),""),"")</f>
        <v/>
      </c>
      <c r="AM481" s="46"/>
      <c r="AN481" s="45" t="str">
        <f>IF(AM481&lt;&gt;"",IF(AM481&lt;&gt;"LIBSETS_DROP_MECHANIC_MONSTER_NAME",VLOOKUP(AM481,'LibSets constants'!$I$4:$L$1000,3,FALSE),""),"")</f>
        <v/>
      </c>
      <c r="AO481" s="45" t="str">
        <f>IF(AM481&lt;&gt;"",IF(AM481&lt;&gt;"LIBSETS_DROP_MECHANIC_MONSTER_NAME",VLOOKUP(AM481,'LibSets constants'!$I$4:$L$1000,4,FALSE),""),"")</f>
        <v/>
      </c>
      <c r="AP481" s="3" t="str">
        <f>IF(G481&lt;&gt;"LIBSETS_SETTYPE_BATTLEGROUND",IF(G481&lt;&gt;"LIBSETS_SETTYPE_SPECIAL",IF(AQ481&lt;&gt;"",VLOOKUP(AQ481,'ESO zone constants'!$D$2:$H$4950,5,FALSE),""),""),"")</f>
        <v/>
      </c>
      <c r="AR481" s="46"/>
      <c r="AS481" s="45" t="str">
        <f>IF(AR481&lt;&gt;"",IF(AR481&lt;&gt;"LIBSETS_DROP_MECHANIC_MONSTER_NAME",VLOOKUP(AR481,'LibSets constants'!$I$4:$L$1000,3,FALSE),""),"")</f>
        <v/>
      </c>
      <c r="AT481" s="45" t="str">
        <f>IF(AR481&lt;&gt;"",IF(AR481&lt;&gt;"LIBSETS_DROP_MECHANIC_MONSTER_NAME",VLOOKUP(AR481,'LibSets constants'!$I$4:$L$1000,4,FALSE),""),"")</f>
        <v/>
      </c>
      <c r="AU481" s="21" t="str">
        <f>IF(A481="???","--","")&amp;IF(F481&lt;&gt;"Not in the game (anymore)",IF(A481&lt;&gt;"",CONCATENATE("[",A481,"] = {wayshrines={")&amp;IF(K481&lt;&gt;"",CONCATENATE(K481,","),"")&amp;IF(L481&lt;&gt;"",CONCATENATE(L481,","),"")&amp;IF(M481&lt;&gt;"",CONCATENATE(M481,","),"")&amp;CONCATENATE("}")&amp;IF(VALUE(N481)&gt;0,CONCATENATE(", traitsNeeded=",N481),"")&amp;CONCATENATE(", dlcId=",IF(Q481&lt;&gt;"",Q481,"DLC_BASE_GAME")),""),"")</f>
        <v>[523] = {wayshrines={}, dlcId=DLC_GREYMOOR</v>
      </c>
      <c r="AV481" s="21" t="str">
        <f>IF(F481&lt;&gt;"Not in the game (anymore)",IF(A481&lt;&gt;"",IF(O481&lt;&gt;"",CONCATENATE(", zoneIds={",O481),"")&amp;IF(V481&lt;&gt;"",CONCATENATE(",",V481),"")&amp;IF(AA481&lt;&gt;"",CONCATENATE(",",AA481),"")&amp;IF(AF481&lt;&gt;"",CONCATENATE(",",AF481),"")&amp;IF(AK481&lt;&gt;"",CONCATENATE(",",AK481),"")&amp;IF(AP481&lt;&gt;"",CONCATENATE(",",AP481),"")&amp;IF(O481&lt;&gt;"",CONCATENATE("}",""),"")&amp;IF(OR(I481="true",I481="false",I481&lt;&gt;""), CONCATENATE(", veteran=", I481), ""),""),"")</f>
        <v>, zoneIds={1160}</v>
      </c>
      <c r="AW481" s="21" t="str">
        <f>IF(F481&lt;&gt;"Not in the game (anymore)",IF(A481&lt;&gt;"",", setType="&amp;G481,"")&amp;IF(J481="true",", multiTrialSet=true",""),"")</f>
        <v>, setType=</v>
      </c>
      <c r="AX481" s="21" t="str">
        <f t="shared" si="1"/>
        <v>},</v>
      </c>
      <c r="AY481" s="21" t="str">
        <f>IF(F481&lt;&gt;"Not in the game (anymore)",IF(C481&lt;&gt;"",CONCATENATE(" --",C481," / ",B481,"   [",IF(P481&lt;&gt;"",P481,""),IF(W481&lt;&gt;"",", "&amp;W481,""),IF(AB481&lt;&gt;"",", "&amp;AB481,""),IF(AG481&lt;&gt;"",", "&amp;AG481,""),IF(AL481&lt;&gt;"",", "&amp;AL481,""),IF(AQ481&lt;&gt;"",", "&amp;AQ481,""),"]")),"")</f>
        <v xml:space="preserve"> --Perfected Rampaging Slash / Perfektionierter tobender Schnitt   [Western Skyrim]</v>
      </c>
    </row>
    <row r="482" spans="1:51" x14ac:dyDescent="0.25">
      <c r="A482" s="5">
        <v>524</v>
      </c>
      <c r="B482" t="s">
        <v>2409</v>
      </c>
      <c r="C482" t="s">
        <v>2408</v>
      </c>
      <c r="D482" s="3">
        <f t="shared" si="0"/>
        <v>524</v>
      </c>
      <c r="G482" s="8"/>
      <c r="H482" s="76"/>
      <c r="I482" s="76"/>
      <c r="J482" s="76"/>
      <c r="K482" s="76"/>
      <c r="L482" s="76"/>
      <c r="M482" s="76"/>
      <c r="N482" s="79"/>
      <c r="O482" s="3">
        <f>IF(G482&lt;&gt;"LIBSETS_SETTYPE_BATTLEGROUND",IF(G482&lt;&gt;"LIBSETS_SETTYPE_SPECIAL",IF(P482&lt;&gt;"",VLOOKUP(P482,'ESO zone constants'!$D$2:$H$4950,5,FALSE),""),""),"")</f>
        <v>1160</v>
      </c>
      <c r="P482" t="s">
        <v>1888</v>
      </c>
      <c r="Q482" s="49" t="str">
        <f>IF(O482&lt;&gt;"",IF(NOT(ISERROR(VLOOKUP(O482,'ESO Dungeon constants'!$D$3:$H$9999,5,FALSE))),VLOOKUP(O482,'ESO Dungeon constants'!$D$3:$I$9999,6,FALSE),VLOOKUP(O482,'ESO zone constants'!$H$2:$K$9984,4,FALSE)),"")</f>
        <v>DLC_GREYMOOR</v>
      </c>
      <c r="R482" s="3" t="str">
        <f>VLOOKUP(Q482,'LibSets constants'!$B$4:$C$1000,2,FALSE)</f>
        <v>Greymoor</v>
      </c>
      <c r="T482" s="41" t="str">
        <f>IF(S482&lt;&gt;"",IF(S482&lt;&gt;"LIBSETS_DROP_MECHANIC_MONSTER_NAME",VLOOKUP(S482,'LibSets constants'!$I$4:$L$1000,3,FALSE),""),"")</f>
        <v/>
      </c>
      <c r="U482" s="45" t="str">
        <f>IF(S482&lt;&gt;"",IF(S482&lt;&gt;"LIBSETS_DROP_MECHANIC_MONSTER_NAME",VLOOKUP(S482,'LibSets constants'!$I$4:$L$1000,4,FALSE),""),"")</f>
        <v/>
      </c>
      <c r="V482" s="3" t="str">
        <f>IF(G482&lt;&gt;"LIBSETS_SETTYPE_BATTLEGROUND",IF(G482&lt;&gt;"LIBSETS_SETTYPE_SPECIAL",IF(W482&lt;&gt;"",VLOOKUP(W482,'ESO zone constants'!$D$2:$H$4950,5,FALSE),""),""),"")</f>
        <v/>
      </c>
      <c r="X482" s="46"/>
      <c r="Y482" s="45" t="str">
        <f>IF(X482&lt;&gt;"",IF(X482&lt;&gt;"LIBSETS_DROP_MECHANIC_MONSTER_NAME",VLOOKUP(X482,'LibSets constants'!$I$4:$L$1000,3,FALSE),""),"")</f>
        <v/>
      </c>
      <c r="Z482" s="45" t="str">
        <f>IF(X482&lt;&gt;"",IF(X482&lt;&gt;"LIBSETS_DROP_MECHANIC_MONSTER_NAME",VLOOKUP(X482,'LibSets constants'!$I$4:$L$1000,4,FALSE),""),"")</f>
        <v/>
      </c>
      <c r="AA482" s="3" t="str">
        <f>IF(G482&lt;&gt;"LIBSETS_SETTYPE_BATTLEGROUND",IF(G482&lt;&gt;"LIBSETS_SETTYPE_SPECIAL",IF(AB482&lt;&gt;"",VLOOKUP(AB482,'ESO zone constants'!$D$2:$H$4950,5,FALSE),""),""),"")</f>
        <v/>
      </c>
      <c r="AC482" s="46"/>
      <c r="AD482" s="45" t="str">
        <f>IF(AC482&lt;&gt;"",IF(AC482&lt;&gt;"LIBSETS_DROP_MECHANIC_MONSTER_NAME",VLOOKUP(AC482,'LibSets constants'!$I$4:$L$1000,3,FALSE),""),"")</f>
        <v/>
      </c>
      <c r="AE482" s="45" t="str">
        <f>IF(AC482&lt;&gt;"",IF(AC482&lt;&gt;"LIBSETS_DROP_MECHANIC_MONSTER_NAME",VLOOKUP(AC482,'LibSets constants'!$I$4:$L$1000,4,FALSE),""),"")</f>
        <v/>
      </c>
      <c r="AF482" s="3" t="str">
        <f>IF(G482&lt;&gt;"LIBSETS_SETTYPE_BATTLEGROUND",IF(G482&lt;&gt;"LIBSETS_SETTYPE_SPECIAL",IF(AG482&lt;&gt;"",VLOOKUP(AG482,'ESO zone constants'!$D$2:$H$4950,5,FALSE),""),""),"")</f>
        <v/>
      </c>
      <c r="AH482" s="46"/>
      <c r="AI482" s="45" t="str">
        <f>IF(AH482&lt;&gt;"",IF(AH482&lt;&gt;"LIBSETS_DROP_MECHANIC_MONSTER_NAME",VLOOKUP(AH482,'LibSets constants'!$I$4:$L$1000,3,FALSE),""),"")</f>
        <v/>
      </c>
      <c r="AJ482" s="45" t="str">
        <f>IF(AH482&lt;&gt;"",IF(AH482&lt;&gt;"LIBSETS_DROP_MECHANIC_MONSTER_NAME",VLOOKUP(AH482,'LibSets constants'!$I$4:$L$1000,4,FALSE),""),"")</f>
        <v/>
      </c>
      <c r="AK482" s="3" t="str">
        <f>IF(G482&lt;&gt;"LIBSETS_SETTYPE_BATTLEGROUND",IF(G482&lt;&gt;"LIBSETS_SETTYPE_SPECIAL",IF(AL482&lt;&gt;"",VLOOKUP(AL482,'ESO zone constants'!$D$2:$H$4950,5,FALSE),""),""),"")</f>
        <v/>
      </c>
      <c r="AM482" s="46"/>
      <c r="AN482" s="45" t="str">
        <f>IF(AM482&lt;&gt;"",IF(AM482&lt;&gt;"LIBSETS_DROP_MECHANIC_MONSTER_NAME",VLOOKUP(AM482,'LibSets constants'!$I$4:$L$1000,3,FALSE),""),"")</f>
        <v/>
      </c>
      <c r="AO482" s="45" t="str">
        <f>IF(AM482&lt;&gt;"",IF(AM482&lt;&gt;"LIBSETS_DROP_MECHANIC_MONSTER_NAME",VLOOKUP(AM482,'LibSets constants'!$I$4:$L$1000,4,FALSE),""),"")</f>
        <v/>
      </c>
      <c r="AP482" s="3" t="str">
        <f>IF(G482&lt;&gt;"LIBSETS_SETTYPE_BATTLEGROUND",IF(G482&lt;&gt;"LIBSETS_SETTYPE_SPECIAL",IF(AQ482&lt;&gt;"",VLOOKUP(AQ482,'ESO zone constants'!$D$2:$H$4950,5,FALSE),""),""),"")</f>
        <v/>
      </c>
      <c r="AR482" s="46"/>
      <c r="AS482" s="45" t="str">
        <f>IF(AR482&lt;&gt;"",IF(AR482&lt;&gt;"LIBSETS_DROP_MECHANIC_MONSTER_NAME",VLOOKUP(AR482,'LibSets constants'!$I$4:$L$1000,3,FALSE),""),"")</f>
        <v/>
      </c>
      <c r="AT482" s="45" t="str">
        <f>IF(AR482&lt;&gt;"",IF(AR482&lt;&gt;"LIBSETS_DROP_MECHANIC_MONSTER_NAME",VLOOKUP(AR482,'LibSets constants'!$I$4:$L$1000,4,FALSE),""),"")</f>
        <v/>
      </c>
      <c r="AU482" s="21" t="str">
        <f>IF(A482="???","--","")&amp;IF(F482&lt;&gt;"Not in the game (anymore)",IF(A482&lt;&gt;"",CONCATENATE("[",A482,"] = {wayshrines={")&amp;IF(K482&lt;&gt;"",CONCATENATE(K482,","),"")&amp;IF(L482&lt;&gt;"",CONCATENATE(L482,","),"")&amp;IF(M482&lt;&gt;"",CONCATENATE(M482,","),"")&amp;CONCATENATE("}")&amp;IF(VALUE(N482)&gt;0,CONCATENATE(", traitsNeeded=",N482),"")&amp;CONCATENATE(", dlcId=",IF(Q482&lt;&gt;"",Q482,"DLC_BASE_GAME")),""),"")</f>
        <v>[524] = {wayshrines={}, dlcId=DLC_GREYMOOR</v>
      </c>
      <c r="AV482" s="21" t="str">
        <f>IF(F482&lt;&gt;"Not in the game (anymore)",IF(A482&lt;&gt;"",IF(O482&lt;&gt;"",CONCATENATE(", zoneIds={",O482),"")&amp;IF(V482&lt;&gt;"",CONCATENATE(",",V482),"")&amp;IF(AA482&lt;&gt;"",CONCATENATE(",",AA482),"")&amp;IF(AF482&lt;&gt;"",CONCATENATE(",",AF482),"")&amp;IF(AK482&lt;&gt;"",CONCATENATE(",",AK482),"")&amp;IF(AP482&lt;&gt;"",CONCATENATE(",",AP482),"")&amp;IF(O482&lt;&gt;"",CONCATENATE("}",""),"")&amp;IF(OR(I482="true",I482="false",I482&lt;&gt;""), CONCATENATE(", veteran=", I482), ""),""),"")</f>
        <v>, zoneIds={1160}</v>
      </c>
      <c r="AW482" s="21" t="str">
        <f>IF(F482&lt;&gt;"Not in the game (anymore)",IF(A482&lt;&gt;"",", setType="&amp;G482,"")&amp;IF(J482="true",", multiTrialSet=true",""),"")</f>
        <v>, setType=</v>
      </c>
      <c r="AX482" s="21" t="str">
        <f t="shared" si="1"/>
        <v>},</v>
      </c>
      <c r="AY482" s="21" t="str">
        <f>IF(F482&lt;&gt;"Not in the game (anymore)",IF(C482&lt;&gt;"",CONCATENATE(" --",C482," / ",B482,"   [",IF(P482&lt;&gt;"",P482,""),IF(W482&lt;&gt;"",", "&amp;W482,""),IF(AB482&lt;&gt;"",", "&amp;AB482,""),IF(AG482&lt;&gt;"",", "&amp;AG482,""),IF(AL482&lt;&gt;"",", "&amp;AL482,""),IF(AQ482&lt;&gt;"",", "&amp;AQ482,""),"]")),"")</f>
        <v xml:space="preserve"> --Perfected Cruel Flurry / Perfektionierter grausamer Schlaghagel   [Western Skyrim]</v>
      </c>
    </row>
    <row r="483" spans="1:51" x14ac:dyDescent="0.25">
      <c r="A483" s="5">
        <v>525</v>
      </c>
      <c r="B483" t="s">
        <v>2411</v>
      </c>
      <c r="C483" t="s">
        <v>2410</v>
      </c>
      <c r="D483" s="3">
        <f t="shared" si="0"/>
        <v>525</v>
      </c>
      <c r="G483" s="8"/>
      <c r="H483" s="76"/>
      <c r="I483" s="76"/>
      <c r="J483" s="76"/>
      <c r="K483" s="76"/>
      <c r="L483" s="76"/>
      <c r="M483" s="76"/>
      <c r="N483" s="79"/>
      <c r="O483" s="3">
        <f>IF(G483&lt;&gt;"LIBSETS_SETTYPE_BATTLEGROUND",IF(G483&lt;&gt;"LIBSETS_SETTYPE_SPECIAL",IF(P483&lt;&gt;"",VLOOKUP(P483,'ESO zone constants'!$D$2:$H$4950,5,FALSE),""),""),"")</f>
        <v>1160</v>
      </c>
      <c r="P483" t="s">
        <v>1888</v>
      </c>
      <c r="Q483" s="49" t="str">
        <f>IF(O483&lt;&gt;"",IF(NOT(ISERROR(VLOOKUP(O483,'ESO Dungeon constants'!$D$3:$H$9999,5,FALSE))),VLOOKUP(O483,'ESO Dungeon constants'!$D$3:$I$9999,6,FALSE),VLOOKUP(O483,'ESO zone constants'!$H$2:$K$9984,4,FALSE)),"")</f>
        <v>DLC_GREYMOOR</v>
      </c>
      <c r="R483" s="3" t="str">
        <f>VLOOKUP(Q483,'LibSets constants'!$B$4:$C$1000,2,FALSE)</f>
        <v>Greymoor</v>
      </c>
      <c r="T483" s="41" t="str">
        <f>IF(S483&lt;&gt;"",IF(S483&lt;&gt;"LIBSETS_DROP_MECHANIC_MONSTER_NAME",VLOOKUP(S483,'LibSets constants'!$I$4:$L$1000,3,FALSE),""),"")</f>
        <v/>
      </c>
      <c r="U483" s="45" t="str">
        <f>IF(S483&lt;&gt;"",IF(S483&lt;&gt;"LIBSETS_DROP_MECHANIC_MONSTER_NAME",VLOOKUP(S483,'LibSets constants'!$I$4:$L$1000,4,FALSE),""),"")</f>
        <v/>
      </c>
      <c r="V483" s="3" t="str">
        <f>IF(G483&lt;&gt;"LIBSETS_SETTYPE_BATTLEGROUND",IF(G483&lt;&gt;"LIBSETS_SETTYPE_SPECIAL",IF(W483&lt;&gt;"",VLOOKUP(W483,'ESO zone constants'!$D$2:$H$4950,5,FALSE),""),""),"")</f>
        <v/>
      </c>
      <c r="X483" s="46"/>
      <c r="Y483" s="45" t="str">
        <f>IF(X483&lt;&gt;"",IF(X483&lt;&gt;"LIBSETS_DROP_MECHANIC_MONSTER_NAME",VLOOKUP(X483,'LibSets constants'!$I$4:$L$1000,3,FALSE),""),"")</f>
        <v/>
      </c>
      <c r="Z483" s="45" t="str">
        <f>IF(X483&lt;&gt;"",IF(X483&lt;&gt;"LIBSETS_DROP_MECHANIC_MONSTER_NAME",VLOOKUP(X483,'LibSets constants'!$I$4:$L$1000,4,FALSE),""),"")</f>
        <v/>
      </c>
      <c r="AA483" s="3" t="str">
        <f>IF(G483&lt;&gt;"LIBSETS_SETTYPE_BATTLEGROUND",IF(G483&lt;&gt;"LIBSETS_SETTYPE_SPECIAL",IF(AB483&lt;&gt;"",VLOOKUP(AB483,'ESO zone constants'!$D$2:$H$4950,5,FALSE),""),""),"")</f>
        <v/>
      </c>
      <c r="AC483" s="46"/>
      <c r="AD483" s="45" t="str">
        <f>IF(AC483&lt;&gt;"",IF(AC483&lt;&gt;"LIBSETS_DROP_MECHANIC_MONSTER_NAME",VLOOKUP(AC483,'LibSets constants'!$I$4:$L$1000,3,FALSE),""),"")</f>
        <v/>
      </c>
      <c r="AE483" s="45" t="str">
        <f>IF(AC483&lt;&gt;"",IF(AC483&lt;&gt;"LIBSETS_DROP_MECHANIC_MONSTER_NAME",VLOOKUP(AC483,'LibSets constants'!$I$4:$L$1000,4,FALSE),""),"")</f>
        <v/>
      </c>
      <c r="AF483" s="3" t="str">
        <f>IF(G483&lt;&gt;"LIBSETS_SETTYPE_BATTLEGROUND",IF(G483&lt;&gt;"LIBSETS_SETTYPE_SPECIAL",IF(AG483&lt;&gt;"",VLOOKUP(AG483,'ESO zone constants'!$D$2:$H$4950,5,FALSE),""),""),"")</f>
        <v/>
      </c>
      <c r="AH483" s="46"/>
      <c r="AI483" s="45" t="str">
        <f>IF(AH483&lt;&gt;"",IF(AH483&lt;&gt;"LIBSETS_DROP_MECHANIC_MONSTER_NAME",VLOOKUP(AH483,'LibSets constants'!$I$4:$L$1000,3,FALSE),""),"")</f>
        <v/>
      </c>
      <c r="AJ483" s="45" t="str">
        <f>IF(AH483&lt;&gt;"",IF(AH483&lt;&gt;"LIBSETS_DROP_MECHANIC_MONSTER_NAME",VLOOKUP(AH483,'LibSets constants'!$I$4:$L$1000,4,FALSE),""),"")</f>
        <v/>
      </c>
      <c r="AK483" s="3" t="str">
        <f>IF(G483&lt;&gt;"LIBSETS_SETTYPE_BATTLEGROUND",IF(G483&lt;&gt;"LIBSETS_SETTYPE_SPECIAL",IF(AL483&lt;&gt;"",VLOOKUP(AL483,'ESO zone constants'!$D$2:$H$4950,5,FALSE),""),""),"")</f>
        <v/>
      </c>
      <c r="AM483" s="46"/>
      <c r="AN483" s="45" t="str">
        <f>IF(AM483&lt;&gt;"",IF(AM483&lt;&gt;"LIBSETS_DROP_MECHANIC_MONSTER_NAME",VLOOKUP(AM483,'LibSets constants'!$I$4:$L$1000,3,FALSE),""),"")</f>
        <v/>
      </c>
      <c r="AO483" s="45" t="str">
        <f>IF(AM483&lt;&gt;"",IF(AM483&lt;&gt;"LIBSETS_DROP_MECHANIC_MONSTER_NAME",VLOOKUP(AM483,'LibSets constants'!$I$4:$L$1000,4,FALSE),""),"")</f>
        <v/>
      </c>
      <c r="AP483" s="3" t="str">
        <f>IF(G483&lt;&gt;"LIBSETS_SETTYPE_BATTLEGROUND",IF(G483&lt;&gt;"LIBSETS_SETTYPE_SPECIAL",IF(AQ483&lt;&gt;"",VLOOKUP(AQ483,'ESO zone constants'!$D$2:$H$4950,5,FALSE),""),""),"")</f>
        <v/>
      </c>
      <c r="AR483" s="46"/>
      <c r="AS483" s="45" t="str">
        <f>IF(AR483&lt;&gt;"",IF(AR483&lt;&gt;"LIBSETS_DROP_MECHANIC_MONSTER_NAME",VLOOKUP(AR483,'LibSets constants'!$I$4:$L$1000,3,FALSE),""),"")</f>
        <v/>
      </c>
      <c r="AT483" s="45" t="str">
        <f>IF(AR483&lt;&gt;"",IF(AR483&lt;&gt;"LIBSETS_DROP_MECHANIC_MONSTER_NAME",VLOOKUP(AR483,'LibSets constants'!$I$4:$L$1000,4,FALSE),""),"")</f>
        <v/>
      </c>
      <c r="AU483" s="21" t="str">
        <f>IF(A483="???","--","")&amp;IF(F483&lt;&gt;"Not in the game (anymore)",IF(A483&lt;&gt;"",CONCATENATE("[",A483,"] = {wayshrines={")&amp;IF(K483&lt;&gt;"",CONCATENATE(K483,","),"")&amp;IF(L483&lt;&gt;"",CONCATENATE(L483,","),"")&amp;IF(M483&lt;&gt;"",CONCATENATE(M483,","),"")&amp;CONCATENATE("}")&amp;IF(VALUE(N483)&gt;0,CONCATENATE(", traitsNeeded=",N483),"")&amp;CONCATENATE(", dlcId=",IF(Q483&lt;&gt;"",Q483,"DLC_BASE_GAME")),""),"")</f>
        <v>[525] = {wayshrines={}, dlcId=DLC_GREYMOOR</v>
      </c>
      <c r="AV483" s="21" t="str">
        <f>IF(F483&lt;&gt;"Not in the game (anymore)",IF(A483&lt;&gt;"",IF(O483&lt;&gt;"",CONCATENATE(", zoneIds={",O483),"")&amp;IF(V483&lt;&gt;"",CONCATENATE(",",V483),"")&amp;IF(AA483&lt;&gt;"",CONCATENATE(",",AA483),"")&amp;IF(AF483&lt;&gt;"",CONCATENATE(",",AF483),"")&amp;IF(AK483&lt;&gt;"",CONCATENATE(",",AK483),"")&amp;IF(AP483&lt;&gt;"",CONCATENATE(",",AP483),"")&amp;IF(O483&lt;&gt;"",CONCATENATE("}",""),"")&amp;IF(OR(I483="true",I483="false",I483&lt;&gt;""), CONCATENATE(", veteran=", I483), ""),""),"")</f>
        <v>, zoneIds={1160}</v>
      </c>
      <c r="AW483" s="21" t="str">
        <f>IF(F483&lt;&gt;"Not in the game (anymore)",IF(A483&lt;&gt;"",", setType="&amp;G483,"")&amp;IF(J483="true",", multiTrialSet=true",""),"")</f>
        <v>, setType=</v>
      </c>
      <c r="AX483" s="21" t="str">
        <f t="shared" si="1"/>
        <v>},</v>
      </c>
      <c r="AY483" s="21" t="str">
        <f>IF(F483&lt;&gt;"Not in the game (anymore)",IF(C483&lt;&gt;"",CONCATENATE(" --",C483," / ",B483,"   [",IF(P483&lt;&gt;"",P483,""),IF(W483&lt;&gt;"",", "&amp;W483,""),IF(AB483&lt;&gt;"",", "&amp;AB483,""),IF(AG483&lt;&gt;"",", "&amp;AG483,""),IF(AL483&lt;&gt;"",", "&amp;AL483,""),IF(AQ483&lt;&gt;"",", "&amp;AQ483,""),"]")),"")</f>
        <v xml:space="preserve"> --Perfected Thunderous Volley / Perfektionierte donnernde Salve   [Western Skyrim]</v>
      </c>
    </row>
    <row r="484" spans="1:51" x14ac:dyDescent="0.25">
      <c r="A484" s="5">
        <v>526</v>
      </c>
      <c r="B484" t="s">
        <v>2413</v>
      </c>
      <c r="C484" t="s">
        <v>2412</v>
      </c>
      <c r="D484" s="3">
        <f t="shared" si="0"/>
        <v>526</v>
      </c>
      <c r="G484" s="8"/>
      <c r="H484" s="76"/>
      <c r="I484" s="76"/>
      <c r="J484" s="76"/>
      <c r="K484" s="76"/>
      <c r="L484" s="76"/>
      <c r="M484" s="76"/>
      <c r="N484" s="79"/>
      <c r="O484" s="3">
        <f>IF(G484&lt;&gt;"LIBSETS_SETTYPE_BATTLEGROUND",IF(G484&lt;&gt;"LIBSETS_SETTYPE_SPECIAL",IF(P484&lt;&gt;"",VLOOKUP(P484,'ESO zone constants'!$D$2:$H$4950,5,FALSE),""),""),"")</f>
        <v>1160</v>
      </c>
      <c r="P484" t="s">
        <v>1888</v>
      </c>
      <c r="Q484" s="49" t="str">
        <f>IF(O484&lt;&gt;"",IF(NOT(ISERROR(VLOOKUP(O484,'ESO Dungeon constants'!$D$3:$H$9999,5,FALSE))),VLOOKUP(O484,'ESO Dungeon constants'!$D$3:$I$9999,6,FALSE),VLOOKUP(O484,'ESO zone constants'!$H$2:$K$9984,4,FALSE)),"")</f>
        <v>DLC_GREYMOOR</v>
      </c>
      <c r="R484" s="3" t="str">
        <f>VLOOKUP(Q484,'LibSets constants'!$B$4:$C$1000,2,FALSE)</f>
        <v>Greymoor</v>
      </c>
      <c r="T484" s="41" t="str">
        <f>IF(S484&lt;&gt;"",IF(S484&lt;&gt;"LIBSETS_DROP_MECHANIC_MONSTER_NAME",VLOOKUP(S484,'LibSets constants'!$I$4:$L$1000,3,FALSE),""),"")</f>
        <v/>
      </c>
      <c r="U484" s="45" t="str">
        <f>IF(S484&lt;&gt;"",IF(S484&lt;&gt;"LIBSETS_DROP_MECHANIC_MONSTER_NAME",VLOOKUP(S484,'LibSets constants'!$I$4:$L$1000,4,FALSE),""),"")</f>
        <v/>
      </c>
      <c r="V484" s="3" t="str">
        <f>IF(G484&lt;&gt;"LIBSETS_SETTYPE_BATTLEGROUND",IF(G484&lt;&gt;"LIBSETS_SETTYPE_SPECIAL",IF(W484&lt;&gt;"",VLOOKUP(W484,'ESO zone constants'!$D$2:$H$4950,5,FALSE),""),""),"")</f>
        <v/>
      </c>
      <c r="X484" s="46"/>
      <c r="Y484" s="45" t="str">
        <f>IF(X484&lt;&gt;"",IF(X484&lt;&gt;"LIBSETS_DROP_MECHANIC_MONSTER_NAME",VLOOKUP(X484,'LibSets constants'!$I$4:$L$1000,3,FALSE),""),"")</f>
        <v/>
      </c>
      <c r="Z484" s="45" t="str">
        <f>IF(X484&lt;&gt;"",IF(X484&lt;&gt;"LIBSETS_DROP_MECHANIC_MONSTER_NAME",VLOOKUP(X484,'LibSets constants'!$I$4:$L$1000,4,FALSE),""),"")</f>
        <v/>
      </c>
      <c r="AA484" s="3" t="str">
        <f>IF(G484&lt;&gt;"LIBSETS_SETTYPE_BATTLEGROUND",IF(G484&lt;&gt;"LIBSETS_SETTYPE_SPECIAL",IF(AB484&lt;&gt;"",VLOOKUP(AB484,'ESO zone constants'!$D$2:$H$4950,5,FALSE),""),""),"")</f>
        <v/>
      </c>
      <c r="AC484" s="46"/>
      <c r="AD484" s="45" t="str">
        <f>IF(AC484&lt;&gt;"",IF(AC484&lt;&gt;"LIBSETS_DROP_MECHANIC_MONSTER_NAME",VLOOKUP(AC484,'LibSets constants'!$I$4:$L$1000,3,FALSE),""),"")</f>
        <v/>
      </c>
      <c r="AE484" s="45" t="str">
        <f>IF(AC484&lt;&gt;"",IF(AC484&lt;&gt;"LIBSETS_DROP_MECHANIC_MONSTER_NAME",VLOOKUP(AC484,'LibSets constants'!$I$4:$L$1000,4,FALSE),""),"")</f>
        <v/>
      </c>
      <c r="AF484" s="3" t="str">
        <f>IF(G484&lt;&gt;"LIBSETS_SETTYPE_BATTLEGROUND",IF(G484&lt;&gt;"LIBSETS_SETTYPE_SPECIAL",IF(AG484&lt;&gt;"",VLOOKUP(AG484,'ESO zone constants'!$D$2:$H$4950,5,FALSE),""),""),"")</f>
        <v/>
      </c>
      <c r="AH484" s="46"/>
      <c r="AI484" s="45" t="str">
        <f>IF(AH484&lt;&gt;"",IF(AH484&lt;&gt;"LIBSETS_DROP_MECHANIC_MONSTER_NAME",VLOOKUP(AH484,'LibSets constants'!$I$4:$L$1000,3,FALSE),""),"")</f>
        <v/>
      </c>
      <c r="AJ484" s="45" t="str">
        <f>IF(AH484&lt;&gt;"",IF(AH484&lt;&gt;"LIBSETS_DROP_MECHANIC_MONSTER_NAME",VLOOKUP(AH484,'LibSets constants'!$I$4:$L$1000,4,FALSE),""),"")</f>
        <v/>
      </c>
      <c r="AK484" s="3" t="str">
        <f>IF(G484&lt;&gt;"LIBSETS_SETTYPE_BATTLEGROUND",IF(G484&lt;&gt;"LIBSETS_SETTYPE_SPECIAL",IF(AL484&lt;&gt;"",VLOOKUP(AL484,'ESO zone constants'!$D$2:$H$4950,5,FALSE),""),""),"")</f>
        <v/>
      </c>
      <c r="AM484" s="46"/>
      <c r="AN484" s="45" t="str">
        <f>IF(AM484&lt;&gt;"",IF(AM484&lt;&gt;"LIBSETS_DROP_MECHANIC_MONSTER_NAME",VLOOKUP(AM484,'LibSets constants'!$I$4:$L$1000,3,FALSE),""),"")</f>
        <v/>
      </c>
      <c r="AO484" s="45" t="str">
        <f>IF(AM484&lt;&gt;"",IF(AM484&lt;&gt;"LIBSETS_DROP_MECHANIC_MONSTER_NAME",VLOOKUP(AM484,'LibSets constants'!$I$4:$L$1000,4,FALSE),""),"")</f>
        <v/>
      </c>
      <c r="AP484" s="3" t="str">
        <f>IF(G484&lt;&gt;"LIBSETS_SETTYPE_BATTLEGROUND",IF(G484&lt;&gt;"LIBSETS_SETTYPE_SPECIAL",IF(AQ484&lt;&gt;"",VLOOKUP(AQ484,'ESO zone constants'!$D$2:$H$4950,5,FALSE),""),""),"")</f>
        <v/>
      </c>
      <c r="AR484" s="46"/>
      <c r="AS484" s="45" t="str">
        <f>IF(AR484&lt;&gt;"",IF(AR484&lt;&gt;"LIBSETS_DROP_MECHANIC_MONSTER_NAME",VLOOKUP(AR484,'LibSets constants'!$I$4:$L$1000,3,FALSE),""),"")</f>
        <v/>
      </c>
      <c r="AT484" s="45" t="str">
        <f>IF(AR484&lt;&gt;"",IF(AR484&lt;&gt;"LIBSETS_DROP_MECHANIC_MONSTER_NAME",VLOOKUP(AR484,'LibSets constants'!$I$4:$L$1000,4,FALSE),""),"")</f>
        <v/>
      </c>
      <c r="AU484" s="21" t="str">
        <f>IF(A484="???","--","")&amp;IF(F484&lt;&gt;"Not in the game (anymore)",IF(A484&lt;&gt;"",CONCATENATE("[",A484,"] = {wayshrines={")&amp;IF(K484&lt;&gt;"",CONCATENATE(K484,","),"")&amp;IF(L484&lt;&gt;"",CONCATENATE(L484,","),"")&amp;IF(M484&lt;&gt;"",CONCATENATE(M484,","),"")&amp;CONCATENATE("}")&amp;IF(VALUE(N484)&gt;0,CONCATENATE(", traitsNeeded=",N484),"")&amp;CONCATENATE(", dlcId=",IF(Q484&lt;&gt;"",Q484,"DLC_BASE_GAME")),""),"")</f>
        <v>[526] = {wayshrines={}, dlcId=DLC_GREYMOOR</v>
      </c>
      <c r="AV484" s="21" t="str">
        <f>IF(F484&lt;&gt;"Not in the game (anymore)",IF(A484&lt;&gt;"",IF(O484&lt;&gt;"",CONCATENATE(", zoneIds={",O484),"")&amp;IF(V484&lt;&gt;"",CONCATENATE(",",V484),"")&amp;IF(AA484&lt;&gt;"",CONCATENATE(",",AA484),"")&amp;IF(AF484&lt;&gt;"",CONCATENATE(",",AF484),"")&amp;IF(AK484&lt;&gt;"",CONCATENATE(",",AK484),"")&amp;IF(AP484&lt;&gt;"",CONCATENATE(",",AP484),"")&amp;IF(O484&lt;&gt;"",CONCATENATE("}",""),"")&amp;IF(OR(I484="true",I484="false",I484&lt;&gt;""), CONCATENATE(", veteran=", I484), ""),""),"")</f>
        <v>, zoneIds={1160}</v>
      </c>
      <c r="AW484" s="21" t="str">
        <f>IF(F484&lt;&gt;"Not in the game (anymore)",IF(A484&lt;&gt;"",", setType="&amp;G484,"")&amp;IF(J484="true",", multiTrialSet=true",""),"")</f>
        <v>, setType=</v>
      </c>
      <c r="AX484" s="21" t="str">
        <f t="shared" si="1"/>
        <v>},</v>
      </c>
      <c r="AY484" s="21" t="str">
        <f>IF(F484&lt;&gt;"Not in the game (anymore)",IF(C484&lt;&gt;"",CONCATENATE(" --",C484," / ",B484,"   [",IF(P484&lt;&gt;"",P484,""),IF(W484&lt;&gt;"",", "&amp;W484,""),IF(AB484&lt;&gt;"",", "&amp;AB484,""),IF(AG484&lt;&gt;"",", "&amp;AG484,""),IF(AL484&lt;&gt;"",", "&amp;AL484,""),IF(AQ484&lt;&gt;"",", "&amp;AQ484,""),"]")),"")</f>
        <v xml:space="preserve"> --Perfected Crushing Wall / Perfektionierte zermalmende Mauer   [Western Skyrim]</v>
      </c>
    </row>
    <row r="485" spans="1:51" x14ac:dyDescent="0.25">
      <c r="A485" s="5">
        <v>527</v>
      </c>
      <c r="B485" t="s">
        <v>2414</v>
      </c>
      <c r="C485" t="s">
        <v>2415</v>
      </c>
      <c r="D485" s="3">
        <f t="shared" si="0"/>
        <v>527</v>
      </c>
      <c r="G485" s="8"/>
      <c r="H485" s="76"/>
      <c r="I485" s="76"/>
      <c r="J485" s="76"/>
      <c r="K485" s="76"/>
      <c r="L485" s="76"/>
      <c r="M485" s="76"/>
      <c r="N485" s="79"/>
      <c r="O485" s="3">
        <f>IF(G485&lt;&gt;"LIBSETS_SETTYPE_BATTLEGROUND",IF(G485&lt;&gt;"LIBSETS_SETTYPE_SPECIAL",IF(P485&lt;&gt;"",VLOOKUP(P485,'ESO zone constants'!$D$2:$H$4950,5,FALSE),""),""),"")</f>
        <v>1160</v>
      </c>
      <c r="P485" t="s">
        <v>1888</v>
      </c>
      <c r="Q485" s="49" t="str">
        <f>IF(O485&lt;&gt;"",IF(NOT(ISERROR(VLOOKUP(O485,'ESO Dungeon constants'!$D$3:$H$9999,5,FALSE))),VLOOKUP(O485,'ESO Dungeon constants'!$D$3:$I$9999,6,FALSE),VLOOKUP(O485,'ESO zone constants'!$H$2:$K$9984,4,FALSE)),"")</f>
        <v>DLC_GREYMOOR</v>
      </c>
      <c r="R485" s="3" t="str">
        <f>VLOOKUP(Q485,'LibSets constants'!$B$4:$C$1000,2,FALSE)</f>
        <v>Greymoor</v>
      </c>
      <c r="T485" s="41" t="str">
        <f>IF(S485&lt;&gt;"",IF(S485&lt;&gt;"LIBSETS_DROP_MECHANIC_MONSTER_NAME",VLOOKUP(S485,'LibSets constants'!$I$4:$L$1000,3,FALSE),""),"")</f>
        <v/>
      </c>
      <c r="U485" s="45" t="str">
        <f>IF(S485&lt;&gt;"",IF(S485&lt;&gt;"LIBSETS_DROP_MECHANIC_MONSTER_NAME",VLOOKUP(S485,'LibSets constants'!$I$4:$L$1000,4,FALSE),""),"")</f>
        <v/>
      </c>
      <c r="V485" s="3" t="str">
        <f>IF(G485&lt;&gt;"LIBSETS_SETTYPE_BATTLEGROUND",IF(G485&lt;&gt;"LIBSETS_SETTYPE_SPECIAL",IF(W485&lt;&gt;"",VLOOKUP(W485,'ESO zone constants'!$D$2:$H$4950,5,FALSE),""),""),"")</f>
        <v/>
      </c>
      <c r="X485" s="46"/>
      <c r="Y485" s="45" t="str">
        <f>IF(X485&lt;&gt;"",IF(X485&lt;&gt;"LIBSETS_DROP_MECHANIC_MONSTER_NAME",VLOOKUP(X485,'LibSets constants'!$I$4:$L$1000,3,FALSE),""),"")</f>
        <v/>
      </c>
      <c r="Z485" s="45" t="str">
        <f>IF(X485&lt;&gt;"",IF(X485&lt;&gt;"LIBSETS_DROP_MECHANIC_MONSTER_NAME",VLOOKUP(X485,'LibSets constants'!$I$4:$L$1000,4,FALSE),""),"")</f>
        <v/>
      </c>
      <c r="AA485" s="3" t="str">
        <f>IF(G485&lt;&gt;"LIBSETS_SETTYPE_BATTLEGROUND",IF(G485&lt;&gt;"LIBSETS_SETTYPE_SPECIAL",IF(AB485&lt;&gt;"",VLOOKUP(AB485,'ESO zone constants'!$D$2:$H$4950,5,FALSE),""),""),"")</f>
        <v/>
      </c>
      <c r="AC485" s="46"/>
      <c r="AD485" s="45" t="str">
        <f>IF(AC485&lt;&gt;"",IF(AC485&lt;&gt;"LIBSETS_DROP_MECHANIC_MONSTER_NAME",VLOOKUP(AC485,'LibSets constants'!$I$4:$L$1000,3,FALSE),""),"")</f>
        <v/>
      </c>
      <c r="AE485" s="45" t="str">
        <f>IF(AC485&lt;&gt;"",IF(AC485&lt;&gt;"LIBSETS_DROP_MECHANIC_MONSTER_NAME",VLOOKUP(AC485,'LibSets constants'!$I$4:$L$1000,4,FALSE),""),"")</f>
        <v/>
      </c>
      <c r="AF485" s="3" t="str">
        <f>IF(G485&lt;&gt;"LIBSETS_SETTYPE_BATTLEGROUND",IF(G485&lt;&gt;"LIBSETS_SETTYPE_SPECIAL",IF(AG485&lt;&gt;"",VLOOKUP(AG485,'ESO zone constants'!$D$2:$H$4950,5,FALSE),""),""),"")</f>
        <v/>
      </c>
      <c r="AH485" s="46"/>
      <c r="AI485" s="45" t="str">
        <f>IF(AH485&lt;&gt;"",IF(AH485&lt;&gt;"LIBSETS_DROP_MECHANIC_MONSTER_NAME",VLOOKUP(AH485,'LibSets constants'!$I$4:$L$1000,3,FALSE),""),"")</f>
        <v/>
      </c>
      <c r="AJ485" s="45" t="str">
        <f>IF(AH485&lt;&gt;"",IF(AH485&lt;&gt;"LIBSETS_DROP_MECHANIC_MONSTER_NAME",VLOOKUP(AH485,'LibSets constants'!$I$4:$L$1000,4,FALSE),""),"")</f>
        <v/>
      </c>
      <c r="AK485" s="3" t="str">
        <f>IF(G485&lt;&gt;"LIBSETS_SETTYPE_BATTLEGROUND",IF(G485&lt;&gt;"LIBSETS_SETTYPE_SPECIAL",IF(AL485&lt;&gt;"",VLOOKUP(AL485,'ESO zone constants'!$D$2:$H$4950,5,FALSE),""),""),"")</f>
        <v/>
      </c>
      <c r="AM485" s="46"/>
      <c r="AN485" s="45" t="str">
        <f>IF(AM485&lt;&gt;"",IF(AM485&lt;&gt;"LIBSETS_DROP_MECHANIC_MONSTER_NAME",VLOOKUP(AM485,'LibSets constants'!$I$4:$L$1000,3,FALSE),""),"")</f>
        <v/>
      </c>
      <c r="AO485" s="45" t="str">
        <f>IF(AM485&lt;&gt;"",IF(AM485&lt;&gt;"LIBSETS_DROP_MECHANIC_MONSTER_NAME",VLOOKUP(AM485,'LibSets constants'!$I$4:$L$1000,4,FALSE),""),"")</f>
        <v/>
      </c>
      <c r="AP485" s="3" t="str">
        <f>IF(G485&lt;&gt;"LIBSETS_SETTYPE_BATTLEGROUND",IF(G485&lt;&gt;"LIBSETS_SETTYPE_SPECIAL",IF(AQ485&lt;&gt;"",VLOOKUP(AQ485,'ESO zone constants'!$D$2:$H$4950,5,FALSE),""),""),"")</f>
        <v/>
      </c>
      <c r="AR485" s="46"/>
      <c r="AS485" s="45" t="str">
        <f>IF(AR485&lt;&gt;"",IF(AR485&lt;&gt;"LIBSETS_DROP_MECHANIC_MONSTER_NAME",VLOOKUP(AR485,'LibSets constants'!$I$4:$L$1000,3,FALSE),""),"")</f>
        <v/>
      </c>
      <c r="AT485" s="45" t="str">
        <f>IF(AR485&lt;&gt;"",IF(AR485&lt;&gt;"LIBSETS_DROP_MECHANIC_MONSTER_NAME",VLOOKUP(AR485,'LibSets constants'!$I$4:$L$1000,4,FALSE),""),"")</f>
        <v/>
      </c>
      <c r="AU485" s="21" t="str">
        <f>IF(A485="???","--","")&amp;IF(F485&lt;&gt;"Not in the game (anymore)",IF(A485&lt;&gt;"",CONCATENATE("[",A485,"] = {wayshrines={")&amp;IF(K485&lt;&gt;"",CONCATENATE(K485,","),"")&amp;IF(L485&lt;&gt;"",CONCATENATE(L485,","),"")&amp;IF(M485&lt;&gt;"",CONCATENATE(M485,","),"")&amp;CONCATENATE("}")&amp;IF(VALUE(N485)&gt;0,CONCATENATE(", traitsNeeded=",N485),"")&amp;CONCATENATE(", dlcId=",IF(Q485&lt;&gt;"",Q485,"DLC_BASE_GAME")),""),"")</f>
        <v>[527] = {wayshrines={}, dlcId=DLC_GREYMOOR</v>
      </c>
      <c r="AV485" s="21" t="str">
        <f>IF(F485&lt;&gt;"Not in the game (anymore)",IF(A485&lt;&gt;"",IF(O485&lt;&gt;"",CONCATENATE(", zoneIds={",O485),"")&amp;IF(V485&lt;&gt;"",CONCATENATE(",",V485),"")&amp;IF(AA485&lt;&gt;"",CONCATENATE(",",AA485),"")&amp;IF(AF485&lt;&gt;"",CONCATENATE(",",AF485),"")&amp;IF(AK485&lt;&gt;"",CONCATENATE(",",AK485),"")&amp;IF(AP485&lt;&gt;"",CONCATENATE(",",AP485),"")&amp;IF(O485&lt;&gt;"",CONCATENATE("}",""),"")&amp;IF(OR(I485="true",I485="false",I485&lt;&gt;""), CONCATENATE(", veteran=", I485), ""),""),"")</f>
        <v>, zoneIds={1160}</v>
      </c>
      <c r="AW485" s="21" t="str">
        <f>IF(F485&lt;&gt;"Not in the game (anymore)",IF(A485&lt;&gt;"",", setType="&amp;G485,"")&amp;IF(J485="true",", multiTrialSet=true",""),"")</f>
        <v>, setType=</v>
      </c>
      <c r="AX485" s="21" t="str">
        <f t="shared" si="1"/>
        <v>},</v>
      </c>
      <c r="AY485" s="21" t="str">
        <f>IF(F485&lt;&gt;"Not in the game (anymore)",IF(C485&lt;&gt;"",CONCATENATE(" --",C485," / ",B485,"   [",IF(P485&lt;&gt;"",P485,""),IF(W485&lt;&gt;"",", "&amp;W485,""),IF(AB485&lt;&gt;"",", "&amp;AB485,""),IF(AG485&lt;&gt;"",", "&amp;AG485,""),IF(AL485&lt;&gt;"",", "&amp;AL485,""),IF(AQ485&lt;&gt;"",", "&amp;AQ485,""),"]")),"")</f>
        <v xml:space="preserve"> --Perfected Precise Regeneration / Perfektionierte präzise Regeneration   [Western Skyrim]</v>
      </c>
    </row>
    <row r="486" spans="1:51" x14ac:dyDescent="0.25">
      <c r="A486" s="5">
        <v>528</v>
      </c>
      <c r="B486" t="s">
        <v>2417</v>
      </c>
      <c r="C486" t="s">
        <v>2416</v>
      </c>
      <c r="D486" s="3">
        <f t="shared" si="0"/>
        <v>528</v>
      </c>
      <c r="G486" s="8"/>
      <c r="H486" s="76"/>
      <c r="I486" s="76"/>
      <c r="J486" s="76"/>
      <c r="K486" s="76"/>
      <c r="L486" s="76"/>
      <c r="M486" s="76"/>
      <c r="N486" s="79"/>
      <c r="O486" s="3">
        <f>IF(G486&lt;&gt;"LIBSETS_SETTYPE_BATTLEGROUND",IF(G486&lt;&gt;"LIBSETS_SETTYPE_SPECIAL",IF(P486&lt;&gt;"",VLOOKUP(P486,'ESO zone constants'!$D$2:$H$4950,5,FALSE),""),""),"")</f>
        <v>1160</v>
      </c>
      <c r="P486" t="s">
        <v>1888</v>
      </c>
      <c r="Q486" s="49" t="str">
        <f>IF(O486&lt;&gt;"",IF(NOT(ISERROR(VLOOKUP(O486,'ESO Dungeon constants'!$D$3:$H$9999,5,FALSE))),VLOOKUP(O486,'ESO Dungeon constants'!$D$3:$I$9999,6,FALSE),VLOOKUP(O486,'ESO zone constants'!$H$2:$K$9984,4,FALSE)),"")</f>
        <v>DLC_GREYMOOR</v>
      </c>
      <c r="R486" s="3" t="str">
        <f>VLOOKUP(Q486,'LibSets constants'!$B$4:$C$1000,2,FALSE)</f>
        <v>Greymoor</v>
      </c>
      <c r="T486" s="41" t="str">
        <f>IF(S486&lt;&gt;"",IF(S486&lt;&gt;"LIBSETS_DROP_MECHANIC_MONSTER_NAME",VLOOKUP(S486,'LibSets constants'!$I$4:$L$1000,3,FALSE),""),"")</f>
        <v/>
      </c>
      <c r="U486" s="45" t="str">
        <f>IF(S486&lt;&gt;"",IF(S486&lt;&gt;"LIBSETS_DROP_MECHANIC_MONSTER_NAME",VLOOKUP(S486,'LibSets constants'!$I$4:$L$1000,4,FALSE),""),"")</f>
        <v/>
      </c>
      <c r="V486" s="3" t="str">
        <f>IF(G486&lt;&gt;"LIBSETS_SETTYPE_BATTLEGROUND",IF(G486&lt;&gt;"LIBSETS_SETTYPE_SPECIAL",IF(W486&lt;&gt;"",VLOOKUP(W486,'ESO zone constants'!$D$2:$H$4950,5,FALSE),""),""),"")</f>
        <v/>
      </c>
      <c r="X486" s="46"/>
      <c r="Y486" s="45" t="str">
        <f>IF(X486&lt;&gt;"",IF(X486&lt;&gt;"LIBSETS_DROP_MECHANIC_MONSTER_NAME",VLOOKUP(X486,'LibSets constants'!$I$4:$L$1000,3,FALSE),""),"")</f>
        <v/>
      </c>
      <c r="Z486" s="45" t="str">
        <f>IF(X486&lt;&gt;"",IF(X486&lt;&gt;"LIBSETS_DROP_MECHANIC_MONSTER_NAME",VLOOKUP(X486,'LibSets constants'!$I$4:$L$1000,4,FALSE),""),"")</f>
        <v/>
      </c>
      <c r="AA486" s="3" t="str">
        <f>IF(G486&lt;&gt;"LIBSETS_SETTYPE_BATTLEGROUND",IF(G486&lt;&gt;"LIBSETS_SETTYPE_SPECIAL",IF(AB486&lt;&gt;"",VLOOKUP(AB486,'ESO zone constants'!$D$2:$H$4950,5,FALSE),""),""),"")</f>
        <v/>
      </c>
      <c r="AC486" s="46"/>
      <c r="AD486" s="45" t="str">
        <f>IF(AC486&lt;&gt;"",IF(AC486&lt;&gt;"LIBSETS_DROP_MECHANIC_MONSTER_NAME",VLOOKUP(AC486,'LibSets constants'!$I$4:$L$1000,3,FALSE),""),"")</f>
        <v/>
      </c>
      <c r="AE486" s="45" t="str">
        <f>IF(AC486&lt;&gt;"",IF(AC486&lt;&gt;"LIBSETS_DROP_MECHANIC_MONSTER_NAME",VLOOKUP(AC486,'LibSets constants'!$I$4:$L$1000,4,FALSE),""),"")</f>
        <v/>
      </c>
      <c r="AF486" s="3" t="str">
        <f>IF(G486&lt;&gt;"LIBSETS_SETTYPE_BATTLEGROUND",IF(G486&lt;&gt;"LIBSETS_SETTYPE_SPECIAL",IF(AG486&lt;&gt;"",VLOOKUP(AG486,'ESO zone constants'!$D$2:$H$4950,5,FALSE),""),""),"")</f>
        <v/>
      </c>
      <c r="AH486" s="46"/>
      <c r="AI486" s="45" t="str">
        <f>IF(AH486&lt;&gt;"",IF(AH486&lt;&gt;"LIBSETS_DROP_MECHANIC_MONSTER_NAME",VLOOKUP(AH486,'LibSets constants'!$I$4:$L$1000,3,FALSE),""),"")</f>
        <v/>
      </c>
      <c r="AJ486" s="45" t="str">
        <f>IF(AH486&lt;&gt;"",IF(AH486&lt;&gt;"LIBSETS_DROP_MECHANIC_MONSTER_NAME",VLOOKUP(AH486,'LibSets constants'!$I$4:$L$1000,4,FALSE),""),"")</f>
        <v/>
      </c>
      <c r="AK486" s="3" t="str">
        <f>IF(G486&lt;&gt;"LIBSETS_SETTYPE_BATTLEGROUND",IF(G486&lt;&gt;"LIBSETS_SETTYPE_SPECIAL",IF(AL486&lt;&gt;"",VLOOKUP(AL486,'ESO zone constants'!$D$2:$H$4950,5,FALSE),""),""),"")</f>
        <v/>
      </c>
      <c r="AM486" s="46"/>
      <c r="AN486" s="45" t="str">
        <f>IF(AM486&lt;&gt;"",IF(AM486&lt;&gt;"LIBSETS_DROP_MECHANIC_MONSTER_NAME",VLOOKUP(AM486,'LibSets constants'!$I$4:$L$1000,3,FALSE),""),"")</f>
        <v/>
      </c>
      <c r="AO486" s="45" t="str">
        <f>IF(AM486&lt;&gt;"",IF(AM486&lt;&gt;"LIBSETS_DROP_MECHANIC_MONSTER_NAME",VLOOKUP(AM486,'LibSets constants'!$I$4:$L$1000,4,FALSE),""),"")</f>
        <v/>
      </c>
      <c r="AP486" s="3" t="str">
        <f>IF(G486&lt;&gt;"LIBSETS_SETTYPE_BATTLEGROUND",IF(G486&lt;&gt;"LIBSETS_SETTYPE_SPECIAL",IF(AQ486&lt;&gt;"",VLOOKUP(AQ486,'ESO zone constants'!$D$2:$H$4950,5,FALSE),""),""),"")</f>
        <v/>
      </c>
      <c r="AR486" s="46"/>
      <c r="AS486" s="45" t="str">
        <f>IF(AR486&lt;&gt;"",IF(AR486&lt;&gt;"LIBSETS_DROP_MECHANIC_MONSTER_NAME",VLOOKUP(AR486,'LibSets constants'!$I$4:$L$1000,3,FALSE),""),"")</f>
        <v/>
      </c>
      <c r="AT486" s="45" t="str">
        <f>IF(AR486&lt;&gt;"",IF(AR486&lt;&gt;"LIBSETS_DROP_MECHANIC_MONSTER_NAME",VLOOKUP(AR486,'LibSets constants'!$I$4:$L$1000,4,FALSE),""),"")</f>
        <v/>
      </c>
      <c r="AU486" s="21" t="str">
        <f>IF(A486="???","--","")&amp;IF(F486&lt;&gt;"Not in the game (anymore)",IF(A486&lt;&gt;"",CONCATENATE("[",A486,"] = {wayshrines={")&amp;IF(K486&lt;&gt;"",CONCATENATE(K486,","),"")&amp;IF(L486&lt;&gt;"",CONCATENATE(L486,","),"")&amp;IF(M486&lt;&gt;"",CONCATENATE(M486,","),"")&amp;CONCATENATE("}")&amp;IF(VALUE(N486)&gt;0,CONCATENATE(", traitsNeeded=",N486),"")&amp;CONCATENATE(", dlcId=",IF(Q486&lt;&gt;"",Q486,"DLC_BASE_GAME")),""),"")</f>
        <v>[528] = {wayshrines={}, dlcId=DLC_GREYMOOR</v>
      </c>
      <c r="AV486" s="21" t="str">
        <f>IF(F486&lt;&gt;"Not in the game (anymore)",IF(A486&lt;&gt;"",IF(O486&lt;&gt;"",CONCATENATE(", zoneIds={",O486),"")&amp;IF(V486&lt;&gt;"",CONCATENATE(",",V486),"")&amp;IF(AA486&lt;&gt;"",CONCATENATE(",",AA486),"")&amp;IF(AF486&lt;&gt;"",CONCATENATE(",",AF486),"")&amp;IF(AK486&lt;&gt;"",CONCATENATE(",",AK486),"")&amp;IF(AP486&lt;&gt;"",CONCATENATE(",",AP486),"")&amp;IF(O486&lt;&gt;"",CONCATENATE("}",""),"")&amp;IF(OR(I486="true",I486="false",I486&lt;&gt;""), CONCATENATE(", veteran=", I486), ""),""),"")</f>
        <v>, zoneIds={1160}</v>
      </c>
      <c r="AW486" s="21" t="str">
        <f>IF(F486&lt;&gt;"Not in the game (anymore)",IF(A486&lt;&gt;"",", setType="&amp;G486,"")&amp;IF(J486="true",", multiTrialSet=true",""),"")</f>
        <v>, setType=</v>
      </c>
      <c r="AX486" s="21" t="str">
        <f t="shared" si="1"/>
        <v>},</v>
      </c>
      <c r="AY486" s="21" t="str">
        <f>IF(F486&lt;&gt;"Not in the game (anymore)",IF(C486&lt;&gt;"",CONCATENATE(" --",C486," / ",B486,"   [",IF(P486&lt;&gt;"",P486,""),IF(W486&lt;&gt;"",", "&amp;W486,""),IF(AB486&lt;&gt;"",", "&amp;AB486,""),IF(AG486&lt;&gt;"",", "&amp;AG486,""),IF(AL486&lt;&gt;"",", "&amp;AL486,""),IF(AQ486&lt;&gt;"",", "&amp;AQ486,""),"]")),"")</f>
        <v xml:space="preserve"> --Perfected Titanic Cleave / Perfektioniertes titanisches Trennen   [Western Skyrim]</v>
      </c>
    </row>
    <row r="487" spans="1:51" x14ac:dyDescent="0.25">
      <c r="A487" s="5">
        <v>529</v>
      </c>
      <c r="B487" t="s">
        <v>2419</v>
      </c>
      <c r="C487" t="s">
        <v>2418</v>
      </c>
      <c r="D487" s="3">
        <f t="shared" si="0"/>
        <v>529</v>
      </c>
      <c r="G487" s="8"/>
      <c r="H487" s="76"/>
      <c r="I487" s="76"/>
      <c r="J487" s="76"/>
      <c r="K487" s="76"/>
      <c r="L487" s="76"/>
      <c r="M487" s="76"/>
      <c r="N487" s="79"/>
      <c r="O487" s="3">
        <f>IF(G487&lt;&gt;"LIBSETS_SETTYPE_BATTLEGROUND",IF(G487&lt;&gt;"LIBSETS_SETTYPE_SPECIAL",IF(P487&lt;&gt;"",VLOOKUP(P487,'ESO zone constants'!$D$2:$H$4950,5,FALSE),""),""),"")</f>
        <v>1160</v>
      </c>
      <c r="P487" t="s">
        <v>1888</v>
      </c>
      <c r="Q487" s="49" t="str">
        <f>IF(O487&lt;&gt;"",IF(NOT(ISERROR(VLOOKUP(O487,'ESO Dungeon constants'!$D$3:$H$9999,5,FALSE))),VLOOKUP(O487,'ESO Dungeon constants'!$D$3:$I$9999,6,FALSE),VLOOKUP(O487,'ESO zone constants'!$H$2:$K$9984,4,FALSE)),"")</f>
        <v>DLC_GREYMOOR</v>
      </c>
      <c r="R487" s="3" t="str">
        <f>VLOOKUP(Q487,'LibSets constants'!$B$4:$C$1000,2,FALSE)</f>
        <v>Greymoor</v>
      </c>
      <c r="T487" s="41" t="str">
        <f>IF(S487&lt;&gt;"",IF(S487&lt;&gt;"LIBSETS_DROP_MECHANIC_MONSTER_NAME",VLOOKUP(S487,'LibSets constants'!$I$4:$L$1000,3,FALSE),""),"")</f>
        <v/>
      </c>
      <c r="U487" s="45" t="str">
        <f>IF(S487&lt;&gt;"",IF(S487&lt;&gt;"LIBSETS_DROP_MECHANIC_MONSTER_NAME",VLOOKUP(S487,'LibSets constants'!$I$4:$L$1000,4,FALSE),""),"")</f>
        <v/>
      </c>
      <c r="V487" s="3" t="str">
        <f>IF(G487&lt;&gt;"LIBSETS_SETTYPE_BATTLEGROUND",IF(G487&lt;&gt;"LIBSETS_SETTYPE_SPECIAL",IF(W487&lt;&gt;"",VLOOKUP(W487,'ESO zone constants'!$D$2:$H$4950,5,FALSE),""),""),"")</f>
        <v/>
      </c>
      <c r="X487" s="46"/>
      <c r="Y487" s="45" t="str">
        <f>IF(X487&lt;&gt;"",IF(X487&lt;&gt;"LIBSETS_DROP_MECHANIC_MONSTER_NAME",VLOOKUP(X487,'LibSets constants'!$I$4:$L$1000,3,FALSE),""),"")</f>
        <v/>
      </c>
      <c r="Z487" s="45" t="str">
        <f>IF(X487&lt;&gt;"",IF(X487&lt;&gt;"LIBSETS_DROP_MECHANIC_MONSTER_NAME",VLOOKUP(X487,'LibSets constants'!$I$4:$L$1000,4,FALSE),""),"")</f>
        <v/>
      </c>
      <c r="AA487" s="3" t="str">
        <f>IF(G487&lt;&gt;"LIBSETS_SETTYPE_BATTLEGROUND",IF(G487&lt;&gt;"LIBSETS_SETTYPE_SPECIAL",IF(AB487&lt;&gt;"",VLOOKUP(AB487,'ESO zone constants'!$D$2:$H$4950,5,FALSE),""),""),"")</f>
        <v/>
      </c>
      <c r="AC487" s="46"/>
      <c r="AD487" s="45" t="str">
        <f>IF(AC487&lt;&gt;"",IF(AC487&lt;&gt;"LIBSETS_DROP_MECHANIC_MONSTER_NAME",VLOOKUP(AC487,'LibSets constants'!$I$4:$L$1000,3,FALSE),""),"")</f>
        <v/>
      </c>
      <c r="AE487" s="45" t="str">
        <f>IF(AC487&lt;&gt;"",IF(AC487&lt;&gt;"LIBSETS_DROP_MECHANIC_MONSTER_NAME",VLOOKUP(AC487,'LibSets constants'!$I$4:$L$1000,4,FALSE),""),"")</f>
        <v/>
      </c>
      <c r="AF487" s="3" t="str">
        <f>IF(G487&lt;&gt;"LIBSETS_SETTYPE_BATTLEGROUND",IF(G487&lt;&gt;"LIBSETS_SETTYPE_SPECIAL",IF(AG487&lt;&gt;"",VLOOKUP(AG487,'ESO zone constants'!$D$2:$H$4950,5,FALSE),""),""),"")</f>
        <v/>
      </c>
      <c r="AH487" s="46"/>
      <c r="AI487" s="45" t="str">
        <f>IF(AH487&lt;&gt;"",IF(AH487&lt;&gt;"LIBSETS_DROP_MECHANIC_MONSTER_NAME",VLOOKUP(AH487,'LibSets constants'!$I$4:$L$1000,3,FALSE),""),"")</f>
        <v/>
      </c>
      <c r="AJ487" s="45" t="str">
        <f>IF(AH487&lt;&gt;"",IF(AH487&lt;&gt;"LIBSETS_DROP_MECHANIC_MONSTER_NAME",VLOOKUP(AH487,'LibSets constants'!$I$4:$L$1000,4,FALSE),""),"")</f>
        <v/>
      </c>
      <c r="AK487" s="3" t="str">
        <f>IF(G487&lt;&gt;"LIBSETS_SETTYPE_BATTLEGROUND",IF(G487&lt;&gt;"LIBSETS_SETTYPE_SPECIAL",IF(AL487&lt;&gt;"",VLOOKUP(AL487,'ESO zone constants'!$D$2:$H$4950,5,FALSE),""),""),"")</f>
        <v/>
      </c>
      <c r="AM487" s="46"/>
      <c r="AN487" s="45" t="str">
        <f>IF(AM487&lt;&gt;"",IF(AM487&lt;&gt;"LIBSETS_DROP_MECHANIC_MONSTER_NAME",VLOOKUP(AM487,'LibSets constants'!$I$4:$L$1000,3,FALSE),""),"")</f>
        <v/>
      </c>
      <c r="AO487" s="45" t="str">
        <f>IF(AM487&lt;&gt;"",IF(AM487&lt;&gt;"LIBSETS_DROP_MECHANIC_MONSTER_NAME",VLOOKUP(AM487,'LibSets constants'!$I$4:$L$1000,4,FALSE),""),"")</f>
        <v/>
      </c>
      <c r="AP487" s="3" t="str">
        <f>IF(G487&lt;&gt;"LIBSETS_SETTYPE_BATTLEGROUND",IF(G487&lt;&gt;"LIBSETS_SETTYPE_SPECIAL",IF(AQ487&lt;&gt;"",VLOOKUP(AQ487,'ESO zone constants'!$D$2:$H$4950,5,FALSE),""),""),"")</f>
        <v/>
      </c>
      <c r="AR487" s="46"/>
      <c r="AS487" s="45" t="str">
        <f>IF(AR487&lt;&gt;"",IF(AR487&lt;&gt;"LIBSETS_DROP_MECHANIC_MONSTER_NAME",VLOOKUP(AR487,'LibSets constants'!$I$4:$L$1000,3,FALSE),""),"")</f>
        <v/>
      </c>
      <c r="AT487" s="45" t="str">
        <f>IF(AR487&lt;&gt;"",IF(AR487&lt;&gt;"LIBSETS_DROP_MECHANIC_MONSTER_NAME",VLOOKUP(AR487,'LibSets constants'!$I$4:$L$1000,4,FALSE),""),"")</f>
        <v/>
      </c>
      <c r="AU487" s="21" t="str">
        <f>IF(A487="???","--","")&amp;IF(F487&lt;&gt;"Not in the game (anymore)",IF(A487&lt;&gt;"",CONCATENATE("[",A487,"] = {wayshrines={")&amp;IF(K487&lt;&gt;"",CONCATENATE(K487,","),"")&amp;IF(L487&lt;&gt;"",CONCATENATE(L487,","),"")&amp;IF(M487&lt;&gt;"",CONCATENATE(M487,","),"")&amp;CONCATENATE("}")&amp;IF(VALUE(N487)&gt;0,CONCATENATE(", traitsNeeded=",N487),"")&amp;CONCATENATE(", dlcId=",IF(Q487&lt;&gt;"",Q487,"DLC_BASE_GAME")),""),"")</f>
        <v>[529] = {wayshrines={}, dlcId=DLC_GREYMOOR</v>
      </c>
      <c r="AV487" s="21" t="str">
        <f>IF(F487&lt;&gt;"Not in the game (anymore)",IF(A487&lt;&gt;"",IF(O487&lt;&gt;"",CONCATENATE(", zoneIds={",O487),"")&amp;IF(V487&lt;&gt;"",CONCATENATE(",",V487),"")&amp;IF(AA487&lt;&gt;"",CONCATENATE(",",AA487),"")&amp;IF(AF487&lt;&gt;"",CONCATENATE(",",AF487),"")&amp;IF(AK487&lt;&gt;"",CONCATENATE(",",AK487),"")&amp;IF(AP487&lt;&gt;"",CONCATENATE(",",AP487),"")&amp;IF(O487&lt;&gt;"",CONCATENATE("}",""),"")&amp;IF(OR(I487="true",I487="false",I487&lt;&gt;""), CONCATENATE(", veteran=", I487), ""),""),"")</f>
        <v>, zoneIds={1160}</v>
      </c>
      <c r="AW487" s="21" t="str">
        <f>IF(F487&lt;&gt;"Not in the game (anymore)",IF(A487&lt;&gt;"",", setType="&amp;G487,"")&amp;IF(J487="true",", multiTrialSet=true",""),"")</f>
        <v>, setType=</v>
      </c>
      <c r="AX487" s="21" t="str">
        <f t="shared" si="1"/>
        <v>},</v>
      </c>
      <c r="AY487" s="21" t="str">
        <f>IF(F487&lt;&gt;"Not in the game (anymore)",IF(C487&lt;&gt;"",CONCATENATE(" --",C487," / ",B487,"   [",IF(P487&lt;&gt;"",P487,""),IF(W487&lt;&gt;"",", "&amp;W487,""),IF(AB487&lt;&gt;"",", "&amp;AB487,""),IF(AG487&lt;&gt;"",", "&amp;AG487,""),IF(AL487&lt;&gt;"",", "&amp;AL487,""),IF(AQ487&lt;&gt;"",", "&amp;AQ487,""),"]")),"")</f>
        <v xml:space="preserve"> --Perfected Puncturing Remedy / Perfektionierte durchschlagende Genesung   [Western Skyrim]</v>
      </c>
    </row>
    <row r="488" spans="1:51" x14ac:dyDescent="0.25">
      <c r="A488" s="5">
        <v>530</v>
      </c>
      <c r="B488" t="s">
        <v>2420</v>
      </c>
      <c r="C488" t="s">
        <v>2421</v>
      </c>
      <c r="D488" s="3">
        <f t="shared" si="0"/>
        <v>530</v>
      </c>
      <c r="G488" s="8"/>
      <c r="H488" s="76"/>
      <c r="I488" s="76"/>
      <c r="J488" s="76"/>
      <c r="K488" s="76"/>
      <c r="L488" s="76"/>
      <c r="M488" s="76"/>
      <c r="N488" s="79"/>
      <c r="O488" s="3">
        <f>IF(G488&lt;&gt;"LIBSETS_SETTYPE_BATTLEGROUND",IF(G488&lt;&gt;"LIBSETS_SETTYPE_SPECIAL",IF(P488&lt;&gt;"",VLOOKUP(P488,'ESO zone constants'!$D$2:$H$4950,5,FALSE),""),""),"")</f>
        <v>1160</v>
      </c>
      <c r="P488" t="s">
        <v>1888</v>
      </c>
      <c r="Q488" s="49" t="str">
        <f>IF(O488&lt;&gt;"",IF(NOT(ISERROR(VLOOKUP(O488,'ESO Dungeon constants'!$D$3:$H$9999,5,FALSE))),VLOOKUP(O488,'ESO Dungeon constants'!$D$3:$I$9999,6,FALSE),VLOOKUP(O488,'ESO zone constants'!$H$2:$K$9984,4,FALSE)),"")</f>
        <v>DLC_GREYMOOR</v>
      </c>
      <c r="R488" s="3" t="str">
        <f>VLOOKUP(Q488,'LibSets constants'!$B$4:$C$1000,2,FALSE)</f>
        <v>Greymoor</v>
      </c>
      <c r="T488" s="41" t="str">
        <f>IF(S488&lt;&gt;"",IF(S488&lt;&gt;"LIBSETS_DROP_MECHANIC_MONSTER_NAME",VLOOKUP(S488,'LibSets constants'!$I$4:$L$1000,3,FALSE),""),"")</f>
        <v/>
      </c>
      <c r="U488" s="45" t="str">
        <f>IF(S488&lt;&gt;"",IF(S488&lt;&gt;"LIBSETS_DROP_MECHANIC_MONSTER_NAME",VLOOKUP(S488,'LibSets constants'!$I$4:$L$1000,4,FALSE),""),"")</f>
        <v/>
      </c>
      <c r="V488" s="3" t="str">
        <f>IF(G488&lt;&gt;"LIBSETS_SETTYPE_BATTLEGROUND",IF(G488&lt;&gt;"LIBSETS_SETTYPE_SPECIAL",IF(W488&lt;&gt;"",VLOOKUP(W488,'ESO zone constants'!$D$2:$H$4950,5,FALSE),""),""),"")</f>
        <v/>
      </c>
      <c r="X488" s="46"/>
      <c r="Y488" s="45" t="str">
        <f>IF(X488&lt;&gt;"",IF(X488&lt;&gt;"LIBSETS_DROP_MECHANIC_MONSTER_NAME",VLOOKUP(X488,'LibSets constants'!$I$4:$L$1000,3,FALSE),""),"")</f>
        <v/>
      </c>
      <c r="Z488" s="45" t="str">
        <f>IF(X488&lt;&gt;"",IF(X488&lt;&gt;"LIBSETS_DROP_MECHANIC_MONSTER_NAME",VLOOKUP(X488,'LibSets constants'!$I$4:$L$1000,4,FALSE),""),"")</f>
        <v/>
      </c>
      <c r="AA488" s="3" t="str">
        <f>IF(G488&lt;&gt;"LIBSETS_SETTYPE_BATTLEGROUND",IF(G488&lt;&gt;"LIBSETS_SETTYPE_SPECIAL",IF(AB488&lt;&gt;"",VLOOKUP(AB488,'ESO zone constants'!$D$2:$H$4950,5,FALSE),""),""),"")</f>
        <v/>
      </c>
      <c r="AC488" s="46"/>
      <c r="AD488" s="45" t="str">
        <f>IF(AC488&lt;&gt;"",IF(AC488&lt;&gt;"LIBSETS_DROP_MECHANIC_MONSTER_NAME",VLOOKUP(AC488,'LibSets constants'!$I$4:$L$1000,3,FALSE),""),"")</f>
        <v/>
      </c>
      <c r="AE488" s="45" t="str">
        <f>IF(AC488&lt;&gt;"",IF(AC488&lt;&gt;"LIBSETS_DROP_MECHANIC_MONSTER_NAME",VLOOKUP(AC488,'LibSets constants'!$I$4:$L$1000,4,FALSE),""),"")</f>
        <v/>
      </c>
      <c r="AF488" s="3" t="str">
        <f>IF(G488&lt;&gt;"LIBSETS_SETTYPE_BATTLEGROUND",IF(G488&lt;&gt;"LIBSETS_SETTYPE_SPECIAL",IF(AG488&lt;&gt;"",VLOOKUP(AG488,'ESO zone constants'!$D$2:$H$4950,5,FALSE),""),""),"")</f>
        <v/>
      </c>
      <c r="AH488" s="46"/>
      <c r="AI488" s="45" t="str">
        <f>IF(AH488&lt;&gt;"",IF(AH488&lt;&gt;"LIBSETS_DROP_MECHANIC_MONSTER_NAME",VLOOKUP(AH488,'LibSets constants'!$I$4:$L$1000,3,FALSE),""),"")</f>
        <v/>
      </c>
      <c r="AJ488" s="45" t="str">
        <f>IF(AH488&lt;&gt;"",IF(AH488&lt;&gt;"LIBSETS_DROP_MECHANIC_MONSTER_NAME",VLOOKUP(AH488,'LibSets constants'!$I$4:$L$1000,4,FALSE),""),"")</f>
        <v/>
      </c>
      <c r="AK488" s="3" t="str">
        <f>IF(G488&lt;&gt;"LIBSETS_SETTYPE_BATTLEGROUND",IF(G488&lt;&gt;"LIBSETS_SETTYPE_SPECIAL",IF(AL488&lt;&gt;"",VLOOKUP(AL488,'ESO zone constants'!$D$2:$H$4950,5,FALSE),""),""),"")</f>
        <v/>
      </c>
      <c r="AM488" s="46"/>
      <c r="AN488" s="45" t="str">
        <f>IF(AM488&lt;&gt;"",IF(AM488&lt;&gt;"LIBSETS_DROP_MECHANIC_MONSTER_NAME",VLOOKUP(AM488,'LibSets constants'!$I$4:$L$1000,3,FALSE),""),"")</f>
        <v/>
      </c>
      <c r="AO488" s="45" t="str">
        <f>IF(AM488&lt;&gt;"",IF(AM488&lt;&gt;"LIBSETS_DROP_MECHANIC_MONSTER_NAME",VLOOKUP(AM488,'LibSets constants'!$I$4:$L$1000,4,FALSE),""),"")</f>
        <v/>
      </c>
      <c r="AP488" s="3" t="str">
        <f>IF(G488&lt;&gt;"LIBSETS_SETTYPE_BATTLEGROUND",IF(G488&lt;&gt;"LIBSETS_SETTYPE_SPECIAL",IF(AQ488&lt;&gt;"",VLOOKUP(AQ488,'ESO zone constants'!$D$2:$H$4950,5,FALSE),""),""),"")</f>
        <v/>
      </c>
      <c r="AR488" s="46"/>
      <c r="AS488" s="45" t="str">
        <f>IF(AR488&lt;&gt;"",IF(AR488&lt;&gt;"LIBSETS_DROP_MECHANIC_MONSTER_NAME",VLOOKUP(AR488,'LibSets constants'!$I$4:$L$1000,3,FALSE),""),"")</f>
        <v/>
      </c>
      <c r="AT488" s="45" t="str">
        <f>IF(AR488&lt;&gt;"",IF(AR488&lt;&gt;"LIBSETS_DROP_MECHANIC_MONSTER_NAME",VLOOKUP(AR488,'LibSets constants'!$I$4:$L$1000,4,FALSE),""),"")</f>
        <v/>
      </c>
      <c r="AU488" s="21" t="str">
        <f>IF(A488="???","--","")&amp;IF(F488&lt;&gt;"Not in the game (anymore)",IF(A488&lt;&gt;"",CONCATENATE("[",A488,"] = {wayshrines={")&amp;IF(K488&lt;&gt;"",CONCATENATE(K488,","),"")&amp;IF(L488&lt;&gt;"",CONCATENATE(L488,","),"")&amp;IF(M488&lt;&gt;"",CONCATENATE(M488,","),"")&amp;CONCATENATE("}")&amp;IF(VALUE(N488)&gt;0,CONCATENATE(", traitsNeeded=",N488),"")&amp;CONCATENATE(", dlcId=",IF(Q488&lt;&gt;"",Q488,"DLC_BASE_GAME")),""),"")</f>
        <v>[530] = {wayshrines={}, dlcId=DLC_GREYMOOR</v>
      </c>
      <c r="AV488" s="21" t="str">
        <f>IF(F488&lt;&gt;"Not in the game (anymore)",IF(A488&lt;&gt;"",IF(O488&lt;&gt;"",CONCATENATE(", zoneIds={",O488),"")&amp;IF(V488&lt;&gt;"",CONCATENATE(",",V488),"")&amp;IF(AA488&lt;&gt;"",CONCATENATE(",",AA488),"")&amp;IF(AF488&lt;&gt;"",CONCATENATE(",",AF488),"")&amp;IF(AK488&lt;&gt;"",CONCATENATE(",",AK488),"")&amp;IF(AP488&lt;&gt;"",CONCATENATE(",",AP488),"")&amp;IF(O488&lt;&gt;"",CONCATENATE("}",""),"")&amp;IF(OR(I488="true",I488="false",I488&lt;&gt;""), CONCATENATE(", veteran=", I488), ""),""),"")</f>
        <v>, zoneIds={1160}</v>
      </c>
      <c r="AW488" s="21" t="str">
        <f>IF(F488&lt;&gt;"Not in the game (anymore)",IF(A488&lt;&gt;"",", setType="&amp;G488,"")&amp;IF(J488="true",", multiTrialSet=true",""),"")</f>
        <v>, setType=</v>
      </c>
      <c r="AX488" s="21" t="str">
        <f t="shared" si="1"/>
        <v>},</v>
      </c>
      <c r="AY488" s="21" t="str">
        <f>IF(F488&lt;&gt;"Not in the game (anymore)",IF(C488&lt;&gt;"",CONCATENATE(" --",C488," / ",B488,"   [",IF(P488&lt;&gt;"",P488,""),IF(W488&lt;&gt;"",", "&amp;W488,""),IF(AB488&lt;&gt;"",", "&amp;AB488,""),IF(AG488&lt;&gt;"",", "&amp;AG488,""),IF(AL488&lt;&gt;"",", "&amp;AL488,""),IF(AQ488&lt;&gt;"",", "&amp;AQ488,""),"]")),"")</f>
        <v xml:space="preserve"> --Perfected Stinging Slashes / Perfektionierte stechende Schnitte   [Western Skyrim]</v>
      </c>
    </row>
    <row r="489" spans="1:51" x14ac:dyDescent="0.25">
      <c r="A489" s="5">
        <v>531</v>
      </c>
      <c r="B489" t="s">
        <v>2423</v>
      </c>
      <c r="C489" t="s">
        <v>2422</v>
      </c>
      <c r="D489" s="3">
        <f t="shared" si="0"/>
        <v>531</v>
      </c>
      <c r="G489" s="8"/>
      <c r="H489" s="76"/>
      <c r="I489" s="76"/>
      <c r="J489" s="76"/>
      <c r="K489" s="76"/>
      <c r="L489" s="76"/>
      <c r="M489" s="76"/>
      <c r="N489" s="79"/>
      <c r="O489" s="3">
        <f>IF(G489&lt;&gt;"LIBSETS_SETTYPE_BATTLEGROUND",IF(G489&lt;&gt;"LIBSETS_SETTYPE_SPECIAL",IF(P489&lt;&gt;"",VLOOKUP(P489,'ESO zone constants'!$D$2:$H$4950,5,FALSE),""),""),"")</f>
        <v>1160</v>
      </c>
      <c r="P489" t="s">
        <v>1888</v>
      </c>
      <c r="Q489" s="49" t="str">
        <f>IF(O489&lt;&gt;"",IF(NOT(ISERROR(VLOOKUP(O489,'ESO Dungeon constants'!$D$3:$H$9999,5,FALSE))),VLOOKUP(O489,'ESO Dungeon constants'!$D$3:$I$9999,6,FALSE),VLOOKUP(O489,'ESO zone constants'!$H$2:$K$9984,4,FALSE)),"")</f>
        <v>DLC_GREYMOOR</v>
      </c>
      <c r="R489" s="3" t="str">
        <f>VLOOKUP(Q489,'LibSets constants'!$B$4:$C$1000,2,FALSE)</f>
        <v>Greymoor</v>
      </c>
      <c r="T489" s="41" t="str">
        <f>IF(S489&lt;&gt;"",IF(S489&lt;&gt;"LIBSETS_DROP_MECHANIC_MONSTER_NAME",VLOOKUP(S489,'LibSets constants'!$I$4:$L$1000,3,FALSE),""),"")</f>
        <v/>
      </c>
      <c r="U489" s="45" t="str">
        <f>IF(S489&lt;&gt;"",IF(S489&lt;&gt;"LIBSETS_DROP_MECHANIC_MONSTER_NAME",VLOOKUP(S489,'LibSets constants'!$I$4:$L$1000,4,FALSE),""),"")</f>
        <v/>
      </c>
      <c r="V489" s="3" t="str">
        <f>IF(G489&lt;&gt;"LIBSETS_SETTYPE_BATTLEGROUND",IF(G489&lt;&gt;"LIBSETS_SETTYPE_SPECIAL",IF(W489&lt;&gt;"",VLOOKUP(W489,'ESO zone constants'!$D$2:$H$4950,5,FALSE),""),""),"")</f>
        <v/>
      </c>
      <c r="X489" s="46"/>
      <c r="Y489" s="45" t="str">
        <f>IF(X489&lt;&gt;"",IF(X489&lt;&gt;"LIBSETS_DROP_MECHANIC_MONSTER_NAME",VLOOKUP(X489,'LibSets constants'!$I$4:$L$1000,3,FALSE),""),"")</f>
        <v/>
      </c>
      <c r="Z489" s="45" t="str">
        <f>IF(X489&lt;&gt;"",IF(X489&lt;&gt;"LIBSETS_DROP_MECHANIC_MONSTER_NAME",VLOOKUP(X489,'LibSets constants'!$I$4:$L$1000,4,FALSE),""),"")</f>
        <v/>
      </c>
      <c r="AA489" s="3" t="str">
        <f>IF(G489&lt;&gt;"LIBSETS_SETTYPE_BATTLEGROUND",IF(G489&lt;&gt;"LIBSETS_SETTYPE_SPECIAL",IF(AB489&lt;&gt;"",VLOOKUP(AB489,'ESO zone constants'!$D$2:$H$4950,5,FALSE),""),""),"")</f>
        <v/>
      </c>
      <c r="AC489" s="46"/>
      <c r="AD489" s="45" t="str">
        <f>IF(AC489&lt;&gt;"",IF(AC489&lt;&gt;"LIBSETS_DROP_MECHANIC_MONSTER_NAME",VLOOKUP(AC489,'LibSets constants'!$I$4:$L$1000,3,FALSE),""),"")</f>
        <v/>
      </c>
      <c r="AE489" s="45" t="str">
        <f>IF(AC489&lt;&gt;"",IF(AC489&lt;&gt;"LIBSETS_DROP_MECHANIC_MONSTER_NAME",VLOOKUP(AC489,'LibSets constants'!$I$4:$L$1000,4,FALSE),""),"")</f>
        <v/>
      </c>
      <c r="AF489" s="3" t="str">
        <f>IF(G489&lt;&gt;"LIBSETS_SETTYPE_BATTLEGROUND",IF(G489&lt;&gt;"LIBSETS_SETTYPE_SPECIAL",IF(AG489&lt;&gt;"",VLOOKUP(AG489,'ESO zone constants'!$D$2:$H$4950,5,FALSE),""),""),"")</f>
        <v/>
      </c>
      <c r="AH489" s="46"/>
      <c r="AI489" s="45" t="str">
        <f>IF(AH489&lt;&gt;"",IF(AH489&lt;&gt;"LIBSETS_DROP_MECHANIC_MONSTER_NAME",VLOOKUP(AH489,'LibSets constants'!$I$4:$L$1000,3,FALSE),""),"")</f>
        <v/>
      </c>
      <c r="AJ489" s="45" t="str">
        <f>IF(AH489&lt;&gt;"",IF(AH489&lt;&gt;"LIBSETS_DROP_MECHANIC_MONSTER_NAME",VLOOKUP(AH489,'LibSets constants'!$I$4:$L$1000,4,FALSE),""),"")</f>
        <v/>
      </c>
      <c r="AK489" s="3" t="str">
        <f>IF(G489&lt;&gt;"LIBSETS_SETTYPE_BATTLEGROUND",IF(G489&lt;&gt;"LIBSETS_SETTYPE_SPECIAL",IF(AL489&lt;&gt;"",VLOOKUP(AL489,'ESO zone constants'!$D$2:$H$4950,5,FALSE),""),""),"")</f>
        <v/>
      </c>
      <c r="AM489" s="46"/>
      <c r="AN489" s="45" t="str">
        <f>IF(AM489&lt;&gt;"",IF(AM489&lt;&gt;"LIBSETS_DROP_MECHANIC_MONSTER_NAME",VLOOKUP(AM489,'LibSets constants'!$I$4:$L$1000,3,FALSE),""),"")</f>
        <v/>
      </c>
      <c r="AO489" s="45" t="str">
        <f>IF(AM489&lt;&gt;"",IF(AM489&lt;&gt;"LIBSETS_DROP_MECHANIC_MONSTER_NAME",VLOOKUP(AM489,'LibSets constants'!$I$4:$L$1000,4,FALSE),""),"")</f>
        <v/>
      </c>
      <c r="AP489" s="3" t="str">
        <f>IF(G489&lt;&gt;"LIBSETS_SETTYPE_BATTLEGROUND",IF(G489&lt;&gt;"LIBSETS_SETTYPE_SPECIAL",IF(AQ489&lt;&gt;"",VLOOKUP(AQ489,'ESO zone constants'!$D$2:$H$4950,5,FALSE),""),""),"")</f>
        <v/>
      </c>
      <c r="AR489" s="46"/>
      <c r="AS489" s="45" t="str">
        <f>IF(AR489&lt;&gt;"",IF(AR489&lt;&gt;"LIBSETS_DROP_MECHANIC_MONSTER_NAME",VLOOKUP(AR489,'LibSets constants'!$I$4:$L$1000,3,FALSE),""),"")</f>
        <v/>
      </c>
      <c r="AT489" s="45" t="str">
        <f>IF(AR489&lt;&gt;"",IF(AR489&lt;&gt;"LIBSETS_DROP_MECHANIC_MONSTER_NAME",VLOOKUP(AR489,'LibSets constants'!$I$4:$L$1000,4,FALSE),""),"")</f>
        <v/>
      </c>
      <c r="AU489" s="21" t="str">
        <f>IF(A489="???","--","")&amp;IF(F489&lt;&gt;"Not in the game (anymore)",IF(A489&lt;&gt;"",CONCATENATE("[",A489,"] = {wayshrines={")&amp;IF(K489&lt;&gt;"",CONCATENATE(K489,","),"")&amp;IF(L489&lt;&gt;"",CONCATENATE(L489,","),"")&amp;IF(M489&lt;&gt;"",CONCATENATE(M489,","),"")&amp;CONCATENATE("}")&amp;IF(VALUE(N489)&gt;0,CONCATENATE(", traitsNeeded=",N489),"")&amp;CONCATENATE(", dlcId=",IF(Q489&lt;&gt;"",Q489,"DLC_BASE_GAME")),""),"")</f>
        <v>[531] = {wayshrines={}, dlcId=DLC_GREYMOOR</v>
      </c>
      <c r="AV489" s="21" t="str">
        <f>IF(F489&lt;&gt;"Not in the game (anymore)",IF(A489&lt;&gt;"",IF(O489&lt;&gt;"",CONCATENATE(", zoneIds={",O489),"")&amp;IF(V489&lt;&gt;"",CONCATENATE(",",V489),"")&amp;IF(AA489&lt;&gt;"",CONCATENATE(",",AA489),"")&amp;IF(AF489&lt;&gt;"",CONCATENATE(",",AF489),"")&amp;IF(AK489&lt;&gt;"",CONCATENATE(",",AK489),"")&amp;IF(AP489&lt;&gt;"",CONCATENATE(",",AP489),"")&amp;IF(O489&lt;&gt;"",CONCATENATE("}",""),"")&amp;IF(OR(I489="true",I489="false",I489&lt;&gt;""), CONCATENATE(", veteran=", I489), ""),""),"")</f>
        <v>, zoneIds={1160}</v>
      </c>
      <c r="AW489" s="21" t="str">
        <f>IF(F489&lt;&gt;"Not in the game (anymore)",IF(A489&lt;&gt;"",", setType="&amp;G489,"")&amp;IF(J489="true",", multiTrialSet=true",""),"")</f>
        <v>, setType=</v>
      </c>
      <c r="AX489" s="21" t="str">
        <f t="shared" si="1"/>
        <v>},</v>
      </c>
      <c r="AY489" s="21" t="str">
        <f>IF(F489&lt;&gt;"Not in the game (anymore)",IF(C489&lt;&gt;"",CONCATENATE(" --",C489," / ",B489,"   [",IF(P489&lt;&gt;"",P489,""),IF(W489&lt;&gt;"",", "&amp;W489,""),IF(AB489&lt;&gt;"",", "&amp;AB489,""),IF(AG489&lt;&gt;"",", "&amp;AG489,""),IF(AL489&lt;&gt;"",", "&amp;AL489,""),IF(AQ489&lt;&gt;"",", "&amp;AQ489,""),"]")),"")</f>
        <v xml:space="preserve"> --Perfected Caustic Arrow / Perfektionierter beißender Pfeil   [Western Skyrim]</v>
      </c>
    </row>
    <row r="490" spans="1:51" x14ac:dyDescent="0.25">
      <c r="A490" s="5">
        <v>532</v>
      </c>
      <c r="B490" t="s">
        <v>2424</v>
      </c>
      <c r="C490" t="s">
        <v>2425</v>
      </c>
      <c r="D490" s="3">
        <f t="shared" si="0"/>
        <v>532</v>
      </c>
      <c r="G490" s="8"/>
      <c r="H490" s="76"/>
      <c r="I490" s="76"/>
      <c r="J490" s="76"/>
      <c r="K490" s="76"/>
      <c r="L490" s="76"/>
      <c r="M490" s="76"/>
      <c r="N490" s="79"/>
      <c r="O490" s="3">
        <f>IF(G490&lt;&gt;"LIBSETS_SETTYPE_BATTLEGROUND",IF(G490&lt;&gt;"LIBSETS_SETTYPE_SPECIAL",IF(P490&lt;&gt;"",VLOOKUP(P490,'ESO zone constants'!$D$2:$H$4950,5,FALSE),""),""),"")</f>
        <v>1160</v>
      </c>
      <c r="P490" t="s">
        <v>1888</v>
      </c>
      <c r="Q490" s="49" t="str">
        <f>IF(O490&lt;&gt;"",IF(NOT(ISERROR(VLOOKUP(O490,'ESO Dungeon constants'!$D$3:$H$9999,5,FALSE))),VLOOKUP(O490,'ESO Dungeon constants'!$D$3:$I$9999,6,FALSE),VLOOKUP(O490,'ESO zone constants'!$H$2:$K$9984,4,FALSE)),"")</f>
        <v>DLC_GREYMOOR</v>
      </c>
      <c r="R490" s="3" t="str">
        <f>VLOOKUP(Q490,'LibSets constants'!$B$4:$C$1000,2,FALSE)</f>
        <v>Greymoor</v>
      </c>
      <c r="T490" s="41" t="str">
        <f>IF(S490&lt;&gt;"",IF(S490&lt;&gt;"LIBSETS_DROP_MECHANIC_MONSTER_NAME",VLOOKUP(S490,'LibSets constants'!$I$4:$L$1000,3,FALSE),""),"")</f>
        <v/>
      </c>
      <c r="U490" s="45" t="str">
        <f>IF(S490&lt;&gt;"",IF(S490&lt;&gt;"LIBSETS_DROP_MECHANIC_MONSTER_NAME",VLOOKUP(S490,'LibSets constants'!$I$4:$L$1000,4,FALSE),""),"")</f>
        <v/>
      </c>
      <c r="V490" s="3" t="str">
        <f>IF(G490&lt;&gt;"LIBSETS_SETTYPE_BATTLEGROUND",IF(G490&lt;&gt;"LIBSETS_SETTYPE_SPECIAL",IF(W490&lt;&gt;"",VLOOKUP(W490,'ESO zone constants'!$D$2:$H$4950,5,FALSE),""),""),"")</f>
        <v/>
      </c>
      <c r="X490" s="46"/>
      <c r="Y490" s="45" t="str">
        <f>IF(X490&lt;&gt;"",IF(X490&lt;&gt;"LIBSETS_DROP_MECHANIC_MONSTER_NAME",VLOOKUP(X490,'LibSets constants'!$I$4:$L$1000,3,FALSE),""),"")</f>
        <v/>
      </c>
      <c r="Z490" s="45" t="str">
        <f>IF(X490&lt;&gt;"",IF(X490&lt;&gt;"LIBSETS_DROP_MECHANIC_MONSTER_NAME",VLOOKUP(X490,'LibSets constants'!$I$4:$L$1000,4,FALSE),""),"")</f>
        <v/>
      </c>
      <c r="AA490" s="3" t="str">
        <f>IF(G490&lt;&gt;"LIBSETS_SETTYPE_BATTLEGROUND",IF(G490&lt;&gt;"LIBSETS_SETTYPE_SPECIAL",IF(AB490&lt;&gt;"",VLOOKUP(AB490,'ESO zone constants'!$D$2:$H$4950,5,FALSE),""),""),"")</f>
        <v/>
      </c>
      <c r="AC490" s="46"/>
      <c r="AD490" s="45" t="str">
        <f>IF(AC490&lt;&gt;"",IF(AC490&lt;&gt;"LIBSETS_DROP_MECHANIC_MONSTER_NAME",VLOOKUP(AC490,'LibSets constants'!$I$4:$L$1000,3,FALSE),""),"")</f>
        <v/>
      </c>
      <c r="AE490" s="45" t="str">
        <f>IF(AC490&lt;&gt;"",IF(AC490&lt;&gt;"LIBSETS_DROP_MECHANIC_MONSTER_NAME",VLOOKUP(AC490,'LibSets constants'!$I$4:$L$1000,4,FALSE),""),"")</f>
        <v/>
      </c>
      <c r="AF490" s="3" t="str">
        <f>IF(G490&lt;&gt;"LIBSETS_SETTYPE_BATTLEGROUND",IF(G490&lt;&gt;"LIBSETS_SETTYPE_SPECIAL",IF(AG490&lt;&gt;"",VLOOKUP(AG490,'ESO zone constants'!$D$2:$H$4950,5,FALSE),""),""),"")</f>
        <v/>
      </c>
      <c r="AH490" s="46"/>
      <c r="AI490" s="45" t="str">
        <f>IF(AH490&lt;&gt;"",IF(AH490&lt;&gt;"LIBSETS_DROP_MECHANIC_MONSTER_NAME",VLOOKUP(AH490,'LibSets constants'!$I$4:$L$1000,3,FALSE),""),"")</f>
        <v/>
      </c>
      <c r="AJ490" s="45" t="str">
        <f>IF(AH490&lt;&gt;"",IF(AH490&lt;&gt;"LIBSETS_DROP_MECHANIC_MONSTER_NAME",VLOOKUP(AH490,'LibSets constants'!$I$4:$L$1000,4,FALSE),""),"")</f>
        <v/>
      </c>
      <c r="AK490" s="3" t="str">
        <f>IF(G490&lt;&gt;"LIBSETS_SETTYPE_BATTLEGROUND",IF(G490&lt;&gt;"LIBSETS_SETTYPE_SPECIAL",IF(AL490&lt;&gt;"",VLOOKUP(AL490,'ESO zone constants'!$D$2:$H$4950,5,FALSE),""),""),"")</f>
        <v/>
      </c>
      <c r="AM490" s="46"/>
      <c r="AN490" s="45" t="str">
        <f>IF(AM490&lt;&gt;"",IF(AM490&lt;&gt;"LIBSETS_DROP_MECHANIC_MONSTER_NAME",VLOOKUP(AM490,'LibSets constants'!$I$4:$L$1000,3,FALSE),""),"")</f>
        <v/>
      </c>
      <c r="AO490" s="45" t="str">
        <f>IF(AM490&lt;&gt;"",IF(AM490&lt;&gt;"LIBSETS_DROP_MECHANIC_MONSTER_NAME",VLOOKUP(AM490,'LibSets constants'!$I$4:$L$1000,4,FALSE),""),"")</f>
        <v/>
      </c>
      <c r="AP490" s="3" t="str">
        <f>IF(G490&lt;&gt;"LIBSETS_SETTYPE_BATTLEGROUND",IF(G490&lt;&gt;"LIBSETS_SETTYPE_SPECIAL",IF(AQ490&lt;&gt;"",VLOOKUP(AQ490,'ESO zone constants'!$D$2:$H$4950,5,FALSE),""),""),"")</f>
        <v/>
      </c>
      <c r="AR490" s="46"/>
      <c r="AS490" s="45" t="str">
        <f>IF(AR490&lt;&gt;"",IF(AR490&lt;&gt;"LIBSETS_DROP_MECHANIC_MONSTER_NAME",VLOOKUP(AR490,'LibSets constants'!$I$4:$L$1000,3,FALSE),""),"")</f>
        <v/>
      </c>
      <c r="AT490" s="45" t="str">
        <f>IF(AR490&lt;&gt;"",IF(AR490&lt;&gt;"LIBSETS_DROP_MECHANIC_MONSTER_NAME",VLOOKUP(AR490,'LibSets constants'!$I$4:$L$1000,4,FALSE),""),"")</f>
        <v/>
      </c>
      <c r="AU490" s="21" t="str">
        <f>IF(A490="???","--","")&amp;IF(F490&lt;&gt;"Not in the game (anymore)",IF(A490&lt;&gt;"",CONCATENATE("[",A490,"] = {wayshrines={")&amp;IF(K490&lt;&gt;"",CONCATENATE(K490,","),"")&amp;IF(L490&lt;&gt;"",CONCATENATE(L490,","),"")&amp;IF(M490&lt;&gt;"",CONCATENATE(M490,","),"")&amp;CONCATENATE("}")&amp;IF(VALUE(N490)&gt;0,CONCATENATE(", traitsNeeded=",N490),"")&amp;CONCATENATE(", dlcId=",IF(Q490&lt;&gt;"",Q490,"DLC_BASE_GAME")),""),"")</f>
        <v>[532] = {wayshrines={}, dlcId=DLC_GREYMOOR</v>
      </c>
      <c r="AV490" s="21" t="str">
        <f>IF(F490&lt;&gt;"Not in the game (anymore)",IF(A490&lt;&gt;"",IF(O490&lt;&gt;"",CONCATENATE(", zoneIds={",O490),"")&amp;IF(V490&lt;&gt;"",CONCATENATE(",",V490),"")&amp;IF(AA490&lt;&gt;"",CONCATENATE(",",AA490),"")&amp;IF(AF490&lt;&gt;"",CONCATENATE(",",AF490),"")&amp;IF(AK490&lt;&gt;"",CONCATENATE(",",AK490),"")&amp;IF(AP490&lt;&gt;"",CONCATENATE(",",AP490),"")&amp;IF(O490&lt;&gt;"",CONCATENATE("}",""),"")&amp;IF(OR(I490="true",I490="false",I490&lt;&gt;""), CONCATENATE(", veteran=", I490), ""),""),"")</f>
        <v>, zoneIds={1160}</v>
      </c>
      <c r="AW490" s="21" t="str">
        <f>IF(F490&lt;&gt;"Not in the game (anymore)",IF(A490&lt;&gt;"",", setType="&amp;G490,"")&amp;IF(J490="true",", multiTrialSet=true",""),"")</f>
        <v>, setType=</v>
      </c>
      <c r="AX490" s="21" t="str">
        <f t="shared" si="1"/>
        <v>},</v>
      </c>
      <c r="AY490" s="21" t="str">
        <f>IF(F490&lt;&gt;"Not in the game (anymore)",IF(C490&lt;&gt;"",CONCATENATE(" --",C490," / ",B490,"   [",IF(P490&lt;&gt;"",P490,""),IF(W490&lt;&gt;"",", "&amp;W490,""),IF(AB490&lt;&gt;"",", "&amp;AB490,""),IF(AG490&lt;&gt;"",", "&amp;AG490,""),IF(AL490&lt;&gt;"",", "&amp;AL490,""),IF(AQ490&lt;&gt;"",", "&amp;AQ490,""),"]")),"")</f>
        <v xml:space="preserve"> --Perfected Destructive Impact / Perfektionierter zerstörerischer Einschlag   [Western Skyrim]</v>
      </c>
    </row>
  </sheetData>
  <autoFilter ref="A2:AY490" xr:uid="{00000000-0009-0000-0000-000000000000}">
    <sortState xmlns:xlrd2="http://schemas.microsoft.com/office/spreadsheetml/2017/richdata2" ref="A3:AY448">
      <sortCondition ref="A2:A448"/>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22"/>
  <sheetViews>
    <sheetView workbookViewId="0">
      <pane xSplit="3" ySplit="2" topLeftCell="D3" activePane="bottomRight" state="frozen"/>
      <selection pane="topRight" activeCell="D1" sqref="D1"/>
      <selection pane="bottomLeft" activeCell="A3" sqref="A3"/>
      <selection pane="bottomRight" activeCell="D1" sqref="D1"/>
    </sheetView>
  </sheetViews>
  <sheetFormatPr baseColWidth="10" defaultRowHeight="15" x14ac:dyDescent="0.25"/>
  <cols>
    <col min="1" max="1" width="18.7109375" style="5" bestFit="1" customWidth="1"/>
    <col min="2" max="2" width="33.7109375" style="3" customWidth="1"/>
    <col min="3" max="3" width="28.28515625" style="3" customWidth="1"/>
    <col min="4" max="4" width="127.140625" customWidth="1"/>
  </cols>
  <sheetData>
    <row r="1" spans="1:4" ht="75" customHeight="1" x14ac:dyDescent="0.25">
      <c r="A1" s="67" t="s">
        <v>1873</v>
      </c>
      <c r="B1" s="67"/>
      <c r="C1" s="67"/>
      <c r="D1" s="52" t="s">
        <v>1874</v>
      </c>
    </row>
    <row r="2" spans="1:4" x14ac:dyDescent="0.25">
      <c r="A2" s="6" t="s">
        <v>89</v>
      </c>
      <c r="B2" s="7" t="s">
        <v>1871</v>
      </c>
      <c r="C2" s="7" t="s">
        <v>1872</v>
      </c>
      <c r="D2" s="1" t="s">
        <v>1870</v>
      </c>
    </row>
    <row r="3" spans="1:4" x14ac:dyDescent="0.25">
      <c r="A3" s="12">
        <v>19</v>
      </c>
      <c r="B3" s="8" t="str">
        <f>VLOOKUP(A3,'Sets data'!$A$3:$C$9991,3,FALSE)</f>
        <v>Vestments of the Warlock</v>
      </c>
      <c r="C3" s="8" t="str">
        <f>VLOOKUP(A3,'Sets data'!$A$3:$C$9991,2,FALSE)</f>
        <v>Gewänder des Hexers</v>
      </c>
    </row>
    <row r="4" spans="1:4" x14ac:dyDescent="0.25">
      <c r="A4" s="12">
        <v>20</v>
      </c>
      <c r="B4" s="8" t="str">
        <f>VLOOKUP(A4,'Sets data'!$A$3:$C$9991,3,FALSE)</f>
        <v>Witchman Armor</v>
      </c>
      <c r="C4" s="8" t="str">
        <f>VLOOKUP(A4,'Sets data'!$A$3:$C$9991,2,FALSE)</f>
        <v>Hexenwerk</v>
      </c>
    </row>
    <row r="5" spans="1:4" x14ac:dyDescent="0.25">
      <c r="A5" s="12">
        <v>21</v>
      </c>
      <c r="B5" s="8" t="str">
        <f>VLOOKUP(A5,'Sets data'!$A$3:$C$9991,3,FALSE)</f>
        <v>Akaviri Dragonguard</v>
      </c>
      <c r="C5" s="8" t="str">
        <f>VLOOKUP(A5,'Sets data'!$A$3:$C$9991,2,FALSE)</f>
        <v>Akavirische Drachengarde</v>
      </c>
    </row>
    <row r="6" spans="1:4" x14ac:dyDescent="0.25">
      <c r="A6" s="12">
        <v>22</v>
      </c>
      <c r="B6" s="8" t="str">
        <f>VLOOKUP(A6,'Sets data'!$A$3:$C$9991,3,FALSE)</f>
        <v>Dreamer's Mantle</v>
      </c>
      <c r="C6" s="8" t="str">
        <f>VLOOKUP(A6,'Sets data'!$A$3:$C$9991,2,FALSE)</f>
        <v>Mantel des Träumers</v>
      </c>
    </row>
    <row r="7" spans="1:4" x14ac:dyDescent="0.25">
      <c r="A7" s="12">
        <v>23</v>
      </c>
      <c r="B7" s="8" t="str">
        <f>VLOOKUP(A7,'Sets data'!$A$3:$C$9991,3,FALSE)</f>
        <v>Archer's Mind</v>
      </c>
      <c r="C7" s="8" t="str">
        <f>VLOOKUP(A7,'Sets data'!$A$3:$C$9991,2,FALSE)</f>
        <v>Schützensinn</v>
      </c>
    </row>
    <row r="8" spans="1:4" x14ac:dyDescent="0.25">
      <c r="A8" s="12">
        <v>24</v>
      </c>
      <c r="B8" s="8" t="str">
        <f>VLOOKUP(A8,'Sets data'!$A$3:$C$9991,3,FALSE)</f>
        <v>Footman's Fortune</v>
      </c>
      <c r="C8" s="8" t="str">
        <f>VLOOKUP(A8,'Sets data'!$A$3:$C$9991,2,FALSE)</f>
        <v>Geschick des Fußsoldaten</v>
      </c>
    </row>
    <row r="9" spans="1:4" x14ac:dyDescent="0.25">
      <c r="A9" s="12">
        <v>25</v>
      </c>
      <c r="B9" s="8" t="str">
        <f>VLOOKUP(A9,'Sets data'!$A$3:$C$9991,3,FALSE)</f>
        <v>Desert Rose</v>
      </c>
      <c r="C9" s="8" t="str">
        <f>VLOOKUP(A9,'Sets data'!$A$3:$C$9991,2,FALSE)</f>
        <v>Wüstenrose</v>
      </c>
    </row>
    <row r="10" spans="1:4" x14ac:dyDescent="0.25">
      <c r="A10" s="12">
        <v>26</v>
      </c>
      <c r="B10" s="8" t="str">
        <f>VLOOKUP(A10,'Sets data'!$A$3:$C$9991,3,FALSE)</f>
        <v>Prisoner's Rags</v>
      </c>
      <c r="C10" s="8" t="str">
        <f>VLOOKUP(A10,'Sets data'!$A$3:$C$9991,2,FALSE)</f>
        <v>Lumpen des Gefangenen</v>
      </c>
    </row>
    <row r="11" spans="1:4" x14ac:dyDescent="0.25">
      <c r="A11" s="12">
        <v>27</v>
      </c>
      <c r="B11" s="8" t="str">
        <f>VLOOKUP(A11,'Sets data'!$A$3:$C$9991,3,FALSE)</f>
        <v>Fiord's Legacy</v>
      </c>
      <c r="C11" s="8" t="str">
        <f>VLOOKUP(A11,'Sets data'!$A$3:$C$9991,2,FALSE)</f>
        <v>Fiords Erbe</v>
      </c>
    </row>
    <row r="12" spans="1:4" x14ac:dyDescent="0.25">
      <c r="A12" s="12">
        <v>28</v>
      </c>
      <c r="B12" s="8" t="str">
        <f>VLOOKUP(A12,'Sets data'!$A$3:$C$9991,3,FALSE)</f>
        <v>Barkskin</v>
      </c>
      <c r="C12" s="8" t="str">
        <f>VLOOKUP(A12,'Sets data'!$A$3:$C$9991,2,FALSE)</f>
        <v>Borkenhaut</v>
      </c>
    </row>
    <row r="13" spans="1:4" x14ac:dyDescent="0.25">
      <c r="A13" s="12">
        <v>29</v>
      </c>
      <c r="B13" s="8" t="str">
        <f>VLOOKUP(A13,'Sets data'!$A$3:$C$9991,3,FALSE)</f>
        <v>Sergeant's Mail</v>
      </c>
      <c r="C13" s="8" t="str">
        <f>VLOOKUP(A13,'Sets data'!$A$3:$C$9991,2,FALSE)</f>
        <v>Rüstung des Feldwebels</v>
      </c>
    </row>
    <row r="14" spans="1:4" x14ac:dyDescent="0.25">
      <c r="A14" s="12">
        <v>30</v>
      </c>
      <c r="B14" s="8" t="str">
        <f>VLOOKUP(A14,'Sets data'!$A$3:$C$9991,3,FALSE)</f>
        <v>Thunderbug's Carapace</v>
      </c>
      <c r="C14" s="8" t="str">
        <f>VLOOKUP(A14,'Sets data'!$A$3:$C$9991,2,FALSE)</f>
        <v>Donnerkäferpanzer</v>
      </c>
    </row>
    <row r="15" spans="1:4" x14ac:dyDescent="0.25">
      <c r="A15" s="12">
        <v>31</v>
      </c>
      <c r="B15" s="8" t="str">
        <f>VLOOKUP(A15,'Sets data'!$A$3:$C$9991,3,FALSE)</f>
        <v>Silks of the Sun</v>
      </c>
      <c r="C15" s="8" t="str">
        <f>VLOOKUP(A15,'Sets data'!$A$3:$C$9991,2,FALSE)</f>
        <v>Sonnenseide</v>
      </c>
    </row>
    <row r="16" spans="1:4" x14ac:dyDescent="0.25">
      <c r="A16" s="12">
        <v>32</v>
      </c>
      <c r="B16" s="8" t="str">
        <f>VLOOKUP(A16,'Sets data'!$A$3:$C$9991,3,FALSE)</f>
        <v>Healer's Habit</v>
      </c>
      <c r="C16" s="8" t="str">
        <f>VLOOKUP(A16,'Sets data'!$A$3:$C$9991,2,FALSE)</f>
        <v>Bräuche des Heilers</v>
      </c>
    </row>
    <row r="17" spans="1:3" x14ac:dyDescent="0.25">
      <c r="A17" s="12">
        <v>33</v>
      </c>
      <c r="B17" s="8" t="str">
        <f>VLOOKUP(A17,'Sets data'!$A$3:$C$9991,3,FALSE)</f>
        <v>Viper's Sting</v>
      </c>
      <c r="C17" s="8" t="str">
        <f>VLOOKUP(A17,'Sets data'!$A$3:$C$9991,2,FALSE)</f>
        <v>Vipernbiss</v>
      </c>
    </row>
    <row r="18" spans="1:3" x14ac:dyDescent="0.25">
      <c r="A18" s="12">
        <v>34</v>
      </c>
      <c r="B18" s="8" t="str">
        <f>VLOOKUP(A18,'Sets data'!$A$3:$C$9991,3,FALSE)</f>
        <v>Night Mother's Embrace</v>
      </c>
      <c r="C18" s="8" t="str">
        <f>VLOOKUP(A18,'Sets data'!$A$3:$C$9991,2,FALSE)</f>
        <v>Umarmung der Mutter der Nacht</v>
      </c>
    </row>
    <row r="19" spans="1:3" x14ac:dyDescent="0.25">
      <c r="A19" s="12">
        <v>35</v>
      </c>
      <c r="B19" s="8" t="str">
        <f>VLOOKUP(A19,'Sets data'!$A$3:$C$9991,3,FALSE)</f>
        <v>Knightmare</v>
      </c>
      <c r="C19" s="8" t="str">
        <f>VLOOKUP(A19,'Sets data'!$A$3:$C$9991,2,FALSE)</f>
        <v>Albtraumritter</v>
      </c>
    </row>
    <row r="20" spans="1:3" x14ac:dyDescent="0.25">
      <c r="A20" s="12">
        <v>36</v>
      </c>
      <c r="B20" s="8" t="str">
        <f>VLOOKUP(A20,'Sets data'!$A$3:$C$9991,3,FALSE)</f>
        <v>Armor of the Veiled Heritance</v>
      </c>
      <c r="C20" s="8" t="str">
        <f>VLOOKUP(A20,'Sets data'!$A$3:$C$9991,2,FALSE)</f>
        <v>Rüstung des Schleiererbes</v>
      </c>
    </row>
    <row r="21" spans="1:3" x14ac:dyDescent="0.25">
      <c r="A21" s="5">
        <v>37</v>
      </c>
      <c r="B21" s="8" t="str">
        <f>VLOOKUP(A21,'Sets data'!$A$3:$C$9991,3,FALSE)</f>
        <v>Death's Wind</v>
      </c>
      <c r="C21" s="8" t="str">
        <f>VLOOKUP(A21,'Sets data'!$A$3:$C$9991,2,FALSE)</f>
        <v xml:space="preserve">Todeswind </v>
      </c>
    </row>
    <row r="22" spans="1:3" x14ac:dyDescent="0.25">
      <c r="A22" s="5">
        <v>38</v>
      </c>
      <c r="B22" s="8" t="str">
        <f>VLOOKUP(A22,'Sets data'!$A$3:$C$9991,3,FALSE)</f>
        <v>Twilight's Embrace</v>
      </c>
      <c r="C22" s="8" t="str">
        <f>VLOOKUP(A22,'Sets data'!$A$3:$C$9991,2,FALSE)</f>
        <v xml:space="preserve">Zwielichtkuss </v>
      </c>
    </row>
    <row r="23" spans="1:3" x14ac:dyDescent="0.25">
      <c r="A23" s="12">
        <v>39</v>
      </c>
      <c r="B23" s="8" t="str">
        <f>VLOOKUP(A23,'Sets data'!$A$3:$C$9991,3,FALSE)</f>
        <v>Alessian Order</v>
      </c>
      <c r="C23" s="8" t="str">
        <f>VLOOKUP(A23,'Sets data'!$A$3:$C$9991,2,FALSE)</f>
        <v>Alessianischer Orden</v>
      </c>
    </row>
    <row r="24" spans="1:3" x14ac:dyDescent="0.25">
      <c r="A24" s="5">
        <v>40</v>
      </c>
      <c r="B24" s="8" t="str">
        <f>VLOOKUP(A24,'Sets data'!$A$3:$C$9991,3,FALSE)</f>
        <v>Night's Silence</v>
      </c>
      <c r="C24" s="8" t="str">
        <f>VLOOKUP(A24,'Sets data'!$A$3:$C$9991,2,FALSE)</f>
        <v xml:space="preserve">Stille der Nacht </v>
      </c>
    </row>
    <row r="25" spans="1:3" x14ac:dyDescent="0.25">
      <c r="A25" s="5">
        <v>41</v>
      </c>
      <c r="B25" s="8" t="str">
        <f>VLOOKUP(A25,'Sets data'!$A$3:$C$9991,3,FALSE)</f>
        <v>Whitestrake's Retribution</v>
      </c>
      <c r="C25" s="8" t="str">
        <f>VLOOKUP(A25,'Sets data'!$A$3:$C$9991,2,FALSE)</f>
        <v xml:space="preserve">Weißplankes Vergeltung </v>
      </c>
    </row>
    <row r="26" spans="1:3" x14ac:dyDescent="0.25">
      <c r="A26" s="5">
        <v>43</v>
      </c>
      <c r="B26" s="8" t="str">
        <f>VLOOKUP(A26,'Sets data'!$A$3:$C$9991,3,FALSE)</f>
        <v>Armor of the Seducer</v>
      </c>
      <c r="C26" s="8" t="str">
        <f>VLOOKUP(A26,'Sets data'!$A$3:$C$9991,2,FALSE)</f>
        <v xml:space="preserve">Rüstung der Verführung </v>
      </c>
    </row>
    <row r="27" spans="1:3" x14ac:dyDescent="0.25">
      <c r="A27" s="5">
        <v>44</v>
      </c>
      <c r="B27" s="8" t="str">
        <f>VLOOKUP(A27,'Sets data'!$A$3:$C$9991,3,FALSE)</f>
        <v>Vampire's Kiss</v>
      </c>
      <c r="C27" s="8" t="str">
        <f>VLOOKUP(A27,'Sets data'!$A$3:$C$9991,2,FALSE)</f>
        <v xml:space="preserve">Kuss des Vampirs </v>
      </c>
    </row>
    <row r="28" spans="1:3" x14ac:dyDescent="0.25">
      <c r="A28" s="12">
        <v>46</v>
      </c>
      <c r="B28" s="8" t="str">
        <f>VLOOKUP(A28,'Sets data'!$A$3:$C$9991,3,FALSE)</f>
        <v>Noble Duelist's Silks</v>
      </c>
      <c r="C28" s="8" t="str">
        <f>VLOOKUP(A28,'Sets data'!$A$3:$C$9991,2,FALSE)</f>
        <v>Seide des edlen Duellanten</v>
      </c>
    </row>
    <row r="29" spans="1:3" x14ac:dyDescent="0.25">
      <c r="A29" s="12">
        <v>47</v>
      </c>
      <c r="B29" s="8" t="str">
        <f>VLOOKUP(A29,'Sets data'!$A$3:$C$9991,3,FALSE)</f>
        <v>Robes of the Withered Hand</v>
      </c>
      <c r="C29" s="8" t="str">
        <f>VLOOKUP(A29,'Sets data'!$A$3:$C$9991,2,FALSE)</f>
        <v>Roben der Verdorrten Hand</v>
      </c>
    </row>
    <row r="30" spans="1:3" x14ac:dyDescent="0.25">
      <c r="A30" s="5">
        <v>48</v>
      </c>
      <c r="B30" s="8" t="str">
        <f>VLOOKUP(A30,'Sets data'!$A$3:$C$9991,3,FALSE)</f>
        <v>Magnus' Gift</v>
      </c>
      <c r="C30" s="8" t="str">
        <f>VLOOKUP(A30,'Sets data'!$A$3:$C$9991,2,FALSE)</f>
        <v>Magnus' Gabe</v>
      </c>
    </row>
    <row r="31" spans="1:3" x14ac:dyDescent="0.25">
      <c r="A31" s="12">
        <v>49</v>
      </c>
      <c r="B31" s="8" t="str">
        <f>VLOOKUP(A31,'Sets data'!$A$3:$C$9991,3,FALSE)</f>
        <v>Shadow of the Red Mountain</v>
      </c>
      <c r="C31" s="8" t="str">
        <f>VLOOKUP(A31,'Sets data'!$A$3:$C$9991,2,FALSE)</f>
        <v>Schatten des Roten Berges</v>
      </c>
    </row>
    <row r="32" spans="1:3" x14ac:dyDescent="0.25">
      <c r="A32" s="12">
        <v>50</v>
      </c>
      <c r="B32" s="8" t="str">
        <f>VLOOKUP(A32,'Sets data'!$A$3:$C$9991,3,FALSE)</f>
        <v>The Morag Tong</v>
      </c>
      <c r="C32" s="8" t="str">
        <f>VLOOKUP(A32,'Sets data'!$A$3:$C$9991,2,FALSE)</f>
        <v>Morag Tong</v>
      </c>
    </row>
    <row r="33" spans="1:3" x14ac:dyDescent="0.25">
      <c r="A33" s="5">
        <v>51</v>
      </c>
      <c r="B33" s="8" t="str">
        <f>VLOOKUP(A33,'Sets data'!$A$3:$C$9991,3,FALSE)</f>
        <v>Night Mother's Gaze</v>
      </c>
      <c r="C33" s="8" t="str">
        <f>VLOOKUP(A33,'Sets data'!$A$3:$C$9991,2,FALSE)</f>
        <v>Blick der Mutter der Nacht</v>
      </c>
    </row>
    <row r="34" spans="1:3" x14ac:dyDescent="0.25">
      <c r="A34" s="12">
        <v>52</v>
      </c>
      <c r="B34" s="8" t="str">
        <f>VLOOKUP(A34,'Sets data'!$A$3:$C$9991,3,FALSE)</f>
        <v>Beckoning Steel</v>
      </c>
      <c r="C34" s="8" t="str">
        <f>VLOOKUP(A34,'Sets data'!$A$3:$C$9991,2,FALSE)</f>
        <v>Klingender Stahl</v>
      </c>
    </row>
    <row r="35" spans="1:3" x14ac:dyDescent="0.25">
      <c r="A35" s="12">
        <v>53</v>
      </c>
      <c r="B35" s="8" t="str">
        <f>VLOOKUP(A35,'Sets data'!$A$3:$C$9991,3,FALSE)</f>
        <v>The Ice Furnace</v>
      </c>
      <c r="C35" s="8" t="str">
        <f>VLOOKUP(A35,'Sets data'!$A$3:$C$9991,2,FALSE)</f>
        <v>Eisschmiede</v>
      </c>
    </row>
    <row r="36" spans="1:3" x14ac:dyDescent="0.25">
      <c r="A36" s="5">
        <v>54</v>
      </c>
      <c r="B36" s="8" t="str">
        <f>VLOOKUP(A36,'Sets data'!$A$3:$C$9991,3,FALSE)</f>
        <v>Ashen Grip</v>
      </c>
      <c r="C36" s="8" t="str">
        <f>VLOOKUP(A36,'Sets data'!$A$3:$C$9991,2,FALSE)</f>
        <v>Aschengriff</v>
      </c>
    </row>
    <row r="37" spans="1:3" x14ac:dyDescent="0.25">
      <c r="A37" s="12">
        <v>55</v>
      </c>
      <c r="B37" s="8" t="str">
        <f>VLOOKUP(A37,'Sets data'!$A$3:$C$9991,3,FALSE)</f>
        <v>Prayer Shawl</v>
      </c>
      <c r="C37" s="8" t="str">
        <f>VLOOKUP(A37,'Sets data'!$A$3:$C$9991,2,FALSE)</f>
        <v>Gebetstuch</v>
      </c>
    </row>
    <row r="38" spans="1:3" x14ac:dyDescent="0.25">
      <c r="A38" s="12">
        <v>56</v>
      </c>
      <c r="B38" s="8" t="str">
        <f>VLOOKUP(A38,'Sets data'!$A$3:$C$9991,3,FALSE)</f>
        <v>Stendarr's Embrace</v>
      </c>
      <c r="C38" s="8" t="str">
        <f>VLOOKUP(A38,'Sets data'!$A$3:$C$9991,2,FALSE)</f>
        <v>Stendarrs Umarmung</v>
      </c>
    </row>
    <row r="39" spans="1:3" x14ac:dyDescent="0.25">
      <c r="A39" s="12">
        <v>57</v>
      </c>
      <c r="B39" s="8" t="str">
        <f>VLOOKUP(A39,'Sets data'!$A$3:$C$9991,3,FALSE)</f>
        <v>Syrabane's Grip</v>
      </c>
      <c r="C39" s="8" t="str">
        <f>VLOOKUP(A39,'Sets data'!$A$3:$C$9991,2,FALSE)</f>
        <v>Syrabanns Griff</v>
      </c>
    </row>
    <row r="40" spans="1:3" x14ac:dyDescent="0.25">
      <c r="A40" s="12">
        <v>58</v>
      </c>
      <c r="B40" s="8" t="str">
        <f>VLOOKUP(A40,'Sets data'!$A$3:$C$9991,3,FALSE)</f>
        <v>Hide of the Werewolf</v>
      </c>
      <c r="C40" s="8" t="str">
        <f>VLOOKUP(A40,'Sets data'!$A$3:$C$9991,2,FALSE)</f>
        <v>Fell des Werwolfs</v>
      </c>
    </row>
    <row r="41" spans="1:3" x14ac:dyDescent="0.25">
      <c r="A41" s="12">
        <v>59</v>
      </c>
      <c r="B41" s="8" t="str">
        <f>VLOOKUP(A41,'Sets data'!$A$3:$C$9991,3,FALSE)</f>
        <v>Kyne's Kiss</v>
      </c>
      <c r="C41" s="8" t="str">
        <f>VLOOKUP(A41,'Sets data'!$A$3:$C$9991,2,FALSE)</f>
        <v>Kynes Kuss</v>
      </c>
    </row>
    <row r="42" spans="1:3" x14ac:dyDescent="0.25">
      <c r="A42" s="12">
        <v>60</v>
      </c>
      <c r="B42" s="8" t="str">
        <f>VLOOKUP(A42,'Sets data'!$A$3:$C$9991,3,FALSE)</f>
        <v>Darkstride</v>
      </c>
      <c r="C42" s="8" t="str">
        <f>VLOOKUP(A42,'Sets data'!$A$3:$C$9991,2,FALSE)</f>
        <v>Dunkelschritt</v>
      </c>
    </row>
    <row r="43" spans="1:3" x14ac:dyDescent="0.25">
      <c r="A43" s="12">
        <v>61</v>
      </c>
      <c r="B43" s="8" t="str">
        <f>VLOOKUP(A43,'Sets data'!$A$3:$C$9991,3,FALSE)</f>
        <v>Dreugh King Slayer</v>
      </c>
      <c r="C43" s="8" t="str">
        <f>VLOOKUP(A43,'Sets data'!$A$3:$C$9991,2,FALSE)</f>
        <v>Dreughkönigsschlächter</v>
      </c>
    </row>
    <row r="44" spans="1:3" x14ac:dyDescent="0.25">
      <c r="A44" s="12">
        <v>62</v>
      </c>
      <c r="B44" s="8" t="str">
        <f>VLOOKUP(A44,'Sets data'!$A$3:$C$9991,3,FALSE)</f>
        <v>Hatchling's Shell</v>
      </c>
      <c r="C44" s="8" t="str">
        <f>VLOOKUP(A44,'Sets data'!$A$3:$C$9991,2,FALSE)</f>
        <v>Schlüpflingspanzer</v>
      </c>
    </row>
    <row r="45" spans="1:3" x14ac:dyDescent="0.25">
      <c r="A45" s="12">
        <v>63</v>
      </c>
      <c r="B45" s="8" t="str">
        <f>VLOOKUP(A45,'Sets data'!$A$3:$C$9991,3,FALSE)</f>
        <v>The Juggernaut</v>
      </c>
      <c r="C45" s="8" t="str">
        <f>VLOOKUP(A45,'Sets data'!$A$3:$C$9991,2,FALSE)</f>
        <v>Koloss</v>
      </c>
    </row>
    <row r="46" spans="1:3" x14ac:dyDescent="0.25">
      <c r="A46" s="12">
        <v>64</v>
      </c>
      <c r="B46" s="8" t="str">
        <f>VLOOKUP(A46,'Sets data'!$A$3:$C$9991,3,FALSE)</f>
        <v>Shadow Dancer's Raiment</v>
      </c>
      <c r="C46" s="8" t="str">
        <f>VLOOKUP(A46,'Sets data'!$A$3:$C$9991,2,FALSE)</f>
        <v>Kleidung des Schattentänzers</v>
      </c>
    </row>
    <row r="47" spans="1:3" x14ac:dyDescent="0.25">
      <c r="A47" s="12">
        <v>65</v>
      </c>
      <c r="B47" s="8" t="str">
        <f>VLOOKUP(A47,'Sets data'!$A$3:$C$9991,3,FALSE)</f>
        <v>Bloodthorn's Touch</v>
      </c>
      <c r="C47" s="8" t="str">
        <f>VLOOKUP(A47,'Sets data'!$A$3:$C$9991,2,FALSE)</f>
        <v>Spur eines Blutdorns</v>
      </c>
    </row>
    <row r="48" spans="1:3" x14ac:dyDescent="0.25">
      <c r="A48" s="12">
        <v>66</v>
      </c>
      <c r="B48" s="8" t="str">
        <f>VLOOKUP(A48,'Sets data'!$A$3:$C$9991,3,FALSE)</f>
        <v>Robes of the Hist</v>
      </c>
      <c r="C48" s="8" t="str">
        <f>VLOOKUP(A48,'Sets data'!$A$3:$C$9991,2,FALSE)</f>
        <v>Roben des Hist</v>
      </c>
    </row>
    <row r="49" spans="1:3" x14ac:dyDescent="0.25">
      <c r="A49" s="12">
        <v>67</v>
      </c>
      <c r="B49" s="8" t="str">
        <f>VLOOKUP(A49,'Sets data'!$A$3:$C$9991,3,FALSE)</f>
        <v>Shadow Walker</v>
      </c>
      <c r="C49" s="8" t="str">
        <f>VLOOKUP(A49,'Sets data'!$A$3:$C$9991,2,FALSE)</f>
        <v>Schattengänger</v>
      </c>
    </row>
    <row r="50" spans="1:3" x14ac:dyDescent="0.25">
      <c r="A50" s="12">
        <v>68</v>
      </c>
      <c r="B50" s="8" t="str">
        <f>VLOOKUP(A50,'Sets data'!$A$3:$C$9991,3,FALSE)</f>
        <v>Stygian</v>
      </c>
      <c r="C50" s="8" t="str">
        <f>VLOOKUP(A50,'Sets data'!$A$3:$C$9991,2,FALSE)</f>
        <v>Stygier</v>
      </c>
    </row>
    <row r="51" spans="1:3" x14ac:dyDescent="0.25">
      <c r="A51" s="12">
        <v>69</v>
      </c>
      <c r="B51" s="8" t="str">
        <f>VLOOKUP(A51,'Sets data'!$A$3:$C$9991,3,FALSE)</f>
        <v>Ranger's Gait</v>
      </c>
      <c r="C51" s="8" t="str">
        <f>VLOOKUP(A51,'Sets data'!$A$3:$C$9991,2,FALSE)</f>
        <v>Laufstil des Waldläufers</v>
      </c>
    </row>
    <row r="52" spans="1:3" x14ac:dyDescent="0.25">
      <c r="A52" s="12">
        <v>70</v>
      </c>
      <c r="B52" s="8" t="str">
        <f>VLOOKUP(A52,'Sets data'!$A$3:$C$9991,3,FALSE)</f>
        <v>Seventh Legion Brute</v>
      </c>
      <c r="C52" s="8" t="str">
        <f>VLOOKUP(A52,'Sets data'!$A$3:$C$9991,2,FALSE)</f>
        <v>Rohling der siebten Legion</v>
      </c>
    </row>
    <row r="53" spans="1:3" x14ac:dyDescent="0.25">
      <c r="A53" s="12">
        <v>71</v>
      </c>
      <c r="B53" s="8" t="str">
        <f>VLOOKUP(A53,'Sets data'!$A$3:$C$9991,3,FALSE)</f>
        <v>Durok's Bane</v>
      </c>
      <c r="C53" s="8" t="str">
        <f>VLOOKUP(A53,'Sets data'!$A$3:$C$9991,2,FALSE)</f>
        <v>Duroks Fluch</v>
      </c>
    </row>
    <row r="54" spans="1:3" x14ac:dyDescent="0.25">
      <c r="A54" s="12">
        <v>72</v>
      </c>
      <c r="B54" s="8" t="str">
        <f>VLOOKUP(A54,'Sets data'!$A$3:$C$9991,3,FALSE)</f>
        <v>Nikulas' Heavy Armor</v>
      </c>
      <c r="C54" s="8" t="str">
        <f>VLOOKUP(A54,'Sets data'!$A$3:$C$9991,2,FALSE)</f>
        <v>Nikulas' schwere Rüstung</v>
      </c>
    </row>
    <row r="55" spans="1:3" x14ac:dyDescent="0.25">
      <c r="A55" s="5">
        <v>73</v>
      </c>
      <c r="B55" s="8" t="str">
        <f>VLOOKUP(A55,'Sets data'!$A$3:$C$9991,3,FALSE)</f>
        <v>Oblivion's Foe</v>
      </c>
      <c r="C55" s="8" t="str">
        <f>VLOOKUP(A55,'Sets data'!$A$3:$C$9991,2,FALSE)</f>
        <v>Erinnerung</v>
      </c>
    </row>
    <row r="56" spans="1:3" x14ac:dyDescent="0.25">
      <c r="A56" s="5">
        <v>74</v>
      </c>
      <c r="B56" s="8" t="str">
        <f>VLOOKUP(A56,'Sets data'!$A$3:$C$9991,3,FALSE)</f>
        <v>Spectre's Eye</v>
      </c>
      <c r="C56" s="8" t="str">
        <f>VLOOKUP(A56,'Sets data'!$A$3:$C$9991,2,FALSE)</f>
        <v>Schemenauge</v>
      </c>
    </row>
    <row r="57" spans="1:3" x14ac:dyDescent="0.25">
      <c r="A57" s="5">
        <v>75</v>
      </c>
      <c r="B57" s="8" t="str">
        <f>VLOOKUP(A57,'Sets data'!$A$3:$C$9991,3,FALSE)</f>
        <v>Torug's Pact</v>
      </c>
      <c r="C57" s="8" t="str">
        <f>VLOOKUP(A57,'Sets data'!$A$3:$C$9991,2,FALSE)</f>
        <v>Torugs Pakt</v>
      </c>
    </row>
    <row r="58" spans="1:3" x14ac:dyDescent="0.25">
      <c r="A58" s="12">
        <v>76</v>
      </c>
      <c r="B58" s="8" t="str">
        <f>VLOOKUP(A58,'Sets data'!$A$3:$C$9991,3,FALSE)</f>
        <v>Robes of Alteration Mastery</v>
      </c>
      <c r="C58" s="8" t="str">
        <f>VLOOKUP(A58,'Sets data'!$A$3:$C$9991,2,FALSE)</f>
        <v>Roben der Veränderungsbeherrschung</v>
      </c>
    </row>
    <row r="59" spans="1:3" x14ac:dyDescent="0.25">
      <c r="A59" s="12">
        <v>77</v>
      </c>
      <c r="B59" s="8" t="str">
        <f>VLOOKUP(A59,'Sets data'!$A$3:$C$9991,3,FALSE)</f>
        <v>Crusader</v>
      </c>
      <c r="C59" s="8" t="str">
        <f>VLOOKUP(A59,'Sets data'!$A$3:$C$9991,2,FALSE)</f>
        <v>Glaubenskrieger</v>
      </c>
    </row>
    <row r="60" spans="1:3" x14ac:dyDescent="0.25">
      <c r="A60" s="5">
        <v>78</v>
      </c>
      <c r="B60" s="8" t="str">
        <f>VLOOKUP(A60,'Sets data'!$A$3:$C$9991,3,FALSE)</f>
        <v>Hist Bark</v>
      </c>
      <c r="C60" s="8" t="str">
        <f>VLOOKUP(A60,'Sets data'!$A$3:$C$9991,2,FALSE)</f>
        <v>Histrinde</v>
      </c>
    </row>
    <row r="61" spans="1:3" x14ac:dyDescent="0.25">
      <c r="A61" s="5">
        <v>79</v>
      </c>
      <c r="B61" s="8" t="str">
        <f>VLOOKUP(A61,'Sets data'!$A$3:$C$9991,3,FALSE)</f>
        <v>Willow's Path</v>
      </c>
      <c r="C61" s="8" t="str">
        <f>VLOOKUP(A61,'Sets data'!$A$3:$C$9991,2,FALSE)</f>
        <v>Weidenpfad</v>
      </c>
    </row>
    <row r="62" spans="1:3" x14ac:dyDescent="0.25">
      <c r="A62" s="5">
        <v>80</v>
      </c>
      <c r="B62" s="8" t="str">
        <f>VLOOKUP(A62,'Sets data'!$A$3:$C$9991,3,FALSE)</f>
        <v>Hunding's Rage</v>
      </c>
      <c r="C62" s="8" t="str">
        <f>VLOOKUP(A62,'Sets data'!$A$3:$C$9991,2,FALSE)</f>
        <v>Hundings Zorn</v>
      </c>
    </row>
    <row r="63" spans="1:3" x14ac:dyDescent="0.25">
      <c r="A63" s="5">
        <v>81</v>
      </c>
      <c r="B63" s="8" t="str">
        <f>VLOOKUP(A63,'Sets data'!$A$3:$C$9991,3,FALSE)</f>
        <v>Song of Lamae</v>
      </c>
      <c r="C63" s="8" t="str">
        <f>VLOOKUP(A63,'Sets data'!$A$3:$C$9991,2,FALSE)</f>
        <v>Lied der Lamien</v>
      </c>
    </row>
    <row r="64" spans="1:3" x14ac:dyDescent="0.25">
      <c r="A64" s="5">
        <v>82</v>
      </c>
      <c r="B64" s="8" t="str">
        <f>VLOOKUP(A64,'Sets data'!$A$3:$C$9991,3,FALSE)</f>
        <v>Alessia's Bulwark</v>
      </c>
      <c r="C64" s="8" t="str">
        <f>VLOOKUP(A64,'Sets data'!$A$3:$C$9991,2,FALSE)</f>
        <v>Alessias Bollwerk</v>
      </c>
    </row>
    <row r="65" spans="1:3" x14ac:dyDescent="0.25">
      <c r="A65" s="12">
        <v>83</v>
      </c>
      <c r="B65" s="8" t="str">
        <f>VLOOKUP(A65,'Sets data'!$A$3:$C$9991,3,FALSE)</f>
        <v>Elf Bane</v>
      </c>
      <c r="C65" s="8" t="str">
        <f>VLOOKUP(A65,'Sets data'!$A$3:$C$9991,2,FALSE)</f>
        <v>Elfenfluch</v>
      </c>
    </row>
    <row r="66" spans="1:3" x14ac:dyDescent="0.25">
      <c r="A66" s="5">
        <v>84</v>
      </c>
      <c r="B66" s="8" t="str">
        <f>VLOOKUP(A66,'Sets data'!$A$3:$C$9991,3,FALSE)</f>
        <v>Orgnum's Scales</v>
      </c>
      <c r="C66" s="8" t="str">
        <f>VLOOKUP(A66,'Sets data'!$A$3:$C$9991,2,FALSE)</f>
        <v>Orgnums Schuppen</v>
      </c>
    </row>
    <row r="67" spans="1:3" x14ac:dyDescent="0.25">
      <c r="A67" s="12">
        <v>85</v>
      </c>
      <c r="B67" s="8" t="str">
        <f>VLOOKUP(A67,'Sets data'!$A$3:$C$9991,3,FALSE)</f>
        <v>Almalexia's Mercy</v>
      </c>
      <c r="C67" s="8" t="str">
        <f>VLOOKUP(A67,'Sets data'!$A$3:$C$9991,2,FALSE)</f>
        <v>Almalexias Gnade</v>
      </c>
    </row>
    <row r="68" spans="1:3" x14ac:dyDescent="0.25">
      <c r="A68" s="12">
        <v>86</v>
      </c>
      <c r="B68" s="8" t="str">
        <f>VLOOKUP(A68,'Sets data'!$A$3:$C$9991,3,FALSE)</f>
        <v>Queen's Elegance</v>
      </c>
      <c r="C68" s="8" t="str">
        <f>VLOOKUP(A68,'Sets data'!$A$3:$C$9991,2,FALSE)</f>
        <v>Eleganz der Königin</v>
      </c>
    </row>
    <row r="69" spans="1:3" x14ac:dyDescent="0.25">
      <c r="A69" s="5">
        <v>87</v>
      </c>
      <c r="B69" s="8" t="str">
        <f>VLOOKUP(A69,'Sets data'!$A$3:$C$9991,3,FALSE)</f>
        <v>Eyes of Mara</v>
      </c>
      <c r="C69" s="8" t="str">
        <f>VLOOKUP(A69,'Sets data'!$A$3:$C$9991,2,FALSE)</f>
        <v>Augen von Mara</v>
      </c>
    </row>
    <row r="70" spans="1:3" x14ac:dyDescent="0.25">
      <c r="A70" s="12">
        <v>88</v>
      </c>
      <c r="B70" s="8" t="str">
        <f>VLOOKUP(A70,'Sets data'!$A$3:$C$9991,3,FALSE)</f>
        <v>Robes of Destruction Mastery</v>
      </c>
      <c r="C70" s="8" t="str">
        <f>VLOOKUP(A70,'Sets data'!$A$3:$C$9991,2,FALSE)</f>
        <v>Roben der Zerstörungsbeherrschung</v>
      </c>
    </row>
    <row r="71" spans="1:3" x14ac:dyDescent="0.25">
      <c r="A71" s="12">
        <v>89</v>
      </c>
      <c r="B71" s="8" t="str">
        <f>VLOOKUP(A71,'Sets data'!$A$3:$C$9991,3,FALSE)</f>
        <v>Sentry</v>
      </c>
      <c r="C71" s="8" t="str">
        <f>VLOOKUP(A71,'Sets data'!$A$3:$C$9991,2,FALSE)</f>
        <v>Wachposten</v>
      </c>
    </row>
    <row r="72" spans="1:3" x14ac:dyDescent="0.25">
      <c r="A72" s="12">
        <v>90</v>
      </c>
      <c r="B72" s="8" t="str">
        <f>VLOOKUP(A72,'Sets data'!$A$3:$C$9991,3,FALSE)</f>
        <v>Senche's Bite</v>
      </c>
      <c r="C72" s="8" t="str">
        <f>VLOOKUP(A72,'Sets data'!$A$3:$C$9991,2,FALSE)</f>
        <v>Biss des Senche</v>
      </c>
    </row>
    <row r="73" spans="1:3" x14ac:dyDescent="0.25">
      <c r="A73" s="12">
        <v>91</v>
      </c>
      <c r="B73" s="8" t="str">
        <f>VLOOKUP(A73,'Sets data'!$A$3:$C$9991,3,FALSE)</f>
        <v>Oblivion's Edge</v>
      </c>
      <c r="C73" s="8" t="str">
        <f>VLOOKUP(A73,'Sets data'!$A$3:$C$9991,2,FALSE)</f>
        <v>Vorteil des Vergessens</v>
      </c>
    </row>
    <row r="74" spans="1:3" x14ac:dyDescent="0.25">
      <c r="A74" s="5">
        <v>92</v>
      </c>
      <c r="B74" s="8" t="str">
        <f>VLOOKUP(A74,'Sets data'!$A$3:$C$9991,3,FALSE)</f>
        <v>Kagrenac's Hope</v>
      </c>
      <c r="C74" s="8" t="str">
        <f>VLOOKUP(A74,'Sets data'!$A$3:$C$9991,2,FALSE)</f>
        <v>Kagrenacs Hoffnung</v>
      </c>
    </row>
    <row r="75" spans="1:3" x14ac:dyDescent="0.25">
      <c r="A75" s="12">
        <v>93</v>
      </c>
      <c r="B75" s="8" t="str">
        <f>VLOOKUP(A75,'Sets data'!$A$3:$C$9991,3,FALSE)</f>
        <v>Storm Knight's Plate</v>
      </c>
      <c r="C75" s="8" t="str">
        <f>VLOOKUP(A75,'Sets data'!$A$3:$C$9991,2,FALSE)</f>
        <v>Wut des Sturmritters</v>
      </c>
    </row>
    <row r="76" spans="1:3" x14ac:dyDescent="0.25">
      <c r="A76" s="12">
        <v>94</v>
      </c>
      <c r="B76" s="8" t="str">
        <f>VLOOKUP(A76,'Sets data'!$A$3:$C$9991,3,FALSE)</f>
        <v>Meridia's Blessed Armor</v>
      </c>
      <c r="C76" s="8" t="str">
        <f>VLOOKUP(A76,'Sets data'!$A$3:$C$9991,2,FALSE)</f>
        <v>Meridias gesegnete Rüstung</v>
      </c>
    </row>
    <row r="77" spans="1:3" x14ac:dyDescent="0.25">
      <c r="A77" s="5">
        <v>95</v>
      </c>
      <c r="B77" s="8" t="str">
        <f>VLOOKUP(A77,'Sets data'!$A$3:$C$9991,3,FALSE)</f>
        <v>Shalidor's Curse</v>
      </c>
      <c r="C77" s="8" t="str">
        <f>VLOOKUP(A77,'Sets data'!$A$3:$C$9991,2,FALSE)</f>
        <v>Shalidors Fluch</v>
      </c>
    </row>
    <row r="78" spans="1:3" x14ac:dyDescent="0.25">
      <c r="A78" s="12">
        <v>96</v>
      </c>
      <c r="B78" s="8" t="str">
        <f>VLOOKUP(A78,'Sets data'!$A$3:$C$9991,3,FALSE)</f>
        <v>Armor of Truth</v>
      </c>
      <c r="C78" s="8" t="str">
        <f>VLOOKUP(A78,'Sets data'!$A$3:$C$9991,2,FALSE)</f>
        <v>Rüstung der Wahrheit</v>
      </c>
    </row>
    <row r="79" spans="1:3" x14ac:dyDescent="0.25">
      <c r="A79" s="12">
        <v>97</v>
      </c>
      <c r="B79" s="8" t="str">
        <f>VLOOKUP(A79,'Sets data'!$A$3:$C$9991,3,FALSE)</f>
        <v>The Arch-Mage</v>
      </c>
      <c r="C79" s="8" t="str">
        <f>VLOOKUP(A79,'Sets data'!$A$3:$C$9991,2,FALSE)</f>
        <v>Erzmagier</v>
      </c>
    </row>
    <row r="80" spans="1:3" x14ac:dyDescent="0.25">
      <c r="A80" s="12">
        <v>98</v>
      </c>
      <c r="B80" s="8" t="str">
        <f>VLOOKUP(A80,'Sets data'!$A$3:$C$9991,3,FALSE)</f>
        <v>Necropotence</v>
      </c>
      <c r="C80" s="8" t="str">
        <f>VLOOKUP(A80,'Sets data'!$A$3:$C$9991,2,FALSE)</f>
        <v>Nekropotenz</v>
      </c>
    </row>
    <row r="81" spans="1:3" x14ac:dyDescent="0.25">
      <c r="A81" s="12">
        <v>99</v>
      </c>
      <c r="B81" s="8" t="str">
        <f>VLOOKUP(A81,'Sets data'!$A$3:$C$9991,3,FALSE)</f>
        <v>Salvation</v>
      </c>
      <c r="C81" s="8" t="str">
        <f>VLOOKUP(A81,'Sets data'!$A$3:$C$9991,2,FALSE)</f>
        <v>Erlösung</v>
      </c>
    </row>
    <row r="82" spans="1:3" x14ac:dyDescent="0.25">
      <c r="A82" s="12">
        <v>100</v>
      </c>
      <c r="B82" s="8" t="str">
        <f>VLOOKUP(A82,'Sets data'!$A$3:$C$9991,3,FALSE)</f>
        <v>Hawk's Eye</v>
      </c>
      <c r="C82" s="8" t="str">
        <f>VLOOKUP(A82,'Sets data'!$A$3:$C$9991,2,FALSE)</f>
        <v>Falkenauge</v>
      </c>
    </row>
    <row r="83" spans="1:3" x14ac:dyDescent="0.25">
      <c r="A83" s="12">
        <v>101</v>
      </c>
      <c r="B83" s="8" t="str">
        <f>VLOOKUP(A83,'Sets data'!$A$3:$C$9991,3,FALSE)</f>
        <v>Affliction</v>
      </c>
      <c r="C83" s="8" t="str">
        <f>VLOOKUP(A83,'Sets data'!$A$3:$C$9991,2,FALSE)</f>
        <v>Elend</v>
      </c>
    </row>
    <row r="84" spans="1:3" x14ac:dyDescent="0.25">
      <c r="A84" s="12">
        <v>102</v>
      </c>
      <c r="B84" s="8" t="str">
        <f>VLOOKUP(A84,'Sets data'!$A$3:$C$9991,3,FALSE)</f>
        <v>Duneripper's Scales</v>
      </c>
      <c r="C84" s="8" t="str">
        <f>VLOOKUP(A84,'Sets data'!$A$3:$C$9991,2,FALSE)</f>
        <v>Schuppen des Dünenbrechers</v>
      </c>
    </row>
    <row r="85" spans="1:3" x14ac:dyDescent="0.25">
      <c r="A85" s="12">
        <v>103</v>
      </c>
      <c r="B85" s="8" t="str">
        <f>VLOOKUP(A85,'Sets data'!$A$3:$C$9991,3,FALSE)</f>
        <v>Magicka Furnace</v>
      </c>
      <c r="C85" s="8" t="str">
        <f>VLOOKUP(A85,'Sets data'!$A$3:$C$9991,2,FALSE)</f>
        <v>Magickaschmiede</v>
      </c>
    </row>
    <row r="86" spans="1:3" x14ac:dyDescent="0.25">
      <c r="A86" s="12">
        <v>104</v>
      </c>
      <c r="B86" s="8" t="str">
        <f>VLOOKUP(A86,'Sets data'!$A$3:$C$9991,3,FALSE)</f>
        <v>Curse Eater</v>
      </c>
      <c r="C86" s="8" t="str">
        <f>VLOOKUP(A86,'Sets data'!$A$3:$C$9991,2,FALSE)</f>
        <v>Fluchfresser</v>
      </c>
    </row>
    <row r="87" spans="1:3" x14ac:dyDescent="0.25">
      <c r="A87" s="12">
        <v>105</v>
      </c>
      <c r="B87" s="8" t="str">
        <f>VLOOKUP(A87,'Sets data'!$A$3:$C$9991,3,FALSE)</f>
        <v>Twin Sisters</v>
      </c>
      <c r="C87" s="8" t="str">
        <f>VLOOKUP(A87,'Sets data'!$A$3:$C$9991,2,FALSE)</f>
        <v>Zwillingsschwestern</v>
      </c>
    </row>
    <row r="88" spans="1:3" x14ac:dyDescent="0.25">
      <c r="A88" s="12">
        <v>106</v>
      </c>
      <c r="B88" s="8" t="str">
        <f>VLOOKUP(A88,'Sets data'!$A$3:$C$9991,3,FALSE)</f>
        <v>Wilderqueen's Arch</v>
      </c>
      <c r="C88" s="8" t="str">
        <f>VLOOKUP(A88,'Sets data'!$A$3:$C$9991,2,FALSE)</f>
        <v>Bogen der Wildkönigin</v>
      </c>
    </row>
    <row r="89" spans="1:3" x14ac:dyDescent="0.25">
      <c r="A89" s="12">
        <v>107</v>
      </c>
      <c r="B89" s="8" t="str">
        <f>VLOOKUP(A89,'Sets data'!$A$3:$C$9991,3,FALSE)</f>
        <v>Wyrd Tree's Blessing</v>
      </c>
      <c r="C89" s="8" t="str">
        <f>VLOOKUP(A89,'Sets data'!$A$3:$C$9991,2,FALSE)</f>
        <v>Segen des Wyrdbaums</v>
      </c>
    </row>
    <row r="90" spans="1:3" x14ac:dyDescent="0.25">
      <c r="A90" s="12">
        <v>108</v>
      </c>
      <c r="B90" s="8" t="str">
        <f>VLOOKUP(A90,'Sets data'!$A$3:$C$9991,3,FALSE)</f>
        <v>Ravager</v>
      </c>
      <c r="C90" s="8" t="str">
        <f>VLOOKUP(A90,'Sets data'!$A$3:$C$9991,2,FALSE)</f>
        <v>Verwüster</v>
      </c>
    </row>
    <row r="91" spans="1:3" x14ac:dyDescent="0.25">
      <c r="A91" s="12">
        <v>109</v>
      </c>
      <c r="B91" s="8" t="str">
        <f>VLOOKUP(A91,'Sets data'!$A$3:$C$9991,3,FALSE)</f>
        <v>Light of Cyrodiil</v>
      </c>
      <c r="C91" s="8" t="str">
        <f>VLOOKUP(A91,'Sets data'!$A$3:$C$9991,2,FALSE)</f>
        <v>Licht von Cyrodiil</v>
      </c>
    </row>
    <row r="92" spans="1:3" x14ac:dyDescent="0.25">
      <c r="A92" s="12">
        <v>110</v>
      </c>
      <c r="B92" s="8" t="str">
        <f>VLOOKUP(A92,'Sets data'!$A$3:$C$9991,3,FALSE)</f>
        <v>Sanctuary</v>
      </c>
      <c r="C92" s="8" t="str">
        <f>VLOOKUP(A92,'Sets data'!$A$3:$C$9991,2,FALSE)</f>
        <v>Heiligtum</v>
      </c>
    </row>
    <row r="93" spans="1:3" x14ac:dyDescent="0.25">
      <c r="A93" s="12">
        <v>111</v>
      </c>
      <c r="B93" s="8" t="str">
        <f>VLOOKUP(A93,'Sets data'!$A$3:$C$9991,3,FALSE)</f>
        <v>Ward of Cyrodiil</v>
      </c>
      <c r="C93" s="8" t="str">
        <f>VLOOKUP(A93,'Sets data'!$A$3:$C$9991,2,FALSE)</f>
        <v>Schutz von Cyrodiil</v>
      </c>
    </row>
    <row r="94" spans="1:3" x14ac:dyDescent="0.25">
      <c r="A94" s="12">
        <v>112</v>
      </c>
      <c r="B94" s="8" t="str">
        <f>VLOOKUP(A94,'Sets data'!$A$3:$C$9991,3,FALSE)</f>
        <v>Night Terror</v>
      </c>
      <c r="C94" s="8" t="str">
        <f>VLOOKUP(A94,'Sets data'!$A$3:$C$9991,2,FALSE)</f>
        <v>Nachtschrecken</v>
      </c>
    </row>
    <row r="95" spans="1:3" x14ac:dyDescent="0.25">
      <c r="A95" s="12">
        <v>113</v>
      </c>
      <c r="B95" s="8" t="str">
        <f>VLOOKUP(A95,'Sets data'!$A$3:$C$9991,3,FALSE)</f>
        <v>Crest of Cyrodiil</v>
      </c>
      <c r="C95" s="8" t="str">
        <f>VLOOKUP(A95,'Sets data'!$A$3:$C$9991,2,FALSE)</f>
        <v>Wappen von Cyrodiil</v>
      </c>
    </row>
    <row r="96" spans="1:3" x14ac:dyDescent="0.25">
      <c r="A96" s="12">
        <v>114</v>
      </c>
      <c r="B96" s="8" t="str">
        <f>VLOOKUP(A96,'Sets data'!$A$3:$C$9991,3,FALSE)</f>
        <v>Soulshine</v>
      </c>
      <c r="C96" s="8" t="str">
        <f>VLOOKUP(A96,'Sets data'!$A$3:$C$9991,2,FALSE)</f>
        <v>Seelenschein</v>
      </c>
    </row>
    <row r="97" spans="1:3" x14ac:dyDescent="0.25">
      <c r="A97" s="12">
        <v>116</v>
      </c>
      <c r="B97" s="8" t="str">
        <f>VLOOKUP(A97,'Sets data'!$A$3:$C$9991,3,FALSE)</f>
        <v>The Destruction Suite</v>
      </c>
      <c r="C97" s="8" t="str">
        <f>VLOOKUP(A97,'Sets data'!$A$3:$C$9991,2,FALSE)</f>
        <v>Garnitur der Zerstörung</v>
      </c>
    </row>
    <row r="98" spans="1:3" x14ac:dyDescent="0.25">
      <c r="A98" s="12">
        <v>117</v>
      </c>
      <c r="B98" s="8" t="str">
        <f>VLOOKUP(A98,'Sets data'!$A$3:$C$9991,3,FALSE)</f>
        <v>Relics of the Physician, Ansur</v>
      </c>
      <c r="C98" s="8" t="str">
        <f>VLOOKUP(A98,'Sets data'!$A$3:$C$9991,2,FALSE)</f>
        <v>Relikte des Mediziners Ansur</v>
      </c>
    </row>
    <row r="99" spans="1:3" x14ac:dyDescent="0.25">
      <c r="A99" s="12">
        <v>118</v>
      </c>
      <c r="B99" s="8" t="str">
        <f>VLOOKUP(A99,'Sets data'!$A$3:$C$9991,3,FALSE)</f>
        <v>Treasures of the Earthforge</v>
      </c>
      <c r="C99" s="8" t="str">
        <f>VLOOKUP(A99,'Sets data'!$A$3:$C$9991,2,FALSE)</f>
        <v>Schätze der Erdenschmiede</v>
      </c>
    </row>
    <row r="100" spans="1:3" x14ac:dyDescent="0.25">
      <c r="A100" s="12">
        <v>119</v>
      </c>
      <c r="B100" s="8" t="str">
        <f>VLOOKUP(A100,'Sets data'!$A$3:$C$9991,3,FALSE)</f>
        <v>Relics of the Rebellion</v>
      </c>
      <c r="C100" s="8" t="str">
        <f>VLOOKUP(A100,'Sets data'!$A$3:$C$9991,2,FALSE)</f>
        <v>Relikte der Rebellion</v>
      </c>
    </row>
    <row r="101" spans="1:3" x14ac:dyDescent="0.25">
      <c r="A101" s="12">
        <v>120</v>
      </c>
      <c r="B101" s="8" t="str">
        <f>VLOOKUP(A101,'Sets data'!$A$3:$C$9991,3,FALSE)</f>
        <v>Arms of Infernace</v>
      </c>
      <c r="C101" s="8" t="str">
        <f>VLOOKUP(A101,'Sets data'!$A$3:$C$9991,2,FALSE)</f>
        <v>Waffen Infernals</v>
      </c>
    </row>
    <row r="102" spans="1:3" x14ac:dyDescent="0.25">
      <c r="A102" s="12">
        <v>121</v>
      </c>
      <c r="B102" s="8" t="str">
        <f>VLOOKUP(A102,'Sets data'!$A$3:$C$9991,3,FALSE)</f>
        <v>Arms of the Ancestors</v>
      </c>
      <c r="C102" s="8" t="str">
        <f>VLOOKUP(A102,'Sets data'!$A$3:$C$9991,2,FALSE)</f>
        <v>Waffen der Ahnen</v>
      </c>
    </row>
    <row r="103" spans="1:3" x14ac:dyDescent="0.25">
      <c r="A103" s="12">
        <v>122</v>
      </c>
      <c r="B103" s="8" t="str">
        <f>VLOOKUP(A103,'Sets data'!$A$3:$C$9991,3,FALSE)</f>
        <v>Ebon Armory</v>
      </c>
      <c r="C103" s="8" t="str">
        <f>VLOOKUP(A103,'Sets data'!$A$3:$C$9991,2,FALSE)</f>
        <v>Ebenerzarsenal</v>
      </c>
    </row>
    <row r="104" spans="1:3" x14ac:dyDescent="0.25">
      <c r="A104" s="12">
        <v>123</v>
      </c>
      <c r="B104" s="8" t="str">
        <f>VLOOKUP(A104,'Sets data'!$A$3:$C$9991,3,FALSE)</f>
        <v>Hircine's Veneer</v>
      </c>
      <c r="C104" s="8" t="str">
        <f>VLOOKUP(A104,'Sets data'!$A$3:$C$9991,2,FALSE)</f>
        <v>Hircines Schein</v>
      </c>
    </row>
    <row r="105" spans="1:3" x14ac:dyDescent="0.25">
      <c r="A105" s="12">
        <v>124</v>
      </c>
      <c r="B105" s="8" t="str">
        <f>VLOOKUP(A105,'Sets data'!$A$3:$C$9991,3,FALSE)</f>
        <v>The Worm's Raiment</v>
      </c>
      <c r="C105" s="8" t="str">
        <f>VLOOKUP(A105,'Sets data'!$A$3:$C$9991,2,FALSE)</f>
        <v>Garderobe des Wurms</v>
      </c>
    </row>
    <row r="106" spans="1:3" x14ac:dyDescent="0.25">
      <c r="A106" s="12">
        <v>125</v>
      </c>
      <c r="B106" s="8" t="str">
        <f>VLOOKUP(A106,'Sets data'!$A$3:$C$9991,3,FALSE)</f>
        <v>Wrath of the Imperium</v>
      </c>
      <c r="C106" s="8" t="str">
        <f>VLOOKUP(A106,'Sets data'!$A$3:$C$9991,2,FALSE)</f>
        <v>Zorn des Kaiserreichs</v>
      </c>
    </row>
    <row r="107" spans="1:3" x14ac:dyDescent="0.25">
      <c r="A107" s="12">
        <v>126</v>
      </c>
      <c r="B107" s="8" t="str">
        <f>VLOOKUP(A107,'Sets data'!$A$3:$C$9991,3,FALSE)</f>
        <v>Grace of the Ancients</v>
      </c>
      <c r="C107" s="8" t="str">
        <f>VLOOKUP(A107,'Sets data'!$A$3:$C$9991,2,FALSE)</f>
        <v>Anmut der Uralten</v>
      </c>
    </row>
    <row r="108" spans="1:3" x14ac:dyDescent="0.25">
      <c r="A108" s="12">
        <v>127</v>
      </c>
      <c r="B108" s="8" t="str">
        <f>VLOOKUP(A108,'Sets data'!$A$3:$C$9991,3,FALSE)</f>
        <v>Deadly Strike</v>
      </c>
      <c r="C108" s="8" t="str">
        <f>VLOOKUP(A108,'Sets data'!$A$3:$C$9991,2,FALSE)</f>
        <v>Tödlicher Stoß</v>
      </c>
    </row>
    <row r="109" spans="1:3" x14ac:dyDescent="0.25">
      <c r="A109" s="12">
        <v>128</v>
      </c>
      <c r="B109" s="8" t="str">
        <f>VLOOKUP(A109,'Sets data'!$A$3:$C$9991,3,FALSE)</f>
        <v>Blessing of the Potentates</v>
      </c>
      <c r="C109" s="8" t="str">
        <f>VLOOKUP(A109,'Sets data'!$A$3:$C$9991,2,FALSE)</f>
        <v>Segen des Potentaten</v>
      </c>
    </row>
    <row r="110" spans="1:3" x14ac:dyDescent="0.25">
      <c r="A110" s="12">
        <v>129</v>
      </c>
      <c r="B110" s="8" t="str">
        <f>VLOOKUP(A110,'Sets data'!$A$3:$C$9991,3,FALSE)</f>
        <v>Vengeance Leech</v>
      </c>
      <c r="C110" s="8" t="str">
        <f>VLOOKUP(A110,'Sets data'!$A$3:$C$9991,2,FALSE)</f>
        <v>Saugende Vergeltung</v>
      </c>
    </row>
    <row r="111" spans="1:3" x14ac:dyDescent="0.25">
      <c r="A111" s="12">
        <v>130</v>
      </c>
      <c r="B111" s="8" t="str">
        <f>VLOOKUP(A111,'Sets data'!$A$3:$C$9991,3,FALSE)</f>
        <v>Eagle Eye</v>
      </c>
      <c r="C111" s="8" t="str">
        <f>VLOOKUP(A111,'Sets data'!$A$3:$C$9991,2,FALSE)</f>
        <v>Adlerauge</v>
      </c>
    </row>
    <row r="112" spans="1:3" x14ac:dyDescent="0.25">
      <c r="A112" s="12">
        <v>131</v>
      </c>
      <c r="B112" s="8" t="str">
        <f>VLOOKUP(A112,'Sets data'!$A$3:$C$9991,3,FALSE)</f>
        <v>Bastion of the Heartland</v>
      </c>
      <c r="C112" s="8" t="str">
        <f>VLOOKUP(A112,'Sets data'!$A$3:$C$9991,2,FALSE)</f>
        <v>Bastion des Herzlandes</v>
      </c>
    </row>
    <row r="113" spans="1:3" x14ac:dyDescent="0.25">
      <c r="A113" s="12">
        <v>132</v>
      </c>
      <c r="B113" s="8" t="str">
        <f>VLOOKUP(A113,'Sets data'!$A$3:$C$9991,3,FALSE)</f>
        <v>Shield of the Valiant</v>
      </c>
      <c r="C113" s="8" t="str">
        <f>VLOOKUP(A113,'Sets data'!$A$3:$C$9991,2,FALSE)</f>
        <v>Schild des Tapferen</v>
      </c>
    </row>
    <row r="114" spans="1:3" x14ac:dyDescent="0.25">
      <c r="A114" s="12">
        <v>133</v>
      </c>
      <c r="B114" s="8" t="str">
        <f>VLOOKUP(A114,'Sets data'!$A$3:$C$9991,3,FALSE)</f>
        <v>Buffer of the Swift</v>
      </c>
      <c r="C114" s="8" t="str">
        <f>VLOOKUP(A114,'Sets data'!$A$3:$C$9991,2,FALSE)</f>
        <v>Dämpfer des Geschwinden</v>
      </c>
    </row>
    <row r="115" spans="1:3" x14ac:dyDescent="0.25">
      <c r="A115" s="12">
        <v>134</v>
      </c>
      <c r="B115" s="8" t="str">
        <f>VLOOKUP(A115,'Sets data'!$A$3:$C$9991,3,FALSE)</f>
        <v>Shroud of the Lich</v>
      </c>
      <c r="C115" s="8" t="str">
        <f>VLOOKUP(A115,'Sets data'!$A$3:$C$9991,2,FALSE)</f>
        <v>Tuch des Lich</v>
      </c>
    </row>
    <row r="116" spans="1:3" x14ac:dyDescent="0.25">
      <c r="A116" s="12">
        <v>135</v>
      </c>
      <c r="B116" s="8" t="str">
        <f>VLOOKUP(A116,'Sets data'!$A$3:$C$9991,3,FALSE)</f>
        <v>Draugr's Heritage</v>
      </c>
      <c r="C116" s="8" t="str">
        <f>VLOOKUP(A116,'Sets data'!$A$3:$C$9991,2,FALSE)</f>
        <v>Erbe des Draugrs</v>
      </c>
    </row>
    <row r="117" spans="1:3" x14ac:dyDescent="0.25">
      <c r="A117" s="12">
        <v>136</v>
      </c>
      <c r="B117" s="8" t="str">
        <f>VLOOKUP(A117,'Sets data'!$A$3:$C$9991,3,FALSE)</f>
        <v>Immortal Warrior</v>
      </c>
      <c r="C117" s="8" t="str">
        <f>VLOOKUP(A117,'Sets data'!$A$3:$C$9991,2,FALSE)</f>
        <v>Unsterblicher Krieger</v>
      </c>
    </row>
    <row r="118" spans="1:3" x14ac:dyDescent="0.25">
      <c r="A118" s="12">
        <v>137</v>
      </c>
      <c r="B118" s="8" t="str">
        <f>VLOOKUP(A118,'Sets data'!$A$3:$C$9991,3,FALSE)</f>
        <v>Berserking Warrior</v>
      </c>
      <c r="C118" s="8" t="str">
        <f>VLOOKUP(A118,'Sets data'!$A$3:$C$9991,2,FALSE)</f>
        <v>Tobender Krieger</v>
      </c>
    </row>
    <row r="119" spans="1:3" x14ac:dyDescent="0.25">
      <c r="A119" s="12">
        <v>138</v>
      </c>
      <c r="B119" s="8" t="str">
        <f>VLOOKUP(A119,'Sets data'!$A$3:$C$9991,3,FALSE)</f>
        <v>Defending Warrior</v>
      </c>
      <c r="C119" s="8" t="str">
        <f>VLOOKUP(A119,'Sets data'!$A$3:$C$9991,2,FALSE)</f>
        <v>Verteidigender Krieger</v>
      </c>
    </row>
    <row r="120" spans="1:3" x14ac:dyDescent="0.25">
      <c r="A120" s="12">
        <v>139</v>
      </c>
      <c r="B120" s="8" t="str">
        <f>VLOOKUP(A120,'Sets data'!$A$3:$C$9991,3,FALSE)</f>
        <v>Wise Mage</v>
      </c>
      <c r="C120" s="8" t="str">
        <f>VLOOKUP(A120,'Sets data'!$A$3:$C$9991,2,FALSE)</f>
        <v>Weiser Magier</v>
      </c>
    </row>
    <row r="121" spans="1:3" x14ac:dyDescent="0.25">
      <c r="A121" s="12">
        <v>140</v>
      </c>
      <c r="B121" s="8" t="str">
        <f>VLOOKUP(A121,'Sets data'!$A$3:$C$9991,3,FALSE)</f>
        <v>Destructive Mage</v>
      </c>
      <c r="C121" s="8" t="str">
        <f>VLOOKUP(A121,'Sets data'!$A$3:$C$9991,2,FALSE)</f>
        <v>Zerstörerischer Magier</v>
      </c>
    </row>
    <row r="122" spans="1:3" x14ac:dyDescent="0.25">
      <c r="A122" s="12">
        <v>141</v>
      </c>
      <c r="B122" s="8" t="str">
        <f>VLOOKUP(A122,'Sets data'!$A$3:$C$9991,3,FALSE)</f>
        <v>Healing Mage</v>
      </c>
      <c r="C122" s="8" t="str">
        <f>VLOOKUP(A122,'Sets data'!$A$3:$C$9991,2,FALSE)</f>
        <v>Heilender Magier</v>
      </c>
    </row>
    <row r="123" spans="1:3" x14ac:dyDescent="0.25">
      <c r="A123" s="12">
        <v>142</v>
      </c>
      <c r="B123" s="8" t="str">
        <f>VLOOKUP(A123,'Sets data'!$A$3:$C$9991,3,FALSE)</f>
        <v>Quick Serpent</v>
      </c>
      <c r="C123" s="8" t="str">
        <f>VLOOKUP(A123,'Sets data'!$A$3:$C$9991,2,FALSE)</f>
        <v>Flinke Schlange</v>
      </c>
    </row>
    <row r="124" spans="1:3" x14ac:dyDescent="0.25">
      <c r="A124" s="12">
        <v>143</v>
      </c>
      <c r="B124" s="8" t="str">
        <f>VLOOKUP(A124,'Sets data'!$A$3:$C$9991,3,FALSE)</f>
        <v>Poisonous Serpent</v>
      </c>
      <c r="C124" s="8" t="str">
        <f>VLOOKUP(A124,'Sets data'!$A$3:$C$9991,2,FALSE)</f>
        <v>Giftschlange</v>
      </c>
    </row>
    <row r="125" spans="1:3" x14ac:dyDescent="0.25">
      <c r="A125" s="12">
        <v>144</v>
      </c>
      <c r="B125" s="8" t="str">
        <f>VLOOKUP(A125,'Sets data'!$A$3:$C$9991,3,FALSE)</f>
        <v>Twice-Fanged Serpent</v>
      </c>
      <c r="C125" s="8" t="str">
        <f>VLOOKUP(A125,'Sets data'!$A$3:$C$9991,2,FALSE)</f>
        <v>Doppelzüngige Schlange</v>
      </c>
    </row>
    <row r="126" spans="1:3" x14ac:dyDescent="0.25">
      <c r="A126" s="12">
        <v>145</v>
      </c>
      <c r="B126" s="8" t="str">
        <f>VLOOKUP(A126,'Sets data'!$A$3:$C$9991,3,FALSE)</f>
        <v>Way of Fire</v>
      </c>
      <c r="C126" s="8" t="str">
        <f>VLOOKUP(A126,'Sets data'!$A$3:$C$9991,2,FALSE)</f>
        <v>Weg des Feuers</v>
      </c>
    </row>
    <row r="127" spans="1:3" x14ac:dyDescent="0.25">
      <c r="A127" s="12">
        <v>146</v>
      </c>
      <c r="B127" s="8" t="str">
        <f>VLOOKUP(A127,'Sets data'!$A$3:$C$9991,3,FALSE)</f>
        <v>Way of Air</v>
      </c>
      <c r="C127" s="8" t="str">
        <f>VLOOKUP(A127,'Sets data'!$A$3:$C$9991,2,FALSE)</f>
        <v>Weg der Luft</v>
      </c>
    </row>
    <row r="128" spans="1:3" x14ac:dyDescent="0.25">
      <c r="A128" s="12">
        <v>147</v>
      </c>
      <c r="B128" s="8" t="str">
        <f>VLOOKUP(A128,'Sets data'!$A$3:$C$9991,3,FALSE)</f>
        <v>Way of Martial Knowledge</v>
      </c>
      <c r="C128" s="8" t="str">
        <f>VLOOKUP(A128,'Sets data'!$A$3:$C$9991,2,FALSE)</f>
        <v>Weg der Kampfkunst</v>
      </c>
    </row>
    <row r="129" spans="1:3" x14ac:dyDescent="0.25">
      <c r="A129" s="5">
        <v>148</v>
      </c>
      <c r="B129" s="8" t="str">
        <f>VLOOKUP(A129,'Sets data'!$A$3:$C$9991,3,FALSE)</f>
        <v>Way of the Arena</v>
      </c>
      <c r="C129" s="8" t="str">
        <f>VLOOKUP(A129,'Sets data'!$A$3:$C$9991,2,FALSE)</f>
        <v>Weg der Arena</v>
      </c>
    </row>
    <row r="130" spans="1:3" x14ac:dyDescent="0.25">
      <c r="A130" s="12">
        <v>155</v>
      </c>
      <c r="B130" s="8" t="str">
        <f>VLOOKUP(A130,'Sets data'!$A$3:$C$9991,3,FALSE)</f>
        <v>Undaunted Bastion</v>
      </c>
      <c r="C130" s="8" t="str">
        <f>VLOOKUP(A130,'Sets data'!$A$3:$C$9991,2,FALSE)</f>
        <v>Unerschrockenen-Bastion</v>
      </c>
    </row>
    <row r="131" spans="1:3" x14ac:dyDescent="0.25">
      <c r="A131" s="12">
        <v>156</v>
      </c>
      <c r="B131" s="8" t="str">
        <f>VLOOKUP(A131,'Sets data'!$A$3:$C$9991,3,FALSE)</f>
        <v>Undaunted Infiltrator</v>
      </c>
      <c r="C131" s="8" t="str">
        <f>VLOOKUP(A131,'Sets data'!$A$3:$C$9991,2,FALSE)</f>
        <v>Unerschrockener Infiltrator</v>
      </c>
    </row>
    <row r="132" spans="1:3" x14ac:dyDescent="0.25">
      <c r="A132" s="12">
        <v>157</v>
      </c>
      <c r="B132" s="8" t="str">
        <f>VLOOKUP(A132,'Sets data'!$A$3:$C$9991,3,FALSE)</f>
        <v>Undaunted Unweaver</v>
      </c>
      <c r="C132" s="8" t="str">
        <f>VLOOKUP(A132,'Sets data'!$A$3:$C$9991,2,FALSE)</f>
        <v>Unerschrockener Entflechter</v>
      </c>
    </row>
    <row r="133" spans="1:3" x14ac:dyDescent="0.25">
      <c r="A133" s="12">
        <v>158</v>
      </c>
      <c r="B133" s="8" t="str">
        <f>VLOOKUP(A133,'Sets data'!$A$3:$C$9991,3,FALSE)</f>
        <v>Embershield</v>
      </c>
      <c r="C133" s="8" t="str">
        <f>VLOOKUP(A133,'Sets data'!$A$3:$C$9991,2,FALSE)</f>
        <v>Glutschild</v>
      </c>
    </row>
    <row r="134" spans="1:3" x14ac:dyDescent="0.25">
      <c r="A134" s="12">
        <v>159</v>
      </c>
      <c r="B134" s="8" t="str">
        <f>VLOOKUP(A134,'Sets data'!$A$3:$C$9991,3,FALSE)</f>
        <v>Sunderflame</v>
      </c>
      <c r="C134" s="8" t="str">
        <f>VLOOKUP(A134,'Sets data'!$A$3:$C$9991,2,FALSE)</f>
        <v>Trennflamme</v>
      </c>
    </row>
    <row r="135" spans="1:3" x14ac:dyDescent="0.25">
      <c r="A135" s="12">
        <v>160</v>
      </c>
      <c r="B135" s="8" t="str">
        <f>VLOOKUP(A135,'Sets data'!$A$3:$C$9991,3,FALSE)</f>
        <v>Burning Spellweave</v>
      </c>
      <c r="C135" s="8" t="str">
        <f>VLOOKUP(A135,'Sets data'!$A$3:$C$9991,2,FALSE)</f>
        <v>Branntzauberweber</v>
      </c>
    </row>
    <row r="136" spans="1:3" x14ac:dyDescent="0.25">
      <c r="A136" s="5">
        <v>161</v>
      </c>
      <c r="B136" s="8" t="str">
        <f>VLOOKUP(A136,'Sets data'!$A$3:$C$9991,3,FALSE)</f>
        <v>Twice-Born Star</v>
      </c>
      <c r="C136" s="8" t="str">
        <f>VLOOKUP(A136,'Sets data'!$A$3:$C$9991,2,FALSE)</f>
        <v>Doppelstern</v>
      </c>
    </row>
    <row r="137" spans="1:3" x14ac:dyDescent="0.25">
      <c r="A137" s="5">
        <v>162</v>
      </c>
      <c r="B137" s="8" t="str">
        <f>VLOOKUP(A137,'Sets data'!$A$3:$C$9991,3,FALSE)</f>
        <v>Spawn of Mephala</v>
      </c>
      <c r="C137" s="8" t="str">
        <f>VLOOKUP(A137,'Sets data'!$A$3:$C$9991,2,FALSE)</f>
        <v>Mephalas Brut</v>
      </c>
    </row>
    <row r="138" spans="1:3" x14ac:dyDescent="0.25">
      <c r="A138" s="5">
        <v>163</v>
      </c>
      <c r="B138" s="8" t="str">
        <f>VLOOKUP(A138,'Sets data'!$A$3:$C$9991,3,FALSE)</f>
        <v>Blood Spawn</v>
      </c>
      <c r="C138" s="8" t="str">
        <f>VLOOKUP(A138,'Sets data'!$A$3:$C$9991,2,FALSE)</f>
        <v>Blutbrut</v>
      </c>
    </row>
    <row r="139" spans="1:3" x14ac:dyDescent="0.25">
      <c r="A139" s="5">
        <v>164</v>
      </c>
      <c r="B139" s="8" t="str">
        <f>VLOOKUP(A139,'Sets data'!$A$3:$C$9991,3,FALSE)</f>
        <v>Lord Warden</v>
      </c>
      <c r="C139" s="8" t="str">
        <f>VLOOKUP(A139,'Sets data'!$A$3:$C$9991,2,FALSE)</f>
        <v>Hochwärter</v>
      </c>
    </row>
    <row r="140" spans="1:3" x14ac:dyDescent="0.25">
      <c r="A140" s="5">
        <v>165</v>
      </c>
      <c r="B140" s="8" t="str">
        <f>VLOOKUP(A140,'Sets data'!$A$3:$C$9991,3,FALSE)</f>
        <v>Scourge Harvester</v>
      </c>
      <c r="C140" s="8" t="str">
        <f>VLOOKUP(A140,'Sets data'!$A$3:$C$9991,2,FALSE)</f>
        <v>Geißelernter</v>
      </c>
    </row>
    <row r="141" spans="1:3" x14ac:dyDescent="0.25">
      <c r="A141" s="5">
        <v>166</v>
      </c>
      <c r="B141" s="8" t="str">
        <f>VLOOKUP(A141,'Sets data'!$A$3:$C$9991,3,FALSE)</f>
        <v>Engine Guardian</v>
      </c>
      <c r="C141" s="8" t="str">
        <f>VLOOKUP(A141,'Sets data'!$A$3:$C$9991,2,FALSE)</f>
        <v>Maschinenwächter</v>
      </c>
    </row>
    <row r="142" spans="1:3" x14ac:dyDescent="0.25">
      <c r="A142" s="5">
        <v>167</v>
      </c>
      <c r="B142" s="8" t="str">
        <f>VLOOKUP(A142,'Sets data'!$A$3:$C$9991,3,FALSE)</f>
        <v>Nightflame</v>
      </c>
      <c r="C142" s="8" t="str">
        <f>VLOOKUP(A142,'Sets data'!$A$3:$C$9991,2,FALSE)</f>
        <v>Nachtflamme</v>
      </c>
    </row>
    <row r="143" spans="1:3" x14ac:dyDescent="0.25">
      <c r="A143" s="5">
        <v>168</v>
      </c>
      <c r="B143" s="8" t="str">
        <f>VLOOKUP(A143,'Sets data'!$A$3:$C$9991,3,FALSE)</f>
        <v>Nerien'eth</v>
      </c>
      <c r="C143" s="8" t="str">
        <f>VLOOKUP(A143,'Sets data'!$A$3:$C$9991,2,FALSE)</f>
        <v>Nerien'eth</v>
      </c>
    </row>
    <row r="144" spans="1:3" x14ac:dyDescent="0.25">
      <c r="A144" s="5">
        <v>169</v>
      </c>
      <c r="B144" s="8" t="str">
        <f>VLOOKUP(A144,'Sets data'!$A$3:$C$9991,3,FALSE)</f>
        <v>Valkyn Skoria</v>
      </c>
      <c r="C144" s="8" t="str">
        <f>VLOOKUP(A144,'Sets data'!$A$3:$C$9991,2,FALSE)</f>
        <v>Valkyn Skoria</v>
      </c>
    </row>
    <row r="145" spans="1:3" x14ac:dyDescent="0.25">
      <c r="A145" s="5">
        <v>170</v>
      </c>
      <c r="B145" s="8" t="str">
        <f>VLOOKUP(A145,'Sets data'!$A$3:$C$9991,3,FALSE)</f>
        <v>Maw of the Infernal</v>
      </c>
      <c r="C145" s="8" t="str">
        <f>VLOOKUP(A145,'Sets data'!$A$3:$C$9991,2,FALSE)</f>
        <v>Schlund des Infernalen</v>
      </c>
    </row>
    <row r="146" spans="1:3" x14ac:dyDescent="0.25">
      <c r="A146" s="12">
        <v>171</v>
      </c>
      <c r="B146" s="8" t="str">
        <f>VLOOKUP(A146,'Sets data'!$A$3:$C$9991,3,FALSE)</f>
        <v>Eternal Warrior</v>
      </c>
      <c r="C146" s="8" t="str">
        <f>VLOOKUP(A146,'Sets data'!$A$3:$C$9991,2,FALSE)</f>
        <v>Ewiger Krieger</v>
      </c>
    </row>
    <row r="147" spans="1:3" x14ac:dyDescent="0.25">
      <c r="A147" s="12">
        <v>172</v>
      </c>
      <c r="B147" s="8" t="str">
        <f>VLOOKUP(A147,'Sets data'!$A$3:$C$9991,3,FALSE)</f>
        <v>Infallible Mage</v>
      </c>
      <c r="C147" s="8" t="str">
        <f>VLOOKUP(A147,'Sets data'!$A$3:$C$9991,2,FALSE)</f>
        <v>Unfehlbare Magierin</v>
      </c>
    </row>
    <row r="148" spans="1:3" x14ac:dyDescent="0.25">
      <c r="A148" s="12">
        <v>173</v>
      </c>
      <c r="B148" s="8" t="str">
        <f>VLOOKUP(A148,'Sets data'!$A$3:$C$9991,3,FALSE)</f>
        <v>Vicious Serpent</v>
      </c>
      <c r="C148" s="8" t="str">
        <f>VLOOKUP(A148,'Sets data'!$A$3:$C$9991,2,FALSE)</f>
        <v>Boshafte Schlange</v>
      </c>
    </row>
    <row r="149" spans="1:3" x14ac:dyDescent="0.25">
      <c r="A149" s="5">
        <v>176</v>
      </c>
      <c r="B149" s="8" t="str">
        <f>VLOOKUP(A149,'Sets data'!$A$3:$C$9991,3,FALSE)</f>
        <v>Noble's Conquest</v>
      </c>
      <c r="C149" s="8" t="str">
        <f>VLOOKUP(A149,'Sets data'!$A$3:$C$9991,2,FALSE)</f>
        <v>Adelssieg</v>
      </c>
    </row>
    <row r="150" spans="1:3" x14ac:dyDescent="0.25">
      <c r="A150" s="5">
        <v>177</v>
      </c>
      <c r="B150" s="8" t="str">
        <f>VLOOKUP(A150,'Sets data'!$A$3:$C$9991,3,FALSE)</f>
        <v>Redistributor</v>
      </c>
      <c r="C150" s="8" t="str">
        <f>VLOOKUP(A150,'Sets data'!$A$3:$C$9991,2,FALSE)</f>
        <v>Umverteilung</v>
      </c>
    </row>
    <row r="151" spans="1:3" x14ac:dyDescent="0.25">
      <c r="A151" s="5">
        <v>178</v>
      </c>
      <c r="B151" s="8" t="str">
        <f>VLOOKUP(A151,'Sets data'!$A$3:$C$9991,3,FALSE)</f>
        <v>Armor Master</v>
      </c>
      <c r="C151" s="8" t="str">
        <f>VLOOKUP(A151,'Sets data'!$A$3:$C$9991,2,FALSE)</f>
        <v>Rüstungsmeister</v>
      </c>
    </row>
    <row r="152" spans="1:3" x14ac:dyDescent="0.25">
      <c r="A152" s="12">
        <v>179</v>
      </c>
      <c r="B152" s="8" t="str">
        <f>VLOOKUP(A152,'Sets data'!$A$3:$C$9991,3,FALSE)</f>
        <v>Black Rose</v>
      </c>
      <c r="C152" s="8" t="str">
        <f>VLOOKUP(A152,'Sets data'!$A$3:$C$9991,2,FALSE)</f>
        <v>Schwarze Rose</v>
      </c>
    </row>
    <row r="153" spans="1:3" x14ac:dyDescent="0.25">
      <c r="A153" s="12">
        <v>180</v>
      </c>
      <c r="B153" s="8" t="str">
        <f>VLOOKUP(A153,'Sets data'!$A$3:$C$9991,3,FALSE)</f>
        <v>Powerful Assault</v>
      </c>
      <c r="C153" s="8" t="str">
        <f>VLOOKUP(A153,'Sets data'!$A$3:$C$9991,2,FALSE)</f>
        <v>Kraftvoller Ansturm</v>
      </c>
    </row>
    <row r="154" spans="1:3" x14ac:dyDescent="0.25">
      <c r="A154" s="12">
        <v>181</v>
      </c>
      <c r="B154" s="8" t="str">
        <f>VLOOKUP(A154,'Sets data'!$A$3:$C$9991,3,FALSE)</f>
        <v>Meritorious Service</v>
      </c>
      <c r="C154" s="8" t="str">
        <f>VLOOKUP(A154,'Sets data'!$A$3:$C$9991,2,FALSE)</f>
        <v>Meritorischer Dienst</v>
      </c>
    </row>
    <row r="155" spans="1:3" x14ac:dyDescent="0.25">
      <c r="A155" s="5">
        <v>183</v>
      </c>
      <c r="B155" s="8" t="str">
        <f>VLOOKUP(A155,'Sets data'!$A$3:$C$9991,3,FALSE)</f>
        <v>Molag Kena</v>
      </c>
      <c r="C155" s="8" t="str">
        <f>VLOOKUP(A155,'Sets data'!$A$3:$C$9991,2,FALSE)</f>
        <v>Molag Kena</v>
      </c>
    </row>
    <row r="156" spans="1:3" x14ac:dyDescent="0.25">
      <c r="A156" s="12">
        <v>184</v>
      </c>
      <c r="B156" s="8" t="str">
        <f>VLOOKUP(A156,'Sets data'!$A$3:$C$9991,3,FALSE)</f>
        <v>Brands of Imperium</v>
      </c>
      <c r="C156" s="8" t="str">
        <f>VLOOKUP(A156,'Sets data'!$A$3:$C$9991,2,FALSE)</f>
        <v>Male des Kaiserreichs</v>
      </c>
    </row>
    <row r="157" spans="1:3" x14ac:dyDescent="0.25">
      <c r="A157" s="12">
        <v>185</v>
      </c>
      <c r="B157" s="8" t="str">
        <f>VLOOKUP(A157,'Sets data'!$A$3:$C$9991,3,FALSE)</f>
        <v>Spell Power Cure</v>
      </c>
      <c r="C157" s="8" t="str">
        <f>VLOOKUP(A157,'Sets data'!$A$3:$C$9991,2,FALSE)</f>
        <v>Magiekraftheilung</v>
      </c>
    </row>
    <row r="158" spans="1:3" x14ac:dyDescent="0.25">
      <c r="A158" s="12">
        <v>186</v>
      </c>
      <c r="B158" s="8" t="str">
        <f>VLOOKUP(A158,'Sets data'!$A$3:$C$9991,3,FALSE)</f>
        <v>Jolting Arms</v>
      </c>
      <c r="C158" s="8" t="str">
        <f>VLOOKUP(A158,'Sets data'!$A$3:$C$9991,2,FALSE)</f>
        <v>Rüttelnde Rüstung</v>
      </c>
    </row>
    <row r="159" spans="1:3" x14ac:dyDescent="0.25">
      <c r="A159" s="12">
        <v>187</v>
      </c>
      <c r="B159" s="8" t="str">
        <f>VLOOKUP(A159,'Sets data'!$A$3:$C$9991,3,FALSE)</f>
        <v>Swamp Raider</v>
      </c>
      <c r="C159" s="8" t="str">
        <f>VLOOKUP(A159,'Sets data'!$A$3:$C$9991,2,FALSE)</f>
        <v>Sumpfräuber</v>
      </c>
    </row>
    <row r="160" spans="1:3" x14ac:dyDescent="0.25">
      <c r="A160" s="12">
        <v>188</v>
      </c>
      <c r="B160" s="8" t="str">
        <f>VLOOKUP(A160,'Sets data'!$A$3:$C$9991,3,FALSE)</f>
        <v>Storm Master</v>
      </c>
      <c r="C160" s="8" t="str">
        <f>VLOOKUP(A160,'Sets data'!$A$3:$C$9991,2,FALSE)</f>
        <v>Sturmmeister</v>
      </c>
    </row>
    <row r="161" spans="1:3" x14ac:dyDescent="0.25">
      <c r="A161" s="12">
        <v>190</v>
      </c>
      <c r="B161" s="8" t="str">
        <f>VLOOKUP(A161,'Sets data'!$A$3:$C$9991,3,FALSE)</f>
        <v>Scathing Mage</v>
      </c>
      <c r="C161" s="8" t="str">
        <f>VLOOKUP(A161,'Sets data'!$A$3:$C$9991,2,FALSE)</f>
        <v>Verletzender Magier</v>
      </c>
    </row>
    <row r="162" spans="1:3" x14ac:dyDescent="0.25">
      <c r="A162" s="12">
        <v>193</v>
      </c>
      <c r="B162" s="8" t="str">
        <f>VLOOKUP(A162,'Sets data'!$A$3:$C$9991,3,FALSE)</f>
        <v>Overwhelming Surge</v>
      </c>
      <c r="C162" s="8" t="str">
        <f>VLOOKUP(A162,'Sets data'!$A$3:$C$9991,2,FALSE)</f>
        <v>Überwältigende Woge</v>
      </c>
    </row>
    <row r="163" spans="1:3" x14ac:dyDescent="0.25">
      <c r="A163" s="12">
        <v>194</v>
      </c>
      <c r="B163" s="8" t="str">
        <f>VLOOKUP(A163,'Sets data'!$A$3:$C$9991,3,FALSE)</f>
        <v>Combat Physician</v>
      </c>
      <c r="C163" s="8" t="str">
        <f>VLOOKUP(A163,'Sets data'!$A$3:$C$9991,2,FALSE)</f>
        <v>Feldarzt</v>
      </c>
    </row>
    <row r="164" spans="1:3" x14ac:dyDescent="0.25">
      <c r="A164" s="12">
        <v>195</v>
      </c>
      <c r="B164" s="8" t="str">
        <f>VLOOKUP(A164,'Sets data'!$A$3:$C$9991,3,FALSE)</f>
        <v>Sheer Venom</v>
      </c>
      <c r="C164" s="8" t="str">
        <f>VLOOKUP(A164,'Sets data'!$A$3:$C$9991,2,FALSE)</f>
        <v>Reingift</v>
      </c>
    </row>
    <row r="165" spans="1:3" x14ac:dyDescent="0.25">
      <c r="A165" s="12">
        <v>196</v>
      </c>
      <c r="B165" s="8" t="str">
        <f>VLOOKUP(A165,'Sets data'!$A$3:$C$9991,3,FALSE)</f>
        <v>Leeching Plate</v>
      </c>
      <c r="C165" s="8" t="str">
        <f>VLOOKUP(A165,'Sets data'!$A$3:$C$9991,2,FALSE)</f>
        <v>Auslaugende Rüstung</v>
      </c>
    </row>
    <row r="166" spans="1:3" x14ac:dyDescent="0.25">
      <c r="A166" s="12">
        <v>197</v>
      </c>
      <c r="B166" s="8" t="str">
        <f>VLOOKUP(A166,'Sets data'!$A$3:$C$9991,3,FALSE)</f>
        <v>Tormentor</v>
      </c>
      <c r="C166" s="8" t="str">
        <f>VLOOKUP(A166,'Sets data'!$A$3:$C$9991,2,FALSE)</f>
        <v>Quälender</v>
      </c>
    </row>
    <row r="167" spans="1:3" x14ac:dyDescent="0.25">
      <c r="A167" s="12">
        <v>198</v>
      </c>
      <c r="B167" s="8" t="str">
        <f>VLOOKUP(A167,'Sets data'!$A$3:$C$9991,3,FALSE)</f>
        <v>Essence Thief</v>
      </c>
      <c r="C167" s="8" t="str">
        <f>VLOOKUP(A167,'Sets data'!$A$3:$C$9991,2,FALSE)</f>
        <v>Essenzdieb</v>
      </c>
    </row>
    <row r="168" spans="1:3" x14ac:dyDescent="0.25">
      <c r="A168" s="12">
        <v>199</v>
      </c>
      <c r="B168" s="8" t="str">
        <f>VLOOKUP(A168,'Sets data'!$A$3:$C$9991,3,FALSE)</f>
        <v>Shield Breaker</v>
      </c>
      <c r="C168" s="8" t="str">
        <f>VLOOKUP(A168,'Sets data'!$A$3:$C$9991,2,FALSE)</f>
        <v>Schildbrecher</v>
      </c>
    </row>
    <row r="169" spans="1:3" x14ac:dyDescent="0.25">
      <c r="A169" s="12">
        <v>200</v>
      </c>
      <c r="B169" s="8" t="str">
        <f>VLOOKUP(A169,'Sets data'!$A$3:$C$9991,3,FALSE)</f>
        <v>Phoenix</v>
      </c>
      <c r="C169" s="8" t="str">
        <f>VLOOKUP(A169,'Sets data'!$A$3:$C$9991,2,FALSE)</f>
        <v>Phönix</v>
      </c>
    </row>
    <row r="170" spans="1:3" x14ac:dyDescent="0.25">
      <c r="A170" s="12">
        <v>201</v>
      </c>
      <c r="B170" s="8" t="str">
        <f>VLOOKUP(A170,'Sets data'!$A$3:$C$9991,3,FALSE)</f>
        <v>Reactive Armor</v>
      </c>
      <c r="C170" s="8" t="str">
        <f>VLOOKUP(A170,'Sets data'!$A$3:$C$9991,2,FALSE)</f>
        <v>Reaktive Rüstung</v>
      </c>
    </row>
    <row r="171" spans="1:3" x14ac:dyDescent="0.25">
      <c r="A171" s="12">
        <v>204</v>
      </c>
      <c r="B171" s="8" t="str">
        <f>VLOOKUP(A171,'Sets data'!$A$3:$C$9991,3,FALSE)</f>
        <v>Endurance</v>
      </c>
      <c r="C171" s="8" t="str">
        <f>VLOOKUP(A171,'Sets data'!$A$3:$C$9991,2,FALSE)</f>
        <v>Beständigkeit</v>
      </c>
    </row>
    <row r="172" spans="1:3" x14ac:dyDescent="0.25">
      <c r="A172" s="12">
        <v>205</v>
      </c>
      <c r="B172" s="8" t="str">
        <f>VLOOKUP(A172,'Sets data'!$A$3:$C$9991,3,FALSE)</f>
        <v>Willpower</v>
      </c>
      <c r="C172" s="8" t="str">
        <f>VLOOKUP(A172,'Sets data'!$A$3:$C$9991,2,FALSE)</f>
        <v>Willenskraft</v>
      </c>
    </row>
    <row r="173" spans="1:3" x14ac:dyDescent="0.25">
      <c r="A173" s="12">
        <v>206</v>
      </c>
      <c r="B173" s="8" t="str">
        <f>VLOOKUP(A173,'Sets data'!$A$3:$C$9991,3,FALSE)</f>
        <v>Agility</v>
      </c>
      <c r="C173" s="8" t="str">
        <f>VLOOKUP(A173,'Sets data'!$A$3:$C$9991,2,FALSE)</f>
        <v>Agilität</v>
      </c>
    </row>
    <row r="174" spans="1:3" x14ac:dyDescent="0.25">
      <c r="A174" s="5">
        <v>207</v>
      </c>
      <c r="B174" s="8" t="str">
        <f>VLOOKUP(A174,'Sets data'!$A$3:$C$9991,3,FALSE)</f>
        <v>Law of Julianos</v>
      </c>
      <c r="C174" s="8" t="str">
        <f>VLOOKUP(A174,'Sets data'!$A$3:$C$9991,2,FALSE)</f>
        <v>Gesetz von Julianos</v>
      </c>
    </row>
    <row r="175" spans="1:3" x14ac:dyDescent="0.25">
      <c r="A175" s="5">
        <v>208</v>
      </c>
      <c r="B175" s="8" t="str">
        <f>VLOOKUP(A175,'Sets data'!$A$3:$C$9991,3,FALSE)</f>
        <v>Trial by Fire</v>
      </c>
      <c r="C175" s="8" t="str">
        <f>VLOOKUP(A175,'Sets data'!$A$3:$C$9991,2,FALSE)</f>
        <v>Feuertaufe</v>
      </c>
    </row>
    <row r="176" spans="1:3" x14ac:dyDescent="0.25">
      <c r="A176" s="24">
        <v>209</v>
      </c>
      <c r="B176" s="8" t="str">
        <f>VLOOKUP(A176,'Sets data'!$A$3:$C$9991,3,FALSE)</f>
        <v>Armor of the Code</v>
      </c>
      <c r="C176" s="8" t="str">
        <f>VLOOKUP(A176,'Sets data'!$A$3:$C$9991,2,FALSE)</f>
        <v>Armor of the Code</v>
      </c>
    </row>
    <row r="177" spans="1:3" x14ac:dyDescent="0.25">
      <c r="A177" s="12">
        <v>210</v>
      </c>
      <c r="B177" s="8" t="str">
        <f>VLOOKUP(A177,'Sets data'!$A$3:$C$9991,3,FALSE)</f>
        <v>Mark of the Pariah</v>
      </c>
      <c r="C177" s="8" t="str">
        <f>VLOOKUP(A177,'Sets data'!$A$3:$C$9991,2,FALSE)</f>
        <v>Zeichen des Ausgestoßenen</v>
      </c>
    </row>
    <row r="178" spans="1:3" x14ac:dyDescent="0.25">
      <c r="A178" s="12">
        <v>211</v>
      </c>
      <c r="B178" s="8" t="str">
        <f>VLOOKUP(A178,'Sets data'!$A$3:$C$9991,3,FALSE)</f>
        <v>Permafrost</v>
      </c>
      <c r="C178" s="8" t="str">
        <f>VLOOKUP(A178,'Sets data'!$A$3:$C$9991,2,FALSE)</f>
        <v>Permafrost</v>
      </c>
    </row>
    <row r="179" spans="1:3" x14ac:dyDescent="0.25">
      <c r="A179" s="12">
        <v>212</v>
      </c>
      <c r="B179" s="8" t="str">
        <f>VLOOKUP(A179,'Sets data'!$A$3:$C$9991,3,FALSE)</f>
        <v>Briarheart</v>
      </c>
      <c r="C179" s="8" t="str">
        <f>VLOOKUP(A179,'Sets data'!$A$3:$C$9991,2,FALSE)</f>
        <v>Dornenherz</v>
      </c>
    </row>
    <row r="180" spans="1:3" x14ac:dyDescent="0.25">
      <c r="A180" s="12">
        <v>213</v>
      </c>
      <c r="B180" s="8" t="str">
        <f>VLOOKUP(A180,'Sets data'!$A$3:$C$9991,3,FALSE)</f>
        <v>Glorious Defender</v>
      </c>
      <c r="C180" s="8" t="str">
        <f>VLOOKUP(A180,'Sets data'!$A$3:$C$9991,2,FALSE)</f>
        <v>Ruhmreicher Verteidiger</v>
      </c>
    </row>
    <row r="181" spans="1:3" x14ac:dyDescent="0.25">
      <c r="A181" s="12">
        <v>214</v>
      </c>
      <c r="B181" s="8" t="str">
        <f>VLOOKUP(A181,'Sets data'!$A$3:$C$9991,3,FALSE)</f>
        <v>Para Bellum</v>
      </c>
      <c r="C181" s="8" t="str">
        <f>VLOOKUP(A181,'Sets data'!$A$3:$C$9991,2,FALSE)</f>
        <v>Para Bellum</v>
      </c>
    </row>
    <row r="182" spans="1:3" x14ac:dyDescent="0.25">
      <c r="A182" s="12">
        <v>215</v>
      </c>
      <c r="B182" s="8" t="str">
        <f>VLOOKUP(A182,'Sets data'!$A$3:$C$9991,3,FALSE)</f>
        <v>Elemental Succession</v>
      </c>
      <c r="C182" s="8" t="str">
        <f>VLOOKUP(A182,'Sets data'!$A$3:$C$9991,2,FALSE)</f>
        <v>Elementarfolge</v>
      </c>
    </row>
    <row r="183" spans="1:3" x14ac:dyDescent="0.25">
      <c r="A183" s="12">
        <v>216</v>
      </c>
      <c r="B183" s="8" t="str">
        <f>VLOOKUP(A183,'Sets data'!$A$3:$C$9991,3,FALSE)</f>
        <v>Hunt Leader</v>
      </c>
      <c r="C183" s="8" t="str">
        <f>VLOOKUP(A183,'Sets data'!$A$3:$C$9991,2,FALSE)</f>
        <v>Jagdleiter</v>
      </c>
    </row>
    <row r="184" spans="1:3" x14ac:dyDescent="0.25">
      <c r="A184" s="12">
        <v>217</v>
      </c>
      <c r="B184" s="8" t="str">
        <f>VLOOKUP(A184,'Sets data'!$A$3:$C$9991,3,FALSE)</f>
        <v>Winterborn</v>
      </c>
      <c r="C184" s="8" t="str">
        <f>VLOOKUP(A184,'Sets data'!$A$3:$C$9991,2,FALSE)</f>
        <v>Winterkind</v>
      </c>
    </row>
    <row r="185" spans="1:3" x14ac:dyDescent="0.25">
      <c r="A185" s="12">
        <v>218</v>
      </c>
      <c r="B185" s="8" t="str">
        <f>VLOOKUP(A185,'Sets data'!$A$3:$C$9991,3,FALSE)</f>
        <v>Trinimac's Valor</v>
      </c>
      <c r="C185" s="8" t="str">
        <f>VLOOKUP(A185,'Sets data'!$A$3:$C$9991,2,FALSE)</f>
        <v>Trinimacs Heldenmut</v>
      </c>
    </row>
    <row r="186" spans="1:3" x14ac:dyDescent="0.25">
      <c r="A186" s="5">
        <v>219</v>
      </c>
      <c r="B186" s="8" t="str">
        <f>VLOOKUP(A186,'Sets data'!$A$3:$C$9991,3,FALSE)</f>
        <v>Morkuldin</v>
      </c>
      <c r="C186" s="8" t="str">
        <f>VLOOKUP(A186,'Sets data'!$A$3:$C$9991,2,FALSE)</f>
        <v>Morkuldin</v>
      </c>
    </row>
    <row r="187" spans="1:3" x14ac:dyDescent="0.25">
      <c r="A187" s="5">
        <v>224</v>
      </c>
      <c r="B187" s="8" t="str">
        <f>VLOOKUP(A187,'Sets data'!$A$3:$C$9991,3,FALSE)</f>
        <v>Tava's Favor</v>
      </c>
      <c r="C187" s="8" t="str">
        <f>VLOOKUP(A187,'Sets data'!$A$3:$C$9991,2,FALSE)</f>
        <v>Tavas Gunst</v>
      </c>
    </row>
    <row r="188" spans="1:3" x14ac:dyDescent="0.25">
      <c r="A188" s="5">
        <v>225</v>
      </c>
      <c r="B188" s="8" t="str">
        <f>VLOOKUP(A188,'Sets data'!$A$3:$C$9991,3,FALSE)</f>
        <v>Clever Alchemist</v>
      </c>
      <c r="C188" s="8" t="str">
        <f>VLOOKUP(A188,'Sets data'!$A$3:$C$9991,2,FALSE)</f>
        <v>Schlauer Alchemist</v>
      </c>
    </row>
    <row r="189" spans="1:3" x14ac:dyDescent="0.25">
      <c r="A189" s="5">
        <v>226</v>
      </c>
      <c r="B189" s="8" t="str">
        <f>VLOOKUP(A189,'Sets data'!$A$3:$C$9991,3,FALSE)</f>
        <v>Eternal Hunt</v>
      </c>
      <c r="C189" s="8" t="str">
        <f>VLOOKUP(A189,'Sets data'!$A$3:$C$9991,2,FALSE)</f>
        <v>Ewige Jagd</v>
      </c>
    </row>
    <row r="190" spans="1:3" x14ac:dyDescent="0.25">
      <c r="A190" s="12">
        <v>227</v>
      </c>
      <c r="B190" s="8" t="str">
        <f>VLOOKUP(A190,'Sets data'!$A$3:$C$9991,3,FALSE)</f>
        <v>Bahraha's Curse</v>
      </c>
      <c r="C190" s="8" t="str">
        <f>VLOOKUP(A190,'Sets data'!$A$3:$C$9991,2,FALSE)</f>
        <v>Bahrahas Fluch</v>
      </c>
    </row>
    <row r="191" spans="1:3" x14ac:dyDescent="0.25">
      <c r="A191" s="12">
        <v>228</v>
      </c>
      <c r="B191" s="8" t="str">
        <f>VLOOKUP(A191,'Sets data'!$A$3:$C$9991,3,FALSE)</f>
        <v>Syvarra's Scales</v>
      </c>
      <c r="C191" s="8" t="str">
        <f>VLOOKUP(A191,'Sets data'!$A$3:$C$9991,2,FALSE)</f>
        <v>Syvarras Schuppen</v>
      </c>
    </row>
    <row r="192" spans="1:3" x14ac:dyDescent="0.25">
      <c r="A192" s="12">
        <v>229</v>
      </c>
      <c r="B192" s="8" t="str">
        <f>VLOOKUP(A192,'Sets data'!$A$3:$C$9991,3,FALSE)</f>
        <v>Twilight Remedy</v>
      </c>
      <c r="C192" s="8" t="str">
        <f>VLOOKUP(A192,'Sets data'!$A$3:$C$9991,2,FALSE)</f>
        <v>Zwielichtgenesung</v>
      </c>
    </row>
    <row r="193" spans="1:3" x14ac:dyDescent="0.25">
      <c r="A193" s="12">
        <v>230</v>
      </c>
      <c r="B193" s="8" t="str">
        <f>VLOOKUP(A193,'Sets data'!$A$3:$C$9991,3,FALSE)</f>
        <v>Moondancer</v>
      </c>
      <c r="C193" s="8" t="str">
        <f>VLOOKUP(A193,'Sets data'!$A$3:$C$9991,2,FALSE)</f>
        <v>Mondtänzer</v>
      </c>
    </row>
    <row r="194" spans="1:3" x14ac:dyDescent="0.25">
      <c r="A194" s="12">
        <v>231</v>
      </c>
      <c r="B194" s="8" t="str">
        <f>VLOOKUP(A194,'Sets data'!$A$3:$C$9991,3,FALSE)</f>
        <v>Lunar Bastion</v>
      </c>
      <c r="C194" s="8" t="str">
        <f>VLOOKUP(A194,'Sets data'!$A$3:$C$9991,2,FALSE)</f>
        <v>Mondbastion</v>
      </c>
    </row>
    <row r="195" spans="1:3" x14ac:dyDescent="0.25">
      <c r="A195" s="12">
        <v>232</v>
      </c>
      <c r="B195" s="8" t="str">
        <f>VLOOKUP(A195,'Sets data'!$A$3:$C$9991,3,FALSE)</f>
        <v>Roar of Alkosh</v>
      </c>
      <c r="C195" s="8" t="str">
        <f>VLOOKUP(A195,'Sets data'!$A$3:$C$9991,2,FALSE)</f>
        <v>Brüllen von Alkosh</v>
      </c>
    </row>
    <row r="196" spans="1:3" x14ac:dyDescent="0.25">
      <c r="A196" s="12">
        <v>234</v>
      </c>
      <c r="B196" s="8" t="str">
        <f>VLOOKUP(A196,'Sets data'!$A$3:$C$9991,3,FALSE)</f>
        <v>Marksman's Crest</v>
      </c>
      <c r="C196" s="8" t="str">
        <f>VLOOKUP(A196,'Sets data'!$A$3:$C$9991,2,FALSE)</f>
        <v>Wappen des Meisterschützen</v>
      </c>
    </row>
    <row r="197" spans="1:3" x14ac:dyDescent="0.25">
      <c r="A197" s="12">
        <v>235</v>
      </c>
      <c r="B197" s="8" t="str">
        <f>VLOOKUP(A197,'Sets data'!$A$3:$C$9991,3,FALSE)</f>
        <v>Robes of Transmutation</v>
      </c>
      <c r="C197" s="8" t="str">
        <f>VLOOKUP(A197,'Sets data'!$A$3:$C$9991,2,FALSE)</f>
        <v>Roben der Transmutation</v>
      </c>
    </row>
    <row r="198" spans="1:3" x14ac:dyDescent="0.25">
      <c r="A198" s="12">
        <v>236</v>
      </c>
      <c r="B198" s="8" t="str">
        <f>VLOOKUP(A198,'Sets data'!$A$3:$C$9991,3,FALSE)</f>
        <v>Vicious Death</v>
      </c>
      <c r="C198" s="8" t="str">
        <f>VLOOKUP(A198,'Sets data'!$A$3:$C$9991,2,FALSE)</f>
        <v>Grausamer Tod</v>
      </c>
    </row>
    <row r="199" spans="1:3" x14ac:dyDescent="0.25">
      <c r="A199" s="12">
        <v>237</v>
      </c>
      <c r="B199" s="8" t="str">
        <f>VLOOKUP(A199,'Sets data'!$A$3:$C$9991,3,FALSE)</f>
        <v>Leki's Focus</v>
      </c>
      <c r="C199" s="8" t="str">
        <f>VLOOKUP(A199,'Sets data'!$A$3:$C$9991,2,FALSE)</f>
        <v>Lekis Fokus</v>
      </c>
    </row>
    <row r="200" spans="1:3" x14ac:dyDescent="0.25">
      <c r="A200" s="12">
        <v>238</v>
      </c>
      <c r="B200" s="8" t="str">
        <f>VLOOKUP(A200,'Sets data'!$A$3:$C$9991,3,FALSE)</f>
        <v>Fasalla's Guile</v>
      </c>
      <c r="C200" s="8" t="str">
        <f>VLOOKUP(A200,'Sets data'!$A$3:$C$9991,2,FALSE)</f>
        <v>Fasallas List</v>
      </c>
    </row>
    <row r="201" spans="1:3" x14ac:dyDescent="0.25">
      <c r="A201" s="12">
        <v>239</v>
      </c>
      <c r="B201" s="8" t="str">
        <f>VLOOKUP(A201,'Sets data'!$A$3:$C$9991,3,FALSE)</f>
        <v>Warrior's Fury</v>
      </c>
      <c r="C201" s="8" t="str">
        <f>VLOOKUP(A201,'Sets data'!$A$3:$C$9991,2,FALSE)</f>
        <v>Raserei des Kriegers</v>
      </c>
    </row>
    <row r="202" spans="1:3" x14ac:dyDescent="0.25">
      <c r="A202" s="5">
        <v>240</v>
      </c>
      <c r="B202" s="8" t="str">
        <f>VLOOKUP(A202,'Sets data'!$A$3:$C$9991,3,FALSE)</f>
        <v>Kvatch Gladiator</v>
      </c>
      <c r="C202" s="8" t="str">
        <f>VLOOKUP(A202,'Sets data'!$A$3:$C$9991,2,FALSE)</f>
        <v>Gladiator von Kvatch</v>
      </c>
    </row>
    <row r="203" spans="1:3" x14ac:dyDescent="0.25">
      <c r="A203" s="5">
        <v>241</v>
      </c>
      <c r="B203" s="8" t="str">
        <f>VLOOKUP(A203,'Sets data'!$A$3:$C$9991,3,FALSE)</f>
        <v>Varen's Legacy</v>
      </c>
      <c r="C203" s="8" t="str">
        <f>VLOOKUP(A203,'Sets data'!$A$3:$C$9991,2,FALSE)</f>
        <v>Varens Erbe</v>
      </c>
    </row>
    <row r="204" spans="1:3" x14ac:dyDescent="0.25">
      <c r="A204" s="5">
        <v>242</v>
      </c>
      <c r="B204" s="8" t="str">
        <f>VLOOKUP(A204,'Sets data'!$A$3:$C$9991,3,FALSE)</f>
        <v>Pelinal's Aptitude</v>
      </c>
      <c r="C204" s="8" t="str">
        <f>VLOOKUP(A204,'Sets data'!$A$3:$C$9991,2,FALSE)</f>
        <v>Pelinals Talent</v>
      </c>
    </row>
    <row r="205" spans="1:3" x14ac:dyDescent="0.25">
      <c r="A205" s="12">
        <v>243</v>
      </c>
      <c r="B205" s="8" t="str">
        <f>VLOOKUP(A205,'Sets data'!$A$3:$C$9991,3,FALSE)</f>
        <v>Hide of Morihaus</v>
      </c>
      <c r="C205" s="8" t="str">
        <f>VLOOKUP(A205,'Sets data'!$A$3:$C$9991,2,FALSE)</f>
        <v>Haut von Morihaus</v>
      </c>
    </row>
    <row r="206" spans="1:3" x14ac:dyDescent="0.25">
      <c r="A206" s="12">
        <v>244</v>
      </c>
      <c r="B206" s="8" t="str">
        <f>VLOOKUP(A206,'Sets data'!$A$3:$C$9991,3,FALSE)</f>
        <v>Flanking Strategist</v>
      </c>
      <c r="C206" s="8" t="str">
        <f>VLOOKUP(A206,'Sets data'!$A$3:$C$9991,2,FALSE)</f>
        <v>Flankierender Stratege</v>
      </c>
    </row>
    <row r="207" spans="1:3" x14ac:dyDescent="0.25">
      <c r="A207" s="12">
        <v>245</v>
      </c>
      <c r="B207" s="8" t="str">
        <f>VLOOKUP(A207,'Sets data'!$A$3:$C$9991,3,FALSE)</f>
        <v>Sithis' Touch</v>
      </c>
      <c r="C207" s="8" t="str">
        <f>VLOOKUP(A207,'Sets data'!$A$3:$C$9991,2,FALSE)</f>
        <v>Sithis' Berührung</v>
      </c>
    </row>
    <row r="208" spans="1:3" x14ac:dyDescent="0.25">
      <c r="A208" s="12">
        <v>246</v>
      </c>
      <c r="B208" s="8" t="str">
        <f>VLOOKUP(A208,'Sets data'!$A$3:$C$9991,3,FALSE)</f>
        <v>Galerion's Revenge</v>
      </c>
      <c r="C208" s="8" t="str">
        <f>VLOOKUP(A208,'Sets data'!$A$3:$C$9991,2,FALSE)</f>
        <v>Galerions Revanche</v>
      </c>
    </row>
    <row r="209" spans="1:3" x14ac:dyDescent="0.25">
      <c r="A209" s="12">
        <v>247</v>
      </c>
      <c r="B209" s="8" t="str">
        <f>VLOOKUP(A209,'Sets data'!$A$3:$C$9991,3,FALSE)</f>
        <v>Vicecanon of Venom</v>
      </c>
      <c r="C209" s="8" t="str">
        <f>VLOOKUP(A209,'Sets data'!$A$3:$C$9991,2,FALSE)</f>
        <v>Vizekanoniker des Gifts</v>
      </c>
    </row>
    <row r="210" spans="1:3" x14ac:dyDescent="0.25">
      <c r="A210" s="12">
        <v>248</v>
      </c>
      <c r="B210" s="8" t="str">
        <f>VLOOKUP(A210,'Sets data'!$A$3:$C$9991,3,FALSE)</f>
        <v>Thews of the Harbinger</v>
      </c>
      <c r="C210" s="8" t="str">
        <f>VLOOKUP(A210,'Sets data'!$A$3:$C$9991,2,FALSE)</f>
        <v>Muskeln des Vorboten</v>
      </c>
    </row>
    <row r="211" spans="1:3" x14ac:dyDescent="0.25">
      <c r="A211" s="12">
        <v>253</v>
      </c>
      <c r="B211" s="8" t="str">
        <f>VLOOKUP(A211,'Sets data'!$A$3:$C$9991,3,FALSE)</f>
        <v>Imperial Physique</v>
      </c>
      <c r="C211" s="8" t="str">
        <f>VLOOKUP(A211,'Sets data'!$A$3:$C$9991,2,FALSE)</f>
        <v>Kaiserliche Physis</v>
      </c>
    </row>
    <row r="212" spans="1:3" x14ac:dyDescent="0.25">
      <c r="A212" s="5">
        <v>256</v>
      </c>
      <c r="B212" s="8" t="str">
        <f>VLOOKUP(A212,'Sets data'!$A$3:$C$9991,3,FALSE)</f>
        <v>Mighty Chudan</v>
      </c>
      <c r="C212" s="8" t="str">
        <f>VLOOKUP(A212,'Sets data'!$A$3:$C$9991,2,FALSE)</f>
        <v>Mächtiger Chudan</v>
      </c>
    </row>
    <row r="213" spans="1:3" x14ac:dyDescent="0.25">
      <c r="A213" s="5">
        <v>257</v>
      </c>
      <c r="B213" s="8" t="str">
        <f>VLOOKUP(A213,'Sets data'!$A$3:$C$9991,3,FALSE)</f>
        <v>Velidreth</v>
      </c>
      <c r="C213" s="8" t="str">
        <f>VLOOKUP(A213,'Sets data'!$A$3:$C$9991,2,FALSE)</f>
        <v>Velidreth</v>
      </c>
    </row>
    <row r="214" spans="1:3" x14ac:dyDescent="0.25">
      <c r="A214" s="12">
        <v>258</v>
      </c>
      <c r="B214" s="8" t="str">
        <f>VLOOKUP(A214,'Sets data'!$A$3:$C$9991,3,FALSE)</f>
        <v>Amber Plasm</v>
      </c>
      <c r="C214" s="8" t="str">
        <f>VLOOKUP(A214,'Sets data'!$A$3:$C$9991,2,FALSE)</f>
        <v>Bernsteinplasma</v>
      </c>
    </row>
    <row r="215" spans="1:3" x14ac:dyDescent="0.25">
      <c r="A215" s="12">
        <v>259</v>
      </c>
      <c r="B215" s="8" t="str">
        <f>VLOOKUP(A215,'Sets data'!$A$3:$C$9991,3,FALSE)</f>
        <v>Heem-Jas' Retribution</v>
      </c>
      <c r="C215" s="8" t="str">
        <f>VLOOKUP(A215,'Sets data'!$A$3:$C$9991,2,FALSE)</f>
        <v>Heem-Jas' Vergeltung</v>
      </c>
    </row>
    <row r="216" spans="1:3" x14ac:dyDescent="0.25">
      <c r="A216" s="12">
        <v>260</v>
      </c>
      <c r="B216" s="8" t="str">
        <f>VLOOKUP(A216,'Sets data'!$A$3:$C$9991,3,FALSE)</f>
        <v>Aspect of Mazzatun</v>
      </c>
      <c r="C216" s="8" t="str">
        <f>VLOOKUP(A216,'Sets data'!$A$3:$C$9991,2,FALSE)</f>
        <v>Aspekt von Mazzatun</v>
      </c>
    </row>
    <row r="217" spans="1:3" x14ac:dyDescent="0.25">
      <c r="A217" s="12">
        <v>261</v>
      </c>
      <c r="B217" s="8" t="str">
        <f>VLOOKUP(A217,'Sets data'!$A$3:$C$9991,3,FALSE)</f>
        <v>Gossamer</v>
      </c>
      <c r="C217" s="8" t="str">
        <f>VLOOKUP(A217,'Sets data'!$A$3:$C$9991,2,FALSE)</f>
        <v>Gespinst</v>
      </c>
    </row>
    <row r="218" spans="1:3" x14ac:dyDescent="0.25">
      <c r="A218" s="12">
        <v>262</v>
      </c>
      <c r="B218" s="8" t="str">
        <f>VLOOKUP(A218,'Sets data'!$A$3:$C$9991,3,FALSE)</f>
        <v>Widowmaker</v>
      </c>
      <c r="C218" s="8" t="str">
        <f>VLOOKUP(A218,'Sets data'!$A$3:$C$9991,2,FALSE)</f>
        <v>Witwenmacher</v>
      </c>
    </row>
    <row r="219" spans="1:3" x14ac:dyDescent="0.25">
      <c r="A219" s="12">
        <v>263</v>
      </c>
      <c r="B219" s="8" t="str">
        <f>VLOOKUP(A219,'Sets data'!$A$3:$C$9991,3,FALSE)</f>
        <v>Hand of Mephala</v>
      </c>
      <c r="C219" s="8" t="str">
        <f>VLOOKUP(A219,'Sets data'!$A$3:$C$9991,2,FALSE)</f>
        <v>Hand von Mephala</v>
      </c>
    </row>
    <row r="220" spans="1:3" x14ac:dyDescent="0.25">
      <c r="A220" s="16">
        <v>264</v>
      </c>
      <c r="B220" s="8" t="str">
        <f>VLOOKUP(A220,'Sets data'!$A$3:$C$9991,3,FALSE)</f>
        <v>Giant Spider</v>
      </c>
      <c r="C220" s="8" t="str">
        <f>VLOOKUP(A220,'Sets data'!$A$3:$C$9991,2,FALSE)</f>
        <v>Riesenspinne</v>
      </c>
    </row>
    <row r="221" spans="1:3" x14ac:dyDescent="0.25">
      <c r="A221" s="5">
        <v>265</v>
      </c>
      <c r="B221" s="8" t="str">
        <f>VLOOKUP(A221,'Sets data'!$A$3:$C$9991,3,FALSE)</f>
        <v>Shadowrend</v>
      </c>
      <c r="C221" s="8" t="str">
        <f>VLOOKUP(A221,'Sets data'!$A$3:$C$9991,2,FALSE)</f>
        <v>Schattenriss</v>
      </c>
    </row>
    <row r="222" spans="1:3" x14ac:dyDescent="0.25">
      <c r="A222" s="5">
        <v>266</v>
      </c>
      <c r="B222" s="8" t="str">
        <f>VLOOKUP(A222,'Sets data'!$A$3:$C$9991,3,FALSE)</f>
        <v>Kra'gh</v>
      </c>
      <c r="C222" s="8" t="str">
        <f>VLOOKUP(A222,'Sets data'!$A$3:$C$9991,2,FALSE)</f>
        <v>Kra'gh</v>
      </c>
    </row>
    <row r="223" spans="1:3" x14ac:dyDescent="0.25">
      <c r="A223" s="5">
        <v>267</v>
      </c>
      <c r="B223" s="8" t="str">
        <f>VLOOKUP(A223,'Sets data'!$A$3:$C$9991,3,FALSE)</f>
        <v>Swarm Mother</v>
      </c>
      <c r="C223" s="8" t="str">
        <f>VLOOKUP(A223,'Sets data'!$A$3:$C$9991,2,FALSE)</f>
        <v>Schwarmmutter</v>
      </c>
    </row>
    <row r="224" spans="1:3" x14ac:dyDescent="0.25">
      <c r="A224" s="5">
        <v>268</v>
      </c>
      <c r="B224" s="8" t="str">
        <f>VLOOKUP(A224,'Sets data'!$A$3:$C$9991,3,FALSE)</f>
        <v>Sentinel of Rkugamz</v>
      </c>
      <c r="C224" s="8" t="str">
        <f>VLOOKUP(A224,'Sets data'!$A$3:$C$9991,2,FALSE)</f>
        <v>Wachposten von Rkugamz</v>
      </c>
    </row>
    <row r="225" spans="1:3" x14ac:dyDescent="0.25">
      <c r="A225" s="5">
        <v>269</v>
      </c>
      <c r="B225" s="8" t="str">
        <f>VLOOKUP(A225,'Sets data'!$A$3:$C$9991,3,FALSE)</f>
        <v>Chokethorn</v>
      </c>
      <c r="C225" s="8" t="str">
        <f>VLOOKUP(A225,'Sets data'!$A$3:$C$9991,2,FALSE)</f>
        <v>Würgedorn</v>
      </c>
    </row>
    <row r="226" spans="1:3" x14ac:dyDescent="0.25">
      <c r="A226" s="5">
        <v>270</v>
      </c>
      <c r="B226" s="8" t="str">
        <f>VLOOKUP(A226,'Sets data'!$A$3:$C$9991,3,FALSE)</f>
        <v>Slimecraw</v>
      </c>
      <c r="C226" s="8" t="str">
        <f>VLOOKUP(A226,'Sets data'!$A$3:$C$9991,2,FALSE)</f>
        <v>Schleimkropf</v>
      </c>
    </row>
    <row r="227" spans="1:3" x14ac:dyDescent="0.25">
      <c r="A227" s="5">
        <v>271</v>
      </c>
      <c r="B227" s="8" t="str">
        <f>VLOOKUP(A227,'Sets data'!$A$3:$C$9991,3,FALSE)</f>
        <v>Sellistrix</v>
      </c>
      <c r="C227" s="8" t="str">
        <f>VLOOKUP(A227,'Sets data'!$A$3:$C$9991,2,FALSE)</f>
        <v>Sellistrix</v>
      </c>
    </row>
    <row r="228" spans="1:3" x14ac:dyDescent="0.25">
      <c r="A228" s="5">
        <v>272</v>
      </c>
      <c r="B228" s="8" t="str">
        <f>VLOOKUP(A228,'Sets data'!$A$3:$C$9991,3,FALSE)</f>
        <v>Infernal Guardian</v>
      </c>
      <c r="C228" s="8" t="str">
        <f>VLOOKUP(A228,'Sets data'!$A$3:$C$9991,2,FALSE)</f>
        <v>Infernaler Wächter</v>
      </c>
    </row>
    <row r="229" spans="1:3" x14ac:dyDescent="0.25">
      <c r="A229" s="5">
        <v>273</v>
      </c>
      <c r="B229" s="8" t="str">
        <f>VLOOKUP(A229,'Sets data'!$A$3:$C$9991,3,FALSE)</f>
        <v>Ilambris</v>
      </c>
      <c r="C229" s="8" t="str">
        <f>VLOOKUP(A229,'Sets data'!$A$3:$C$9991,2,FALSE)</f>
        <v>Ilambris</v>
      </c>
    </row>
    <row r="230" spans="1:3" x14ac:dyDescent="0.25">
      <c r="A230" s="5">
        <v>274</v>
      </c>
      <c r="B230" s="8" t="str">
        <f>VLOOKUP(A230,'Sets data'!$A$3:$C$9991,3,FALSE)</f>
        <v>Iceheart</v>
      </c>
      <c r="C230" s="8" t="str">
        <f>VLOOKUP(A230,'Sets data'!$A$3:$C$9991,2,FALSE)</f>
        <v>Eisherz</v>
      </c>
    </row>
    <row r="231" spans="1:3" x14ac:dyDescent="0.25">
      <c r="A231" s="5">
        <v>275</v>
      </c>
      <c r="B231" s="8" t="str">
        <f>VLOOKUP(A231,'Sets data'!$A$3:$C$9991,3,FALSE)</f>
        <v>Stormfist</v>
      </c>
      <c r="C231" s="8" t="str">
        <f>VLOOKUP(A231,'Sets data'!$A$3:$C$9991,2,FALSE)</f>
        <v>Sturmfaust</v>
      </c>
    </row>
    <row r="232" spans="1:3" x14ac:dyDescent="0.25">
      <c r="A232" s="5">
        <v>276</v>
      </c>
      <c r="B232" s="8" t="str">
        <f>VLOOKUP(A232,'Sets data'!$A$3:$C$9991,3,FALSE)</f>
        <v>Tremorscale</v>
      </c>
      <c r="C232" s="8" t="str">
        <f>VLOOKUP(A232,'Sets data'!$A$3:$C$9991,2,FALSE)</f>
        <v>Bebenschuppe</v>
      </c>
    </row>
    <row r="233" spans="1:3" x14ac:dyDescent="0.25">
      <c r="A233" s="5">
        <v>277</v>
      </c>
      <c r="B233" s="8" t="str">
        <f>VLOOKUP(A233,'Sets data'!$A$3:$C$9991,3,FALSE)</f>
        <v>Pirate Skeleton</v>
      </c>
      <c r="C233" s="8" t="str">
        <f>VLOOKUP(A233,'Sets data'!$A$3:$C$9991,2,FALSE)</f>
        <v>Piratenskelett</v>
      </c>
    </row>
    <row r="234" spans="1:3" x14ac:dyDescent="0.25">
      <c r="A234" s="5">
        <v>278</v>
      </c>
      <c r="B234" s="8" t="str">
        <f>VLOOKUP(A234,'Sets data'!$A$3:$C$9991,3,FALSE)</f>
        <v>The Troll King</v>
      </c>
      <c r="C234" s="8" t="str">
        <f>VLOOKUP(A234,'Sets data'!$A$3:$C$9991,2,FALSE)</f>
        <v>Trollkönig</v>
      </c>
    </row>
    <row r="235" spans="1:3" x14ac:dyDescent="0.25">
      <c r="A235" s="5">
        <v>279</v>
      </c>
      <c r="B235" s="8" t="str">
        <f>VLOOKUP(A235,'Sets data'!$A$3:$C$9991,3,FALSE)</f>
        <v>Selene</v>
      </c>
      <c r="C235" s="8" t="str">
        <f>VLOOKUP(A235,'Sets data'!$A$3:$C$9991,2,FALSE)</f>
        <v>Selene</v>
      </c>
    </row>
    <row r="236" spans="1:3" x14ac:dyDescent="0.25">
      <c r="A236" s="5">
        <v>280</v>
      </c>
      <c r="B236" s="8" t="str">
        <f>VLOOKUP(A236,'Sets data'!$A$3:$C$9991,3,FALSE)</f>
        <v>Grothdarr</v>
      </c>
      <c r="C236" s="8" t="str">
        <f>VLOOKUP(A236,'Sets data'!$A$3:$C$9991,2,FALSE)</f>
        <v>Grothdarr</v>
      </c>
    </row>
    <row r="237" spans="1:3" x14ac:dyDescent="0.25">
      <c r="A237" s="12">
        <v>281</v>
      </c>
      <c r="B237" s="8" t="str">
        <f>VLOOKUP(A237,'Sets data'!$A$3:$C$9991,3,FALSE)</f>
        <v>Armor of the Trainee</v>
      </c>
      <c r="C237" s="8" t="str">
        <f>VLOOKUP(A237,'Sets data'!$A$3:$C$9991,2,FALSE)</f>
        <v>Rüstung des Auszubildenden</v>
      </c>
    </row>
    <row r="238" spans="1:3" x14ac:dyDescent="0.25">
      <c r="A238" s="12">
        <v>282</v>
      </c>
      <c r="B238" s="8" t="str">
        <f>VLOOKUP(A238,'Sets data'!$A$3:$C$9991,3,FALSE)</f>
        <v>Vampire Cloak</v>
      </c>
      <c r="C238" s="8" t="str">
        <f>VLOOKUP(A238,'Sets data'!$A$3:$C$9991,2,FALSE)</f>
        <v>Vampirumhang</v>
      </c>
    </row>
    <row r="239" spans="1:3" x14ac:dyDescent="0.25">
      <c r="A239" s="12">
        <v>283</v>
      </c>
      <c r="B239" s="8" t="str">
        <f>VLOOKUP(A239,'Sets data'!$A$3:$C$9991,3,FALSE)</f>
        <v>Sword-Singer</v>
      </c>
      <c r="C239" s="8" t="str">
        <f>VLOOKUP(A239,'Sets data'!$A$3:$C$9991,2,FALSE)</f>
        <v>Schwertsänger</v>
      </c>
    </row>
    <row r="240" spans="1:3" x14ac:dyDescent="0.25">
      <c r="A240" s="12">
        <v>284</v>
      </c>
      <c r="B240" s="8" t="str">
        <f>VLOOKUP(A240,'Sets data'!$A$3:$C$9991,3,FALSE)</f>
        <v>Order of Diagna</v>
      </c>
      <c r="C240" s="8" t="str">
        <f>VLOOKUP(A240,'Sets data'!$A$3:$C$9991,2,FALSE)</f>
        <v>Orden von Diagna</v>
      </c>
    </row>
    <row r="241" spans="1:3" x14ac:dyDescent="0.25">
      <c r="A241" s="12">
        <v>285</v>
      </c>
      <c r="B241" s="8" t="str">
        <f>VLOOKUP(A241,'Sets data'!$A$3:$C$9991,3,FALSE)</f>
        <v>Vampire Lord</v>
      </c>
      <c r="C241" s="8" t="str">
        <f>VLOOKUP(A241,'Sets data'!$A$3:$C$9991,2,FALSE)</f>
        <v>Vampirfürst</v>
      </c>
    </row>
    <row r="242" spans="1:3" x14ac:dyDescent="0.25">
      <c r="A242" s="12">
        <v>286</v>
      </c>
      <c r="B242" s="8" t="str">
        <f>VLOOKUP(A242,'Sets data'!$A$3:$C$9991,3,FALSE)</f>
        <v>Spriggan's Thorns</v>
      </c>
      <c r="C242" s="8" t="str">
        <f>VLOOKUP(A242,'Sets data'!$A$3:$C$9991,2,FALSE)</f>
        <v>Dornen des Zweiglings</v>
      </c>
    </row>
    <row r="243" spans="1:3" x14ac:dyDescent="0.25">
      <c r="A243" s="12">
        <v>287</v>
      </c>
      <c r="B243" s="8" t="str">
        <f>VLOOKUP(A243,'Sets data'!$A$3:$C$9991,3,FALSE)</f>
        <v>Green Pact</v>
      </c>
      <c r="C243" s="8" t="str">
        <f>VLOOKUP(A243,'Sets data'!$A$3:$C$9991,2,FALSE)</f>
        <v>Der Grüne Pakt</v>
      </c>
    </row>
    <row r="244" spans="1:3" x14ac:dyDescent="0.25">
      <c r="A244" s="12">
        <v>288</v>
      </c>
      <c r="B244" s="8" t="str">
        <f>VLOOKUP(A244,'Sets data'!$A$3:$C$9991,3,FALSE)</f>
        <v>Beekeeper's Gear</v>
      </c>
      <c r="C244" s="8" t="str">
        <f>VLOOKUP(A244,'Sets data'!$A$3:$C$9991,2,FALSE)</f>
        <v>Werkzeug des Bienenhüters</v>
      </c>
    </row>
    <row r="245" spans="1:3" x14ac:dyDescent="0.25">
      <c r="A245" s="12">
        <v>289</v>
      </c>
      <c r="B245" s="8" t="str">
        <f>VLOOKUP(A245,'Sets data'!$A$3:$C$9991,3,FALSE)</f>
        <v>Spinner's Garments</v>
      </c>
      <c r="C245" s="8" t="str">
        <f>VLOOKUP(A245,'Sets data'!$A$3:$C$9991,2,FALSE)</f>
        <v>Gewänder des Webers</v>
      </c>
    </row>
    <row r="246" spans="1:3" x14ac:dyDescent="0.25">
      <c r="A246" s="12">
        <v>290</v>
      </c>
      <c r="B246" s="8" t="str">
        <f>VLOOKUP(A246,'Sets data'!$A$3:$C$9991,3,FALSE)</f>
        <v>Skooma Smuggler</v>
      </c>
      <c r="C246" s="8" t="str">
        <f>VLOOKUP(A246,'Sets data'!$A$3:$C$9991,2,FALSE)</f>
        <v>Skoomaschmuggler</v>
      </c>
    </row>
    <row r="247" spans="1:3" x14ac:dyDescent="0.25">
      <c r="A247" s="12">
        <v>291</v>
      </c>
      <c r="B247" s="8" t="str">
        <f>VLOOKUP(A247,'Sets data'!$A$3:$C$9991,3,FALSE)</f>
        <v>Shalk Exoskeleton</v>
      </c>
      <c r="C247" s="8" t="str">
        <f>VLOOKUP(A247,'Sets data'!$A$3:$C$9991,2,FALSE)</f>
        <v>Schröterpanzer</v>
      </c>
    </row>
    <row r="248" spans="1:3" x14ac:dyDescent="0.25">
      <c r="A248" s="12">
        <v>292</v>
      </c>
      <c r="B248" s="8" t="str">
        <f>VLOOKUP(A248,'Sets data'!$A$3:$C$9991,3,FALSE)</f>
        <v>Mother's Sorrow</v>
      </c>
      <c r="C248" s="8" t="str">
        <f>VLOOKUP(A248,'Sets data'!$A$3:$C$9991,2,FALSE)</f>
        <v>Muttertränen</v>
      </c>
    </row>
    <row r="249" spans="1:3" x14ac:dyDescent="0.25">
      <c r="A249" s="12">
        <v>293</v>
      </c>
      <c r="B249" s="8" t="str">
        <f>VLOOKUP(A249,'Sets data'!$A$3:$C$9991,3,FALSE)</f>
        <v>Plague Doctor</v>
      </c>
      <c r="C249" s="8" t="str">
        <f>VLOOKUP(A249,'Sets data'!$A$3:$C$9991,2,FALSE)</f>
        <v>Seuchendoktor</v>
      </c>
    </row>
    <row r="250" spans="1:3" x14ac:dyDescent="0.25">
      <c r="A250" s="12">
        <v>294</v>
      </c>
      <c r="B250" s="8" t="str">
        <f>VLOOKUP(A250,'Sets data'!$A$3:$C$9991,3,FALSE)</f>
        <v>Ysgramor's Birthright</v>
      </c>
      <c r="C250" s="8" t="str">
        <f>VLOOKUP(A250,'Sets data'!$A$3:$C$9991,2,FALSE)</f>
        <v>Ysgramors Geburtsrecht</v>
      </c>
    </row>
    <row r="251" spans="1:3" x14ac:dyDescent="0.25">
      <c r="A251" s="12">
        <v>295</v>
      </c>
      <c r="B251" s="8" t="str">
        <f>VLOOKUP(A251,'Sets data'!$A$3:$C$9991,3,FALSE)</f>
        <v>Jailbreaker</v>
      </c>
      <c r="C251" s="8" t="str">
        <f>VLOOKUP(A251,'Sets data'!$A$3:$C$9991,2,FALSE)</f>
        <v>Ausbrecher</v>
      </c>
    </row>
    <row r="252" spans="1:3" x14ac:dyDescent="0.25">
      <c r="A252" s="12">
        <v>296</v>
      </c>
      <c r="B252" s="8" t="str">
        <f>VLOOKUP(A252,'Sets data'!$A$3:$C$9991,3,FALSE)</f>
        <v>Spelunker</v>
      </c>
      <c r="C252" s="8" t="str">
        <f>VLOOKUP(A252,'Sets data'!$A$3:$C$9991,2,FALSE)</f>
        <v>Höhlenforscher</v>
      </c>
    </row>
    <row r="253" spans="1:3" x14ac:dyDescent="0.25">
      <c r="A253" s="12">
        <v>297</v>
      </c>
      <c r="B253" s="8" t="str">
        <f>VLOOKUP(A253,'Sets data'!$A$3:$C$9991,3,FALSE)</f>
        <v>Spider Cultist Cowl</v>
      </c>
      <c r="C253" s="8" t="str">
        <f>VLOOKUP(A253,'Sets data'!$A$3:$C$9991,2,FALSE)</f>
        <v>Spinnenkultistenkutte</v>
      </c>
    </row>
    <row r="254" spans="1:3" x14ac:dyDescent="0.25">
      <c r="A254" s="12">
        <v>298</v>
      </c>
      <c r="B254" s="8" t="str">
        <f>VLOOKUP(A254,'Sets data'!$A$3:$C$9991,3,FALSE)</f>
        <v>Light Speaker</v>
      </c>
      <c r="C254" s="8" t="str">
        <f>VLOOKUP(A254,'Sets data'!$A$3:$C$9991,2,FALSE)</f>
        <v>Lichtsprecher</v>
      </c>
    </row>
    <row r="255" spans="1:3" x14ac:dyDescent="0.25">
      <c r="A255" s="12">
        <v>299</v>
      </c>
      <c r="B255" s="8" t="str">
        <f>VLOOKUP(A255,'Sets data'!$A$3:$C$9991,3,FALSE)</f>
        <v>Toothrow</v>
      </c>
      <c r="C255" s="8" t="str">
        <f>VLOOKUP(A255,'Sets data'!$A$3:$C$9991,2,FALSE)</f>
        <v>Zahnreihe</v>
      </c>
    </row>
    <row r="256" spans="1:3" x14ac:dyDescent="0.25">
      <c r="A256" s="12">
        <v>300</v>
      </c>
      <c r="B256" s="8" t="str">
        <f>VLOOKUP(A256,'Sets data'!$A$3:$C$9991,3,FALSE)</f>
        <v>Netch's Touch</v>
      </c>
      <c r="C256" s="8" t="str">
        <f>VLOOKUP(A256,'Sets data'!$A$3:$C$9991,2,FALSE)</f>
        <v>Berührung des Netch</v>
      </c>
    </row>
    <row r="257" spans="1:3" x14ac:dyDescent="0.25">
      <c r="A257" s="12">
        <v>301</v>
      </c>
      <c r="B257" s="8" t="str">
        <f>VLOOKUP(A257,'Sets data'!$A$3:$C$9991,3,FALSE)</f>
        <v>Strength of the Automaton</v>
      </c>
      <c r="C257" s="8" t="str">
        <f>VLOOKUP(A257,'Sets data'!$A$3:$C$9991,2,FALSE)</f>
        <v>Stärke des Automaten</v>
      </c>
    </row>
    <row r="258" spans="1:3" x14ac:dyDescent="0.25">
      <c r="A258" s="12">
        <v>302</v>
      </c>
      <c r="B258" s="8" t="str">
        <f>VLOOKUP(A258,'Sets data'!$A$3:$C$9991,3,FALSE)</f>
        <v>Leviathan</v>
      </c>
      <c r="C258" s="8" t="str">
        <f>VLOOKUP(A258,'Sets data'!$A$3:$C$9991,2,FALSE)</f>
        <v>Leviathan</v>
      </c>
    </row>
    <row r="259" spans="1:3" x14ac:dyDescent="0.25">
      <c r="A259" s="12">
        <v>303</v>
      </c>
      <c r="B259" s="8" t="str">
        <f>VLOOKUP(A259,'Sets data'!$A$3:$C$9991,3,FALSE)</f>
        <v>Lamia's Song</v>
      </c>
      <c r="C259" s="8" t="str">
        <f>VLOOKUP(A259,'Sets data'!$A$3:$C$9991,2,FALSE)</f>
        <v>Lied der Lamie</v>
      </c>
    </row>
    <row r="260" spans="1:3" x14ac:dyDescent="0.25">
      <c r="A260" s="12">
        <v>304</v>
      </c>
      <c r="B260" s="8" t="str">
        <f>VLOOKUP(A260,'Sets data'!$A$3:$C$9991,3,FALSE)</f>
        <v>Medusa</v>
      </c>
      <c r="C260" s="8" t="str">
        <f>VLOOKUP(A260,'Sets data'!$A$3:$C$9991,2,FALSE)</f>
        <v>Versteinernder Blick</v>
      </c>
    </row>
    <row r="261" spans="1:3" x14ac:dyDescent="0.25">
      <c r="A261" s="12">
        <v>305</v>
      </c>
      <c r="B261" s="8" t="str">
        <f>VLOOKUP(A261,'Sets data'!$A$3:$C$9991,3,FALSE)</f>
        <v>Treasure Hunter</v>
      </c>
      <c r="C261" s="8" t="str">
        <f>VLOOKUP(A261,'Sets data'!$A$3:$C$9991,2,FALSE)</f>
        <v>Schatzjäger</v>
      </c>
    </row>
    <row r="262" spans="1:3" x14ac:dyDescent="0.25">
      <c r="A262" s="12">
        <v>307</v>
      </c>
      <c r="B262" s="8" t="str">
        <f>VLOOKUP(A262,'Sets data'!$A$3:$C$9991,3,FALSE)</f>
        <v>Draugr Hulk</v>
      </c>
      <c r="C262" s="8" t="str">
        <f>VLOOKUP(A262,'Sets data'!$A$3:$C$9991,2,FALSE)</f>
        <v>Schwerfälliger Draugr</v>
      </c>
    </row>
    <row r="263" spans="1:3" x14ac:dyDescent="0.25">
      <c r="A263" s="12">
        <v>308</v>
      </c>
      <c r="B263" s="8" t="str">
        <f>VLOOKUP(A263,'Sets data'!$A$3:$C$9991,3,FALSE)</f>
        <v>Bone Pirate's Tatters</v>
      </c>
      <c r="C263" s="8" t="str">
        <f>VLOOKUP(A263,'Sets data'!$A$3:$C$9991,2,FALSE)</f>
        <v>Lumpen des Knochenpiraten</v>
      </c>
    </row>
    <row r="264" spans="1:3" x14ac:dyDescent="0.25">
      <c r="A264" s="12">
        <v>309</v>
      </c>
      <c r="B264" s="8" t="str">
        <f>VLOOKUP(A264,'Sets data'!$A$3:$C$9991,3,FALSE)</f>
        <v>Knight-errant's Mail</v>
      </c>
      <c r="C264" s="8" t="str">
        <f>VLOOKUP(A264,'Sets data'!$A$3:$C$9991,2,FALSE)</f>
        <v>Platten des Wanderritters</v>
      </c>
    </row>
    <row r="265" spans="1:3" x14ac:dyDescent="0.25">
      <c r="A265" s="12">
        <v>310</v>
      </c>
      <c r="B265" s="8" t="str">
        <f>VLOOKUP(A265,'Sets data'!$A$3:$C$9991,3,FALSE)</f>
        <v>Sword Dancer</v>
      </c>
      <c r="C265" s="8" t="str">
        <f>VLOOKUP(A265,'Sets data'!$A$3:$C$9991,2,FALSE)</f>
        <v>Schwerttänzer</v>
      </c>
    </row>
    <row r="266" spans="1:3" x14ac:dyDescent="0.25">
      <c r="A266" s="12">
        <v>311</v>
      </c>
      <c r="B266" s="8" t="str">
        <f>VLOOKUP(A266,'Sets data'!$A$3:$C$9991,3,FALSE)</f>
        <v>Rattlecage</v>
      </c>
      <c r="C266" s="8" t="str">
        <f>VLOOKUP(A266,'Sets data'!$A$3:$C$9991,2,FALSE)</f>
        <v>Klapperkäfig</v>
      </c>
    </row>
    <row r="267" spans="1:3" x14ac:dyDescent="0.25">
      <c r="A267" s="12">
        <v>313</v>
      </c>
      <c r="B267" s="8" t="str">
        <f>VLOOKUP(A267,'Sets data'!$A$3:$C$9991,3,FALSE)</f>
        <v>Titanic Cleave</v>
      </c>
      <c r="C267" s="8" t="str">
        <f>VLOOKUP(A267,'Sets data'!$A$3:$C$9991,2,FALSE)</f>
        <v>Titanisches Trennen</v>
      </c>
    </row>
    <row r="268" spans="1:3" x14ac:dyDescent="0.25">
      <c r="A268" s="12">
        <v>314</v>
      </c>
      <c r="B268" s="8" t="str">
        <f>VLOOKUP(A268,'Sets data'!$A$3:$C$9991,3,FALSE)</f>
        <v>Puncturing Remedy</v>
      </c>
      <c r="C268" s="8" t="str">
        <f>VLOOKUP(A268,'Sets data'!$A$3:$C$9991,2,FALSE)</f>
        <v>Durchschlagende Genesung</v>
      </c>
    </row>
    <row r="269" spans="1:3" x14ac:dyDescent="0.25">
      <c r="A269" s="12">
        <v>315</v>
      </c>
      <c r="B269" s="8" t="str">
        <f>VLOOKUP(A269,'Sets data'!$A$3:$C$9991,3,FALSE)</f>
        <v>Stinging Slashes</v>
      </c>
      <c r="C269" s="8" t="str">
        <f>VLOOKUP(A269,'Sets data'!$A$3:$C$9991,2,FALSE)</f>
        <v>Stechende Schnitte</v>
      </c>
    </row>
    <row r="270" spans="1:3" x14ac:dyDescent="0.25">
      <c r="A270" s="12">
        <v>316</v>
      </c>
      <c r="B270" s="8" t="str">
        <f>VLOOKUP(A270,'Sets data'!$A$3:$C$9991,3,FALSE)</f>
        <v>Caustic Arrow</v>
      </c>
      <c r="C270" s="8" t="str">
        <f>VLOOKUP(A270,'Sets data'!$A$3:$C$9991,2,FALSE)</f>
        <v>Beißender Pfeil</v>
      </c>
    </row>
    <row r="271" spans="1:3" x14ac:dyDescent="0.25">
      <c r="A271" s="12">
        <v>317</v>
      </c>
      <c r="B271" s="8" t="str">
        <f>VLOOKUP(A271,'Sets data'!$A$3:$C$9991,3,FALSE)</f>
        <v>Destructive Impact</v>
      </c>
      <c r="C271" s="8" t="str">
        <f>VLOOKUP(A271,'Sets data'!$A$3:$C$9991,2,FALSE)</f>
        <v>Zerstörerischer Einschlag</v>
      </c>
    </row>
    <row r="272" spans="1:3" x14ac:dyDescent="0.25">
      <c r="A272" s="12">
        <v>318</v>
      </c>
      <c r="B272" s="8" t="str">
        <f>VLOOKUP(A272,'Sets data'!$A$3:$C$9991,3,FALSE)</f>
        <v>Grand Rejuvenation</v>
      </c>
      <c r="C272" s="8" t="str">
        <f>VLOOKUP(A272,'Sets data'!$A$3:$C$9991,2,FALSE)</f>
        <v>Große Verjüngung</v>
      </c>
    </row>
    <row r="273" spans="1:3" x14ac:dyDescent="0.25">
      <c r="A273" s="12">
        <v>320</v>
      </c>
      <c r="B273" s="8" t="str">
        <f>VLOOKUP(A273,'Sets data'!$A$3:$C$9991,3,FALSE)</f>
        <v>War Maiden</v>
      </c>
      <c r="C273" s="8" t="str">
        <f>VLOOKUP(A273,'Sets data'!$A$3:$C$9991,2,FALSE)</f>
        <v>Kriegsjungfer</v>
      </c>
    </row>
    <row r="274" spans="1:3" x14ac:dyDescent="0.25">
      <c r="A274" s="12">
        <v>321</v>
      </c>
      <c r="B274" s="8" t="str">
        <f>VLOOKUP(A274,'Sets data'!$A$3:$C$9991,3,FALSE)</f>
        <v>Defiler</v>
      </c>
      <c r="C274" s="8" t="str">
        <f>VLOOKUP(A274,'Sets data'!$A$3:$C$9991,2,FALSE)</f>
        <v>Schänder</v>
      </c>
    </row>
    <row r="275" spans="1:3" x14ac:dyDescent="0.25">
      <c r="A275" s="12">
        <v>322</v>
      </c>
      <c r="B275" s="8" t="str">
        <f>VLOOKUP(A275,'Sets data'!$A$3:$C$9991,3,FALSE)</f>
        <v>Warrior-Poet</v>
      </c>
      <c r="C275" s="8" t="str">
        <f>VLOOKUP(A275,'Sets data'!$A$3:$C$9991,2,FALSE)</f>
        <v>Kriegerpoet</v>
      </c>
    </row>
    <row r="276" spans="1:3" x14ac:dyDescent="0.25">
      <c r="A276" s="5">
        <v>323</v>
      </c>
      <c r="B276" s="8" t="str">
        <f>VLOOKUP(A276,'Sets data'!$A$3:$C$9991,3,FALSE)</f>
        <v>Assassin's Guile</v>
      </c>
      <c r="C276" s="8" t="str">
        <f>VLOOKUP(A276,'Sets data'!$A$3:$C$9991,2,FALSE)</f>
        <v>Assassinenlist</v>
      </c>
    </row>
    <row r="277" spans="1:3" x14ac:dyDescent="0.25">
      <c r="A277" s="5">
        <v>324</v>
      </c>
      <c r="B277" s="8" t="str">
        <f>VLOOKUP(A277,'Sets data'!$A$3:$C$9991,3,FALSE)</f>
        <v>Daedric Trickery</v>
      </c>
      <c r="C277" s="8" t="str">
        <f>VLOOKUP(A277,'Sets data'!$A$3:$C$9991,2,FALSE)</f>
        <v>Daedrische Gaunerei</v>
      </c>
    </row>
    <row r="278" spans="1:3" x14ac:dyDescent="0.25">
      <c r="A278" s="5">
        <v>325</v>
      </c>
      <c r="B278" s="8" t="str">
        <f>VLOOKUP(A278,'Sets data'!$A$3:$C$9991,3,FALSE)</f>
        <v>Shacklebreaker</v>
      </c>
      <c r="C278" s="8" t="str">
        <f>VLOOKUP(A278,'Sets data'!$A$3:$C$9991,2,FALSE)</f>
        <v>Kettensprenger</v>
      </c>
    </row>
    <row r="279" spans="1:3" x14ac:dyDescent="0.25">
      <c r="A279" s="12">
        <v>326</v>
      </c>
      <c r="B279" s="8" t="str">
        <f>VLOOKUP(A279,'Sets data'!$A$3:$C$9991,3,FALSE)</f>
        <v>Vanguard's Challenge</v>
      </c>
      <c r="C279" s="8" t="str">
        <f>VLOOKUP(A279,'Sets data'!$A$3:$C$9991,2,FALSE)</f>
        <v>Vorhutdisput</v>
      </c>
    </row>
    <row r="280" spans="1:3" x14ac:dyDescent="0.25">
      <c r="A280" s="12">
        <v>327</v>
      </c>
      <c r="B280" s="8" t="str">
        <f>VLOOKUP(A280,'Sets data'!$A$3:$C$9991,3,FALSE)</f>
        <v>Coward's Gear</v>
      </c>
      <c r="C280" s="8" t="str">
        <f>VLOOKUP(A280,'Sets data'!$A$3:$C$9991,2,FALSE)</f>
        <v>Feiglingstracht</v>
      </c>
    </row>
    <row r="281" spans="1:3" x14ac:dyDescent="0.25">
      <c r="A281" s="12">
        <v>328</v>
      </c>
      <c r="B281" s="8" t="str">
        <f>VLOOKUP(A281,'Sets data'!$A$3:$C$9991,3,FALSE)</f>
        <v>Knight Slayer</v>
      </c>
      <c r="C281" s="8" t="str">
        <f>VLOOKUP(A281,'Sets data'!$A$3:$C$9991,2,FALSE)</f>
        <v>Ritterschlächter</v>
      </c>
    </row>
    <row r="282" spans="1:3" x14ac:dyDescent="0.25">
      <c r="A282" s="12">
        <v>329</v>
      </c>
      <c r="B282" s="8" t="str">
        <f>VLOOKUP(A282,'Sets data'!$A$3:$C$9991,3,FALSE)</f>
        <v>Wizard's Riposte</v>
      </c>
      <c r="C282" s="8" t="str">
        <f>VLOOKUP(A282,'Sets data'!$A$3:$C$9991,2,FALSE)</f>
        <v>Zaubererreplik</v>
      </c>
    </row>
    <row r="283" spans="1:3" x14ac:dyDescent="0.25">
      <c r="A283" s="12">
        <v>330</v>
      </c>
      <c r="B283" s="8" t="str">
        <f>VLOOKUP(A283,'Sets data'!$A$3:$C$9991,3,FALSE)</f>
        <v>Automated Defense</v>
      </c>
      <c r="C283" s="8" t="str">
        <f>VLOOKUP(A283,'Sets data'!$A$3:$C$9991,2,FALSE)</f>
        <v>Automatisierte Verteidigung</v>
      </c>
    </row>
    <row r="284" spans="1:3" x14ac:dyDescent="0.25">
      <c r="A284" s="12">
        <v>331</v>
      </c>
      <c r="B284" s="8" t="str">
        <f>VLOOKUP(A284,'Sets data'!$A$3:$C$9991,3,FALSE)</f>
        <v>War Machine</v>
      </c>
      <c r="C284" s="8" t="str">
        <f>VLOOKUP(A284,'Sets data'!$A$3:$C$9991,2,FALSE)</f>
        <v>Kriegsmaschine</v>
      </c>
    </row>
    <row r="285" spans="1:3" x14ac:dyDescent="0.25">
      <c r="A285" s="12">
        <v>332</v>
      </c>
      <c r="B285" s="8" t="str">
        <f>VLOOKUP(A285,'Sets data'!$A$3:$C$9991,3,FALSE)</f>
        <v>Master Architect</v>
      </c>
      <c r="C285" s="8" t="str">
        <f>VLOOKUP(A285,'Sets data'!$A$3:$C$9991,2,FALSE)</f>
        <v>Meisterarchitekt</v>
      </c>
    </row>
    <row r="286" spans="1:3" x14ac:dyDescent="0.25">
      <c r="A286" s="12">
        <v>333</v>
      </c>
      <c r="B286" s="8" t="str">
        <f>VLOOKUP(A286,'Sets data'!$A$3:$C$9991,3,FALSE)</f>
        <v>Inventor's Guard</v>
      </c>
      <c r="C286" s="8" t="str">
        <f>VLOOKUP(A286,'Sets data'!$A$3:$C$9991,2,FALSE)</f>
        <v>Erfindergarde</v>
      </c>
    </row>
    <row r="287" spans="1:3" x14ac:dyDescent="0.25">
      <c r="A287" s="12">
        <v>334</v>
      </c>
      <c r="B287" s="8" t="str">
        <f>VLOOKUP(A287,'Sets data'!$A$3:$C$9991,3,FALSE)</f>
        <v>Impregnable Armor</v>
      </c>
      <c r="C287" s="8" t="str">
        <f>VLOOKUP(A287,'Sets data'!$A$3:$C$9991,2,FALSE)</f>
        <v>Unüberwindliche Rüstung</v>
      </c>
    </row>
    <row r="288" spans="1:3" x14ac:dyDescent="0.25">
      <c r="A288" s="12">
        <v>335</v>
      </c>
      <c r="B288" s="8" t="str">
        <f>VLOOKUP(A288,'Sets data'!$A$3:$C$9991,3,FALSE)</f>
        <v>Draugr's Rest</v>
      </c>
      <c r="C288" s="8" t="str">
        <f>VLOOKUP(A288,'Sets data'!$A$3:$C$9991,2,FALSE)</f>
        <v>Draugrruhe</v>
      </c>
    </row>
    <row r="289" spans="1:3" x14ac:dyDescent="0.25">
      <c r="A289" s="12">
        <v>336</v>
      </c>
      <c r="B289" s="8" t="str">
        <f>VLOOKUP(A289,'Sets data'!$A$3:$C$9991,3,FALSE)</f>
        <v>Pillar of Nirn</v>
      </c>
      <c r="C289" s="8" t="str">
        <f>VLOOKUP(A289,'Sets data'!$A$3:$C$9991,2,FALSE)</f>
        <v>Säulen von Nirn</v>
      </c>
    </row>
    <row r="290" spans="1:3" x14ac:dyDescent="0.25">
      <c r="A290" s="12">
        <v>337</v>
      </c>
      <c r="B290" s="8" t="str">
        <f>VLOOKUP(A290,'Sets data'!$A$3:$C$9991,3,FALSE)</f>
        <v>Ironblood</v>
      </c>
      <c r="C290" s="8" t="str">
        <f>VLOOKUP(A290,'Sets data'!$A$3:$C$9991,2,FALSE)</f>
        <v>Eisenblut</v>
      </c>
    </row>
    <row r="291" spans="1:3" x14ac:dyDescent="0.25">
      <c r="A291" s="12">
        <v>338</v>
      </c>
      <c r="B291" s="8" t="str">
        <f>VLOOKUP(A291,'Sets data'!$A$3:$C$9991,3,FALSE)</f>
        <v>Flame Blossom</v>
      </c>
      <c r="C291" s="8" t="str">
        <f>VLOOKUP(A291,'Sets data'!$A$3:$C$9991,2,FALSE)</f>
        <v>Flammenblüte</v>
      </c>
    </row>
    <row r="292" spans="1:3" x14ac:dyDescent="0.25">
      <c r="A292" s="12">
        <v>339</v>
      </c>
      <c r="B292" s="8" t="str">
        <f>VLOOKUP(A292,'Sets data'!$A$3:$C$9991,3,FALSE)</f>
        <v>Blooddrinker</v>
      </c>
      <c r="C292" s="8" t="str">
        <f>VLOOKUP(A292,'Sets data'!$A$3:$C$9991,2,FALSE)</f>
        <v>Bluttrinker</v>
      </c>
    </row>
    <row r="293" spans="1:3" x14ac:dyDescent="0.25">
      <c r="A293" s="12">
        <v>340</v>
      </c>
      <c r="B293" s="8" t="str">
        <f>VLOOKUP(A293,'Sets data'!$A$3:$C$9991,3,FALSE)</f>
        <v>Hagraven's Garden</v>
      </c>
      <c r="C293" s="8" t="str">
        <f>VLOOKUP(A293,'Sets data'!$A$3:$C$9991,2,FALSE)</f>
        <v>Vettelgarten</v>
      </c>
    </row>
    <row r="294" spans="1:3" x14ac:dyDescent="0.25">
      <c r="A294" s="5">
        <v>341</v>
      </c>
      <c r="B294" s="8" t="str">
        <f>VLOOKUP(A294,'Sets data'!$A$3:$C$9991,3,FALSE)</f>
        <v>Earthgore</v>
      </c>
      <c r="C294" s="8" t="str">
        <f>VLOOKUP(A294,'Sets data'!$A$3:$C$9991,2,FALSE)</f>
        <v>Erdbluter</v>
      </c>
    </row>
    <row r="295" spans="1:3" x14ac:dyDescent="0.25">
      <c r="A295" s="5">
        <v>342</v>
      </c>
      <c r="B295" s="8" t="str">
        <f>VLOOKUP(A295,'Sets data'!$A$3:$C$9991,3,FALSE)</f>
        <v>Domihaus</v>
      </c>
      <c r="C295" s="8" t="str">
        <f>VLOOKUP(A295,'Sets data'!$A$3:$C$9991,2,FALSE)</f>
        <v>Domihaus</v>
      </c>
    </row>
    <row r="296" spans="1:3" x14ac:dyDescent="0.25">
      <c r="A296" s="12">
        <v>343</v>
      </c>
      <c r="B296" s="8" t="str">
        <f>VLOOKUP(A296,'Sets data'!$A$3:$C$9991,3,FALSE)</f>
        <v>Caluurion's Legacy</v>
      </c>
      <c r="C296" s="8" t="str">
        <f>VLOOKUP(A296,'Sets data'!$A$3:$C$9991,2,FALSE)</f>
        <v>Caluurions Erbe</v>
      </c>
    </row>
    <row r="297" spans="1:3" x14ac:dyDescent="0.25">
      <c r="A297" s="12">
        <v>344</v>
      </c>
      <c r="B297" s="8" t="str">
        <f>VLOOKUP(A297,'Sets data'!$A$3:$C$9991,3,FALSE)</f>
        <v>Trappings of Invigoration</v>
      </c>
      <c r="C297" s="8" t="str">
        <f>VLOOKUP(A297,'Sets data'!$A$3:$C$9991,2,FALSE)</f>
        <v>Stärkungsprunk</v>
      </c>
    </row>
    <row r="298" spans="1:3" x14ac:dyDescent="0.25">
      <c r="A298" s="12">
        <v>345</v>
      </c>
      <c r="B298" s="8" t="str">
        <f>VLOOKUP(A298,'Sets data'!$A$3:$C$9991,3,FALSE)</f>
        <v>Ulfnor's Favor</v>
      </c>
      <c r="C298" s="8" t="str">
        <f>VLOOKUP(A298,'Sets data'!$A$3:$C$9991,2,FALSE)</f>
        <v>Ulfnors Gunst</v>
      </c>
    </row>
    <row r="299" spans="1:3" x14ac:dyDescent="0.25">
      <c r="A299" s="12">
        <v>346</v>
      </c>
      <c r="B299" s="8" t="str">
        <f>VLOOKUP(A299,'Sets data'!$A$3:$C$9991,3,FALSE)</f>
        <v>Jorvuld's Guidance</v>
      </c>
      <c r="C299" s="8" t="str">
        <f>VLOOKUP(A299,'Sets data'!$A$3:$C$9991,2,FALSE)</f>
        <v>Jorvulds Führung</v>
      </c>
    </row>
    <row r="300" spans="1:3" x14ac:dyDescent="0.25">
      <c r="A300" s="12">
        <v>347</v>
      </c>
      <c r="B300" s="8" t="str">
        <f>VLOOKUP(A300,'Sets data'!$A$3:$C$9991,3,FALSE)</f>
        <v>Plague Slinger</v>
      </c>
      <c r="C300" s="8" t="str">
        <f>VLOOKUP(A300,'Sets data'!$A$3:$C$9991,2,FALSE)</f>
        <v>Seuchenschleuder</v>
      </c>
    </row>
    <row r="301" spans="1:3" x14ac:dyDescent="0.25">
      <c r="A301" s="12">
        <v>348</v>
      </c>
      <c r="B301" s="8" t="str">
        <f>VLOOKUP(A301,'Sets data'!$A$3:$C$9991,3,FALSE)</f>
        <v>Curse of Doylemish</v>
      </c>
      <c r="C301" s="8" t="str">
        <f>VLOOKUP(A301,'Sets data'!$A$3:$C$9991,2,FALSE)</f>
        <v>Fluch von Doylemish</v>
      </c>
    </row>
    <row r="302" spans="1:3" x14ac:dyDescent="0.25">
      <c r="A302" s="5">
        <v>349</v>
      </c>
      <c r="B302" s="8" t="str">
        <f>VLOOKUP(A302,'Sets data'!$A$3:$C$9991,3,FALSE)</f>
        <v>Thurvokun</v>
      </c>
      <c r="C302" s="8" t="str">
        <f>VLOOKUP(A302,'Sets data'!$A$3:$C$9991,2,FALSE)</f>
        <v>Thurvokun</v>
      </c>
    </row>
    <row r="303" spans="1:3" x14ac:dyDescent="0.25">
      <c r="A303" s="5">
        <v>350</v>
      </c>
      <c r="B303" s="8" t="str">
        <f>VLOOKUP(A303,'Sets data'!$A$3:$C$9991,3,FALSE)</f>
        <v>Zaan</v>
      </c>
      <c r="C303" s="8" t="str">
        <f>VLOOKUP(A303,'Sets data'!$A$3:$C$9991,2,FALSE)</f>
        <v>Zaan</v>
      </c>
    </row>
    <row r="304" spans="1:3" x14ac:dyDescent="0.25">
      <c r="A304" s="5">
        <v>351</v>
      </c>
      <c r="B304" s="8" t="str">
        <f>VLOOKUP(A304,'Sets data'!$A$3:$C$9991,3,FALSE)</f>
        <v>Innate Axiom</v>
      </c>
      <c r="C304" s="8" t="str">
        <f>VLOOKUP(A304,'Sets data'!$A$3:$C$9991,2,FALSE)</f>
        <v>Kernaxiom</v>
      </c>
    </row>
    <row r="305" spans="1:3" x14ac:dyDescent="0.25">
      <c r="A305" s="5">
        <v>352</v>
      </c>
      <c r="B305" s="8" t="str">
        <f>VLOOKUP(A305,'Sets data'!$A$3:$C$9991,3,FALSE)</f>
        <v>Fortified Brass</v>
      </c>
      <c r="C305" s="8" t="str">
        <f>VLOOKUP(A305,'Sets data'!$A$3:$C$9991,2,FALSE)</f>
        <v>Messingpanzer</v>
      </c>
    </row>
    <row r="306" spans="1:3" x14ac:dyDescent="0.25">
      <c r="A306" s="5">
        <v>353</v>
      </c>
      <c r="B306" s="8" t="str">
        <f>VLOOKUP(A306,'Sets data'!$A$3:$C$9991,3,FALSE)</f>
        <v>Mechanical Acuity</v>
      </c>
      <c r="C306" s="8" t="str">
        <f>VLOOKUP(A306,'Sets data'!$A$3:$C$9991,2,FALSE)</f>
        <v>Mechanikblick</v>
      </c>
    </row>
    <row r="307" spans="1:3" x14ac:dyDescent="0.25">
      <c r="A307" s="12">
        <v>354</v>
      </c>
      <c r="B307" s="8" t="str">
        <f>VLOOKUP(A307,'Sets data'!$A$3:$C$9991,3,FALSE)</f>
        <v>Mad Tinkerer</v>
      </c>
      <c r="C307" s="8" t="str">
        <f>VLOOKUP(A307,'Sets data'!$A$3:$C$9991,2,FALSE)</f>
        <v>Wahntüftler</v>
      </c>
    </row>
    <row r="308" spans="1:3" x14ac:dyDescent="0.25">
      <c r="A308" s="12">
        <v>355</v>
      </c>
      <c r="B308" s="8" t="str">
        <f>VLOOKUP(A308,'Sets data'!$A$3:$C$9991,3,FALSE)</f>
        <v>Unfathomable Darkness</v>
      </c>
      <c r="C308" s="8" t="str">
        <f>VLOOKUP(A308,'Sets data'!$A$3:$C$9991,2,FALSE)</f>
        <v>Unermessliche Dunkelheit</v>
      </c>
    </row>
    <row r="309" spans="1:3" x14ac:dyDescent="0.25">
      <c r="A309" s="12">
        <v>356</v>
      </c>
      <c r="B309" s="8" t="str">
        <f>VLOOKUP(A309,'Sets data'!$A$3:$C$9991,3,FALSE)</f>
        <v>Livewire</v>
      </c>
      <c r="C309" s="8" t="str">
        <f>VLOOKUP(A309,'Sets data'!$A$3:$C$9991,2,FALSE)</f>
        <v>Stromschlag</v>
      </c>
    </row>
    <row r="310" spans="1:3" x14ac:dyDescent="0.25">
      <c r="A310" s="12">
        <v>357</v>
      </c>
      <c r="B310" s="8" t="str">
        <f>VLOOKUP(A310,'Sets data'!$A$3:$C$9991,3,FALSE)</f>
        <v>Disciplined Slash (Perfected)</v>
      </c>
      <c r="C310" s="8" t="str">
        <f>VLOOKUP(A310,'Sets data'!$A$3:$C$9991,2,FALSE)</f>
        <v>Disziplinierter Schnitt (vollendet)</v>
      </c>
    </row>
    <row r="311" spans="1:3" x14ac:dyDescent="0.25">
      <c r="A311" s="12">
        <v>358</v>
      </c>
      <c r="B311" s="8" t="str">
        <f>VLOOKUP(A311,'Sets data'!$A$3:$C$9991,3,FALSE)</f>
        <v>Defensive Position (Perfected)</v>
      </c>
      <c r="C311" s="8" t="str">
        <f>VLOOKUP(A311,'Sets data'!$A$3:$C$9991,2,FALSE)</f>
        <v>Defensive Position (vollendet)</v>
      </c>
    </row>
    <row r="312" spans="1:3" x14ac:dyDescent="0.25">
      <c r="A312" s="12">
        <v>359</v>
      </c>
      <c r="B312" s="8" t="str">
        <f>VLOOKUP(A312,'Sets data'!$A$3:$C$9991,3,FALSE)</f>
        <v>Chaotic Whirlwind (Perfected)</v>
      </c>
      <c r="C312" s="8" t="str">
        <f>VLOOKUP(A312,'Sets data'!$A$3:$C$9991,2,FALSE)</f>
        <v>Chaotischer Wirbelwind (vollendet)</v>
      </c>
    </row>
    <row r="313" spans="1:3" x14ac:dyDescent="0.25">
      <c r="A313" s="12">
        <v>360</v>
      </c>
      <c r="B313" s="8" t="str">
        <f>VLOOKUP(A313,'Sets data'!$A$3:$C$9991,3,FALSE)</f>
        <v>Piercing Spray (Perfected)</v>
      </c>
      <c r="C313" s="8" t="str">
        <f>VLOOKUP(A313,'Sets data'!$A$3:$C$9991,2,FALSE)</f>
        <v>Durchdringende Salve (vollendet)</v>
      </c>
    </row>
    <row r="314" spans="1:3" x14ac:dyDescent="0.25">
      <c r="A314" s="12">
        <v>361</v>
      </c>
      <c r="B314" s="8" t="str">
        <f>VLOOKUP(A314,'Sets data'!$A$3:$C$9991,3,FALSE)</f>
        <v>Concentrated Force (Perfected)</v>
      </c>
      <c r="C314" s="8" t="str">
        <f>VLOOKUP(A314,'Sets data'!$A$3:$C$9991,2,FALSE)</f>
        <v>Konzentrierte Kraft (vollendet)</v>
      </c>
    </row>
    <row r="315" spans="1:3" x14ac:dyDescent="0.25">
      <c r="A315" s="12">
        <v>362</v>
      </c>
      <c r="B315" s="8" t="str">
        <f>VLOOKUP(A315,'Sets data'!$A$3:$C$9991,3,FALSE)</f>
        <v>Timeless Blessing (Perfected)</v>
      </c>
      <c r="C315" s="8" t="str">
        <f>VLOOKUP(A315,'Sets data'!$A$3:$C$9991,2,FALSE)</f>
        <v>Zeitloser Segen (vollendet)</v>
      </c>
    </row>
    <row r="316" spans="1:3" x14ac:dyDescent="0.25">
      <c r="A316" s="12">
        <v>363</v>
      </c>
      <c r="B316" s="8" t="str">
        <f>VLOOKUP(A316,'Sets data'!$A$3:$C$9991,3,FALSE)</f>
        <v>Disciplined Slash</v>
      </c>
      <c r="C316" s="8" t="str">
        <f>VLOOKUP(A316,'Sets data'!$A$3:$C$9991,2,FALSE)</f>
        <v>Disziplinierter Schnitt</v>
      </c>
    </row>
    <row r="317" spans="1:3" x14ac:dyDescent="0.25">
      <c r="A317" s="12">
        <v>364</v>
      </c>
      <c r="B317" s="8" t="str">
        <f>VLOOKUP(A317,'Sets data'!$A$3:$C$9991,3,FALSE)</f>
        <v>Defensive Position</v>
      </c>
      <c r="C317" s="8" t="str">
        <f>VLOOKUP(A317,'Sets data'!$A$3:$C$9991,2,FALSE)</f>
        <v>Defensive Position</v>
      </c>
    </row>
    <row r="318" spans="1:3" x14ac:dyDescent="0.25">
      <c r="A318" s="12">
        <v>365</v>
      </c>
      <c r="B318" s="8" t="str">
        <f>VLOOKUP(A318,'Sets data'!$A$3:$C$9991,3,FALSE)</f>
        <v>Chaotic Whirlwind</v>
      </c>
      <c r="C318" s="8" t="str">
        <f>VLOOKUP(A318,'Sets data'!$A$3:$C$9991,2,FALSE)</f>
        <v>Chaotischer Wirbelwind</v>
      </c>
    </row>
    <row r="319" spans="1:3" x14ac:dyDescent="0.25">
      <c r="A319" s="12">
        <v>366</v>
      </c>
      <c r="B319" s="8" t="str">
        <f>VLOOKUP(A319,'Sets data'!$A$3:$C$9991,3,FALSE)</f>
        <v>Piercing Spray</v>
      </c>
      <c r="C319" s="8" t="str">
        <f>VLOOKUP(A319,'Sets data'!$A$3:$C$9991,2,FALSE)</f>
        <v>Durchdringende Salve</v>
      </c>
    </row>
    <row r="320" spans="1:3" x14ac:dyDescent="0.25">
      <c r="A320" s="12">
        <v>367</v>
      </c>
      <c r="B320" s="8" t="str">
        <f>VLOOKUP(A320,'Sets data'!$A$3:$C$9991,3,FALSE)</f>
        <v>Concentrated Force</v>
      </c>
      <c r="C320" s="8" t="str">
        <f>VLOOKUP(A320,'Sets data'!$A$3:$C$9991,2,FALSE)</f>
        <v>Konzentrierte Kraft</v>
      </c>
    </row>
    <row r="321" spans="1:3" x14ac:dyDescent="0.25">
      <c r="A321" s="12">
        <v>368</v>
      </c>
      <c r="B321" s="8" t="str">
        <f>VLOOKUP(A321,'Sets data'!$A$3:$C$9991,3,FALSE)</f>
        <v>Timeless Blessing</v>
      </c>
      <c r="C321" s="8" t="str">
        <f>VLOOKUP(A321,'Sets data'!$A$3:$C$9991,2,FALSE)</f>
        <v>Zeitloser Segen</v>
      </c>
    </row>
    <row r="322" spans="1:3" x14ac:dyDescent="0.25">
      <c r="A322" s="12">
        <v>369</v>
      </c>
      <c r="B322" s="8" t="str">
        <f>VLOOKUP(A322,'Sets data'!$A$3:$C$9991,3,FALSE)</f>
        <v>Merciless Charge</v>
      </c>
      <c r="C322" s="8" t="str">
        <f>VLOOKUP(A322,'Sets data'!$A$3:$C$9991,2,FALSE)</f>
        <v>Gnadenloser Ansturm</v>
      </c>
    </row>
    <row r="323" spans="1:3" x14ac:dyDescent="0.25">
      <c r="A323" s="12">
        <v>370</v>
      </c>
      <c r="B323" s="8" t="str">
        <f>VLOOKUP(A323,'Sets data'!$A$3:$C$9991,3,FALSE)</f>
        <v>Rampaging Slash</v>
      </c>
      <c r="C323" s="8" t="str">
        <f>VLOOKUP(A323,'Sets data'!$A$3:$C$9991,2,FALSE)</f>
        <v>Tobender Schnitt</v>
      </c>
    </row>
    <row r="324" spans="1:3" x14ac:dyDescent="0.25">
      <c r="A324" s="12">
        <v>371</v>
      </c>
      <c r="B324" s="8" t="str">
        <f>VLOOKUP(A324,'Sets data'!$A$3:$C$9991,3,FALSE)</f>
        <v>Cruel Flurry</v>
      </c>
      <c r="C324" s="8" t="str">
        <f>VLOOKUP(A324,'Sets data'!$A$3:$C$9991,2,FALSE)</f>
        <v>Grausamer Schlaghagel</v>
      </c>
    </row>
    <row r="325" spans="1:3" x14ac:dyDescent="0.25">
      <c r="A325" s="12">
        <v>372</v>
      </c>
      <c r="B325" s="8" t="str">
        <f>VLOOKUP(A325,'Sets data'!$A$3:$C$9991,3,FALSE)</f>
        <v>Thunderous Volley</v>
      </c>
      <c r="C325" s="8" t="str">
        <f>VLOOKUP(A325,'Sets data'!$A$3:$C$9991,2,FALSE)</f>
        <v>Donnernde Salve</v>
      </c>
    </row>
    <row r="326" spans="1:3" x14ac:dyDescent="0.25">
      <c r="A326" s="12">
        <v>373</v>
      </c>
      <c r="B326" s="8" t="str">
        <f>VLOOKUP(A326,'Sets data'!$A$3:$C$9991,3,FALSE)</f>
        <v>Crushing Wall</v>
      </c>
      <c r="C326" s="8" t="str">
        <f>VLOOKUP(A326,'Sets data'!$A$3:$C$9991,2,FALSE)</f>
        <v>Zermalmende Mauer</v>
      </c>
    </row>
    <row r="327" spans="1:3" x14ac:dyDescent="0.25">
      <c r="A327" s="12">
        <v>374</v>
      </c>
      <c r="B327" s="8" t="str">
        <f>VLOOKUP(A327,'Sets data'!$A$3:$C$9991,3,FALSE)</f>
        <v>Precise Regeneration</v>
      </c>
      <c r="C327" s="8" t="str">
        <f>VLOOKUP(A327,'Sets data'!$A$3:$C$9991,2,FALSE)</f>
        <v>Präzise Regeneration</v>
      </c>
    </row>
    <row r="328" spans="1:3" x14ac:dyDescent="0.25">
      <c r="A328" s="12">
        <v>380</v>
      </c>
      <c r="B328" s="8" t="str">
        <f>VLOOKUP(A328,'Sets data'!$A$3:$C$9991,3,FALSE)</f>
        <v>Prophet's</v>
      </c>
      <c r="C328" s="8" t="str">
        <f>VLOOKUP(A328,'Sets data'!$A$3:$C$9991,2,FALSE)</f>
        <v>Prophet</v>
      </c>
    </row>
    <row r="329" spans="1:3" x14ac:dyDescent="0.25">
      <c r="A329" s="12">
        <v>381</v>
      </c>
      <c r="B329" s="8" t="str">
        <f>VLOOKUP(A329,'Sets data'!$A$3:$C$9991,3,FALSE)</f>
        <v>Broken Soul</v>
      </c>
      <c r="C329" s="8" t="str">
        <f>VLOOKUP(A329,'Sets data'!$A$3:$C$9991,2,FALSE)</f>
        <v>Zerbrochene Seele</v>
      </c>
    </row>
    <row r="330" spans="1:3" x14ac:dyDescent="0.25">
      <c r="A330" s="12">
        <v>382</v>
      </c>
      <c r="B330" s="8" t="str">
        <f>VLOOKUP(A330,'Sets data'!$A$3:$C$9991,3,FALSE)</f>
        <v>Grace of Gloom</v>
      </c>
      <c r="C330" s="8" t="str">
        <f>VLOOKUP(A330,'Sets data'!$A$3:$C$9991,2,FALSE)</f>
        <v>Anmut der Gräue</v>
      </c>
    </row>
    <row r="331" spans="1:3" x14ac:dyDescent="0.25">
      <c r="A331" s="12">
        <v>383</v>
      </c>
      <c r="B331" s="8" t="str">
        <f>VLOOKUP(A331,'Sets data'!$A$3:$C$9991,3,FALSE)</f>
        <v>Gryphon's Ferocity</v>
      </c>
      <c r="C331" s="8" t="str">
        <f>VLOOKUP(A331,'Sets data'!$A$3:$C$9991,2,FALSE)</f>
        <v>Wildheit des Greifen</v>
      </c>
    </row>
    <row r="332" spans="1:3" x14ac:dyDescent="0.25">
      <c r="A332" s="12">
        <v>384</v>
      </c>
      <c r="B332" s="8" t="str">
        <f>VLOOKUP(A332,'Sets data'!$A$3:$C$9991,3,FALSE)</f>
        <v>Wisdom of Vanus</v>
      </c>
      <c r="C332" s="8" t="str">
        <f>VLOOKUP(A332,'Sets data'!$A$3:$C$9991,2,FALSE)</f>
        <v>Weisheit von Vanus</v>
      </c>
    </row>
    <row r="333" spans="1:3" x14ac:dyDescent="0.25">
      <c r="A333" s="5">
        <v>385</v>
      </c>
      <c r="B333" s="8" t="str">
        <f>VLOOKUP(A333,'Sets data'!$A$3:$C$9991,3,FALSE)</f>
        <v>Adept Rider</v>
      </c>
      <c r="C333" s="8" t="str">
        <f>VLOOKUP(A333,'Sets data'!$A$3:$C$9991,2,FALSE)</f>
        <v>Versierter Reiter</v>
      </c>
    </row>
    <row r="334" spans="1:3" x14ac:dyDescent="0.25">
      <c r="A334" s="5">
        <v>386</v>
      </c>
      <c r="B334" s="8" t="str">
        <f>VLOOKUP(A334,'Sets data'!$A$3:$C$9991,3,FALSE)</f>
        <v>Sload's Semblance</v>
      </c>
      <c r="C334" s="8" t="str">
        <f>VLOOKUP(A334,'Sets data'!$A$3:$C$9991,2,FALSE)</f>
        <v>Kreckenantlitz</v>
      </c>
    </row>
    <row r="335" spans="1:3" x14ac:dyDescent="0.25">
      <c r="A335" s="5">
        <v>387</v>
      </c>
      <c r="B335" s="8" t="str">
        <f>VLOOKUP(A335,'Sets data'!$A$3:$C$9991,3,FALSE)</f>
        <v>Nocturnal's Favor</v>
      </c>
      <c r="C335" s="8" t="str">
        <f>VLOOKUP(A335,'Sets data'!$A$3:$C$9991,2,FALSE)</f>
        <v>Nocturnals Gunst</v>
      </c>
    </row>
    <row r="336" spans="1:3" x14ac:dyDescent="0.25">
      <c r="A336" s="12">
        <v>388</v>
      </c>
      <c r="B336" s="8" t="str">
        <f>VLOOKUP(A336,'Sets data'!$A$3:$C$9991,3,FALSE)</f>
        <v>Aegis of Galenwe</v>
      </c>
      <c r="C336" s="8" t="str">
        <f>VLOOKUP(A336,'Sets data'!$A$3:$C$9991,2,FALSE)</f>
        <v>Ägis von Galenwe</v>
      </c>
    </row>
    <row r="337" spans="1:3" x14ac:dyDescent="0.25">
      <c r="A337" s="12">
        <v>389</v>
      </c>
      <c r="B337" s="8" t="str">
        <f>VLOOKUP(A337,'Sets data'!$A$3:$C$9991,3,FALSE)</f>
        <v>Arms of Relequen</v>
      </c>
      <c r="C337" s="8" t="str">
        <f>VLOOKUP(A337,'Sets data'!$A$3:$C$9991,2,FALSE)</f>
        <v>Waffen von Relequen</v>
      </c>
    </row>
    <row r="338" spans="1:3" x14ac:dyDescent="0.25">
      <c r="A338" s="12">
        <v>390</v>
      </c>
      <c r="B338" s="8" t="str">
        <f>VLOOKUP(A338,'Sets data'!$A$3:$C$9991,3,FALSE)</f>
        <v>Mantle of Siroria</v>
      </c>
      <c r="C338" s="8" t="str">
        <f>VLOOKUP(A338,'Sets data'!$A$3:$C$9991,2,FALSE)</f>
        <v>Mantel von Siroria</v>
      </c>
    </row>
    <row r="339" spans="1:3" x14ac:dyDescent="0.25">
      <c r="A339" s="12">
        <v>391</v>
      </c>
      <c r="B339" s="8" t="str">
        <f>VLOOKUP(A339,'Sets data'!$A$3:$C$9991,3,FALSE)</f>
        <v>Vestment of Olorime</v>
      </c>
      <c r="C339" s="8" t="str">
        <f>VLOOKUP(A339,'Sets data'!$A$3:$C$9991,2,FALSE)</f>
        <v>Gewandung von Olorime</v>
      </c>
    </row>
    <row r="340" spans="1:3" x14ac:dyDescent="0.25">
      <c r="A340" s="12">
        <v>392</v>
      </c>
      <c r="B340" s="8" t="str">
        <f>VLOOKUP(A340,'Sets data'!$A$3:$C$9991,3,FALSE)</f>
        <v>Perfect Aegis of Galenwe</v>
      </c>
      <c r="C340" s="8" t="str">
        <f>VLOOKUP(A340,'Sets data'!$A$3:$C$9991,2,FALSE)</f>
        <v>Perfekte Ägis von Galenwe</v>
      </c>
    </row>
    <row r="341" spans="1:3" x14ac:dyDescent="0.25">
      <c r="A341" s="51">
        <v>393</v>
      </c>
      <c r="B341" s="8" t="str">
        <f>VLOOKUP(A341,'Sets data'!$A$3:$C$9991,3,FALSE)</f>
        <v>Perfect Arms of Relequen</v>
      </c>
      <c r="C341" s="8" t="str">
        <f>VLOOKUP(A341,'Sets data'!$A$3:$C$9991,2,FALSE)</f>
        <v>Perfekte Waffen von Relequen</v>
      </c>
    </row>
    <row r="342" spans="1:3" x14ac:dyDescent="0.25">
      <c r="A342" s="12">
        <v>394</v>
      </c>
      <c r="B342" s="8" t="str">
        <f>VLOOKUP(A342,'Sets data'!$A$3:$C$9991,3,FALSE)</f>
        <v>Perfect Mantle of Siroria</v>
      </c>
      <c r="C342" s="8" t="str">
        <f>VLOOKUP(A342,'Sets data'!$A$3:$C$9991,2,FALSE)</f>
        <v>Perfekter Mantel von Siroria</v>
      </c>
    </row>
    <row r="343" spans="1:3" x14ac:dyDescent="0.25">
      <c r="A343" s="12">
        <v>395</v>
      </c>
      <c r="B343" s="8" t="str">
        <f>VLOOKUP(A343,'Sets data'!$A$3:$C$9991,3,FALSE)</f>
        <v>Perfect Vestment of Olorime</v>
      </c>
      <c r="C343" s="8" t="str">
        <f>VLOOKUP(A343,'Sets data'!$A$3:$C$9991,2,FALSE)</f>
        <v>Perfekte Gewandung von Olorime</v>
      </c>
    </row>
    <row r="344" spans="1:3" x14ac:dyDescent="0.25">
      <c r="A344" s="5">
        <v>397</v>
      </c>
      <c r="B344" s="8" t="str">
        <f>VLOOKUP(A344,'Sets data'!$A$3:$C$9991,3,FALSE)</f>
        <v>Balorgh</v>
      </c>
      <c r="C344" s="8" t="str">
        <f>VLOOKUP(A344,'Sets data'!$A$3:$C$9991,2,FALSE)</f>
        <v>Balorgh</v>
      </c>
    </row>
    <row r="345" spans="1:3" x14ac:dyDescent="0.25">
      <c r="A345" s="5">
        <v>398</v>
      </c>
      <c r="B345" s="8" t="str">
        <f>VLOOKUP(A345,'Sets data'!$A$3:$C$9991,3,FALSE)</f>
        <v>Vykosa</v>
      </c>
      <c r="C345" s="8" t="str">
        <f>VLOOKUP(A345,'Sets data'!$A$3:$C$9991,2,FALSE)</f>
        <v>Vykosa</v>
      </c>
    </row>
    <row r="346" spans="1:3" x14ac:dyDescent="0.25">
      <c r="A346" s="12">
        <v>399</v>
      </c>
      <c r="B346" s="8" t="str">
        <f>VLOOKUP(A346,'Sets data'!$A$3:$C$9991,3,FALSE)</f>
        <v>Hanu's Compassion</v>
      </c>
      <c r="C346" s="8" t="str">
        <f>VLOOKUP(A346,'Sets data'!$A$3:$C$9991,2,FALSE)</f>
        <v>Hanus Mitgefühl</v>
      </c>
    </row>
    <row r="347" spans="1:3" x14ac:dyDescent="0.25">
      <c r="A347" s="12">
        <v>400</v>
      </c>
      <c r="B347" s="8" t="str">
        <f>VLOOKUP(A347,'Sets data'!$A$3:$C$9991,3,FALSE)</f>
        <v>Blood Moon</v>
      </c>
      <c r="C347" s="8" t="str">
        <f>VLOOKUP(A347,'Sets data'!$A$3:$C$9991,2,FALSE)</f>
        <v>Blutmond</v>
      </c>
    </row>
    <row r="348" spans="1:3" x14ac:dyDescent="0.25">
      <c r="A348" s="12">
        <v>401</v>
      </c>
      <c r="B348" s="8" t="str">
        <f>VLOOKUP(A348,'Sets data'!$A$3:$C$9991,3,FALSE)</f>
        <v>Haven of Ursus</v>
      </c>
      <c r="C348" s="8" t="str">
        <f>VLOOKUP(A348,'Sets data'!$A$3:$C$9991,2,FALSE)</f>
        <v>Zuflucht von Ursus</v>
      </c>
    </row>
    <row r="349" spans="1:3" x14ac:dyDescent="0.25">
      <c r="A349" s="12">
        <v>402</v>
      </c>
      <c r="B349" s="8" t="str">
        <f>VLOOKUP(A349,'Sets data'!$A$3:$C$9991,3,FALSE)</f>
        <v>Moon Hunter</v>
      </c>
      <c r="C349" s="8" t="str">
        <f>VLOOKUP(A349,'Sets data'!$A$3:$C$9991,2,FALSE)</f>
        <v>Mondjäger</v>
      </c>
    </row>
    <row r="350" spans="1:3" x14ac:dyDescent="0.25">
      <c r="A350" s="12">
        <v>403</v>
      </c>
      <c r="B350" s="8" t="str">
        <f>VLOOKUP(A350,'Sets data'!$A$3:$C$9991,3,FALSE)</f>
        <v>Savage Werewolf</v>
      </c>
      <c r="C350" s="8" t="str">
        <f>VLOOKUP(A350,'Sets data'!$A$3:$C$9991,2,FALSE)</f>
        <v>Wilder Werwolf</v>
      </c>
    </row>
    <row r="351" spans="1:3" x14ac:dyDescent="0.25">
      <c r="A351" s="12">
        <v>404</v>
      </c>
      <c r="B351" s="8" t="str">
        <f>VLOOKUP(A351,'Sets data'!$A$3:$C$9991,3,FALSE)</f>
        <v>Jailer's Tenacity</v>
      </c>
      <c r="C351" s="8" t="str">
        <f>VLOOKUP(A351,'Sets data'!$A$3:$C$9991,2,FALSE)</f>
        <v>Tenazität des Kerkermeisters</v>
      </c>
    </row>
    <row r="352" spans="1:3" x14ac:dyDescent="0.25">
      <c r="A352" s="12">
        <v>405</v>
      </c>
      <c r="B352" s="8" t="str">
        <f>VLOOKUP(A352,'Sets data'!$A$3:$C$9991,3,FALSE)</f>
        <v>Bright-Throat's Boast</v>
      </c>
      <c r="C352" s="8" t="str">
        <f>VLOOKUP(A352,'Sets data'!$A$3:$C$9991,2,FALSE)</f>
        <v>Hellhalsstolz</v>
      </c>
    </row>
    <row r="353" spans="1:3" x14ac:dyDescent="0.25">
      <c r="A353" s="12">
        <v>406</v>
      </c>
      <c r="B353" s="8" t="str">
        <f>VLOOKUP(A353,'Sets data'!$A$3:$C$9991,3,FALSE)</f>
        <v>Dead-Water's Guile</v>
      </c>
      <c r="C353" s="8" t="str">
        <f>VLOOKUP(A353,'Sets data'!$A$3:$C$9991,2,FALSE)</f>
        <v>Totwassertücke</v>
      </c>
    </row>
    <row r="354" spans="1:3" x14ac:dyDescent="0.25">
      <c r="A354" s="12">
        <v>407</v>
      </c>
      <c r="B354" s="8" t="str">
        <f>VLOOKUP(A354,'Sets data'!$A$3:$C$9991,3,FALSE)</f>
        <v>Champion of the Hist</v>
      </c>
      <c r="C354" s="8" t="str">
        <f>VLOOKUP(A354,'Sets data'!$A$3:$C$9991,2,FALSE)</f>
        <v>Histchampion</v>
      </c>
    </row>
    <row r="355" spans="1:3" x14ac:dyDescent="0.25">
      <c r="A355" s="5">
        <v>408</v>
      </c>
      <c r="B355" s="8" t="str">
        <f>VLOOKUP(A355,'Sets data'!$A$3:$C$9991,3,FALSE)</f>
        <v>Grave-Stake Collector</v>
      </c>
      <c r="C355" s="8" t="str">
        <f>VLOOKUP(A355,'Sets data'!$A$3:$C$9991,2,FALSE)</f>
        <v>Grabpflocksammler</v>
      </c>
    </row>
    <row r="356" spans="1:3" x14ac:dyDescent="0.25">
      <c r="A356" s="5">
        <v>409</v>
      </c>
      <c r="B356" s="8" t="str">
        <f>VLOOKUP(A356,'Sets data'!$A$3:$C$9991,3,FALSE)</f>
        <v>Naga Shaman</v>
      </c>
      <c r="C356" s="8" t="str">
        <f>VLOOKUP(A356,'Sets data'!$A$3:$C$9991,2,FALSE)</f>
        <v>Nagaschamane</v>
      </c>
    </row>
    <row r="357" spans="1:3" x14ac:dyDescent="0.25">
      <c r="A357" s="5">
        <v>410</v>
      </c>
      <c r="B357" s="8" t="str">
        <f>VLOOKUP(A357,'Sets data'!$A$3:$C$9991,3,FALSE)</f>
        <v>Might of the Lost Legion</v>
      </c>
      <c r="C357" s="8" t="str">
        <f>VLOOKUP(A357,'Sets data'!$A$3:$C$9991,2,FALSE)</f>
        <v>Macht der Verlorenen Legion</v>
      </c>
    </row>
    <row r="358" spans="1:3" x14ac:dyDescent="0.25">
      <c r="A358" s="12">
        <v>411</v>
      </c>
      <c r="B358" s="8" t="str">
        <f>VLOOKUP(A358,'Sets data'!$A$3:$C$9991,3,FALSE)</f>
        <v>Gallant Charge</v>
      </c>
      <c r="C358" s="8" t="str">
        <f>VLOOKUP(A358,'Sets data'!$A$3:$C$9991,2,FALSE)</f>
        <v>Galanter Ansturm</v>
      </c>
    </row>
    <row r="359" spans="1:3" x14ac:dyDescent="0.25">
      <c r="A359" s="12">
        <v>412</v>
      </c>
      <c r="B359" s="8" t="str">
        <f>VLOOKUP(A359,'Sets data'!$A$3:$C$9991,3,FALSE)</f>
        <v>Radial Uppercut</v>
      </c>
      <c r="C359" s="8" t="str">
        <f>VLOOKUP(A359,'Sets data'!$A$3:$C$9991,2,FALSE)</f>
        <v>Rundum-Aufwärtsschnitt</v>
      </c>
    </row>
    <row r="360" spans="1:3" x14ac:dyDescent="0.25">
      <c r="A360" s="12">
        <v>413</v>
      </c>
      <c r="B360" s="8" t="str">
        <f>VLOOKUP(A360,'Sets data'!$A$3:$C$9991,3,FALSE)</f>
        <v>Spectral Cloak</v>
      </c>
      <c r="C360" s="8" t="str">
        <f>VLOOKUP(A360,'Sets data'!$A$3:$C$9991,2,FALSE)</f>
        <v>Spektraler Mantel</v>
      </c>
    </row>
    <row r="361" spans="1:3" x14ac:dyDescent="0.25">
      <c r="A361" s="12">
        <v>414</v>
      </c>
      <c r="B361" s="8" t="str">
        <f>VLOOKUP(A361,'Sets data'!$A$3:$C$9991,3,FALSE)</f>
        <v>Virulent Shot</v>
      </c>
      <c r="C361" s="8" t="str">
        <f>VLOOKUP(A361,'Sets data'!$A$3:$C$9991,2,FALSE)</f>
        <v>Virulenter Schuss</v>
      </c>
    </row>
    <row r="362" spans="1:3" x14ac:dyDescent="0.25">
      <c r="A362" s="12">
        <v>415</v>
      </c>
      <c r="B362" s="8" t="str">
        <f>VLOOKUP(A362,'Sets data'!$A$3:$C$9991,3,FALSE)</f>
        <v>Wild Impulse</v>
      </c>
      <c r="C362" s="8" t="str">
        <f>VLOOKUP(A362,'Sets data'!$A$3:$C$9991,2,FALSE)</f>
        <v>Wilder Impuls</v>
      </c>
    </row>
    <row r="363" spans="1:3" x14ac:dyDescent="0.25">
      <c r="A363" s="12">
        <v>416</v>
      </c>
      <c r="B363" s="8" t="str">
        <f>VLOOKUP(A363,'Sets data'!$A$3:$C$9991,3,FALSE)</f>
        <v>Mender's Ward</v>
      </c>
      <c r="C363" s="8" t="str">
        <f>VLOOKUP(A363,'Sets data'!$A$3:$C$9991,2,FALSE)</f>
        <v>Schutz des Pflegers</v>
      </c>
    </row>
    <row r="364" spans="1:3" x14ac:dyDescent="0.25">
      <c r="A364" s="12">
        <v>417</v>
      </c>
      <c r="B364" s="8" t="str">
        <f>VLOOKUP(A364,'Sets data'!$A$3:$C$9991,3,FALSE)</f>
        <v>Indomitable Fury</v>
      </c>
      <c r="C364" s="8" t="str">
        <f>VLOOKUP(A364,'Sets data'!$A$3:$C$9991,2,FALSE)</f>
        <v>Unbeugsamer Zorn</v>
      </c>
    </row>
    <row r="365" spans="1:3" x14ac:dyDescent="0.25">
      <c r="A365" s="12">
        <v>418</v>
      </c>
      <c r="B365" s="8" t="str">
        <f>VLOOKUP(A365,'Sets data'!$A$3:$C$9991,3,FALSE)</f>
        <v>Spell Strategist</v>
      </c>
      <c r="C365" s="8" t="str">
        <f>VLOOKUP(A365,'Sets data'!$A$3:$C$9991,2,FALSE)</f>
        <v>Zauberstratege</v>
      </c>
    </row>
    <row r="366" spans="1:3" x14ac:dyDescent="0.25">
      <c r="A366" s="12">
        <v>419</v>
      </c>
      <c r="B366" s="8" t="str">
        <f>VLOOKUP(A366,'Sets data'!$A$3:$C$9991,3,FALSE)</f>
        <v>Battlefield Acrobat</v>
      </c>
      <c r="C366" s="8" t="str">
        <f>VLOOKUP(A366,'Sets data'!$A$3:$C$9991,2,FALSE)</f>
        <v>Schlachtfeldakrobat</v>
      </c>
    </row>
    <row r="367" spans="1:3" x14ac:dyDescent="0.25">
      <c r="A367" s="12">
        <v>420</v>
      </c>
      <c r="B367" s="8" t="str">
        <f>VLOOKUP(A367,'Sets data'!$A$3:$C$9991,3,FALSE)</f>
        <v>Soldier of Anguish</v>
      </c>
      <c r="C367" s="8" t="str">
        <f>VLOOKUP(A367,'Sets data'!$A$3:$C$9991,2,FALSE)</f>
        <v>Soldat der Pein</v>
      </c>
    </row>
    <row r="368" spans="1:3" x14ac:dyDescent="0.25">
      <c r="A368" s="12">
        <v>421</v>
      </c>
      <c r="B368" s="8" t="str">
        <f>VLOOKUP(A368,'Sets data'!$A$3:$C$9991,3,FALSE)</f>
        <v>Steadfast Hero</v>
      </c>
      <c r="C368" s="8" t="str">
        <f>VLOOKUP(A368,'Sets data'!$A$3:$C$9991,2,FALSE)</f>
        <v>Standhafter Held</v>
      </c>
    </row>
    <row r="369" spans="1:3" x14ac:dyDescent="0.25">
      <c r="A369" s="12">
        <v>422</v>
      </c>
      <c r="B369" s="8" t="str">
        <f>VLOOKUP(A369,'Sets data'!$A$3:$C$9991,3,FALSE)</f>
        <v>Battalion Defender</v>
      </c>
      <c r="C369" s="8" t="str">
        <f>VLOOKUP(A369,'Sets data'!$A$3:$C$9991,2,FALSE)</f>
        <v>Bataillonsverteidiger</v>
      </c>
    </row>
    <row r="370" spans="1:3" x14ac:dyDescent="0.25">
      <c r="A370" s="12">
        <v>423</v>
      </c>
      <c r="B370" s="8" t="str">
        <f>VLOOKUP(A370,'Sets data'!$A$3:$C$9991,3,FALSE)</f>
        <v>Perfect Gallant Charge</v>
      </c>
      <c r="C370" s="8" t="str">
        <f>VLOOKUP(A370,'Sets data'!$A$3:$C$9991,2,FALSE)</f>
        <v>Perfekter galanter Ansturm</v>
      </c>
    </row>
    <row r="371" spans="1:3" x14ac:dyDescent="0.25">
      <c r="A371" s="12">
        <v>424</v>
      </c>
      <c r="B371" s="8" t="str">
        <f>VLOOKUP(A371,'Sets data'!$A$3:$C$9991,3,FALSE)</f>
        <v>Perfect Radial Uppercut</v>
      </c>
      <c r="C371" s="8" t="str">
        <f>VLOOKUP(A371,'Sets data'!$A$3:$C$9991,2,FALSE)</f>
        <v>Perfekter Rundum-Aufwärtsschnitt</v>
      </c>
    </row>
    <row r="372" spans="1:3" x14ac:dyDescent="0.25">
      <c r="A372" s="12">
        <v>425</v>
      </c>
      <c r="B372" s="8" t="str">
        <f>VLOOKUP(A372,'Sets data'!$A$3:$C$9991,3,FALSE)</f>
        <v>Perfect Spectral Cloak</v>
      </c>
      <c r="C372" s="8" t="str">
        <f>VLOOKUP(A372,'Sets data'!$A$3:$C$9991,2,FALSE)</f>
        <v>Perfekter spektraler Mantel</v>
      </c>
    </row>
    <row r="373" spans="1:3" x14ac:dyDescent="0.25">
      <c r="A373" s="12">
        <v>426</v>
      </c>
      <c r="B373" s="8" t="str">
        <f>VLOOKUP(A373,'Sets data'!$A$3:$C$9991,3,FALSE)</f>
        <v>Perfect Virulent Shot</v>
      </c>
      <c r="C373" s="8" t="str">
        <f>VLOOKUP(A373,'Sets data'!$A$3:$C$9991,2,FALSE)</f>
        <v>Perfekter virulenter Schuss</v>
      </c>
    </row>
    <row r="374" spans="1:3" x14ac:dyDescent="0.25">
      <c r="A374" s="12">
        <v>427</v>
      </c>
      <c r="B374" s="8" t="str">
        <f>VLOOKUP(A374,'Sets data'!$A$3:$C$9991,3,FALSE)</f>
        <v>Perfect Wild Impulse</v>
      </c>
      <c r="C374" s="8" t="str">
        <f>VLOOKUP(A374,'Sets data'!$A$3:$C$9991,2,FALSE)</f>
        <v>Perfekter wilder Impuls</v>
      </c>
    </row>
    <row r="375" spans="1:3" x14ac:dyDescent="0.25">
      <c r="A375" s="12">
        <v>428</v>
      </c>
      <c r="B375" s="8" t="str">
        <f>VLOOKUP(A375,'Sets data'!$A$3:$C$9991,3,FALSE)</f>
        <v>Perfect Mender's Ward</v>
      </c>
      <c r="C375" s="8" t="str">
        <f>VLOOKUP(A375,'Sets data'!$A$3:$C$9991,2,FALSE)</f>
        <v>Perfekter Schutz des Pflegers</v>
      </c>
    </row>
    <row r="376" spans="1:3" x14ac:dyDescent="0.25">
      <c r="A376" s="12">
        <v>429</v>
      </c>
      <c r="B376" s="8" t="str">
        <f>VLOOKUP(A376,'Sets data'!$A$3:$C$9991,3,FALSE)</f>
        <v>Mighty Glacier</v>
      </c>
      <c r="C376" s="8" t="str">
        <f>VLOOKUP(A376,'Sets data'!$A$3:$C$9991,2,FALSE)</f>
        <v>Mächtiger Gletscher</v>
      </c>
    </row>
    <row r="377" spans="1:3" x14ac:dyDescent="0.25">
      <c r="A377" s="12">
        <v>430</v>
      </c>
      <c r="B377" s="8" t="str">
        <f>VLOOKUP(A377,'Sets data'!$A$3:$C$9991,3,FALSE)</f>
        <v>Tzogvin's Warband</v>
      </c>
      <c r="C377" s="8" t="str">
        <f>VLOOKUP(A377,'Sets data'!$A$3:$C$9991,2,FALSE)</f>
        <v>Tzogvins Kriegstrupp</v>
      </c>
    </row>
    <row r="378" spans="1:3" x14ac:dyDescent="0.25">
      <c r="A378" s="12">
        <v>431</v>
      </c>
      <c r="B378" s="8" t="str">
        <f>VLOOKUP(A378,'Sets data'!$A$3:$C$9991,3,FALSE)</f>
        <v>Icy Conjuror</v>
      </c>
      <c r="C378" s="8" t="str">
        <f>VLOOKUP(A378,'Sets data'!$A$3:$C$9991,2,FALSE)</f>
        <v>Eisiger Anrufer</v>
      </c>
    </row>
    <row r="379" spans="1:3" x14ac:dyDescent="0.25">
      <c r="A379" s="5">
        <v>432</v>
      </c>
      <c r="B379" s="8" t="str">
        <f>VLOOKUP(A379,'Sets data'!$A$3:$C$9991,3,FALSE)</f>
        <v>Stonekeeper</v>
      </c>
      <c r="C379" s="8" t="str">
        <f>VLOOKUP(A379,'Sets data'!$A$3:$C$9991,2,FALSE)</f>
        <v>Steinwahrer</v>
      </c>
    </row>
    <row r="380" spans="1:3" x14ac:dyDescent="0.25">
      <c r="A380" s="12">
        <v>433</v>
      </c>
      <c r="B380" s="8" t="str">
        <f>VLOOKUP(A380,'Sets data'!$A$3:$C$9991,3,FALSE)</f>
        <v>Frozen Watcher</v>
      </c>
      <c r="C380" s="8" t="str">
        <f>VLOOKUP(A380,'Sets data'!$A$3:$C$9991,2,FALSE)</f>
        <v>Gefrorener Beobachter</v>
      </c>
    </row>
    <row r="381" spans="1:3" x14ac:dyDescent="0.25">
      <c r="A381" s="12">
        <v>434</v>
      </c>
      <c r="B381" s="8" t="str">
        <f>VLOOKUP(A381,'Sets data'!$A$3:$C$9991,3,FALSE)</f>
        <v>Scavenging Demise</v>
      </c>
      <c r="C381" s="8" t="str">
        <f>VLOOKUP(A381,'Sets data'!$A$3:$C$9991,2,FALSE)</f>
        <v>Ausbeutender Niedergang</v>
      </c>
    </row>
    <row r="382" spans="1:3" x14ac:dyDescent="0.25">
      <c r="A382" s="12">
        <v>435</v>
      </c>
      <c r="B382" s="8" t="str">
        <f>VLOOKUP(A382,'Sets data'!$A$3:$C$9991,3,FALSE)</f>
        <v>Auroran's Thunder</v>
      </c>
      <c r="C382" s="8" t="str">
        <f>VLOOKUP(A382,'Sets data'!$A$3:$C$9991,2,FALSE)</f>
        <v>Donner des Auroraners</v>
      </c>
    </row>
    <row r="383" spans="1:3" x14ac:dyDescent="0.25">
      <c r="A383" s="5">
        <v>436</v>
      </c>
      <c r="B383" s="8" t="str">
        <f>VLOOKUP(A383,'Sets data'!$A$3:$C$9991,3,FALSE)</f>
        <v>Symphony of Blades</v>
      </c>
      <c r="C383" s="8" t="str">
        <f>VLOOKUP(A383,'Sets data'!$A$3:$C$9991,2,FALSE)</f>
        <v>Sinfonie der Klingen</v>
      </c>
    </row>
    <row r="384" spans="1:3" x14ac:dyDescent="0.25">
      <c r="A384" s="12">
        <v>437</v>
      </c>
      <c r="B384" s="8" t="str">
        <f>VLOOKUP(A384,'Sets data'!$A$3:$C$9991,3,FALSE)</f>
        <v>Coldharbour's Favorite</v>
      </c>
      <c r="C384" s="8" t="str">
        <f>VLOOKUP(A384,'Sets data'!$A$3:$C$9991,2,FALSE)</f>
        <v>Kalthafens Günstling</v>
      </c>
    </row>
    <row r="385" spans="1:3" x14ac:dyDescent="0.25">
      <c r="A385" s="12">
        <v>438</v>
      </c>
      <c r="B385" s="8" t="str">
        <f>VLOOKUP(A385,'Sets data'!$A$3:$C$9991,3,FALSE)</f>
        <v>Senche-raht's Grit</v>
      </c>
      <c r="C385" s="8" t="str">
        <f>VLOOKUP(A385,'Sets data'!$A$3:$C$9991,2,FALSE)</f>
        <v>Mut des Senche-raht</v>
      </c>
    </row>
    <row r="386" spans="1:3" x14ac:dyDescent="0.25">
      <c r="A386" s="5">
        <v>439</v>
      </c>
      <c r="B386" s="8" t="str">
        <f>VLOOKUP(A386,'Sets data'!$A$3:$C$9991,3,FALSE)</f>
        <v>Vastarie's Tutelage</v>
      </c>
      <c r="C386" s="8" t="str">
        <f>VLOOKUP(A386,'Sets data'!$A$3:$C$9991,2,FALSE)</f>
        <v>Vastaries Vormundschaft</v>
      </c>
    </row>
    <row r="387" spans="1:3" x14ac:dyDescent="0.25">
      <c r="A387" s="5">
        <v>440</v>
      </c>
      <c r="B387" s="8" t="str">
        <f>VLOOKUP(A387,'Sets data'!$A$3:$C$9991,3,FALSE)</f>
        <v>Crafty Alfiq</v>
      </c>
      <c r="C387" s="8" t="str">
        <f>VLOOKUP(A387,'Sets data'!$A$3:$C$9991,2,FALSE)</f>
        <v>Listiger Alfiq</v>
      </c>
    </row>
    <row r="388" spans="1:3" x14ac:dyDescent="0.25">
      <c r="A388" s="5">
        <v>441</v>
      </c>
      <c r="B388" s="8" t="str">
        <f>VLOOKUP(A388,'Sets data'!$A$3:$C$9991,3,FALSE)</f>
        <v>Vesture of Darloc Brae</v>
      </c>
      <c r="C388" s="8" t="str">
        <f>VLOOKUP(A388,'Sets data'!$A$3:$C$9991,2,FALSE)</f>
        <v>Gewandung von Darloc Brae</v>
      </c>
    </row>
    <row r="389" spans="1:3" x14ac:dyDescent="0.25">
      <c r="A389" s="5">
        <v>442</v>
      </c>
      <c r="B389" s="8" t="str">
        <f>VLOOKUP(A389,'Sets data'!$A$3:$C$9991,3,FALSE)</f>
        <v>Call of the Undertaker</v>
      </c>
      <c r="C389" s="8" t="str">
        <f>VLOOKUP(A389,'Sets data'!$A$3:$C$9991,2,FALSE)</f>
        <v>Ruf des Totengräbers</v>
      </c>
    </row>
    <row r="390" spans="1:3" x14ac:dyDescent="0.25">
      <c r="A390" s="5">
        <v>443</v>
      </c>
      <c r="B390" s="8" t="str">
        <f>VLOOKUP(A390,'Sets data'!$A$3:$C$9991,3,FALSE)</f>
        <v>Eye of Nahviintaas</v>
      </c>
      <c r="C390" s="8" t="str">
        <f>VLOOKUP(A390,'Sets data'!$A$3:$C$9991,2,FALSE)</f>
        <v>Auge von Nahviintaas</v>
      </c>
    </row>
    <row r="391" spans="1:3" x14ac:dyDescent="0.25">
      <c r="A391" s="5">
        <v>444</v>
      </c>
      <c r="B391" s="8" t="str">
        <f>VLOOKUP(A391,'Sets data'!$A$3:$C$9991,3,FALSE)</f>
        <v>False God's Devotion</v>
      </c>
      <c r="C391" s="8" t="str">
        <f>VLOOKUP(A391,'Sets data'!$A$3:$C$9991,2,FALSE)</f>
        <v>Ergebenheit des falschen Gottes</v>
      </c>
    </row>
    <row r="392" spans="1:3" x14ac:dyDescent="0.25">
      <c r="A392" s="5">
        <v>445</v>
      </c>
      <c r="B392" s="8" t="str">
        <f>VLOOKUP(A392,'Sets data'!$A$3:$C$9991,3,FALSE)</f>
        <v>Tooth of Lokkestiiz</v>
      </c>
      <c r="C392" s="8" t="str">
        <f>VLOOKUP(A392,'Sets data'!$A$3:$C$9991,2,FALSE)</f>
        <v>Zahn von Lokkestiiz</v>
      </c>
    </row>
    <row r="393" spans="1:3" x14ac:dyDescent="0.25">
      <c r="A393" s="12">
        <v>446</v>
      </c>
      <c r="B393" s="8" t="str">
        <f>VLOOKUP(A393,'Sets data'!$A$3:$C$9991,3,FALSE)</f>
        <v>Claw of Yolnakhriin</v>
      </c>
      <c r="C393" s="8" t="str">
        <f>VLOOKUP(A393,'Sets data'!$A$3:$C$9991,2,FALSE)</f>
        <v>Kralle von Yolnahkriin</v>
      </c>
    </row>
    <row r="394" spans="1:3" x14ac:dyDescent="0.25">
      <c r="A394" s="5">
        <v>448</v>
      </c>
      <c r="B394" s="8" t="str">
        <f>VLOOKUP(A394,'Sets data'!$A$3:$C$9991,3,FALSE)</f>
        <v>Eye of Nahviintaas</v>
      </c>
      <c r="C394" s="8" t="str">
        <f>VLOOKUP(A394,'Sets data'!$A$3:$C$9991,2,FALSE)</f>
        <v>Perfektioniertes Auge von Nahviintaas</v>
      </c>
    </row>
    <row r="395" spans="1:3" x14ac:dyDescent="0.25">
      <c r="A395" s="5">
        <v>449</v>
      </c>
      <c r="B395" s="8" t="str">
        <f>VLOOKUP(A395,'Sets data'!$A$3:$C$9991,3,FALSE)</f>
        <v>Perfected False God's Devotion</v>
      </c>
      <c r="C395" s="8" t="str">
        <f>VLOOKUP(A395,'Sets data'!$A$3:$C$9991,2,FALSE)</f>
        <v>Perfektionierte Ergebenheit zum falschen Gott</v>
      </c>
    </row>
    <row r="396" spans="1:3" x14ac:dyDescent="0.25">
      <c r="A396" s="5">
        <v>450</v>
      </c>
      <c r="B396" s="8" t="str">
        <f>VLOOKUP(A396,'Sets data'!$A$3:$C$9991,3,FALSE)</f>
        <v>Perfected Tooth of Lokkestiiz</v>
      </c>
      <c r="C396" s="8" t="str">
        <f>VLOOKUP(A396,'Sets data'!$A$3:$C$9991,2,FALSE)</f>
        <v>Perfektionierter Zahn von Lokkestiiz</v>
      </c>
    </row>
    <row r="397" spans="1:3" x14ac:dyDescent="0.25">
      <c r="A397" s="5">
        <v>451</v>
      </c>
      <c r="B397" s="8" t="str">
        <f>VLOOKUP(A397,'Sets data'!$A$3:$C$9991,3,FALSE)</f>
        <v>Perfected Claw of Yolnakhriin</v>
      </c>
      <c r="C397" s="8" t="str">
        <f>VLOOKUP(A397,'Sets data'!$A$3:$C$9991,2,FALSE)</f>
        <v>Perfektionierte Kralle von Yolnahkriin</v>
      </c>
    </row>
    <row r="398" spans="1:3" x14ac:dyDescent="0.25">
      <c r="A398" s="5">
        <v>452</v>
      </c>
      <c r="B398" s="8" t="str">
        <f>VLOOKUP(A398,'Sets data'!$A$3:$C$9991,3,FALSE)</f>
        <v>Hollowfang Thirst</v>
      </c>
      <c r="C398" s="8" t="str">
        <f>VLOOKUP(A398,'Sets data'!$A$3:$C$9991,2,FALSE)</f>
        <v>Hohlzahndurst</v>
      </c>
    </row>
    <row r="399" spans="1:3" x14ac:dyDescent="0.25">
      <c r="A399" s="5">
        <v>453</v>
      </c>
      <c r="B399" s="8" t="str">
        <f>VLOOKUP(A399,'Sets data'!$A$3:$C$9991,3,FALSE)</f>
        <v>Dro'Zakar's Claws</v>
      </c>
      <c r="C399" s="8" t="str">
        <f>VLOOKUP(A399,'Sets data'!$A$3:$C$9991,2,FALSE)</f>
        <v>Dro'Zakars Krallen</v>
      </c>
    </row>
    <row r="400" spans="1:3" x14ac:dyDescent="0.25">
      <c r="A400" s="5">
        <v>454</v>
      </c>
      <c r="B400" s="8" t="str">
        <f>VLOOKUP(A400,'Sets data'!$A$3:$C$9991,3,FALSE)</f>
        <v>Renald's Resolve</v>
      </c>
      <c r="C400" s="8" t="str">
        <f>VLOOKUP(A400,'Sets data'!$A$3:$C$9991,2,FALSE)</f>
        <v>Renalds Entschlossenheit</v>
      </c>
    </row>
    <row r="401" spans="1:3" x14ac:dyDescent="0.25">
      <c r="A401" s="5">
        <v>455</v>
      </c>
      <c r="B401" s="8" t="str">
        <f>VLOOKUP(A401,'Sets data'!$A$3:$C$9991,3,FALSE)</f>
        <v>Z'en's Redress</v>
      </c>
      <c r="C401" s="8" t="str">
        <f>VLOOKUP(A401,'Sets data'!$A$3:$C$9991,2,FALSE)</f>
        <v>Z'ens Wiedergutmachung</v>
      </c>
    </row>
    <row r="402" spans="1:3" x14ac:dyDescent="0.25">
      <c r="A402" s="5">
        <v>456</v>
      </c>
      <c r="B402" s="8" t="str">
        <f>VLOOKUP(A402,'Sets data'!$A$3:$C$9991,3,FALSE)</f>
        <v>Azureblight Reaper</v>
      </c>
      <c r="C402" s="8" t="str">
        <f>VLOOKUP(A402,'Sets data'!$A$3:$C$9991,2,FALSE)</f>
        <v>Azurfäuleschnitter</v>
      </c>
    </row>
    <row r="403" spans="1:3" x14ac:dyDescent="0.25">
      <c r="A403" s="5">
        <v>457</v>
      </c>
      <c r="B403" s="8" t="str">
        <f>VLOOKUP(A403,'Sets data'!$A$3:$C$9991,3,FALSE)</f>
        <v>Dragon's Defilement</v>
      </c>
      <c r="C403" s="8" t="str">
        <f>VLOOKUP(A403,'Sets data'!$A$3:$C$9991,2,FALSE)</f>
        <v>Drachenschändung</v>
      </c>
    </row>
    <row r="404" spans="1:3" x14ac:dyDescent="0.25">
      <c r="A404" s="5">
        <v>458</v>
      </c>
      <c r="B404" s="8" t="str">
        <f>VLOOKUP(A404,'Sets data'!$A$3:$C$9991,3,FALSE)</f>
        <v>Grundwulf</v>
      </c>
      <c r="C404" s="8" t="str">
        <f>VLOOKUP(A404,'Sets data'!$A$3:$C$9991,2,FALSE)</f>
        <v>Grundwulf</v>
      </c>
    </row>
    <row r="405" spans="1:3" x14ac:dyDescent="0.25">
      <c r="A405" s="5">
        <v>459</v>
      </c>
      <c r="B405" s="8" t="str">
        <f>VLOOKUP(A405,'Sets data'!$A$3:$C$9991,3,FALSE)</f>
        <v>Maarselok</v>
      </c>
      <c r="C405" s="8" t="str">
        <f>VLOOKUP(A405,'Sets data'!$A$3:$C$9991,2,FALSE)</f>
        <v>Maarselok</v>
      </c>
    </row>
    <row r="406" spans="1:3" x14ac:dyDescent="0.25">
      <c r="A406" s="5">
        <v>465</v>
      </c>
      <c r="B406" s="8" t="str">
        <f>VLOOKUP(A406,'Sets data'!$A$3:$C$9991,3,FALSE)</f>
        <v>Senchal Defender</v>
      </c>
      <c r="C406" s="8" t="str">
        <f>VLOOKUP(A406,'Sets data'!$A$3:$C$9991,2,FALSE)</f>
        <v>Verteidiger von Senchal</v>
      </c>
    </row>
    <row r="407" spans="1:3" x14ac:dyDescent="0.25">
      <c r="A407" s="5">
        <v>466</v>
      </c>
      <c r="B407" s="8" t="str">
        <f>VLOOKUP(A407,'Sets data'!$A$3:$C$9991,3,FALSE)</f>
        <v>Marauder's Haste</v>
      </c>
      <c r="C407" s="8" t="str">
        <f>VLOOKUP(A407,'Sets data'!$A$3:$C$9991,2,FALSE)</f>
        <v>Marodeurshast</v>
      </c>
    </row>
    <row r="408" spans="1:3" x14ac:dyDescent="0.25">
      <c r="A408" s="5">
        <v>467</v>
      </c>
      <c r="B408" s="8" t="str">
        <f>VLOOKUP(A408,'Sets data'!$A$3:$C$9991,3,FALSE)</f>
        <v>Dragonguard Elite</v>
      </c>
      <c r="C408" s="8" t="str">
        <f>VLOOKUP(A408,'Sets data'!$A$3:$C$9991,2,FALSE)</f>
        <v>Drachengardeelite</v>
      </c>
    </row>
    <row r="409" spans="1:3" x14ac:dyDescent="0.25">
      <c r="A409" s="5">
        <v>468</v>
      </c>
      <c r="B409" s="8" t="str">
        <f>VLOOKUP(A409,'Sets data'!$A$3:$C$9991,3,FALSE)</f>
        <v>Daring Corsair</v>
      </c>
      <c r="C409" s="8" t="str">
        <f>VLOOKUP(A409,'Sets data'!$A$3:$C$9991,2,FALSE)</f>
        <v>Kühner Korsar</v>
      </c>
    </row>
    <row r="410" spans="1:3" x14ac:dyDescent="0.25">
      <c r="A410" s="5">
        <v>469</v>
      </c>
      <c r="B410" s="8" t="str">
        <f>VLOOKUP(A410,'Sets data'!$A$3:$C$9991,3,FALSE)</f>
        <v>Ancient Dragonguard</v>
      </c>
      <c r="C410" s="8" t="str">
        <f>VLOOKUP(A410,'Sets data'!$A$3:$C$9991,2,FALSE)</f>
        <v>Alte Drachengarde</v>
      </c>
    </row>
    <row r="411" spans="1:3" x14ac:dyDescent="0.25">
      <c r="A411" s="5">
        <v>470</v>
      </c>
      <c r="B411" s="8" t="str">
        <f>VLOOKUP(A411,'Sets data'!$A$3:$C$9991,3,FALSE)</f>
        <v>New Moon Acolyte</v>
      </c>
      <c r="C411" s="8" t="str">
        <f>VLOOKUP(A411,'Sets data'!$A$3:$C$9991,2,FALSE)</f>
        <v>Akolythin des Neuen Mondes</v>
      </c>
    </row>
    <row r="412" spans="1:3" x14ac:dyDescent="0.25">
      <c r="A412" s="5">
        <v>471</v>
      </c>
      <c r="B412" s="8" t="str">
        <f>VLOOKUP(A412,'Sets data'!$A$3:$C$9991,3,FALSE)</f>
        <v>Hiti\'s Hearth</v>
      </c>
      <c r="C412" s="8" t="str">
        <f>VLOOKUP(A412,'Sets data'!$A$3:$C$9991,2,FALSE)</f>
        <v>Hitis Feuerstelle</v>
      </c>
    </row>
    <row r="413" spans="1:3" x14ac:dyDescent="0.25">
      <c r="A413" s="5">
        <v>472</v>
      </c>
      <c r="B413" s="8" t="str">
        <f>VLOOKUP(A413,'Sets data'!$A$3:$C$9991,3,FALSE)</f>
        <v>Titanborn Strength</v>
      </c>
      <c r="C413" s="8" t="str">
        <f>VLOOKUP(A413,'Sets data'!$A$3:$C$9991,2,FALSE)</f>
        <v>Titanenkinds Stärke</v>
      </c>
    </row>
    <row r="414" spans="1:3" x14ac:dyDescent="0.25">
      <c r="A414" s="5">
        <v>473</v>
      </c>
      <c r="B414" s="8" t="str">
        <f>VLOOKUP(A414,'Sets data'!$A$3:$C$9991,3,FALSE)</f>
        <v>Bani’s Torment</v>
      </c>
      <c r="C414" s="8" t="str">
        <f>VLOOKUP(A414,'Sets data'!$A$3:$C$9991,2,FALSE)</f>
        <v>Banis Qual</v>
      </c>
    </row>
    <row r="415" spans="1:3" x14ac:dyDescent="0.25">
      <c r="A415" s="5">
        <v>474</v>
      </c>
      <c r="B415" s="8" t="str">
        <f>VLOOKUP(A415,'Sets data'!$A$3:$C$9991,3,FALSE)</f>
        <v>Draugrkin’s Grip</v>
      </c>
      <c r="C415" s="8" t="str">
        <f>VLOOKUP(A415,'Sets data'!$A$3:$C$9991,2,FALSE)</f>
        <v>Griff der Draugrbrut</v>
      </c>
    </row>
    <row r="416" spans="1:3" x14ac:dyDescent="0.25">
      <c r="A416" s="5">
        <v>475</v>
      </c>
      <c r="B416" s="8" t="str">
        <f>VLOOKUP(A416,'Sets data'!$A$3:$C$9991,3,FALSE)</f>
        <v>Aegis Caller</v>
      </c>
      <c r="C416" s="8" t="str">
        <f>VLOOKUP(A416,'Sets data'!$A$3:$C$9991,2,FALSE)</f>
        <v>Ägisrufer</v>
      </c>
    </row>
    <row r="417" spans="1:3" x14ac:dyDescent="0.25">
      <c r="A417" s="5">
        <v>476</v>
      </c>
      <c r="B417" s="8" t="str">
        <f>VLOOKUP(A417,'Sets data'!$A$3:$C$9991,3,FALSE)</f>
        <v>Grave Guardian </v>
      </c>
      <c r="C417" s="8" t="str">
        <f>VLOOKUP(A417,'Sets data'!$A$3:$C$9991,2,FALSE)</f>
        <v>Grabwächter</v>
      </c>
    </row>
    <row r="418" spans="1:3" x14ac:dyDescent="0.25">
      <c r="A418" s="5">
        <v>478</v>
      </c>
      <c r="B418" s="8" t="str">
        <f>VLOOKUP(A418,'Sets data'!$A$3:$C$9991,3,FALSE)</f>
        <v>Mother Ciannait</v>
      </c>
      <c r="C418" s="8" t="str">
        <f>VLOOKUP(A418,'Sets data'!$A$3:$C$9991,2,FALSE)</f>
        <v>Mutter Ciannait</v>
      </c>
    </row>
    <row r="419" spans="1:3" x14ac:dyDescent="0.25">
      <c r="A419" s="5">
        <v>479</v>
      </c>
      <c r="B419" s="8" t="str">
        <f>VLOOKUP(A419,'Sets data'!$A$3:$C$9991,3,FALSE)</f>
        <v>Kjalnar\’s Nightmare</v>
      </c>
      <c r="C419" s="8" t="str">
        <f>VLOOKUP(A419,'Sets data'!$A$3:$C$9991,2,FALSE)</f>
        <v>Kjalnar\’s Albtraum</v>
      </c>
    </row>
    <row r="420" spans="1:3" x14ac:dyDescent="0.25">
      <c r="A420" s="5">
        <v>480</v>
      </c>
      <c r="B420" s="8" t="str">
        <f>VLOOKUP(A420,'Sets data'!$A$3:$C$9991,3,FALSE)</f>
        <v>Critical Riposte</v>
      </c>
      <c r="C420" s="8" t="str">
        <f>VLOOKUP(A420,'Sets data'!$A$3:$C$9991,2,FALSE)</f>
        <v>Kritischer Konter</v>
      </c>
    </row>
    <row r="421" spans="1:3" x14ac:dyDescent="0.25">
      <c r="A421" s="5">
        <v>481</v>
      </c>
      <c r="B421" s="8" t="str">
        <f>VLOOKUP(A421,'Sets data'!$A$3:$C$9991,3,FALSE)</f>
        <v>Unchained Aggressor</v>
      </c>
      <c r="C421" s="8" t="str">
        <f>VLOOKUP(A421,'Sets data'!$A$3:$C$9991,2,FALSE)</f>
        <v>Entfesselter Aggressor</v>
      </c>
    </row>
    <row r="422" spans="1:3" x14ac:dyDescent="0.25">
      <c r="A422" s="5">
        <v>482</v>
      </c>
      <c r="B422" s="8" t="str">
        <f>VLOOKUP(A422,'Sets data'!$A$3:$C$9991,3,FALSE)</f>
        <v>Dauntless Combatant</v>
      </c>
      <c r="C422" s="8" t="str">
        <f>VLOOKUP(A422,'Sets data'!$A$3:$C$9991,2,FALSE)</f>
        <v>Furchtloser Kombattant</v>
      </c>
    </row>
  </sheetData>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65" t="s">
        <v>2346</v>
      </c>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6"/>
    </row>
    <row r="2" spans="1:52" ht="30" x14ac:dyDescent="0.25">
      <c r="A2" s="10" t="s">
        <v>101</v>
      </c>
      <c r="B2" s="1" t="s">
        <v>99</v>
      </c>
      <c r="C2" s="1" t="s">
        <v>1508</v>
      </c>
      <c r="D2" s="3" t="s">
        <v>100</v>
      </c>
      <c r="E2" s="3" t="s">
        <v>1806</v>
      </c>
      <c r="F2" s="3" t="s">
        <v>1667</v>
      </c>
      <c r="G2" s="3" t="s">
        <v>1807</v>
      </c>
      <c r="H2" s="15" t="s">
        <v>1507</v>
      </c>
      <c r="I2" s="18" t="s">
        <v>1693</v>
      </c>
      <c r="J2" s="17" t="s">
        <v>1506</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1509</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1509</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1663</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1663</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1662</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1662</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1839</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1839</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1840</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1840</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1907</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1907</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68" t="s">
        <v>2347</v>
      </c>
      <c r="B1" s="68"/>
      <c r="C1" s="68"/>
      <c r="D1" s="68"/>
      <c r="E1" s="68"/>
      <c r="F1" s="68"/>
      <c r="G1" s="68"/>
      <c r="H1" s="68"/>
      <c r="I1" s="68"/>
      <c r="J1" s="68"/>
      <c r="K1" s="68"/>
      <c r="L1" s="68"/>
      <c r="M1" s="68"/>
      <c r="N1" s="68"/>
    </row>
    <row r="2" spans="1:14" x14ac:dyDescent="0.25">
      <c r="A2" s="1" t="s">
        <v>1543</v>
      </c>
      <c r="B2" s="1" t="s">
        <v>1555</v>
      </c>
      <c r="C2" s="1" t="s">
        <v>1668</v>
      </c>
      <c r="D2" s="1" t="s">
        <v>1669</v>
      </c>
      <c r="E2" s="1" t="s">
        <v>1786</v>
      </c>
    </row>
    <row r="3" spans="1:14" x14ac:dyDescent="0.25">
      <c r="A3" s="60">
        <v>2</v>
      </c>
      <c r="B3">
        <v>1</v>
      </c>
      <c r="C3">
        <v>2</v>
      </c>
      <c r="D3" t="s">
        <v>108</v>
      </c>
      <c r="E3" t="str">
        <f>IF(ISNA(MATCH(A3,'ESO zone constants'!$A$2:$A$9949,0)),"","X")</f>
        <v>X</v>
      </c>
    </row>
    <row r="4" spans="1:14" x14ac:dyDescent="0.25">
      <c r="A4" s="60">
        <v>3</v>
      </c>
      <c r="B4">
        <v>2</v>
      </c>
      <c r="C4">
        <v>3</v>
      </c>
      <c r="D4" t="s">
        <v>109</v>
      </c>
      <c r="E4" t="str">
        <f>IF(ISNA(MATCH(A4,'ESO zone constants'!$A$2:$A$9949,0)),"","X")</f>
        <v>X</v>
      </c>
    </row>
    <row r="5" spans="1:14" x14ac:dyDescent="0.25">
      <c r="A5" s="60">
        <v>11</v>
      </c>
      <c r="B5">
        <v>3</v>
      </c>
      <c r="C5">
        <v>347</v>
      </c>
      <c r="D5" t="s">
        <v>47</v>
      </c>
      <c r="E5" t="str">
        <f>IF(ISNA(MATCH(A5,'ESO zone constants'!$A$2:$A$9949,0)),"","X")</f>
        <v>X</v>
      </c>
    </row>
    <row r="6" spans="1:14" x14ac:dyDescent="0.25">
      <c r="A6" s="60">
        <v>19</v>
      </c>
      <c r="B6">
        <v>4</v>
      </c>
      <c r="C6">
        <v>19</v>
      </c>
      <c r="D6" t="s">
        <v>110</v>
      </c>
      <c r="E6" t="str">
        <f>IF(ISNA(MATCH(A6,'ESO zone constants'!$A$2:$A$9949,0)),"","X")</f>
        <v>X</v>
      </c>
    </row>
    <row r="7" spans="1:14" x14ac:dyDescent="0.25">
      <c r="A7" s="60">
        <v>20</v>
      </c>
      <c r="B7">
        <v>5</v>
      </c>
      <c r="C7">
        <v>20</v>
      </c>
      <c r="D7" t="s">
        <v>111</v>
      </c>
      <c r="E7" t="str">
        <f>IF(ISNA(MATCH(A7,'ESO zone constants'!$A$2:$A$9949,0)),"","X")</f>
        <v>X</v>
      </c>
    </row>
    <row r="8" spans="1:14" x14ac:dyDescent="0.25">
      <c r="A8" s="60">
        <v>22</v>
      </c>
      <c r="B8">
        <v>6</v>
      </c>
      <c r="C8">
        <v>104</v>
      </c>
      <c r="D8" t="s">
        <v>68</v>
      </c>
      <c r="E8" t="str">
        <f>IF(ISNA(MATCH(A8,'ESO zone constants'!$A$2:$A$9949,0)),"","X")</f>
        <v>X</v>
      </c>
    </row>
    <row r="9" spans="1:14" x14ac:dyDescent="0.25">
      <c r="A9" s="60">
        <v>31</v>
      </c>
      <c r="B9">
        <v>7</v>
      </c>
      <c r="C9">
        <v>382</v>
      </c>
      <c r="D9" t="s">
        <v>59</v>
      </c>
      <c r="E9" t="str">
        <f>IF(ISNA(MATCH(A9,'ESO zone constants'!$A$2:$A$9949,0)),"","X")</f>
        <v>X</v>
      </c>
    </row>
    <row r="10" spans="1:14" x14ac:dyDescent="0.25">
      <c r="A10" s="60">
        <v>38</v>
      </c>
      <c r="B10">
        <v>8</v>
      </c>
      <c r="C10">
        <v>92</v>
      </c>
      <c r="D10" t="s">
        <v>57</v>
      </c>
      <c r="E10" t="str">
        <f>IF(ISNA(MATCH(A10,'ESO zone constants'!$A$2:$A$9949,0)),"","X")</f>
        <v>X</v>
      </c>
    </row>
    <row r="11" spans="1:14" x14ac:dyDescent="0.25">
      <c r="A11" s="60">
        <v>41</v>
      </c>
      <c r="B11">
        <v>9</v>
      </c>
      <c r="C11">
        <v>41</v>
      </c>
      <c r="D11" t="s">
        <v>112</v>
      </c>
      <c r="E11" t="str">
        <f>IF(ISNA(MATCH(A11,'ESO zone constants'!$A$2:$A$9949,0)),"","X")</f>
        <v>X</v>
      </c>
    </row>
    <row r="12" spans="1:14" x14ac:dyDescent="0.25">
      <c r="A12" s="60">
        <v>57</v>
      </c>
      <c r="B12">
        <v>10</v>
      </c>
      <c r="C12">
        <v>57</v>
      </c>
      <c r="D12" t="s">
        <v>113</v>
      </c>
      <c r="E12" t="str">
        <f>IF(ISNA(MATCH(A12,'ESO zone constants'!$A$2:$A$9949,0)),"","X")</f>
        <v>X</v>
      </c>
    </row>
    <row r="13" spans="1:14" x14ac:dyDescent="0.25">
      <c r="A13" s="60">
        <v>58</v>
      </c>
      <c r="B13">
        <v>11</v>
      </c>
      <c r="C13">
        <v>58</v>
      </c>
      <c r="D13" t="s">
        <v>114</v>
      </c>
      <c r="E13" t="str">
        <f>IF(ISNA(MATCH(A13,'ESO zone constants'!$A$2:$A$9949,0)),"","X")</f>
        <v>X</v>
      </c>
    </row>
    <row r="14" spans="1:14" x14ac:dyDescent="0.25">
      <c r="A14" s="60">
        <v>63</v>
      </c>
      <c r="B14">
        <v>12</v>
      </c>
      <c r="C14">
        <v>57</v>
      </c>
      <c r="D14" t="s">
        <v>61</v>
      </c>
      <c r="E14" t="str">
        <f>IF(ISNA(MATCH(A14,'ESO zone constants'!$A$2:$A$9949,0)),"","X")</f>
        <v>X</v>
      </c>
    </row>
    <row r="15" spans="1:14" x14ac:dyDescent="0.25">
      <c r="A15" s="60">
        <v>64</v>
      </c>
      <c r="B15">
        <v>13</v>
      </c>
      <c r="C15">
        <v>103</v>
      </c>
      <c r="D15" t="s">
        <v>70</v>
      </c>
      <c r="E15" t="str">
        <f>IF(ISNA(MATCH(A15,'ESO zone constants'!$A$2:$A$9949,0)),"","X")</f>
        <v>X</v>
      </c>
    </row>
    <row r="16" spans="1:14" x14ac:dyDescent="0.25">
      <c r="A16" s="60">
        <v>92</v>
      </c>
      <c r="B16">
        <v>14</v>
      </c>
      <c r="C16">
        <v>92</v>
      </c>
      <c r="D16" t="s">
        <v>115</v>
      </c>
      <c r="E16" t="str">
        <f>IF(ISNA(MATCH(A16,'ESO zone constants'!$A$2:$A$9949,0)),"","X")</f>
        <v>X</v>
      </c>
    </row>
    <row r="17" spans="1:5" x14ac:dyDescent="0.25">
      <c r="A17" s="60">
        <v>101</v>
      </c>
      <c r="B17">
        <v>15</v>
      </c>
      <c r="C17">
        <v>101</v>
      </c>
      <c r="D17" t="s">
        <v>116</v>
      </c>
      <c r="E17" t="str">
        <f>IF(ISNA(MATCH(A17,'ESO zone constants'!$A$2:$A$9949,0)),"","X")</f>
        <v>X</v>
      </c>
    </row>
    <row r="18" spans="1:5" x14ac:dyDescent="0.25">
      <c r="A18" s="60">
        <v>103</v>
      </c>
      <c r="B18">
        <v>16</v>
      </c>
      <c r="C18">
        <v>103</v>
      </c>
      <c r="D18" t="s">
        <v>117</v>
      </c>
      <c r="E18" t="str">
        <f>IF(ISNA(MATCH(A18,'ESO zone constants'!$A$2:$A$9949,0)),"","X")</f>
        <v>X</v>
      </c>
    </row>
    <row r="19" spans="1:5" x14ac:dyDescent="0.25">
      <c r="A19" s="60">
        <v>104</v>
      </c>
      <c r="B19">
        <v>17</v>
      </c>
      <c r="C19">
        <v>104</v>
      </c>
      <c r="D19" t="s">
        <v>118</v>
      </c>
      <c r="E19" t="str">
        <f>IF(ISNA(MATCH(A19,'ESO zone constants'!$A$2:$A$9949,0)),"","X")</f>
        <v>X</v>
      </c>
    </row>
    <row r="20" spans="1:5" x14ac:dyDescent="0.25">
      <c r="A20" s="60">
        <v>108</v>
      </c>
      <c r="B20">
        <v>18</v>
      </c>
      <c r="C20">
        <v>108</v>
      </c>
      <c r="D20" t="s">
        <v>119</v>
      </c>
      <c r="E20" t="str">
        <f>IF(ISNA(MATCH(A20,'ESO zone constants'!$A$2:$A$9949,0)),"","X")</f>
        <v>X</v>
      </c>
    </row>
    <row r="21" spans="1:5" x14ac:dyDescent="0.25">
      <c r="A21" s="60">
        <v>117</v>
      </c>
      <c r="B21">
        <v>19</v>
      </c>
      <c r="C21">
        <v>117</v>
      </c>
      <c r="D21" t="s">
        <v>120</v>
      </c>
      <c r="E21" t="str">
        <f>IF(ISNA(MATCH(A21,'ESO zone constants'!$A$2:$A$9949,0)),"","X")</f>
        <v>X</v>
      </c>
    </row>
    <row r="22" spans="1:5" x14ac:dyDescent="0.25">
      <c r="A22" s="60">
        <v>124</v>
      </c>
      <c r="B22">
        <v>20</v>
      </c>
      <c r="C22">
        <v>383</v>
      </c>
      <c r="D22" t="s">
        <v>121</v>
      </c>
      <c r="E22" t="str">
        <f>IF(ISNA(MATCH(A22,'ESO zone constants'!$A$2:$A$9949,0)),"","X")</f>
        <v>X</v>
      </c>
    </row>
    <row r="23" spans="1:5" x14ac:dyDescent="0.25">
      <c r="A23" s="60">
        <v>126</v>
      </c>
      <c r="B23">
        <v>21</v>
      </c>
      <c r="C23">
        <v>383</v>
      </c>
      <c r="D23" t="s">
        <v>43</v>
      </c>
      <c r="E23" t="str">
        <f>IF(ISNA(MATCH(A23,'ESO zone constants'!$A$2:$A$9949,0)),"","X")</f>
        <v>X</v>
      </c>
    </row>
    <row r="24" spans="1:5" x14ac:dyDescent="0.25">
      <c r="A24" s="60">
        <v>130</v>
      </c>
      <c r="B24">
        <v>22</v>
      </c>
      <c r="C24">
        <v>20</v>
      </c>
      <c r="D24" t="s">
        <v>49</v>
      </c>
      <c r="E24" t="str">
        <f>IF(ISNA(MATCH(A24,'ESO zone constants'!$A$2:$A$9949,0)),"","X")</f>
        <v>X</v>
      </c>
    </row>
    <row r="25" spans="1:5" x14ac:dyDescent="0.25">
      <c r="A25" s="60">
        <v>131</v>
      </c>
      <c r="B25">
        <v>23</v>
      </c>
      <c r="C25">
        <v>58</v>
      </c>
      <c r="D25" t="s">
        <v>65</v>
      </c>
      <c r="E25" t="str">
        <f>IF(ISNA(MATCH(A25,'ESO zone constants'!$A$2:$A$9949,0)),"","X")</f>
        <v>X</v>
      </c>
    </row>
    <row r="26" spans="1:5" x14ac:dyDescent="0.25">
      <c r="A26" s="60">
        <v>134</v>
      </c>
      <c r="B26">
        <v>24</v>
      </c>
      <c r="C26">
        <v>117</v>
      </c>
      <c r="D26" t="s">
        <v>122</v>
      </c>
      <c r="E26" t="str">
        <f>IF(ISNA(MATCH(A26,'ESO zone constants'!$A$2:$A$9949,0)),"","X")</f>
        <v>X</v>
      </c>
    </row>
    <row r="27" spans="1:5" x14ac:dyDescent="0.25">
      <c r="A27" s="60">
        <v>137</v>
      </c>
      <c r="B27">
        <v>25</v>
      </c>
      <c r="C27">
        <v>108</v>
      </c>
      <c r="D27" t="s">
        <v>123</v>
      </c>
      <c r="E27" t="str">
        <f>IF(ISNA(MATCH(A27,'ESO zone constants'!$A$2:$A$9949,0)),"","X")</f>
        <v>X</v>
      </c>
    </row>
    <row r="28" spans="1:5" x14ac:dyDescent="0.25">
      <c r="A28" s="60">
        <v>138</v>
      </c>
      <c r="B28">
        <v>26</v>
      </c>
      <c r="C28">
        <v>58</v>
      </c>
      <c r="D28" t="s">
        <v>124</v>
      </c>
      <c r="E28" t="str">
        <f>IF(ISNA(MATCH(A28,'ESO zone constants'!$A$2:$A$9949,0)),"","X")</f>
        <v>X</v>
      </c>
    </row>
    <row r="29" spans="1:5" x14ac:dyDescent="0.25">
      <c r="A29" s="60">
        <v>142</v>
      </c>
      <c r="B29">
        <v>27</v>
      </c>
      <c r="C29">
        <v>19</v>
      </c>
      <c r="D29" t="s">
        <v>125</v>
      </c>
      <c r="E29" t="str">
        <f>IF(ISNA(MATCH(A29,'ESO zone constants'!$A$2:$A$9949,0)),"","X")</f>
        <v>X</v>
      </c>
    </row>
    <row r="30" spans="1:5" x14ac:dyDescent="0.25">
      <c r="A30" s="60">
        <v>144</v>
      </c>
      <c r="B30">
        <v>28</v>
      </c>
      <c r="C30">
        <v>3</v>
      </c>
      <c r="D30" t="s">
        <v>66</v>
      </c>
      <c r="E30" t="str">
        <f>IF(ISNA(MATCH(A30,'ESO zone constants'!$A$2:$A$9949,0)),"","X")</f>
        <v>X</v>
      </c>
    </row>
    <row r="31" spans="1:5" x14ac:dyDescent="0.25">
      <c r="A31" s="60">
        <v>146</v>
      </c>
      <c r="B31">
        <v>29</v>
      </c>
      <c r="C31">
        <v>19</v>
      </c>
      <c r="D31" t="s">
        <v>62</v>
      </c>
      <c r="E31" t="str">
        <f>IF(ISNA(MATCH(A31,'ESO zone constants'!$A$2:$A$9949,0)),"","X")</f>
        <v>X</v>
      </c>
    </row>
    <row r="32" spans="1:5" x14ac:dyDescent="0.25">
      <c r="A32" s="60">
        <v>148</v>
      </c>
      <c r="B32">
        <v>30</v>
      </c>
      <c r="C32">
        <v>117</v>
      </c>
      <c r="D32" t="s">
        <v>60</v>
      </c>
      <c r="E32" t="str">
        <f>IF(ISNA(MATCH(A32,'ESO zone constants'!$A$2:$A$9949,0)),"","X")</f>
        <v>X</v>
      </c>
    </row>
    <row r="33" spans="1:5" x14ac:dyDescent="0.25">
      <c r="A33" s="60">
        <v>159</v>
      </c>
      <c r="B33">
        <v>31</v>
      </c>
      <c r="C33">
        <v>19</v>
      </c>
      <c r="D33" t="s">
        <v>126</v>
      </c>
      <c r="E33" t="str">
        <f>IF(ISNA(MATCH(A33,'ESO zone constants'!$A$2:$A$9949,0)),"","X")</f>
        <v>X</v>
      </c>
    </row>
    <row r="34" spans="1:5" x14ac:dyDescent="0.25">
      <c r="A34" s="60">
        <v>162</v>
      </c>
      <c r="B34">
        <v>32</v>
      </c>
      <c r="C34">
        <v>20</v>
      </c>
      <c r="D34" t="s">
        <v>127</v>
      </c>
      <c r="E34" t="str">
        <f>IF(ISNA(MATCH(A34,'ESO zone constants'!$A$2:$A$9949,0)),"","X")</f>
        <v>X</v>
      </c>
    </row>
    <row r="35" spans="1:5" x14ac:dyDescent="0.25">
      <c r="A35" s="60">
        <v>166</v>
      </c>
      <c r="B35">
        <v>33</v>
      </c>
      <c r="C35">
        <v>3</v>
      </c>
      <c r="D35" t="s">
        <v>128</v>
      </c>
      <c r="E35" t="str">
        <f>IF(ISNA(MATCH(A35,'ESO zone constants'!$A$2:$A$9949,0)),"","X")</f>
        <v>X</v>
      </c>
    </row>
    <row r="36" spans="1:5" x14ac:dyDescent="0.25">
      <c r="A36" s="60">
        <v>168</v>
      </c>
      <c r="B36">
        <v>34</v>
      </c>
      <c r="C36">
        <v>92</v>
      </c>
      <c r="D36" t="s">
        <v>129</v>
      </c>
      <c r="E36" t="str">
        <f>IF(ISNA(MATCH(A36,'ESO zone constants'!$A$2:$A$9949,0)),"","X")</f>
        <v>X</v>
      </c>
    </row>
    <row r="37" spans="1:5" x14ac:dyDescent="0.25">
      <c r="A37" s="60">
        <v>169</v>
      </c>
      <c r="B37">
        <v>35</v>
      </c>
      <c r="C37">
        <v>92</v>
      </c>
      <c r="D37" t="s">
        <v>130</v>
      </c>
      <c r="E37" t="str">
        <f>IF(ISNA(MATCH(A37,'ESO zone constants'!$A$2:$A$9949,0)),"","X")</f>
        <v>X</v>
      </c>
    </row>
    <row r="38" spans="1:5" x14ac:dyDescent="0.25">
      <c r="A38" s="60">
        <v>176</v>
      </c>
      <c r="B38">
        <v>36</v>
      </c>
      <c r="C38">
        <v>108</v>
      </c>
      <c r="D38" t="s">
        <v>50</v>
      </c>
      <c r="E38" t="str">
        <f>IF(ISNA(MATCH(A38,'ESO zone constants'!$A$2:$A$9949,0)),"","X")</f>
        <v>X</v>
      </c>
    </row>
    <row r="39" spans="1:5" x14ac:dyDescent="0.25">
      <c r="A39" s="60">
        <v>181</v>
      </c>
      <c r="B39">
        <v>37</v>
      </c>
      <c r="C39">
        <v>181</v>
      </c>
      <c r="D39" t="s">
        <v>131</v>
      </c>
      <c r="E39" t="str">
        <f>IF(ISNA(MATCH(A39,'ESO zone constants'!$A$2:$A$9949,0)),"","X")</f>
        <v>X</v>
      </c>
    </row>
    <row r="40" spans="1:5" x14ac:dyDescent="0.25">
      <c r="A40" s="60">
        <v>187</v>
      </c>
      <c r="B40">
        <v>38</v>
      </c>
      <c r="C40">
        <v>117</v>
      </c>
      <c r="D40" t="s">
        <v>132</v>
      </c>
      <c r="E40" t="str">
        <f>IF(ISNA(MATCH(A40,'ESO zone constants'!$A$2:$A$9949,0)),"","X")</f>
        <v>X</v>
      </c>
    </row>
    <row r="41" spans="1:5" x14ac:dyDescent="0.25">
      <c r="A41" s="60">
        <v>188</v>
      </c>
      <c r="B41">
        <v>39</v>
      </c>
      <c r="C41">
        <v>57</v>
      </c>
      <c r="D41" t="s">
        <v>133</v>
      </c>
      <c r="E41" t="str">
        <f>IF(ISNA(MATCH(A41,'ESO zone constants'!$A$2:$A$9949,0)),"","X")</f>
        <v>X</v>
      </c>
    </row>
    <row r="42" spans="1:5" x14ac:dyDescent="0.25">
      <c r="A42" s="60">
        <v>189</v>
      </c>
      <c r="B42">
        <v>40</v>
      </c>
      <c r="C42">
        <v>57</v>
      </c>
      <c r="D42" t="s">
        <v>134</v>
      </c>
      <c r="E42" t="str">
        <f>IF(ISNA(MATCH(A42,'ESO zone constants'!$A$2:$A$9949,0)),"","X")</f>
        <v>X</v>
      </c>
    </row>
    <row r="43" spans="1:5" x14ac:dyDescent="0.25">
      <c r="A43" s="60">
        <v>190</v>
      </c>
      <c r="B43">
        <v>41</v>
      </c>
      <c r="C43">
        <v>57</v>
      </c>
      <c r="D43" t="s">
        <v>135</v>
      </c>
      <c r="E43" t="str">
        <f>IF(ISNA(MATCH(A43,'ESO zone constants'!$A$2:$A$9949,0)),"","X")</f>
        <v>X</v>
      </c>
    </row>
    <row r="44" spans="1:5" x14ac:dyDescent="0.25">
      <c r="A44" s="60">
        <v>191</v>
      </c>
      <c r="B44">
        <v>42</v>
      </c>
      <c r="C44">
        <v>41</v>
      </c>
      <c r="D44" t="s">
        <v>136</v>
      </c>
      <c r="E44" t="str">
        <f>IF(ISNA(MATCH(A44,'ESO zone constants'!$A$2:$A$9949,0)),"","X")</f>
        <v>X</v>
      </c>
    </row>
    <row r="45" spans="1:5" x14ac:dyDescent="0.25">
      <c r="A45" s="60">
        <v>192</v>
      </c>
      <c r="B45">
        <v>43</v>
      </c>
      <c r="C45">
        <v>41</v>
      </c>
      <c r="D45" t="s">
        <v>137</v>
      </c>
      <c r="E45" t="str">
        <f>IF(ISNA(MATCH(A45,'ESO zone constants'!$A$2:$A$9949,0)),"","X")</f>
        <v>X</v>
      </c>
    </row>
    <row r="46" spans="1:5" x14ac:dyDescent="0.25">
      <c r="A46" s="60">
        <v>193</v>
      </c>
      <c r="B46">
        <v>44</v>
      </c>
      <c r="C46">
        <v>41</v>
      </c>
      <c r="D46" t="s">
        <v>138</v>
      </c>
      <c r="E46" t="str">
        <f>IF(ISNA(MATCH(A46,'ESO zone constants'!$A$2:$A$9949,0)),"","X")</f>
        <v>X</v>
      </c>
    </row>
    <row r="47" spans="1:5" x14ac:dyDescent="0.25">
      <c r="A47" s="60">
        <v>199</v>
      </c>
      <c r="B47">
        <v>45</v>
      </c>
      <c r="C47">
        <v>199</v>
      </c>
      <c r="D47" t="s">
        <v>139</v>
      </c>
      <c r="E47" t="str">
        <f>IF(ISNA(MATCH(A47,'ESO zone constants'!$A$2:$A$9949,0)),"","X")</f>
        <v>X</v>
      </c>
    </row>
    <row r="48" spans="1:5" x14ac:dyDescent="0.25">
      <c r="A48" s="60">
        <v>200</v>
      </c>
      <c r="B48">
        <v>46</v>
      </c>
      <c r="C48">
        <v>199</v>
      </c>
      <c r="D48" t="s">
        <v>140</v>
      </c>
      <c r="E48" t="str">
        <f>IF(ISNA(MATCH(A48,'ESO zone constants'!$A$2:$A$9949,0)),"","X")</f>
        <v>X</v>
      </c>
    </row>
    <row r="49" spans="1:5" x14ac:dyDescent="0.25">
      <c r="A49" s="60">
        <v>201</v>
      </c>
      <c r="B49">
        <v>47</v>
      </c>
      <c r="C49">
        <v>199</v>
      </c>
      <c r="D49" t="s">
        <v>141</v>
      </c>
      <c r="E49" t="str">
        <f>IF(ISNA(MATCH(A49,'ESO zone constants'!$A$2:$A$9949,0)),"","X")</f>
        <v>X</v>
      </c>
    </row>
    <row r="50" spans="1:5" x14ac:dyDescent="0.25">
      <c r="A50" s="60">
        <v>203</v>
      </c>
      <c r="B50">
        <v>48</v>
      </c>
      <c r="C50">
        <v>267</v>
      </c>
      <c r="D50" t="s">
        <v>142</v>
      </c>
      <c r="E50" t="str">
        <f>IF(ISNA(MATCH(A50,'ESO zone constants'!$A$2:$A$9949,0)),"","X")</f>
        <v>X</v>
      </c>
    </row>
    <row r="51" spans="1:5" x14ac:dyDescent="0.25">
      <c r="A51" s="60">
        <v>207</v>
      </c>
      <c r="B51">
        <v>49</v>
      </c>
      <c r="C51">
        <v>208</v>
      </c>
      <c r="D51" t="s">
        <v>143</v>
      </c>
      <c r="E51" t="str">
        <f>IF(ISNA(MATCH(A51,'ESO zone constants'!$A$2:$A$9949,0)),"","X")</f>
        <v>X</v>
      </c>
    </row>
    <row r="52" spans="1:5" x14ac:dyDescent="0.25">
      <c r="A52" s="60">
        <v>208</v>
      </c>
      <c r="B52">
        <v>50</v>
      </c>
      <c r="C52">
        <v>208</v>
      </c>
      <c r="D52" t="s">
        <v>144</v>
      </c>
      <c r="E52" t="str">
        <f>IF(ISNA(MATCH(A52,'ESO zone constants'!$A$2:$A$9949,0)),"","X")</f>
        <v>X</v>
      </c>
    </row>
    <row r="53" spans="1:5" x14ac:dyDescent="0.25">
      <c r="A53" s="60">
        <v>209</v>
      </c>
      <c r="B53">
        <v>51</v>
      </c>
      <c r="C53">
        <v>208</v>
      </c>
      <c r="D53" t="s">
        <v>145</v>
      </c>
      <c r="E53" t="str">
        <f>IF(ISNA(MATCH(A53,'ESO zone constants'!$A$2:$A$9949,0)),"","X")</f>
        <v>X</v>
      </c>
    </row>
    <row r="54" spans="1:5" x14ac:dyDescent="0.25">
      <c r="A54" s="60">
        <v>212</v>
      </c>
      <c r="B54">
        <v>52</v>
      </c>
      <c r="C54">
        <v>57</v>
      </c>
      <c r="D54" t="s">
        <v>146</v>
      </c>
      <c r="E54" t="str">
        <f>IF(ISNA(MATCH(A54,'ESO zone constants'!$A$2:$A$9949,0)),"","X")</f>
        <v>X</v>
      </c>
    </row>
    <row r="55" spans="1:5" x14ac:dyDescent="0.25">
      <c r="A55" s="60">
        <v>213</v>
      </c>
      <c r="B55">
        <v>53</v>
      </c>
      <c r="C55">
        <v>117</v>
      </c>
      <c r="D55" t="s">
        <v>147</v>
      </c>
      <c r="E55" t="str">
        <f>IF(ISNA(MATCH(A55,'ESO zone constants'!$A$2:$A$9949,0)),"","X")</f>
        <v>X</v>
      </c>
    </row>
    <row r="56" spans="1:5" x14ac:dyDescent="0.25">
      <c r="A56" s="60">
        <v>214</v>
      </c>
      <c r="B56">
        <v>54</v>
      </c>
      <c r="C56">
        <v>117</v>
      </c>
      <c r="D56" t="s">
        <v>148</v>
      </c>
      <c r="E56" t="str">
        <f>IF(ISNA(MATCH(A56,'ESO zone constants'!$A$2:$A$9949,0)),"","X")</f>
        <v>X</v>
      </c>
    </row>
    <row r="57" spans="1:5" x14ac:dyDescent="0.25">
      <c r="A57" s="60">
        <v>215</v>
      </c>
      <c r="B57">
        <v>55</v>
      </c>
      <c r="C57">
        <v>117</v>
      </c>
      <c r="D57" t="s">
        <v>149</v>
      </c>
      <c r="E57" t="str">
        <f>IF(ISNA(MATCH(A57,'ESO zone constants'!$A$2:$A$9949,0)),"","X")</f>
        <v>X</v>
      </c>
    </row>
    <row r="58" spans="1:5" x14ac:dyDescent="0.25">
      <c r="A58" s="60">
        <v>216</v>
      </c>
      <c r="B58">
        <v>56</v>
      </c>
      <c r="C58">
        <v>41</v>
      </c>
      <c r="D58" t="s">
        <v>150</v>
      </c>
      <c r="E58" t="str">
        <f>IF(ISNA(MATCH(A58,'ESO zone constants'!$A$2:$A$9949,0)),"","X")</f>
        <v>X</v>
      </c>
    </row>
    <row r="59" spans="1:5" x14ac:dyDescent="0.25">
      <c r="A59" s="60">
        <v>217</v>
      </c>
      <c r="B59">
        <v>57</v>
      </c>
      <c r="C59">
        <v>199</v>
      </c>
      <c r="D59" t="s">
        <v>151</v>
      </c>
      <c r="E59" t="str">
        <f>IF(ISNA(MATCH(A59,'ESO zone constants'!$A$2:$A$9949,0)),"","X")</f>
        <v>X</v>
      </c>
    </row>
    <row r="60" spans="1:5" x14ac:dyDescent="0.25">
      <c r="A60" s="60">
        <v>218</v>
      </c>
      <c r="B60">
        <v>58</v>
      </c>
      <c r="C60">
        <v>267</v>
      </c>
      <c r="D60" t="s">
        <v>152</v>
      </c>
      <c r="E60" t="str">
        <f>IF(ISNA(MATCH(A60,'ESO zone constants'!$A$2:$A$9949,0)),"","X")</f>
        <v>X</v>
      </c>
    </row>
    <row r="61" spans="1:5" x14ac:dyDescent="0.25">
      <c r="A61" s="60">
        <v>219</v>
      </c>
      <c r="B61">
        <v>59</v>
      </c>
      <c r="C61">
        <v>267</v>
      </c>
      <c r="D61" t="s">
        <v>153</v>
      </c>
      <c r="E61" t="str">
        <f>IF(ISNA(MATCH(A61,'ESO zone constants'!$A$2:$A$9949,0)),"","X")</f>
        <v>X</v>
      </c>
    </row>
    <row r="62" spans="1:5" x14ac:dyDescent="0.25">
      <c r="A62" s="60">
        <v>222</v>
      </c>
      <c r="B62">
        <v>60</v>
      </c>
      <c r="C62">
        <v>3</v>
      </c>
      <c r="D62" t="s">
        <v>154</v>
      </c>
      <c r="E62" t="str">
        <f>IF(ISNA(MATCH(A62,'ESO zone constants'!$A$2:$A$9949,0)),"","X")</f>
        <v>X</v>
      </c>
    </row>
    <row r="63" spans="1:5" x14ac:dyDescent="0.25">
      <c r="A63" s="60">
        <v>223</v>
      </c>
      <c r="B63">
        <v>61</v>
      </c>
      <c r="C63">
        <v>3</v>
      </c>
      <c r="D63" t="s">
        <v>155</v>
      </c>
      <c r="E63" t="str">
        <f>IF(ISNA(MATCH(A63,'ESO zone constants'!$A$2:$A$9949,0)),"","X")</f>
        <v>X</v>
      </c>
    </row>
    <row r="64" spans="1:5" x14ac:dyDescent="0.25">
      <c r="A64" s="60">
        <v>224</v>
      </c>
      <c r="B64">
        <v>62</v>
      </c>
      <c r="C64">
        <v>20</v>
      </c>
      <c r="D64" t="s">
        <v>156</v>
      </c>
      <c r="E64" t="str">
        <f>IF(ISNA(MATCH(A64,'ESO zone constants'!$A$2:$A$9949,0)),"","X")</f>
        <v>X</v>
      </c>
    </row>
    <row r="65" spans="1:5" x14ac:dyDescent="0.25">
      <c r="A65" s="60">
        <v>227</v>
      </c>
      <c r="B65">
        <v>63</v>
      </c>
      <c r="C65">
        <v>92</v>
      </c>
      <c r="D65" t="s">
        <v>157</v>
      </c>
      <c r="E65" t="str">
        <f>IF(ISNA(MATCH(A65,'ESO zone constants'!$A$2:$A$9949,0)),"","X")</f>
        <v>X</v>
      </c>
    </row>
    <row r="66" spans="1:5" x14ac:dyDescent="0.25">
      <c r="A66" s="60">
        <v>228</v>
      </c>
      <c r="B66">
        <v>64</v>
      </c>
      <c r="C66">
        <v>92</v>
      </c>
      <c r="D66" t="s">
        <v>158</v>
      </c>
      <c r="E66" t="str">
        <f>IF(ISNA(MATCH(A66,'ESO zone constants'!$A$2:$A$9949,0)),"","X")</f>
        <v>X</v>
      </c>
    </row>
    <row r="67" spans="1:5" x14ac:dyDescent="0.25">
      <c r="A67" s="60">
        <v>229</v>
      </c>
      <c r="B67">
        <v>65</v>
      </c>
      <c r="C67">
        <v>92</v>
      </c>
      <c r="D67" t="s">
        <v>159</v>
      </c>
      <c r="E67" t="str">
        <f>IF(ISNA(MATCH(A67,'ESO zone constants'!$A$2:$A$9949,0)),"","X")</f>
        <v>X</v>
      </c>
    </row>
    <row r="68" spans="1:5" x14ac:dyDescent="0.25">
      <c r="A68" s="60">
        <v>231</v>
      </c>
      <c r="B68">
        <v>66</v>
      </c>
      <c r="C68">
        <v>92</v>
      </c>
      <c r="D68" t="s">
        <v>160</v>
      </c>
      <c r="E68" t="str">
        <f>IF(ISNA(MATCH(A68,'ESO zone constants'!$A$2:$A$9949,0)),"","X")</f>
        <v>X</v>
      </c>
    </row>
    <row r="69" spans="1:5" x14ac:dyDescent="0.25">
      <c r="A69" s="60">
        <v>232</v>
      </c>
      <c r="B69">
        <v>67</v>
      </c>
      <c r="C69">
        <v>117</v>
      </c>
      <c r="D69" t="s">
        <v>161</v>
      </c>
      <c r="E69" t="str">
        <f>IF(ISNA(MATCH(A69,'ESO zone constants'!$A$2:$A$9949,0)),"","X")</f>
        <v>X</v>
      </c>
    </row>
    <row r="70" spans="1:5" x14ac:dyDescent="0.25">
      <c r="A70" s="60">
        <v>233</v>
      </c>
      <c r="B70">
        <v>68</v>
      </c>
      <c r="C70">
        <v>117</v>
      </c>
      <c r="D70" t="s">
        <v>162</v>
      </c>
      <c r="E70" t="str">
        <f>IF(ISNA(MATCH(A70,'ESO zone constants'!$A$2:$A$9949,0)),"","X")</f>
        <v>X</v>
      </c>
    </row>
    <row r="71" spans="1:5" x14ac:dyDescent="0.25">
      <c r="A71" s="60">
        <v>234</v>
      </c>
      <c r="B71">
        <v>69</v>
      </c>
      <c r="C71">
        <v>117</v>
      </c>
      <c r="D71" t="s">
        <v>163</v>
      </c>
      <c r="E71" t="str">
        <f>IF(ISNA(MATCH(A71,'ESO zone constants'!$A$2:$A$9949,0)),"","X")</f>
        <v>X</v>
      </c>
    </row>
    <row r="72" spans="1:5" x14ac:dyDescent="0.25">
      <c r="A72" s="60">
        <v>235</v>
      </c>
      <c r="B72">
        <v>70</v>
      </c>
      <c r="C72">
        <v>117</v>
      </c>
      <c r="D72" t="s">
        <v>164</v>
      </c>
      <c r="E72" t="str">
        <f>IF(ISNA(MATCH(A72,'ESO zone constants'!$A$2:$A$9949,0)),"","X")</f>
        <v>X</v>
      </c>
    </row>
    <row r="73" spans="1:5" x14ac:dyDescent="0.25">
      <c r="A73" s="60">
        <v>236</v>
      </c>
      <c r="B73">
        <v>71</v>
      </c>
      <c r="C73">
        <v>117</v>
      </c>
      <c r="D73" t="s">
        <v>165</v>
      </c>
      <c r="E73" t="str">
        <f>IF(ISNA(MATCH(A73,'ESO zone constants'!$A$2:$A$9949,0)),"","X")</f>
        <v>X</v>
      </c>
    </row>
    <row r="74" spans="1:5" x14ac:dyDescent="0.25">
      <c r="A74" s="60">
        <v>237</v>
      </c>
      <c r="B74">
        <v>72</v>
      </c>
      <c r="C74">
        <v>104</v>
      </c>
      <c r="D74" t="s">
        <v>166</v>
      </c>
      <c r="E74" t="str">
        <f>IF(ISNA(MATCH(A74,'ESO zone constants'!$A$2:$A$9949,0)),"","X")</f>
        <v>X</v>
      </c>
    </row>
    <row r="75" spans="1:5" x14ac:dyDescent="0.25">
      <c r="A75" s="60">
        <v>238</v>
      </c>
      <c r="B75">
        <v>73</v>
      </c>
      <c r="C75">
        <v>104</v>
      </c>
      <c r="D75" t="s">
        <v>167</v>
      </c>
      <c r="E75" t="str">
        <f>IF(ISNA(MATCH(A75,'ESO zone constants'!$A$2:$A$9949,0)),"","X")</f>
        <v>X</v>
      </c>
    </row>
    <row r="76" spans="1:5" x14ac:dyDescent="0.25">
      <c r="A76" s="60">
        <v>239</v>
      </c>
      <c r="B76">
        <v>74</v>
      </c>
      <c r="C76">
        <v>104</v>
      </c>
      <c r="D76" t="s">
        <v>168</v>
      </c>
      <c r="E76" t="str">
        <f>IF(ISNA(MATCH(A76,'ESO zone constants'!$A$2:$A$9949,0)),"","X")</f>
        <v>X</v>
      </c>
    </row>
    <row r="77" spans="1:5" x14ac:dyDescent="0.25">
      <c r="A77" s="60">
        <v>241</v>
      </c>
      <c r="B77">
        <v>75</v>
      </c>
      <c r="C77">
        <v>41</v>
      </c>
      <c r="D77" t="s">
        <v>169</v>
      </c>
      <c r="E77" t="str">
        <f>IF(ISNA(MATCH(A77,'ESO zone constants'!$A$2:$A$9949,0)),"","X")</f>
        <v>X</v>
      </c>
    </row>
    <row r="78" spans="1:5" x14ac:dyDescent="0.25">
      <c r="A78" s="60">
        <v>242</v>
      </c>
      <c r="B78">
        <v>76</v>
      </c>
      <c r="C78">
        <v>41</v>
      </c>
      <c r="D78" t="s">
        <v>170</v>
      </c>
      <c r="E78" t="str">
        <f>IF(ISNA(MATCH(A78,'ESO zone constants'!$A$2:$A$9949,0)),"","X")</f>
        <v>X</v>
      </c>
    </row>
    <row r="79" spans="1:5" x14ac:dyDescent="0.25">
      <c r="A79" s="60">
        <v>243</v>
      </c>
      <c r="B79">
        <v>77</v>
      </c>
      <c r="C79">
        <v>41</v>
      </c>
      <c r="D79" t="s">
        <v>171</v>
      </c>
      <c r="E79" t="str">
        <f>IF(ISNA(MATCH(A79,'ESO zone constants'!$A$2:$A$9949,0)),"","X")</f>
        <v>X</v>
      </c>
    </row>
    <row r="80" spans="1:5" x14ac:dyDescent="0.25">
      <c r="A80" s="60">
        <v>245</v>
      </c>
      <c r="B80">
        <v>78</v>
      </c>
      <c r="C80">
        <v>41</v>
      </c>
      <c r="D80" t="s">
        <v>172</v>
      </c>
      <c r="E80" t="str">
        <f>IF(ISNA(MATCH(A80,'ESO zone constants'!$A$2:$A$9949,0)),"","X")</f>
        <v>X</v>
      </c>
    </row>
    <row r="81" spans="1:5" x14ac:dyDescent="0.25">
      <c r="A81" s="60">
        <v>246</v>
      </c>
      <c r="B81">
        <v>79</v>
      </c>
      <c r="C81">
        <v>41</v>
      </c>
      <c r="D81" t="s">
        <v>173</v>
      </c>
      <c r="E81" t="str">
        <f>IF(ISNA(MATCH(A81,'ESO zone constants'!$A$2:$A$9949,0)),"","X")</f>
        <v>X</v>
      </c>
    </row>
    <row r="82" spans="1:5" x14ac:dyDescent="0.25">
      <c r="A82" s="60">
        <v>247</v>
      </c>
      <c r="B82">
        <v>80</v>
      </c>
      <c r="C82">
        <v>41</v>
      </c>
      <c r="D82" t="s">
        <v>174</v>
      </c>
      <c r="E82" t="str">
        <f>IF(ISNA(MATCH(A82,'ESO zone constants'!$A$2:$A$9949,0)),"","X")</f>
        <v>X</v>
      </c>
    </row>
    <row r="83" spans="1:5" x14ac:dyDescent="0.25">
      <c r="A83" s="60">
        <v>248</v>
      </c>
      <c r="B83">
        <v>81</v>
      </c>
      <c r="C83">
        <v>57</v>
      </c>
      <c r="D83" t="s">
        <v>175</v>
      </c>
      <c r="E83" t="str">
        <f>IF(ISNA(MATCH(A83,'ESO zone constants'!$A$2:$A$9949,0)),"","X")</f>
        <v>X</v>
      </c>
    </row>
    <row r="84" spans="1:5" x14ac:dyDescent="0.25">
      <c r="A84" s="60">
        <v>249</v>
      </c>
      <c r="B84">
        <v>82</v>
      </c>
      <c r="C84">
        <v>57</v>
      </c>
      <c r="D84" t="s">
        <v>176</v>
      </c>
      <c r="E84" t="str">
        <f>IF(ISNA(MATCH(A84,'ESO zone constants'!$A$2:$A$9949,0)),"","X")</f>
        <v>X</v>
      </c>
    </row>
    <row r="85" spans="1:5" x14ac:dyDescent="0.25">
      <c r="A85" s="60">
        <v>250</v>
      </c>
      <c r="B85">
        <v>83</v>
      </c>
      <c r="C85">
        <v>57</v>
      </c>
      <c r="D85" t="s">
        <v>177</v>
      </c>
      <c r="E85" t="str">
        <f>IF(ISNA(MATCH(A85,'ESO zone constants'!$A$2:$A$9949,0)),"","X")</f>
        <v>X</v>
      </c>
    </row>
    <row r="86" spans="1:5" x14ac:dyDescent="0.25">
      <c r="A86" s="60">
        <v>252</v>
      </c>
      <c r="B86">
        <v>84</v>
      </c>
      <c r="C86">
        <v>57</v>
      </c>
      <c r="D86" t="s">
        <v>178</v>
      </c>
      <c r="E86" t="str">
        <f>IF(ISNA(MATCH(A86,'ESO zone constants'!$A$2:$A$9949,0)),"","X")</f>
        <v>X</v>
      </c>
    </row>
    <row r="87" spans="1:5" x14ac:dyDescent="0.25">
      <c r="A87" s="60">
        <v>253</v>
      </c>
      <c r="B87">
        <v>85</v>
      </c>
      <c r="C87">
        <v>57</v>
      </c>
      <c r="D87" t="s">
        <v>179</v>
      </c>
      <c r="E87" t="str">
        <f>IF(ISNA(MATCH(A87,'ESO zone constants'!$A$2:$A$9949,0)),"","X")</f>
        <v>X</v>
      </c>
    </row>
    <row r="88" spans="1:5" x14ac:dyDescent="0.25">
      <c r="A88" s="60">
        <v>254</v>
      </c>
      <c r="B88">
        <v>86</v>
      </c>
      <c r="C88">
        <v>57</v>
      </c>
      <c r="D88" t="s">
        <v>180</v>
      </c>
      <c r="E88" t="str">
        <f>IF(ISNA(MATCH(A88,'ESO zone constants'!$A$2:$A$9949,0)),"","X")</f>
        <v>X</v>
      </c>
    </row>
    <row r="89" spans="1:5" x14ac:dyDescent="0.25">
      <c r="A89" s="60">
        <v>255</v>
      </c>
      <c r="B89">
        <v>87</v>
      </c>
      <c r="C89">
        <v>57</v>
      </c>
      <c r="D89" t="s">
        <v>181</v>
      </c>
      <c r="E89" t="str">
        <f>IF(ISNA(MATCH(A89,'ESO zone constants'!$A$2:$A$9949,0)),"","X")</f>
        <v>X</v>
      </c>
    </row>
    <row r="90" spans="1:5" x14ac:dyDescent="0.25">
      <c r="A90" s="60">
        <v>256</v>
      </c>
      <c r="B90">
        <v>88</v>
      </c>
      <c r="C90">
        <v>3</v>
      </c>
      <c r="D90" t="s">
        <v>182</v>
      </c>
      <c r="E90" t="str">
        <f>IF(ISNA(MATCH(A90,'ESO zone constants'!$A$2:$A$9949,0)),"","X")</f>
        <v>X</v>
      </c>
    </row>
    <row r="91" spans="1:5" x14ac:dyDescent="0.25">
      <c r="A91" s="60">
        <v>257</v>
      </c>
      <c r="B91">
        <v>89</v>
      </c>
      <c r="C91">
        <v>103</v>
      </c>
      <c r="D91" t="s">
        <v>183</v>
      </c>
      <c r="E91" t="str">
        <f>IF(ISNA(MATCH(A91,'ESO zone constants'!$A$2:$A$9949,0)),"","X")</f>
        <v>X</v>
      </c>
    </row>
    <row r="92" spans="1:5" x14ac:dyDescent="0.25">
      <c r="A92" s="60">
        <v>258</v>
      </c>
      <c r="B92">
        <v>90</v>
      </c>
      <c r="C92">
        <v>103</v>
      </c>
      <c r="D92" t="s">
        <v>184</v>
      </c>
      <c r="E92" t="str">
        <f>IF(ISNA(MATCH(A92,'ESO zone constants'!$A$2:$A$9949,0)),"","X")</f>
        <v>X</v>
      </c>
    </row>
    <row r="93" spans="1:5" x14ac:dyDescent="0.25">
      <c r="A93" s="60">
        <v>259</v>
      </c>
      <c r="B93">
        <v>91</v>
      </c>
      <c r="C93">
        <v>103</v>
      </c>
      <c r="D93" t="s">
        <v>185</v>
      </c>
      <c r="E93" t="str">
        <f>IF(ISNA(MATCH(A93,'ESO zone constants'!$A$2:$A$9949,0)),"","X")</f>
        <v>X</v>
      </c>
    </row>
    <row r="94" spans="1:5" x14ac:dyDescent="0.25">
      <c r="A94" s="60">
        <v>260</v>
      </c>
      <c r="B94">
        <v>92</v>
      </c>
      <c r="C94">
        <v>101</v>
      </c>
      <c r="D94" t="s">
        <v>186</v>
      </c>
      <c r="E94" t="str">
        <f>IF(ISNA(MATCH(A94,'ESO zone constants'!$A$2:$A$9949,0)),"","X")</f>
        <v>X</v>
      </c>
    </row>
    <row r="95" spans="1:5" x14ac:dyDescent="0.25">
      <c r="A95" s="60">
        <v>261</v>
      </c>
      <c r="B95">
        <v>93</v>
      </c>
      <c r="C95">
        <v>101</v>
      </c>
      <c r="D95" t="s">
        <v>187</v>
      </c>
      <c r="E95" t="str">
        <f>IF(ISNA(MATCH(A95,'ESO zone constants'!$A$2:$A$9949,0)),"","X")</f>
        <v>X</v>
      </c>
    </row>
    <row r="96" spans="1:5" x14ac:dyDescent="0.25">
      <c r="A96" s="60">
        <v>262</v>
      </c>
      <c r="B96">
        <v>94</v>
      </c>
      <c r="C96">
        <v>101</v>
      </c>
      <c r="D96" t="s">
        <v>188</v>
      </c>
      <c r="E96" t="str">
        <f>IF(ISNA(MATCH(A96,'ESO zone constants'!$A$2:$A$9949,0)),"","X")</f>
        <v>X</v>
      </c>
    </row>
    <row r="97" spans="1:5" x14ac:dyDescent="0.25">
      <c r="A97" s="60">
        <v>263</v>
      </c>
      <c r="B97">
        <v>95</v>
      </c>
      <c r="C97">
        <v>101</v>
      </c>
      <c r="D97" t="s">
        <v>189</v>
      </c>
      <c r="E97" t="str">
        <f>IF(ISNA(MATCH(A97,'ESO zone constants'!$A$2:$A$9949,0)),"","X")</f>
        <v>X</v>
      </c>
    </row>
    <row r="98" spans="1:5" x14ac:dyDescent="0.25">
      <c r="A98" s="60">
        <v>264</v>
      </c>
      <c r="B98">
        <v>96</v>
      </c>
      <c r="C98">
        <v>101</v>
      </c>
      <c r="D98" t="s">
        <v>190</v>
      </c>
      <c r="E98" t="str">
        <f>IF(ISNA(MATCH(A98,'ESO zone constants'!$A$2:$A$9949,0)),"","X")</f>
        <v>X</v>
      </c>
    </row>
    <row r="99" spans="1:5" x14ac:dyDescent="0.25">
      <c r="A99" s="60">
        <v>265</v>
      </c>
      <c r="B99">
        <v>97</v>
      </c>
      <c r="C99">
        <v>101</v>
      </c>
      <c r="D99" t="s">
        <v>191</v>
      </c>
      <c r="E99" t="str">
        <f>IF(ISNA(MATCH(A99,'ESO zone constants'!$A$2:$A$9949,0)),"","X")</f>
        <v>X</v>
      </c>
    </row>
    <row r="100" spans="1:5" x14ac:dyDescent="0.25">
      <c r="A100" s="60">
        <v>266</v>
      </c>
      <c r="B100">
        <v>98</v>
      </c>
      <c r="C100">
        <v>101</v>
      </c>
      <c r="D100" t="s">
        <v>192</v>
      </c>
      <c r="E100" t="str">
        <f>IF(ISNA(MATCH(A100,'ESO zone constants'!$A$2:$A$9949,0)),"","X")</f>
        <v>X</v>
      </c>
    </row>
    <row r="101" spans="1:5" x14ac:dyDescent="0.25">
      <c r="A101" s="60">
        <v>267</v>
      </c>
      <c r="B101">
        <v>99</v>
      </c>
      <c r="C101">
        <v>267</v>
      </c>
      <c r="D101" t="s">
        <v>193</v>
      </c>
      <c r="E101" t="str">
        <f>IF(ISNA(MATCH(A101,'ESO zone constants'!$A$2:$A$9949,0)),"","X")</f>
        <v>X</v>
      </c>
    </row>
    <row r="102" spans="1:5" x14ac:dyDescent="0.25">
      <c r="A102" s="60">
        <v>268</v>
      </c>
      <c r="B102">
        <v>100</v>
      </c>
      <c r="C102">
        <v>58</v>
      </c>
      <c r="D102" t="s">
        <v>194</v>
      </c>
      <c r="E102" t="str">
        <f>IF(ISNA(MATCH(A102,'ESO zone constants'!$A$2:$A$9949,0)),"","X")</f>
        <v>X</v>
      </c>
    </row>
    <row r="103" spans="1:5" x14ac:dyDescent="0.25">
      <c r="A103" s="60">
        <v>269</v>
      </c>
      <c r="B103">
        <v>101</v>
      </c>
      <c r="C103">
        <v>58</v>
      </c>
      <c r="D103" t="s">
        <v>195</v>
      </c>
      <c r="E103" t="str">
        <f>IF(ISNA(MATCH(A103,'ESO zone constants'!$A$2:$A$9949,0)),"","X")</f>
        <v>X</v>
      </c>
    </row>
    <row r="104" spans="1:5" x14ac:dyDescent="0.25">
      <c r="A104" s="60">
        <v>270</v>
      </c>
      <c r="B104">
        <v>102</v>
      </c>
      <c r="C104">
        <v>117</v>
      </c>
      <c r="D104" t="s">
        <v>196</v>
      </c>
      <c r="E104" t="str">
        <f>IF(ISNA(MATCH(A104,'ESO zone constants'!$A$2:$A$9949,0)),"","X")</f>
        <v>X</v>
      </c>
    </row>
    <row r="105" spans="1:5" x14ac:dyDescent="0.25">
      <c r="A105" s="60">
        <v>271</v>
      </c>
      <c r="B105">
        <v>103</v>
      </c>
      <c r="C105">
        <v>117</v>
      </c>
      <c r="D105" t="s">
        <v>197</v>
      </c>
      <c r="E105" t="str">
        <f>IF(ISNA(MATCH(A105,'ESO zone constants'!$A$2:$A$9949,0)),"","X")</f>
        <v>X</v>
      </c>
    </row>
    <row r="106" spans="1:5" x14ac:dyDescent="0.25">
      <c r="A106" s="60">
        <v>272</v>
      </c>
      <c r="B106">
        <v>104</v>
      </c>
      <c r="C106">
        <v>117</v>
      </c>
      <c r="D106" t="s">
        <v>198</v>
      </c>
      <c r="E106" t="str">
        <f>IF(ISNA(MATCH(A106,'ESO zone constants'!$A$2:$A$9949,0)),"","X")</f>
        <v>X</v>
      </c>
    </row>
    <row r="107" spans="1:5" x14ac:dyDescent="0.25">
      <c r="A107" s="60">
        <v>273</v>
      </c>
      <c r="B107">
        <v>105</v>
      </c>
      <c r="C107">
        <v>117</v>
      </c>
      <c r="D107" t="s">
        <v>199</v>
      </c>
      <c r="E107" t="str">
        <f>IF(ISNA(MATCH(A107,'ESO zone constants'!$A$2:$A$9949,0)),"","X")</f>
        <v>X</v>
      </c>
    </row>
    <row r="108" spans="1:5" x14ac:dyDescent="0.25">
      <c r="A108" s="60">
        <v>274</v>
      </c>
      <c r="B108">
        <v>106</v>
      </c>
      <c r="C108">
        <v>117</v>
      </c>
      <c r="D108" t="s">
        <v>200</v>
      </c>
      <c r="E108" t="str">
        <f>IF(ISNA(MATCH(A108,'ESO zone constants'!$A$2:$A$9949,0)),"","X")</f>
        <v>X</v>
      </c>
    </row>
    <row r="109" spans="1:5" x14ac:dyDescent="0.25">
      <c r="A109" s="60">
        <v>275</v>
      </c>
      <c r="B109">
        <v>107</v>
      </c>
      <c r="C109">
        <v>117</v>
      </c>
      <c r="D109" t="s">
        <v>201</v>
      </c>
      <c r="E109" t="str">
        <f>IF(ISNA(MATCH(A109,'ESO zone constants'!$A$2:$A$9949,0)),"","X")</f>
        <v>X</v>
      </c>
    </row>
    <row r="110" spans="1:5" x14ac:dyDescent="0.25">
      <c r="A110" s="60">
        <v>279</v>
      </c>
      <c r="B110">
        <v>108</v>
      </c>
      <c r="C110">
        <v>279</v>
      </c>
      <c r="D110" t="s">
        <v>202</v>
      </c>
      <c r="E110" t="str">
        <f>IF(ISNA(MATCH(A110,'ESO zone constants'!$A$2:$A$9949,0)),"","X")</f>
        <v>X</v>
      </c>
    </row>
    <row r="111" spans="1:5" x14ac:dyDescent="0.25">
      <c r="A111" s="60">
        <v>280</v>
      </c>
      <c r="B111">
        <v>109</v>
      </c>
      <c r="C111">
        <v>280</v>
      </c>
      <c r="D111" t="s">
        <v>203</v>
      </c>
      <c r="E111" t="str">
        <f>IF(ISNA(MATCH(A111,'ESO zone constants'!$A$2:$A$9949,0)),"","X")</f>
        <v>X</v>
      </c>
    </row>
    <row r="112" spans="1:5" x14ac:dyDescent="0.25">
      <c r="A112" s="60">
        <v>281</v>
      </c>
      <c r="B112">
        <v>110</v>
      </c>
      <c r="C112">
        <v>281</v>
      </c>
      <c r="D112" t="s">
        <v>204</v>
      </c>
      <c r="E112" t="str">
        <f>IF(ISNA(MATCH(A112,'ESO zone constants'!$A$2:$A$9949,0)),"","X")</f>
        <v>X</v>
      </c>
    </row>
    <row r="113" spans="1:5" x14ac:dyDescent="0.25">
      <c r="A113" s="60">
        <v>283</v>
      </c>
      <c r="B113">
        <v>111</v>
      </c>
      <c r="C113">
        <v>41</v>
      </c>
      <c r="D113" t="s">
        <v>51</v>
      </c>
      <c r="E113" t="str">
        <f>IF(ISNA(MATCH(A113,'ESO zone constants'!$A$2:$A$9949,0)),"","X")</f>
        <v>X</v>
      </c>
    </row>
    <row r="114" spans="1:5" x14ac:dyDescent="0.25">
      <c r="A114" s="60">
        <v>284</v>
      </c>
      <c r="B114">
        <v>112</v>
      </c>
      <c r="C114">
        <v>3</v>
      </c>
      <c r="D114" t="s">
        <v>205</v>
      </c>
      <c r="E114" t="str">
        <f>IF(ISNA(MATCH(A114,'ESO zone constants'!$A$2:$A$9949,0)),"","X")</f>
        <v>X</v>
      </c>
    </row>
    <row r="115" spans="1:5" x14ac:dyDescent="0.25">
      <c r="A115" s="60">
        <v>287</v>
      </c>
      <c r="B115">
        <v>113</v>
      </c>
      <c r="C115">
        <v>41</v>
      </c>
      <c r="D115" t="s">
        <v>206</v>
      </c>
      <c r="E115" t="str">
        <f>IF(ISNA(MATCH(A115,'ESO zone constants'!$A$2:$A$9949,0)),"","X")</f>
        <v>X</v>
      </c>
    </row>
    <row r="116" spans="1:5" x14ac:dyDescent="0.25">
      <c r="A116" s="60">
        <v>288</v>
      </c>
      <c r="B116">
        <v>114</v>
      </c>
      <c r="C116">
        <v>41</v>
      </c>
      <c r="D116" t="s">
        <v>207</v>
      </c>
      <c r="E116" t="str">
        <f>IF(ISNA(MATCH(A116,'ESO zone constants'!$A$2:$A$9949,0)),"","X")</f>
        <v>X</v>
      </c>
    </row>
    <row r="117" spans="1:5" x14ac:dyDescent="0.25">
      <c r="A117" s="60">
        <v>289</v>
      </c>
      <c r="B117">
        <v>115</v>
      </c>
      <c r="C117">
        <v>41</v>
      </c>
      <c r="D117" t="s">
        <v>208</v>
      </c>
      <c r="E117" t="str">
        <f>IF(ISNA(MATCH(A117,'ESO zone constants'!$A$2:$A$9949,0)),"","X")</f>
        <v>X</v>
      </c>
    </row>
    <row r="118" spans="1:5" x14ac:dyDescent="0.25">
      <c r="A118" s="60">
        <v>290</v>
      </c>
      <c r="B118">
        <v>116</v>
      </c>
      <c r="C118">
        <v>41</v>
      </c>
      <c r="D118" t="s">
        <v>209</v>
      </c>
      <c r="E118" t="str">
        <f>IF(ISNA(MATCH(A118,'ESO zone constants'!$A$2:$A$9949,0)),"","X")</f>
        <v>X</v>
      </c>
    </row>
    <row r="119" spans="1:5" x14ac:dyDescent="0.25">
      <c r="A119" s="60">
        <v>291</v>
      </c>
      <c r="B119">
        <v>117</v>
      </c>
      <c r="C119">
        <v>41</v>
      </c>
      <c r="D119" t="s">
        <v>210</v>
      </c>
      <c r="E119" t="str">
        <f>IF(ISNA(MATCH(A119,'ESO zone constants'!$A$2:$A$9949,0)),"","X")</f>
        <v>X</v>
      </c>
    </row>
    <row r="120" spans="1:5" x14ac:dyDescent="0.25">
      <c r="A120" s="60">
        <v>296</v>
      </c>
      <c r="B120">
        <v>118</v>
      </c>
      <c r="C120">
        <v>41</v>
      </c>
      <c r="D120" t="s">
        <v>211</v>
      </c>
      <c r="E120" t="str">
        <f>IF(ISNA(MATCH(A120,'ESO zone constants'!$A$2:$A$9949,0)),"","X")</f>
        <v>X</v>
      </c>
    </row>
    <row r="121" spans="1:5" x14ac:dyDescent="0.25">
      <c r="A121" s="60">
        <v>306</v>
      </c>
      <c r="B121">
        <v>119</v>
      </c>
      <c r="C121">
        <v>57</v>
      </c>
      <c r="D121" t="s">
        <v>212</v>
      </c>
      <c r="E121" t="str">
        <f>IF(ISNA(MATCH(A121,'ESO zone constants'!$A$2:$A$9949,0)),"","X")</f>
        <v>X</v>
      </c>
    </row>
    <row r="122" spans="1:5" x14ac:dyDescent="0.25">
      <c r="A122" s="60">
        <v>308</v>
      </c>
      <c r="B122">
        <v>120</v>
      </c>
      <c r="C122">
        <v>104</v>
      </c>
      <c r="D122" t="s">
        <v>213</v>
      </c>
      <c r="E122" t="str">
        <f>IF(ISNA(MATCH(A122,'ESO zone constants'!$A$2:$A$9949,0)),"","X")</f>
        <v>X</v>
      </c>
    </row>
    <row r="123" spans="1:5" x14ac:dyDescent="0.25">
      <c r="A123" s="60">
        <v>309</v>
      </c>
      <c r="B123">
        <v>121</v>
      </c>
      <c r="C123">
        <v>3</v>
      </c>
      <c r="D123" t="s">
        <v>214</v>
      </c>
      <c r="E123" t="str">
        <f>IF(ISNA(MATCH(A123,'ESO zone constants'!$A$2:$A$9949,0)),"","X")</f>
        <v>X</v>
      </c>
    </row>
    <row r="124" spans="1:5" x14ac:dyDescent="0.25">
      <c r="A124" s="60">
        <v>310</v>
      </c>
      <c r="B124">
        <v>122</v>
      </c>
      <c r="C124">
        <v>3</v>
      </c>
      <c r="D124" t="s">
        <v>215</v>
      </c>
      <c r="E124" t="str">
        <f>IF(ISNA(MATCH(A124,'ESO zone constants'!$A$2:$A$9949,0)),"","X")</f>
        <v>X</v>
      </c>
    </row>
    <row r="125" spans="1:5" x14ac:dyDescent="0.25">
      <c r="A125" s="60">
        <v>311</v>
      </c>
      <c r="B125">
        <v>123</v>
      </c>
      <c r="C125">
        <v>3</v>
      </c>
      <c r="D125" t="s">
        <v>216</v>
      </c>
      <c r="E125" t="str">
        <f>IF(ISNA(MATCH(A125,'ESO zone constants'!$A$2:$A$9949,0)),"","X")</f>
        <v>X</v>
      </c>
    </row>
    <row r="126" spans="1:5" x14ac:dyDescent="0.25">
      <c r="A126" s="60">
        <v>312</v>
      </c>
      <c r="B126">
        <v>124</v>
      </c>
      <c r="C126">
        <v>3</v>
      </c>
      <c r="D126" t="s">
        <v>217</v>
      </c>
      <c r="E126" t="str">
        <f>IF(ISNA(MATCH(A126,'ESO zone constants'!$A$2:$A$9949,0)),"","X")</f>
        <v>X</v>
      </c>
    </row>
    <row r="127" spans="1:5" x14ac:dyDescent="0.25">
      <c r="A127" s="60">
        <v>313</v>
      </c>
      <c r="B127">
        <v>125</v>
      </c>
      <c r="C127">
        <v>3</v>
      </c>
      <c r="D127" t="s">
        <v>218</v>
      </c>
      <c r="E127" t="str">
        <f>IF(ISNA(MATCH(A127,'ESO zone constants'!$A$2:$A$9949,0)),"","X")</f>
        <v>X</v>
      </c>
    </row>
    <row r="128" spans="1:5" x14ac:dyDescent="0.25">
      <c r="A128" s="60">
        <v>314</v>
      </c>
      <c r="B128">
        <v>126</v>
      </c>
      <c r="C128">
        <v>3</v>
      </c>
      <c r="D128" t="s">
        <v>219</v>
      </c>
      <c r="E128" t="str">
        <f>IF(ISNA(MATCH(A128,'ESO zone constants'!$A$2:$A$9949,0)),"","X")</f>
        <v>X</v>
      </c>
    </row>
    <row r="129" spans="1:5" x14ac:dyDescent="0.25">
      <c r="A129" s="60">
        <v>315</v>
      </c>
      <c r="B129">
        <v>127</v>
      </c>
      <c r="C129">
        <v>19</v>
      </c>
      <c r="D129" t="s">
        <v>220</v>
      </c>
      <c r="E129" t="str">
        <f>IF(ISNA(MATCH(A129,'ESO zone constants'!$A$2:$A$9949,0)),"","X")</f>
        <v>X</v>
      </c>
    </row>
    <row r="130" spans="1:5" x14ac:dyDescent="0.25">
      <c r="A130" s="60">
        <v>316</v>
      </c>
      <c r="B130">
        <v>128</v>
      </c>
      <c r="C130">
        <v>19</v>
      </c>
      <c r="D130" t="s">
        <v>221</v>
      </c>
      <c r="E130" t="str">
        <f>IF(ISNA(MATCH(A130,'ESO zone constants'!$A$2:$A$9949,0)),"","X")</f>
        <v>X</v>
      </c>
    </row>
    <row r="131" spans="1:5" x14ac:dyDescent="0.25">
      <c r="A131" s="60">
        <v>317</v>
      </c>
      <c r="B131">
        <v>129</v>
      </c>
      <c r="C131">
        <v>19</v>
      </c>
      <c r="D131" t="s">
        <v>222</v>
      </c>
      <c r="E131" t="str">
        <f>IF(ISNA(MATCH(A131,'ESO zone constants'!$A$2:$A$9949,0)),"","X")</f>
        <v>X</v>
      </c>
    </row>
    <row r="132" spans="1:5" x14ac:dyDescent="0.25">
      <c r="A132" s="60">
        <v>318</v>
      </c>
      <c r="B132">
        <v>130</v>
      </c>
      <c r="C132">
        <v>19</v>
      </c>
      <c r="D132" t="s">
        <v>223</v>
      </c>
      <c r="E132" t="str">
        <f>IF(ISNA(MATCH(A132,'ESO zone constants'!$A$2:$A$9949,0)),"","X")</f>
        <v>X</v>
      </c>
    </row>
    <row r="133" spans="1:5" x14ac:dyDescent="0.25">
      <c r="A133" s="60">
        <v>319</v>
      </c>
      <c r="B133">
        <v>131</v>
      </c>
      <c r="C133">
        <v>19</v>
      </c>
      <c r="D133" t="s">
        <v>224</v>
      </c>
      <c r="E133" t="str">
        <f>IF(ISNA(MATCH(A133,'ESO zone constants'!$A$2:$A$9949,0)),"","X")</f>
        <v>X</v>
      </c>
    </row>
    <row r="134" spans="1:5" x14ac:dyDescent="0.25">
      <c r="A134" s="60">
        <v>320</v>
      </c>
      <c r="B134">
        <v>132</v>
      </c>
      <c r="C134">
        <v>19</v>
      </c>
      <c r="D134" t="s">
        <v>225</v>
      </c>
      <c r="E134" t="str">
        <f>IF(ISNA(MATCH(A134,'ESO zone constants'!$A$2:$A$9949,0)),"","X")</f>
        <v>X</v>
      </c>
    </row>
    <row r="135" spans="1:5" x14ac:dyDescent="0.25">
      <c r="A135" s="60">
        <v>321</v>
      </c>
      <c r="B135">
        <v>133</v>
      </c>
      <c r="C135">
        <v>20</v>
      </c>
      <c r="D135" t="s">
        <v>226</v>
      </c>
      <c r="E135" t="str">
        <f>IF(ISNA(MATCH(A135,'ESO zone constants'!$A$2:$A$9949,0)),"","X")</f>
        <v>X</v>
      </c>
    </row>
    <row r="136" spans="1:5" x14ac:dyDescent="0.25">
      <c r="A136" s="60">
        <v>322</v>
      </c>
      <c r="B136">
        <v>134</v>
      </c>
      <c r="C136">
        <v>20</v>
      </c>
      <c r="D136" t="s">
        <v>227</v>
      </c>
      <c r="E136" t="str">
        <f>IF(ISNA(MATCH(A136,'ESO zone constants'!$A$2:$A$9949,0)),"","X")</f>
        <v>X</v>
      </c>
    </row>
    <row r="137" spans="1:5" x14ac:dyDescent="0.25">
      <c r="A137" s="60">
        <v>323</v>
      </c>
      <c r="B137">
        <v>135</v>
      </c>
      <c r="C137">
        <v>20</v>
      </c>
      <c r="D137" t="s">
        <v>228</v>
      </c>
      <c r="E137" t="str">
        <f>IF(ISNA(MATCH(A137,'ESO zone constants'!$A$2:$A$9949,0)),"","X")</f>
        <v>X</v>
      </c>
    </row>
    <row r="138" spans="1:5" x14ac:dyDescent="0.25">
      <c r="A138" s="60">
        <v>324</v>
      </c>
      <c r="B138">
        <v>136</v>
      </c>
      <c r="C138">
        <v>20</v>
      </c>
      <c r="D138" t="s">
        <v>229</v>
      </c>
      <c r="E138" t="str">
        <f>IF(ISNA(MATCH(A138,'ESO zone constants'!$A$2:$A$9949,0)),"","X")</f>
        <v>X</v>
      </c>
    </row>
    <row r="139" spans="1:5" x14ac:dyDescent="0.25">
      <c r="A139" s="60">
        <v>325</v>
      </c>
      <c r="B139">
        <v>137</v>
      </c>
      <c r="C139">
        <v>20</v>
      </c>
      <c r="D139" t="s">
        <v>230</v>
      </c>
      <c r="E139" t="str">
        <f>IF(ISNA(MATCH(A139,'ESO zone constants'!$A$2:$A$9949,0)),"","X")</f>
        <v>X</v>
      </c>
    </row>
    <row r="140" spans="1:5" x14ac:dyDescent="0.25">
      <c r="A140" s="60">
        <v>326</v>
      </c>
      <c r="B140">
        <v>138</v>
      </c>
      <c r="C140">
        <v>20</v>
      </c>
      <c r="D140" t="s">
        <v>231</v>
      </c>
      <c r="E140" t="str">
        <f>IF(ISNA(MATCH(A140,'ESO zone constants'!$A$2:$A$9949,0)),"","X")</f>
        <v>X</v>
      </c>
    </row>
    <row r="141" spans="1:5" x14ac:dyDescent="0.25">
      <c r="A141" s="60">
        <v>327</v>
      </c>
      <c r="B141">
        <v>139</v>
      </c>
      <c r="C141">
        <v>104</v>
      </c>
      <c r="D141" t="s">
        <v>232</v>
      </c>
      <c r="E141" t="str">
        <f>IF(ISNA(MATCH(A141,'ESO zone constants'!$A$2:$A$9949,0)),"","X")</f>
        <v>X</v>
      </c>
    </row>
    <row r="142" spans="1:5" x14ac:dyDescent="0.25">
      <c r="A142" s="60">
        <v>328</v>
      </c>
      <c r="B142">
        <v>140</v>
      </c>
      <c r="C142">
        <v>104</v>
      </c>
      <c r="D142" t="s">
        <v>233</v>
      </c>
      <c r="E142" t="str">
        <f>IF(ISNA(MATCH(A142,'ESO zone constants'!$A$2:$A$9949,0)),"","X")</f>
        <v>X</v>
      </c>
    </row>
    <row r="143" spans="1:5" x14ac:dyDescent="0.25">
      <c r="A143" s="60">
        <v>329</v>
      </c>
      <c r="B143">
        <v>141</v>
      </c>
      <c r="C143">
        <v>104</v>
      </c>
      <c r="D143" t="s">
        <v>234</v>
      </c>
      <c r="E143" t="str">
        <f>IF(ISNA(MATCH(A143,'ESO zone constants'!$A$2:$A$9949,0)),"","X")</f>
        <v>X</v>
      </c>
    </row>
    <row r="144" spans="1:5" x14ac:dyDescent="0.25">
      <c r="A144" s="60">
        <v>330</v>
      </c>
      <c r="B144">
        <v>142</v>
      </c>
      <c r="C144">
        <v>104</v>
      </c>
      <c r="D144" t="s">
        <v>235</v>
      </c>
      <c r="E144" t="str">
        <f>IF(ISNA(MATCH(A144,'ESO zone constants'!$A$2:$A$9949,0)),"","X")</f>
        <v>X</v>
      </c>
    </row>
    <row r="145" spans="1:5" x14ac:dyDescent="0.25">
      <c r="A145" s="60">
        <v>331</v>
      </c>
      <c r="B145">
        <v>143</v>
      </c>
      <c r="C145">
        <v>104</v>
      </c>
      <c r="D145" t="s">
        <v>236</v>
      </c>
      <c r="E145" t="str">
        <f>IF(ISNA(MATCH(A145,'ESO zone constants'!$A$2:$A$9949,0)),"","X")</f>
        <v>X</v>
      </c>
    </row>
    <row r="146" spans="1:5" x14ac:dyDescent="0.25">
      <c r="A146" s="60">
        <v>332</v>
      </c>
      <c r="B146">
        <v>144</v>
      </c>
      <c r="C146">
        <v>104</v>
      </c>
      <c r="D146" t="s">
        <v>237</v>
      </c>
      <c r="E146" t="str">
        <f>IF(ISNA(MATCH(A146,'ESO zone constants'!$A$2:$A$9949,0)),"","X")</f>
        <v>X</v>
      </c>
    </row>
    <row r="147" spans="1:5" x14ac:dyDescent="0.25">
      <c r="A147" s="60">
        <v>333</v>
      </c>
      <c r="B147">
        <v>145</v>
      </c>
      <c r="C147">
        <v>92</v>
      </c>
      <c r="D147" t="s">
        <v>238</v>
      </c>
      <c r="E147" t="str">
        <f>IF(ISNA(MATCH(A147,'ESO zone constants'!$A$2:$A$9949,0)),"","X")</f>
        <v>X</v>
      </c>
    </row>
    <row r="148" spans="1:5" x14ac:dyDescent="0.25">
      <c r="A148" s="60">
        <v>334</v>
      </c>
      <c r="B148">
        <v>146</v>
      </c>
      <c r="C148">
        <v>92</v>
      </c>
      <c r="D148" t="s">
        <v>239</v>
      </c>
      <c r="E148" t="str">
        <f>IF(ISNA(MATCH(A148,'ESO zone constants'!$A$2:$A$9949,0)),"","X")</f>
        <v>X</v>
      </c>
    </row>
    <row r="149" spans="1:5" x14ac:dyDescent="0.25">
      <c r="A149" s="60">
        <v>335</v>
      </c>
      <c r="B149">
        <v>147</v>
      </c>
      <c r="C149">
        <v>92</v>
      </c>
      <c r="D149" t="s">
        <v>240</v>
      </c>
      <c r="E149" t="str">
        <f>IF(ISNA(MATCH(A149,'ESO zone constants'!$A$2:$A$9949,0)),"","X")</f>
        <v>X</v>
      </c>
    </row>
    <row r="150" spans="1:5" x14ac:dyDescent="0.25">
      <c r="A150" s="60">
        <v>336</v>
      </c>
      <c r="B150">
        <v>148</v>
      </c>
      <c r="C150">
        <v>92</v>
      </c>
      <c r="D150" t="s">
        <v>241</v>
      </c>
      <c r="E150" t="str">
        <f>IF(ISNA(MATCH(A150,'ESO zone constants'!$A$2:$A$9949,0)),"","X")</f>
        <v>X</v>
      </c>
    </row>
    <row r="151" spans="1:5" x14ac:dyDescent="0.25">
      <c r="A151" s="60">
        <v>337</v>
      </c>
      <c r="B151">
        <v>149</v>
      </c>
      <c r="C151">
        <v>92</v>
      </c>
      <c r="D151" t="s">
        <v>242</v>
      </c>
      <c r="E151" t="str">
        <f>IF(ISNA(MATCH(A151,'ESO zone constants'!$A$2:$A$9949,0)),"","X")</f>
        <v>X</v>
      </c>
    </row>
    <row r="152" spans="1:5" x14ac:dyDescent="0.25">
      <c r="A152" s="60">
        <v>338</v>
      </c>
      <c r="B152">
        <v>150</v>
      </c>
      <c r="C152">
        <v>92</v>
      </c>
      <c r="D152" t="s">
        <v>243</v>
      </c>
      <c r="E152" t="str">
        <f>IF(ISNA(MATCH(A152,'ESO zone constants'!$A$2:$A$9949,0)),"","X")</f>
        <v>X</v>
      </c>
    </row>
    <row r="153" spans="1:5" x14ac:dyDescent="0.25">
      <c r="A153" s="60">
        <v>339</v>
      </c>
      <c r="B153">
        <v>151</v>
      </c>
      <c r="C153">
        <v>101</v>
      </c>
      <c r="D153" t="s">
        <v>244</v>
      </c>
      <c r="E153" t="str">
        <f>IF(ISNA(MATCH(A153,'ESO zone constants'!$A$2:$A$9949,0)),"","X")</f>
        <v>X</v>
      </c>
    </row>
    <row r="154" spans="1:5" x14ac:dyDescent="0.25">
      <c r="A154" s="60">
        <v>341</v>
      </c>
      <c r="B154">
        <v>152</v>
      </c>
      <c r="C154">
        <v>103</v>
      </c>
      <c r="D154" t="s">
        <v>245</v>
      </c>
      <c r="E154" t="str">
        <f>IF(ISNA(MATCH(A154,'ESO zone constants'!$A$2:$A$9949,0)),"","X")</f>
        <v>X</v>
      </c>
    </row>
    <row r="155" spans="1:5" x14ac:dyDescent="0.25">
      <c r="A155" s="60">
        <v>346</v>
      </c>
      <c r="B155">
        <v>153</v>
      </c>
      <c r="C155">
        <v>101</v>
      </c>
      <c r="D155" t="s">
        <v>246</v>
      </c>
      <c r="E155" t="str">
        <f>IF(ISNA(MATCH(A155,'ESO zone constants'!$A$2:$A$9949,0)),"","X")</f>
        <v>X</v>
      </c>
    </row>
    <row r="156" spans="1:5" x14ac:dyDescent="0.25">
      <c r="A156" s="60">
        <v>347</v>
      </c>
      <c r="B156">
        <v>154</v>
      </c>
      <c r="C156">
        <v>347</v>
      </c>
      <c r="D156" t="s">
        <v>247</v>
      </c>
      <c r="E156" t="str">
        <f>IF(ISNA(MATCH(A156,'ESO zone constants'!$A$2:$A$9949,0)),"","X")</f>
        <v>X</v>
      </c>
    </row>
    <row r="157" spans="1:5" x14ac:dyDescent="0.25">
      <c r="A157" s="60">
        <v>353</v>
      </c>
      <c r="B157">
        <v>155</v>
      </c>
      <c r="C157">
        <v>101</v>
      </c>
      <c r="D157" t="s">
        <v>248</v>
      </c>
      <c r="E157" t="str">
        <f>IF(ISNA(MATCH(A157,'ESO zone constants'!$A$2:$A$9949,0)),"","X")</f>
        <v>X</v>
      </c>
    </row>
    <row r="158" spans="1:5" x14ac:dyDescent="0.25">
      <c r="A158" s="60">
        <v>354</v>
      </c>
      <c r="B158">
        <v>156</v>
      </c>
      <c r="C158">
        <v>101</v>
      </c>
      <c r="D158" t="s">
        <v>249</v>
      </c>
      <c r="E158" t="str">
        <f>IF(ISNA(MATCH(A158,'ESO zone constants'!$A$2:$A$9949,0)),"","X")</f>
        <v>X</v>
      </c>
    </row>
    <row r="159" spans="1:5" x14ac:dyDescent="0.25">
      <c r="A159" s="60">
        <v>359</v>
      </c>
      <c r="B159">
        <v>157</v>
      </c>
      <c r="C159">
        <v>101</v>
      </c>
      <c r="D159" t="s">
        <v>250</v>
      </c>
      <c r="E159" t="str">
        <f>IF(ISNA(MATCH(A159,'ESO zone constants'!$A$2:$A$9949,0)),"","X")</f>
        <v>X</v>
      </c>
    </row>
    <row r="160" spans="1:5" x14ac:dyDescent="0.25">
      <c r="A160" s="60">
        <v>360</v>
      </c>
      <c r="B160">
        <v>158</v>
      </c>
      <c r="C160">
        <v>101</v>
      </c>
      <c r="D160" t="s">
        <v>251</v>
      </c>
      <c r="E160" t="str">
        <f>IF(ISNA(MATCH(A160,'ESO zone constants'!$A$2:$A$9949,0)),"","X")</f>
        <v>X</v>
      </c>
    </row>
    <row r="161" spans="1:5" x14ac:dyDescent="0.25">
      <c r="A161" s="60">
        <v>361</v>
      </c>
      <c r="B161">
        <v>159</v>
      </c>
      <c r="C161">
        <v>101</v>
      </c>
      <c r="D161" t="s">
        <v>252</v>
      </c>
      <c r="E161" t="str">
        <f>IF(ISNA(MATCH(A161,'ESO zone constants'!$A$2:$A$9949,0)),"","X")</f>
        <v>X</v>
      </c>
    </row>
    <row r="162" spans="1:5" x14ac:dyDescent="0.25">
      <c r="A162" s="60">
        <v>362</v>
      </c>
      <c r="B162">
        <v>160</v>
      </c>
      <c r="C162">
        <v>101</v>
      </c>
      <c r="D162" t="s">
        <v>253</v>
      </c>
      <c r="E162" t="str">
        <f>IF(ISNA(MATCH(A162,'ESO zone constants'!$A$2:$A$9949,0)),"","X")</f>
        <v>X</v>
      </c>
    </row>
    <row r="163" spans="1:5" x14ac:dyDescent="0.25">
      <c r="A163" s="60">
        <v>363</v>
      </c>
      <c r="B163">
        <v>161</v>
      </c>
      <c r="C163">
        <v>101</v>
      </c>
      <c r="D163" t="s">
        <v>254</v>
      </c>
      <c r="E163" t="str">
        <f>IF(ISNA(MATCH(A163,'ESO zone constants'!$A$2:$A$9949,0)),"","X")</f>
        <v>X</v>
      </c>
    </row>
    <row r="164" spans="1:5" x14ac:dyDescent="0.25">
      <c r="A164" s="60">
        <v>364</v>
      </c>
      <c r="B164">
        <v>162</v>
      </c>
      <c r="C164">
        <v>101</v>
      </c>
      <c r="D164" t="s">
        <v>255</v>
      </c>
      <c r="E164" t="str">
        <f>IF(ISNA(MATCH(A164,'ESO zone constants'!$A$2:$A$9949,0)),"","X")</f>
        <v>X</v>
      </c>
    </row>
    <row r="165" spans="1:5" x14ac:dyDescent="0.25">
      <c r="A165" s="60">
        <v>365</v>
      </c>
      <c r="B165">
        <v>163</v>
      </c>
      <c r="C165">
        <v>347</v>
      </c>
      <c r="D165" t="s">
        <v>256</v>
      </c>
      <c r="E165" t="str">
        <f>IF(ISNA(MATCH(A165,'ESO zone constants'!$A$2:$A$9949,0)),"","X")</f>
        <v>X</v>
      </c>
    </row>
    <row r="166" spans="1:5" x14ac:dyDescent="0.25">
      <c r="A166" s="60">
        <v>366</v>
      </c>
      <c r="B166">
        <v>164</v>
      </c>
      <c r="C166">
        <v>347</v>
      </c>
      <c r="D166" t="s">
        <v>257</v>
      </c>
      <c r="E166" t="str">
        <f>IF(ISNA(MATCH(A166,'ESO zone constants'!$A$2:$A$9949,0)),"","X")</f>
        <v>X</v>
      </c>
    </row>
    <row r="167" spans="1:5" x14ac:dyDescent="0.25">
      <c r="A167" s="60">
        <v>367</v>
      </c>
      <c r="B167">
        <v>165</v>
      </c>
      <c r="C167">
        <v>347</v>
      </c>
      <c r="D167" t="s">
        <v>258</v>
      </c>
      <c r="E167" t="str">
        <f>IF(ISNA(MATCH(A167,'ESO zone constants'!$A$2:$A$9949,0)),"","X")</f>
        <v>X</v>
      </c>
    </row>
    <row r="168" spans="1:5" x14ac:dyDescent="0.25">
      <c r="A168" s="60">
        <v>368</v>
      </c>
      <c r="B168">
        <v>166</v>
      </c>
      <c r="C168">
        <v>347</v>
      </c>
      <c r="D168" t="s">
        <v>259</v>
      </c>
      <c r="E168" t="str">
        <f>IF(ISNA(MATCH(A168,'ESO zone constants'!$A$2:$A$9949,0)),"","X")</f>
        <v>X</v>
      </c>
    </row>
    <row r="169" spans="1:5" x14ac:dyDescent="0.25">
      <c r="A169" s="60">
        <v>369</v>
      </c>
      <c r="B169">
        <v>167</v>
      </c>
      <c r="C169">
        <v>347</v>
      </c>
      <c r="D169" t="s">
        <v>260</v>
      </c>
      <c r="E169" t="str">
        <f>IF(ISNA(MATCH(A169,'ESO zone constants'!$A$2:$A$9949,0)),"","X")</f>
        <v>X</v>
      </c>
    </row>
    <row r="170" spans="1:5" x14ac:dyDescent="0.25">
      <c r="A170" s="60">
        <v>370</v>
      </c>
      <c r="B170">
        <v>168</v>
      </c>
      <c r="C170">
        <v>347</v>
      </c>
      <c r="D170" t="s">
        <v>261</v>
      </c>
      <c r="E170" t="str">
        <f>IF(ISNA(MATCH(A170,'ESO zone constants'!$A$2:$A$9949,0)),"","X")</f>
        <v>X</v>
      </c>
    </row>
    <row r="171" spans="1:5" x14ac:dyDescent="0.25">
      <c r="A171" s="60">
        <v>371</v>
      </c>
      <c r="B171">
        <v>169</v>
      </c>
      <c r="C171">
        <v>347</v>
      </c>
      <c r="D171" t="s">
        <v>262</v>
      </c>
      <c r="E171" t="str">
        <f>IF(ISNA(MATCH(A171,'ESO zone constants'!$A$2:$A$9949,0)),"","X")</f>
        <v>X</v>
      </c>
    </row>
    <row r="172" spans="1:5" x14ac:dyDescent="0.25">
      <c r="A172" s="60">
        <v>372</v>
      </c>
      <c r="B172">
        <v>170</v>
      </c>
      <c r="C172">
        <v>347</v>
      </c>
      <c r="D172" t="s">
        <v>263</v>
      </c>
      <c r="E172" t="str">
        <f>IF(ISNA(MATCH(A172,'ESO zone constants'!$A$2:$A$9949,0)),"","X")</f>
        <v>X</v>
      </c>
    </row>
    <row r="173" spans="1:5" x14ac:dyDescent="0.25">
      <c r="A173" s="60">
        <v>374</v>
      </c>
      <c r="B173">
        <v>171</v>
      </c>
      <c r="C173">
        <v>347</v>
      </c>
      <c r="D173" t="s">
        <v>264</v>
      </c>
      <c r="E173" t="str">
        <f>IF(ISNA(MATCH(A173,'ESO zone constants'!$A$2:$A$9949,0)),"","X")</f>
        <v>X</v>
      </c>
    </row>
    <row r="174" spans="1:5" x14ac:dyDescent="0.25">
      <c r="A174" s="60">
        <v>375</v>
      </c>
      <c r="B174">
        <v>172</v>
      </c>
      <c r="C174">
        <v>347</v>
      </c>
      <c r="D174" t="s">
        <v>265</v>
      </c>
      <c r="E174" t="str">
        <f>IF(ISNA(MATCH(A174,'ESO zone constants'!$A$2:$A$9949,0)),"","X")</f>
        <v>X</v>
      </c>
    </row>
    <row r="175" spans="1:5" x14ac:dyDescent="0.25">
      <c r="A175" s="60">
        <v>376</v>
      </c>
      <c r="B175">
        <v>173</v>
      </c>
      <c r="C175">
        <v>347</v>
      </c>
      <c r="D175" t="s">
        <v>266</v>
      </c>
      <c r="E175" t="str">
        <f>IF(ISNA(MATCH(A175,'ESO zone constants'!$A$2:$A$9949,0)),"","X")</f>
        <v>X</v>
      </c>
    </row>
    <row r="176" spans="1:5" x14ac:dyDescent="0.25">
      <c r="A176" s="60">
        <v>377</v>
      </c>
      <c r="B176">
        <v>174</v>
      </c>
      <c r="C176">
        <v>58</v>
      </c>
      <c r="D176" t="s">
        <v>267</v>
      </c>
      <c r="E176" t="str">
        <f>IF(ISNA(MATCH(A176,'ESO zone constants'!$A$2:$A$9949,0)),"","X")</f>
        <v>X</v>
      </c>
    </row>
    <row r="177" spans="1:5" x14ac:dyDescent="0.25">
      <c r="A177" s="60">
        <v>378</v>
      </c>
      <c r="B177">
        <v>175</v>
      </c>
      <c r="C177">
        <v>58</v>
      </c>
      <c r="D177" t="s">
        <v>268</v>
      </c>
      <c r="E177" t="str">
        <f>IF(ISNA(MATCH(A177,'ESO zone constants'!$A$2:$A$9949,0)),"","X")</f>
        <v>X</v>
      </c>
    </row>
    <row r="178" spans="1:5" x14ac:dyDescent="0.25">
      <c r="A178" s="60">
        <v>379</v>
      </c>
      <c r="B178">
        <v>176</v>
      </c>
      <c r="C178">
        <v>58</v>
      </c>
      <c r="D178" t="s">
        <v>269</v>
      </c>
      <c r="E178" t="str">
        <f>IF(ISNA(MATCH(A178,'ESO zone constants'!$A$2:$A$9949,0)),"","X")</f>
        <v>X</v>
      </c>
    </row>
    <row r="179" spans="1:5" x14ac:dyDescent="0.25">
      <c r="A179" s="60">
        <v>380</v>
      </c>
      <c r="B179">
        <v>177</v>
      </c>
      <c r="C179">
        <v>381</v>
      </c>
      <c r="D179" t="s">
        <v>102</v>
      </c>
      <c r="E179" t="str">
        <f>IF(ISNA(MATCH(A179,'ESO zone constants'!$A$2:$A$9949,0)),"","X")</f>
        <v>X</v>
      </c>
    </row>
    <row r="180" spans="1:5" x14ac:dyDescent="0.25">
      <c r="A180" s="60">
        <v>381</v>
      </c>
      <c r="B180">
        <v>178</v>
      </c>
      <c r="C180">
        <v>381</v>
      </c>
      <c r="D180" t="s">
        <v>270</v>
      </c>
      <c r="E180" t="str">
        <f>IF(ISNA(MATCH(A180,'ESO zone constants'!$A$2:$A$9949,0)),"","X")</f>
        <v>X</v>
      </c>
    </row>
    <row r="181" spans="1:5" x14ac:dyDescent="0.25">
      <c r="A181" s="60">
        <v>382</v>
      </c>
      <c r="B181">
        <v>179</v>
      </c>
      <c r="C181">
        <v>382</v>
      </c>
      <c r="D181" t="s">
        <v>271</v>
      </c>
      <c r="E181" t="str">
        <f>IF(ISNA(MATCH(A181,'ESO zone constants'!$A$2:$A$9949,0)),"","X")</f>
        <v>X</v>
      </c>
    </row>
    <row r="182" spans="1:5" x14ac:dyDescent="0.25">
      <c r="A182" s="60">
        <v>383</v>
      </c>
      <c r="B182">
        <v>180</v>
      </c>
      <c r="C182">
        <v>383</v>
      </c>
      <c r="D182" t="s">
        <v>272</v>
      </c>
      <c r="E182" t="str">
        <f>IF(ISNA(MATCH(A182,'ESO zone constants'!$A$2:$A$9949,0)),"","X")</f>
        <v>X</v>
      </c>
    </row>
    <row r="183" spans="1:5" x14ac:dyDescent="0.25">
      <c r="A183" s="60">
        <v>385</v>
      </c>
      <c r="B183">
        <v>181</v>
      </c>
      <c r="C183">
        <v>208</v>
      </c>
      <c r="D183" t="s">
        <v>273</v>
      </c>
      <c r="E183" t="str">
        <f>IF(ISNA(MATCH(A183,'ESO zone constants'!$A$2:$A$9949,0)),"","X")</f>
        <v>X</v>
      </c>
    </row>
    <row r="184" spans="1:5" x14ac:dyDescent="0.25">
      <c r="A184" s="60">
        <v>386</v>
      </c>
      <c r="B184">
        <v>182</v>
      </c>
      <c r="C184">
        <v>41</v>
      </c>
      <c r="D184" t="s">
        <v>274</v>
      </c>
      <c r="E184" t="str">
        <f>IF(ISNA(MATCH(A184,'ESO zone constants'!$A$2:$A$9949,0)),"","X")</f>
        <v>X</v>
      </c>
    </row>
    <row r="185" spans="1:5" x14ac:dyDescent="0.25">
      <c r="A185" s="60">
        <v>387</v>
      </c>
      <c r="B185">
        <v>183</v>
      </c>
      <c r="C185">
        <v>381</v>
      </c>
      <c r="D185" t="s">
        <v>275</v>
      </c>
      <c r="E185" t="str">
        <f>IF(ISNA(MATCH(A185,'ESO zone constants'!$A$2:$A$9949,0)),"","X")</f>
        <v>X</v>
      </c>
    </row>
    <row r="186" spans="1:5" x14ac:dyDescent="0.25">
      <c r="A186" s="60">
        <v>388</v>
      </c>
      <c r="B186">
        <v>184</v>
      </c>
      <c r="C186">
        <v>381</v>
      </c>
      <c r="D186" t="s">
        <v>276</v>
      </c>
      <c r="E186" t="str">
        <f>IF(ISNA(MATCH(A186,'ESO zone constants'!$A$2:$A$9949,0)),"","X")</f>
        <v>X</v>
      </c>
    </row>
    <row r="187" spans="1:5" x14ac:dyDescent="0.25">
      <c r="A187" s="60">
        <v>389</v>
      </c>
      <c r="B187">
        <v>185</v>
      </c>
      <c r="C187">
        <v>383</v>
      </c>
      <c r="D187" t="s">
        <v>277</v>
      </c>
      <c r="E187" t="str">
        <f>IF(ISNA(MATCH(A187,'ESO zone constants'!$A$2:$A$9949,0)),"","X")</f>
        <v>X</v>
      </c>
    </row>
    <row r="188" spans="1:5" x14ac:dyDescent="0.25">
      <c r="A188" s="60">
        <v>390</v>
      </c>
      <c r="B188">
        <v>186</v>
      </c>
      <c r="C188">
        <v>381</v>
      </c>
      <c r="D188" t="s">
        <v>278</v>
      </c>
      <c r="E188" t="str">
        <f>IF(ISNA(MATCH(A188,'ESO zone constants'!$A$2:$A$9949,0)),"","X")</f>
        <v>X</v>
      </c>
    </row>
    <row r="189" spans="1:5" x14ac:dyDescent="0.25">
      <c r="A189" s="60">
        <v>392</v>
      </c>
      <c r="B189">
        <v>187</v>
      </c>
      <c r="C189">
        <v>381</v>
      </c>
      <c r="D189" t="s">
        <v>279</v>
      </c>
      <c r="E189" t="str">
        <f>IF(ISNA(MATCH(A189,'ESO zone constants'!$A$2:$A$9949,0)),"","X")</f>
        <v>X</v>
      </c>
    </row>
    <row r="190" spans="1:5" x14ac:dyDescent="0.25">
      <c r="A190" s="60">
        <v>393</v>
      </c>
      <c r="B190">
        <v>188</v>
      </c>
      <c r="C190">
        <v>381</v>
      </c>
      <c r="D190" t="s">
        <v>280</v>
      </c>
      <c r="E190" t="str">
        <f>IF(ISNA(MATCH(A190,'ESO zone constants'!$A$2:$A$9949,0)),"","X")</f>
        <v>X</v>
      </c>
    </row>
    <row r="191" spans="1:5" x14ac:dyDescent="0.25">
      <c r="A191" s="60">
        <v>394</v>
      </c>
      <c r="B191">
        <v>189</v>
      </c>
      <c r="C191">
        <v>381</v>
      </c>
      <c r="D191" t="s">
        <v>281</v>
      </c>
      <c r="E191" t="str">
        <f>IF(ISNA(MATCH(A191,'ESO zone constants'!$A$2:$A$9949,0)),"","X")</f>
        <v>X</v>
      </c>
    </row>
    <row r="192" spans="1:5" x14ac:dyDescent="0.25">
      <c r="A192" s="60">
        <v>395</v>
      </c>
      <c r="B192">
        <v>190</v>
      </c>
      <c r="C192">
        <v>381</v>
      </c>
      <c r="D192" t="s">
        <v>282</v>
      </c>
      <c r="E192" t="str">
        <f>IF(ISNA(MATCH(A192,'ESO zone constants'!$A$2:$A$9949,0)),"","X")</f>
        <v>X</v>
      </c>
    </row>
    <row r="193" spans="1:5" x14ac:dyDescent="0.25">
      <c r="A193" s="60">
        <v>396</v>
      </c>
      <c r="B193">
        <v>191</v>
      </c>
      <c r="C193">
        <v>381</v>
      </c>
      <c r="D193" t="s">
        <v>283</v>
      </c>
      <c r="E193" t="str">
        <f>IF(ISNA(MATCH(A193,'ESO zone constants'!$A$2:$A$9949,0)),"","X")</f>
        <v>X</v>
      </c>
    </row>
    <row r="194" spans="1:5" x14ac:dyDescent="0.25">
      <c r="A194" s="60">
        <v>397</v>
      </c>
      <c r="B194">
        <v>192</v>
      </c>
      <c r="C194">
        <v>381</v>
      </c>
      <c r="D194" t="s">
        <v>284</v>
      </c>
      <c r="E194" t="str">
        <f>IF(ISNA(MATCH(A194,'ESO zone constants'!$A$2:$A$9949,0)),"","X")</f>
        <v>X</v>
      </c>
    </row>
    <row r="195" spans="1:5" x14ac:dyDescent="0.25">
      <c r="A195" s="60">
        <v>398</v>
      </c>
      <c r="B195">
        <v>193</v>
      </c>
      <c r="C195">
        <v>381</v>
      </c>
      <c r="D195" t="s">
        <v>285</v>
      </c>
      <c r="E195" t="str">
        <f>IF(ISNA(MATCH(A195,'ESO zone constants'!$A$2:$A$9949,0)),"","X")</f>
        <v>X</v>
      </c>
    </row>
    <row r="196" spans="1:5" x14ac:dyDescent="0.25">
      <c r="A196" s="60">
        <v>399</v>
      </c>
      <c r="B196">
        <v>194</v>
      </c>
      <c r="C196">
        <v>381</v>
      </c>
      <c r="D196" t="s">
        <v>286</v>
      </c>
      <c r="E196" t="str">
        <f>IF(ISNA(MATCH(A196,'ESO zone constants'!$A$2:$A$9949,0)),"","X")</f>
        <v>X</v>
      </c>
    </row>
    <row r="197" spans="1:5" x14ac:dyDescent="0.25">
      <c r="A197" s="60">
        <v>400</v>
      </c>
      <c r="B197">
        <v>195</v>
      </c>
      <c r="C197">
        <v>381</v>
      </c>
      <c r="D197" t="s">
        <v>287</v>
      </c>
      <c r="E197" t="str">
        <f>IF(ISNA(MATCH(A197,'ESO zone constants'!$A$2:$A$9949,0)),"","X")</f>
        <v>X</v>
      </c>
    </row>
    <row r="198" spans="1:5" x14ac:dyDescent="0.25">
      <c r="A198" s="60">
        <v>401</v>
      </c>
      <c r="B198">
        <v>196</v>
      </c>
      <c r="C198">
        <v>381</v>
      </c>
      <c r="D198" t="s">
        <v>288</v>
      </c>
      <c r="E198" t="str">
        <f>IF(ISNA(MATCH(A198,'ESO zone constants'!$A$2:$A$9949,0)),"","X")</f>
        <v>X</v>
      </c>
    </row>
    <row r="199" spans="1:5" x14ac:dyDescent="0.25">
      <c r="A199" s="60">
        <v>402</v>
      </c>
      <c r="B199">
        <v>197</v>
      </c>
      <c r="C199">
        <v>103</v>
      </c>
      <c r="D199" t="s">
        <v>289</v>
      </c>
      <c r="E199" t="str">
        <f>IF(ISNA(MATCH(A199,'ESO zone constants'!$A$2:$A$9949,0)),"","X")</f>
        <v>X</v>
      </c>
    </row>
    <row r="200" spans="1:5" x14ac:dyDescent="0.25">
      <c r="A200" s="60">
        <v>403</v>
      </c>
      <c r="B200">
        <v>198</v>
      </c>
      <c r="C200">
        <v>103</v>
      </c>
      <c r="D200" t="s">
        <v>290</v>
      </c>
      <c r="E200" t="str">
        <f>IF(ISNA(MATCH(A200,'ESO zone constants'!$A$2:$A$9949,0)),"","X")</f>
        <v>X</v>
      </c>
    </row>
    <row r="201" spans="1:5" x14ac:dyDescent="0.25">
      <c r="A201" s="60">
        <v>404</v>
      </c>
      <c r="B201">
        <v>199</v>
      </c>
      <c r="C201">
        <v>103</v>
      </c>
      <c r="D201" t="s">
        <v>291</v>
      </c>
      <c r="E201" t="str">
        <f>IF(ISNA(MATCH(A201,'ESO zone constants'!$A$2:$A$9949,0)),"","X")</f>
        <v>X</v>
      </c>
    </row>
    <row r="202" spans="1:5" x14ac:dyDescent="0.25">
      <c r="A202" s="60">
        <v>405</v>
      </c>
      <c r="B202">
        <v>200</v>
      </c>
      <c r="C202">
        <v>57</v>
      </c>
      <c r="D202" t="s">
        <v>292</v>
      </c>
      <c r="E202" t="str">
        <f>IF(ISNA(MATCH(A202,'ESO zone constants'!$A$2:$A$9949,0)),"","X")</f>
        <v>X</v>
      </c>
    </row>
    <row r="203" spans="1:5" x14ac:dyDescent="0.25">
      <c r="A203" s="60">
        <v>406</v>
      </c>
      <c r="B203">
        <v>201</v>
      </c>
      <c r="C203">
        <v>57</v>
      </c>
      <c r="D203" t="s">
        <v>293</v>
      </c>
      <c r="E203" t="str">
        <f>IF(ISNA(MATCH(A203,'ESO zone constants'!$A$2:$A$9949,0)),"","X")</f>
        <v>X</v>
      </c>
    </row>
    <row r="204" spans="1:5" x14ac:dyDescent="0.25">
      <c r="A204" s="60">
        <v>407</v>
      </c>
      <c r="B204">
        <v>202</v>
      </c>
      <c r="C204">
        <v>57</v>
      </c>
      <c r="D204" t="s">
        <v>294</v>
      </c>
      <c r="E204" t="str">
        <f>IF(ISNA(MATCH(A204,'ESO zone constants'!$A$2:$A$9949,0)),"","X")</f>
        <v>X</v>
      </c>
    </row>
    <row r="205" spans="1:5" x14ac:dyDescent="0.25">
      <c r="A205" s="60">
        <v>408</v>
      </c>
      <c r="B205">
        <v>203</v>
      </c>
      <c r="C205">
        <v>57</v>
      </c>
      <c r="D205" t="s">
        <v>295</v>
      </c>
      <c r="E205" t="str">
        <f>IF(ISNA(MATCH(A205,'ESO zone constants'!$A$2:$A$9949,0)),"","X")</f>
        <v>X</v>
      </c>
    </row>
    <row r="206" spans="1:5" x14ac:dyDescent="0.25">
      <c r="A206" s="60">
        <v>409</v>
      </c>
      <c r="B206">
        <v>204</v>
      </c>
      <c r="C206">
        <v>57</v>
      </c>
      <c r="D206" t="s">
        <v>296</v>
      </c>
      <c r="E206" t="str">
        <f>IF(ISNA(MATCH(A206,'ESO zone constants'!$A$2:$A$9949,0)),"","X")</f>
        <v>X</v>
      </c>
    </row>
    <row r="207" spans="1:5" x14ac:dyDescent="0.25">
      <c r="A207" s="60">
        <v>410</v>
      </c>
      <c r="B207">
        <v>205</v>
      </c>
      <c r="C207">
        <v>57</v>
      </c>
      <c r="D207" t="s">
        <v>297</v>
      </c>
      <c r="E207" t="str">
        <f>IF(ISNA(MATCH(A207,'ESO zone constants'!$A$2:$A$9949,0)),"","X")</f>
        <v>X</v>
      </c>
    </row>
    <row r="208" spans="1:5" x14ac:dyDescent="0.25">
      <c r="A208" s="60">
        <v>411</v>
      </c>
      <c r="B208">
        <v>206</v>
      </c>
      <c r="C208">
        <v>58</v>
      </c>
      <c r="D208" t="s">
        <v>298</v>
      </c>
      <c r="E208" t="str">
        <f>IF(ISNA(MATCH(A208,'ESO zone constants'!$A$2:$A$9949,0)),"","X")</f>
        <v>X</v>
      </c>
    </row>
    <row r="209" spans="1:5" x14ac:dyDescent="0.25">
      <c r="A209" s="60">
        <v>412</v>
      </c>
      <c r="B209">
        <v>207</v>
      </c>
      <c r="C209">
        <v>103</v>
      </c>
      <c r="D209" t="s">
        <v>299</v>
      </c>
      <c r="E209" t="str">
        <f>IF(ISNA(MATCH(A209,'ESO zone constants'!$A$2:$A$9949,0)),"","X")</f>
        <v>X</v>
      </c>
    </row>
    <row r="210" spans="1:5" x14ac:dyDescent="0.25">
      <c r="A210" s="60">
        <v>413</v>
      </c>
      <c r="B210">
        <v>208</v>
      </c>
      <c r="C210">
        <v>103</v>
      </c>
      <c r="D210" t="s">
        <v>300</v>
      </c>
      <c r="E210" t="str">
        <f>IF(ISNA(MATCH(A210,'ESO zone constants'!$A$2:$A$9949,0)),"","X")</f>
        <v>X</v>
      </c>
    </row>
    <row r="211" spans="1:5" x14ac:dyDescent="0.25">
      <c r="A211" s="60">
        <v>414</v>
      </c>
      <c r="B211">
        <v>209</v>
      </c>
      <c r="C211">
        <v>103</v>
      </c>
      <c r="D211" t="s">
        <v>301</v>
      </c>
      <c r="E211" t="str">
        <f>IF(ISNA(MATCH(A211,'ESO zone constants'!$A$2:$A$9949,0)),"","X")</f>
        <v>X</v>
      </c>
    </row>
    <row r="212" spans="1:5" x14ac:dyDescent="0.25">
      <c r="A212" s="60">
        <v>415</v>
      </c>
      <c r="B212">
        <v>210</v>
      </c>
      <c r="C212">
        <v>103</v>
      </c>
      <c r="D212" t="s">
        <v>302</v>
      </c>
      <c r="E212" t="str">
        <f>IF(ISNA(MATCH(A212,'ESO zone constants'!$A$2:$A$9949,0)),"","X")</f>
        <v>X</v>
      </c>
    </row>
    <row r="213" spans="1:5" x14ac:dyDescent="0.25">
      <c r="A213" s="60">
        <v>416</v>
      </c>
      <c r="B213">
        <v>211</v>
      </c>
      <c r="C213">
        <v>381</v>
      </c>
      <c r="D213" t="s">
        <v>303</v>
      </c>
      <c r="E213" t="str">
        <f>IF(ISNA(MATCH(A213,'ESO zone constants'!$A$2:$A$9949,0)),"","X")</f>
        <v>X</v>
      </c>
    </row>
    <row r="214" spans="1:5" x14ac:dyDescent="0.25">
      <c r="A214" s="60">
        <v>417</v>
      </c>
      <c r="B214">
        <v>212</v>
      </c>
      <c r="C214">
        <v>347</v>
      </c>
      <c r="D214" t="s">
        <v>304</v>
      </c>
      <c r="E214" t="str">
        <f>IF(ISNA(MATCH(A214,'ESO zone constants'!$A$2:$A$9949,0)),"","X")</f>
        <v>X</v>
      </c>
    </row>
    <row r="215" spans="1:5" x14ac:dyDescent="0.25">
      <c r="A215" s="60">
        <v>418</v>
      </c>
      <c r="B215">
        <v>213</v>
      </c>
      <c r="C215">
        <v>347</v>
      </c>
      <c r="D215" t="s">
        <v>305</v>
      </c>
      <c r="E215" t="str">
        <f>IF(ISNA(MATCH(A215,'ESO zone constants'!$A$2:$A$9949,0)),"","X")</f>
        <v>X</v>
      </c>
    </row>
    <row r="216" spans="1:5" x14ac:dyDescent="0.25">
      <c r="A216" s="60">
        <v>419</v>
      </c>
      <c r="B216">
        <v>214</v>
      </c>
      <c r="C216">
        <v>347</v>
      </c>
      <c r="D216" t="s">
        <v>306</v>
      </c>
      <c r="E216" t="str">
        <f>IF(ISNA(MATCH(A216,'ESO zone constants'!$A$2:$A$9949,0)),"","X")</f>
        <v>X</v>
      </c>
    </row>
    <row r="217" spans="1:5" x14ac:dyDescent="0.25">
      <c r="A217" s="60">
        <v>420</v>
      </c>
      <c r="B217">
        <v>215</v>
      </c>
      <c r="C217">
        <v>347</v>
      </c>
      <c r="D217" t="s">
        <v>307</v>
      </c>
      <c r="E217" t="str">
        <f>IF(ISNA(MATCH(A217,'ESO zone constants'!$A$2:$A$9949,0)),"","X")</f>
        <v>X</v>
      </c>
    </row>
    <row r="218" spans="1:5" x14ac:dyDescent="0.25">
      <c r="A218" s="60">
        <v>421</v>
      </c>
      <c r="B218">
        <v>216</v>
      </c>
      <c r="C218">
        <v>347</v>
      </c>
      <c r="D218" t="s">
        <v>308</v>
      </c>
      <c r="E218" t="str">
        <f>IF(ISNA(MATCH(A218,'ESO zone constants'!$A$2:$A$9949,0)),"","X")</f>
        <v>X</v>
      </c>
    </row>
    <row r="219" spans="1:5" x14ac:dyDescent="0.25">
      <c r="A219" s="60">
        <v>422</v>
      </c>
      <c r="B219">
        <v>217</v>
      </c>
      <c r="C219">
        <v>347</v>
      </c>
      <c r="D219" t="s">
        <v>309</v>
      </c>
      <c r="E219" t="str">
        <f>IF(ISNA(MATCH(A219,'ESO zone constants'!$A$2:$A$9949,0)),"","X")</f>
        <v>X</v>
      </c>
    </row>
    <row r="220" spans="1:5" x14ac:dyDescent="0.25">
      <c r="A220" s="60">
        <v>424</v>
      </c>
      <c r="B220">
        <v>218</v>
      </c>
      <c r="C220">
        <v>3</v>
      </c>
      <c r="D220" t="s">
        <v>310</v>
      </c>
      <c r="E220" t="str">
        <f>IF(ISNA(MATCH(A220,'ESO zone constants'!$A$2:$A$9949,0)),"","X")</f>
        <v>X</v>
      </c>
    </row>
    <row r="221" spans="1:5" x14ac:dyDescent="0.25">
      <c r="A221" s="60">
        <v>425</v>
      </c>
      <c r="B221">
        <v>219</v>
      </c>
      <c r="C221">
        <v>3</v>
      </c>
      <c r="D221" t="s">
        <v>311</v>
      </c>
      <c r="E221" t="str">
        <f>IF(ISNA(MATCH(A221,'ESO zone constants'!$A$2:$A$9949,0)),"","X")</f>
        <v>X</v>
      </c>
    </row>
    <row r="222" spans="1:5" x14ac:dyDescent="0.25">
      <c r="A222" s="60">
        <v>426</v>
      </c>
      <c r="B222">
        <v>220</v>
      </c>
      <c r="C222">
        <v>3</v>
      </c>
      <c r="D222" t="s">
        <v>312</v>
      </c>
      <c r="E222" t="str">
        <f>IF(ISNA(MATCH(A222,'ESO zone constants'!$A$2:$A$9949,0)),"","X")</f>
        <v>X</v>
      </c>
    </row>
    <row r="223" spans="1:5" x14ac:dyDescent="0.25">
      <c r="A223" s="60">
        <v>429</v>
      </c>
      <c r="B223">
        <v>221</v>
      </c>
      <c r="C223">
        <v>3</v>
      </c>
      <c r="D223" t="s">
        <v>313</v>
      </c>
      <c r="E223" t="str">
        <f>IF(ISNA(MATCH(A223,'ESO zone constants'!$A$2:$A$9949,0)),"","X")</f>
        <v>X</v>
      </c>
    </row>
    <row r="224" spans="1:5" x14ac:dyDescent="0.25">
      <c r="A224" s="60">
        <v>430</v>
      </c>
      <c r="B224">
        <v>222</v>
      </c>
      <c r="C224">
        <v>19</v>
      </c>
      <c r="D224" t="s">
        <v>314</v>
      </c>
      <c r="E224" t="str">
        <f>IF(ISNA(MATCH(A224,'ESO zone constants'!$A$2:$A$9949,0)),"","X")</f>
        <v>X</v>
      </c>
    </row>
    <row r="225" spans="1:5" x14ac:dyDescent="0.25">
      <c r="A225" s="60">
        <v>431</v>
      </c>
      <c r="B225">
        <v>223</v>
      </c>
      <c r="C225">
        <v>103</v>
      </c>
      <c r="D225" t="s">
        <v>315</v>
      </c>
      <c r="E225" t="str">
        <f>IF(ISNA(MATCH(A225,'ESO zone constants'!$A$2:$A$9949,0)),"","X")</f>
        <v>X</v>
      </c>
    </row>
    <row r="226" spans="1:5" x14ac:dyDescent="0.25">
      <c r="A226" s="60">
        <v>433</v>
      </c>
      <c r="B226">
        <v>224</v>
      </c>
      <c r="C226">
        <v>383</v>
      </c>
      <c r="D226" t="s">
        <v>316</v>
      </c>
      <c r="E226" t="str">
        <f>IF(ISNA(MATCH(A226,'ESO zone constants'!$A$2:$A$9949,0)),"","X")</f>
        <v>X</v>
      </c>
    </row>
    <row r="227" spans="1:5" x14ac:dyDescent="0.25">
      <c r="A227" s="60">
        <v>434</v>
      </c>
      <c r="B227">
        <v>225</v>
      </c>
      <c r="C227">
        <v>383</v>
      </c>
      <c r="D227" t="s">
        <v>317</v>
      </c>
      <c r="E227" t="str">
        <f>IF(ISNA(MATCH(A227,'ESO zone constants'!$A$2:$A$9949,0)),"","X")</f>
        <v>X</v>
      </c>
    </row>
    <row r="228" spans="1:5" x14ac:dyDescent="0.25">
      <c r="A228" s="60">
        <v>435</v>
      </c>
      <c r="B228">
        <v>226</v>
      </c>
      <c r="C228">
        <v>383</v>
      </c>
      <c r="D228" t="s">
        <v>318</v>
      </c>
      <c r="E228" t="str">
        <f>IF(ISNA(MATCH(A228,'ESO zone constants'!$A$2:$A$9949,0)),"","X")</f>
        <v>X</v>
      </c>
    </row>
    <row r="229" spans="1:5" x14ac:dyDescent="0.25">
      <c r="A229" s="60">
        <v>436</v>
      </c>
      <c r="B229">
        <v>227</v>
      </c>
      <c r="C229">
        <v>383</v>
      </c>
      <c r="D229" t="s">
        <v>319</v>
      </c>
      <c r="E229" t="str">
        <f>IF(ISNA(MATCH(A229,'ESO zone constants'!$A$2:$A$9949,0)),"","X")</f>
        <v>X</v>
      </c>
    </row>
    <row r="230" spans="1:5" x14ac:dyDescent="0.25">
      <c r="A230" s="60">
        <v>437</v>
      </c>
      <c r="B230">
        <v>228</v>
      </c>
      <c r="C230">
        <v>383</v>
      </c>
      <c r="D230" t="s">
        <v>320</v>
      </c>
      <c r="E230" t="str">
        <f>IF(ISNA(MATCH(A230,'ESO zone constants'!$A$2:$A$9949,0)),"","X")</f>
        <v>X</v>
      </c>
    </row>
    <row r="231" spans="1:5" x14ac:dyDescent="0.25">
      <c r="A231" s="60">
        <v>438</v>
      </c>
      <c r="B231">
        <v>229</v>
      </c>
      <c r="C231">
        <v>383</v>
      </c>
      <c r="D231" t="s">
        <v>321</v>
      </c>
      <c r="E231" t="str">
        <f>IF(ISNA(MATCH(A231,'ESO zone constants'!$A$2:$A$9949,0)),"","X")</f>
        <v>X</v>
      </c>
    </row>
    <row r="232" spans="1:5" x14ac:dyDescent="0.25">
      <c r="A232" s="60">
        <v>439</v>
      </c>
      <c r="B232">
        <v>230</v>
      </c>
      <c r="C232">
        <v>383</v>
      </c>
      <c r="D232" t="s">
        <v>322</v>
      </c>
      <c r="E232" t="str">
        <f>IF(ISNA(MATCH(A232,'ESO zone constants'!$A$2:$A$9949,0)),"","X")</f>
        <v>X</v>
      </c>
    </row>
    <row r="233" spans="1:5" x14ac:dyDescent="0.25">
      <c r="A233" s="60">
        <v>440</v>
      </c>
      <c r="B233">
        <v>231</v>
      </c>
      <c r="C233">
        <v>383</v>
      </c>
      <c r="D233" t="s">
        <v>323</v>
      </c>
      <c r="E233" t="str">
        <f>IF(ISNA(MATCH(A233,'ESO zone constants'!$A$2:$A$9949,0)),"","X")</f>
        <v>X</v>
      </c>
    </row>
    <row r="234" spans="1:5" x14ac:dyDescent="0.25">
      <c r="A234" s="60">
        <v>442</v>
      </c>
      <c r="B234">
        <v>232</v>
      </c>
      <c r="C234">
        <v>383</v>
      </c>
      <c r="D234" t="s">
        <v>324</v>
      </c>
      <c r="E234" t="str">
        <f>IF(ISNA(MATCH(A234,'ESO zone constants'!$A$2:$A$9949,0)),"","X")</f>
        <v>X</v>
      </c>
    </row>
    <row r="235" spans="1:5" x14ac:dyDescent="0.25">
      <c r="A235" s="60">
        <v>444</v>
      </c>
      <c r="B235">
        <v>233</v>
      </c>
      <c r="C235">
        <v>383</v>
      </c>
      <c r="D235" t="s">
        <v>325</v>
      </c>
      <c r="E235" t="str">
        <f>IF(ISNA(MATCH(A235,'ESO zone constants'!$A$2:$A$9949,0)),"","X")</f>
        <v>X</v>
      </c>
    </row>
    <row r="236" spans="1:5" x14ac:dyDescent="0.25">
      <c r="A236" s="60">
        <v>447</v>
      </c>
      <c r="B236">
        <v>234</v>
      </c>
      <c r="C236">
        <v>383</v>
      </c>
      <c r="D236" t="s">
        <v>326</v>
      </c>
      <c r="E236" t="str">
        <f>IF(ISNA(MATCH(A236,'ESO zone constants'!$A$2:$A$9949,0)),"","X")</f>
        <v>X</v>
      </c>
    </row>
    <row r="237" spans="1:5" x14ac:dyDescent="0.25">
      <c r="A237" s="60">
        <v>449</v>
      </c>
      <c r="B237">
        <v>235</v>
      </c>
      <c r="C237">
        <v>101</v>
      </c>
      <c r="D237" t="s">
        <v>48</v>
      </c>
      <c r="E237" t="str">
        <f>IF(ISNA(MATCH(A237,'ESO zone constants'!$A$2:$A$9949,0)),"","X")</f>
        <v>X</v>
      </c>
    </row>
    <row r="238" spans="1:5" x14ac:dyDescent="0.25">
      <c r="A238" s="60">
        <v>451</v>
      </c>
      <c r="B238">
        <v>236</v>
      </c>
      <c r="C238">
        <v>382</v>
      </c>
      <c r="D238" t="s">
        <v>327</v>
      </c>
      <c r="E238" t="str">
        <f>IF(ISNA(MATCH(A238,'ESO zone constants'!$A$2:$A$9949,0)),"","X")</f>
        <v>X</v>
      </c>
    </row>
    <row r="239" spans="1:5" x14ac:dyDescent="0.25">
      <c r="A239" s="60">
        <v>452</v>
      </c>
      <c r="B239">
        <v>237</v>
      </c>
      <c r="C239">
        <v>382</v>
      </c>
      <c r="D239" t="s">
        <v>328</v>
      </c>
      <c r="E239" t="str">
        <f>IF(ISNA(MATCH(A239,'ESO zone constants'!$A$2:$A$9949,0)),"","X")</f>
        <v>X</v>
      </c>
    </row>
    <row r="240" spans="1:5" x14ac:dyDescent="0.25">
      <c r="A240" s="60">
        <v>453</v>
      </c>
      <c r="B240">
        <v>238</v>
      </c>
      <c r="C240">
        <v>382</v>
      </c>
      <c r="D240" t="s">
        <v>329</v>
      </c>
      <c r="E240" t="str">
        <f>IF(ISNA(MATCH(A240,'ESO zone constants'!$A$2:$A$9949,0)),"","X")</f>
        <v>X</v>
      </c>
    </row>
    <row r="241" spans="1:5" x14ac:dyDescent="0.25">
      <c r="A241" s="60">
        <v>454</v>
      </c>
      <c r="B241">
        <v>239</v>
      </c>
      <c r="C241">
        <v>382</v>
      </c>
      <c r="D241" t="s">
        <v>330</v>
      </c>
      <c r="E241" t="str">
        <f>IF(ISNA(MATCH(A241,'ESO zone constants'!$A$2:$A$9949,0)),"","X")</f>
        <v>X</v>
      </c>
    </row>
    <row r="242" spans="1:5" x14ac:dyDescent="0.25">
      <c r="A242" s="60">
        <v>455</v>
      </c>
      <c r="B242">
        <v>240</v>
      </c>
      <c r="C242">
        <v>382</v>
      </c>
      <c r="D242" t="s">
        <v>331</v>
      </c>
      <c r="E242" t="str">
        <f>IF(ISNA(MATCH(A242,'ESO zone constants'!$A$2:$A$9949,0)),"","X")</f>
        <v>X</v>
      </c>
    </row>
    <row r="243" spans="1:5" x14ac:dyDescent="0.25">
      <c r="A243" s="60">
        <v>456</v>
      </c>
      <c r="B243">
        <v>241</v>
      </c>
      <c r="C243">
        <v>382</v>
      </c>
      <c r="D243" t="s">
        <v>332</v>
      </c>
      <c r="E243" t="str">
        <f>IF(ISNA(MATCH(A243,'ESO zone constants'!$A$2:$A$9949,0)),"","X")</f>
        <v>X</v>
      </c>
    </row>
    <row r="244" spans="1:5" x14ac:dyDescent="0.25">
      <c r="A244" s="60">
        <v>457</v>
      </c>
      <c r="B244">
        <v>242</v>
      </c>
      <c r="C244">
        <v>382</v>
      </c>
      <c r="D244" t="s">
        <v>333</v>
      </c>
      <c r="E244" t="str">
        <f>IF(ISNA(MATCH(A244,'ESO zone constants'!$A$2:$A$9949,0)),"","X")</f>
        <v>X</v>
      </c>
    </row>
    <row r="245" spans="1:5" x14ac:dyDescent="0.25">
      <c r="A245" s="60">
        <v>458</v>
      </c>
      <c r="B245">
        <v>243</v>
      </c>
      <c r="C245">
        <v>382</v>
      </c>
      <c r="D245" t="s">
        <v>334</v>
      </c>
      <c r="E245" t="str">
        <f>IF(ISNA(MATCH(A245,'ESO zone constants'!$A$2:$A$9949,0)),"","X")</f>
        <v>X</v>
      </c>
    </row>
    <row r="246" spans="1:5" x14ac:dyDescent="0.25">
      <c r="A246" s="60">
        <v>459</v>
      </c>
      <c r="B246">
        <v>244</v>
      </c>
      <c r="C246">
        <v>382</v>
      </c>
      <c r="D246" t="s">
        <v>335</v>
      </c>
      <c r="E246" t="str">
        <f>IF(ISNA(MATCH(A246,'ESO zone constants'!$A$2:$A$9949,0)),"","X")</f>
        <v>X</v>
      </c>
    </row>
    <row r="247" spans="1:5" x14ac:dyDescent="0.25">
      <c r="A247" s="60">
        <v>460</v>
      </c>
      <c r="B247">
        <v>245</v>
      </c>
      <c r="C247">
        <v>382</v>
      </c>
      <c r="D247" t="s">
        <v>336</v>
      </c>
      <c r="E247" t="str">
        <f>IF(ISNA(MATCH(A247,'ESO zone constants'!$A$2:$A$9949,0)),"","X")</f>
        <v>X</v>
      </c>
    </row>
    <row r="248" spans="1:5" x14ac:dyDescent="0.25">
      <c r="A248" s="60">
        <v>461</v>
      </c>
      <c r="B248">
        <v>246</v>
      </c>
      <c r="C248">
        <v>382</v>
      </c>
      <c r="D248" t="s">
        <v>337</v>
      </c>
      <c r="E248" t="str">
        <f>IF(ISNA(MATCH(A248,'ESO zone constants'!$A$2:$A$9949,0)),"","X")</f>
        <v>X</v>
      </c>
    </row>
    <row r="249" spans="1:5" x14ac:dyDescent="0.25">
      <c r="A249" s="60">
        <v>462</v>
      </c>
      <c r="B249">
        <v>247</v>
      </c>
      <c r="C249">
        <v>382</v>
      </c>
      <c r="D249" t="s">
        <v>338</v>
      </c>
      <c r="E249" t="str">
        <f>IF(ISNA(MATCH(A249,'ESO zone constants'!$A$2:$A$9949,0)),"","X")</f>
        <v>X</v>
      </c>
    </row>
    <row r="250" spans="1:5" x14ac:dyDescent="0.25">
      <c r="A250" s="60">
        <v>463</v>
      </c>
      <c r="B250">
        <v>248</v>
      </c>
      <c r="C250">
        <v>382</v>
      </c>
      <c r="D250" t="s">
        <v>339</v>
      </c>
      <c r="E250" t="str">
        <f>IF(ISNA(MATCH(A250,'ESO zone constants'!$A$2:$A$9949,0)),"","X")</f>
        <v>X</v>
      </c>
    </row>
    <row r="251" spans="1:5" x14ac:dyDescent="0.25">
      <c r="A251" s="60">
        <v>464</v>
      </c>
      <c r="B251">
        <v>249</v>
      </c>
      <c r="C251">
        <v>382</v>
      </c>
      <c r="D251" t="s">
        <v>340</v>
      </c>
      <c r="E251" t="str">
        <f>IF(ISNA(MATCH(A251,'ESO zone constants'!$A$2:$A$9949,0)),"","X")</f>
        <v>X</v>
      </c>
    </row>
    <row r="252" spans="1:5" x14ac:dyDescent="0.25">
      <c r="A252" s="60">
        <v>465</v>
      </c>
      <c r="B252">
        <v>250</v>
      </c>
      <c r="C252">
        <v>382</v>
      </c>
      <c r="D252" t="s">
        <v>341</v>
      </c>
      <c r="E252" t="str">
        <f>IF(ISNA(MATCH(A252,'ESO zone constants'!$A$2:$A$9949,0)),"","X")</f>
        <v>X</v>
      </c>
    </row>
    <row r="253" spans="1:5" x14ac:dyDescent="0.25">
      <c r="A253" s="60">
        <v>466</v>
      </c>
      <c r="B253">
        <v>251</v>
      </c>
      <c r="C253">
        <v>382</v>
      </c>
      <c r="D253" t="s">
        <v>342</v>
      </c>
      <c r="E253" t="str">
        <f>IF(ISNA(MATCH(A253,'ESO zone constants'!$A$2:$A$9949,0)),"","X")</f>
        <v>X</v>
      </c>
    </row>
    <row r="254" spans="1:5" x14ac:dyDescent="0.25">
      <c r="A254" s="60">
        <v>467</v>
      </c>
      <c r="B254">
        <v>252</v>
      </c>
      <c r="C254">
        <v>382</v>
      </c>
      <c r="D254" t="s">
        <v>343</v>
      </c>
      <c r="E254" t="str">
        <f>IF(ISNA(MATCH(A254,'ESO zone constants'!$A$2:$A$9949,0)),"","X")</f>
        <v>X</v>
      </c>
    </row>
    <row r="255" spans="1:5" x14ac:dyDescent="0.25">
      <c r="A255" s="60">
        <v>468</v>
      </c>
      <c r="B255">
        <v>253</v>
      </c>
      <c r="C255">
        <v>58</v>
      </c>
      <c r="D255" t="s">
        <v>344</v>
      </c>
      <c r="E255" t="str">
        <f>IF(ISNA(MATCH(A255,'ESO zone constants'!$A$2:$A$9949,0)),"","X")</f>
        <v>X</v>
      </c>
    </row>
    <row r="256" spans="1:5" x14ac:dyDescent="0.25">
      <c r="A256" s="60">
        <v>469</v>
      </c>
      <c r="B256">
        <v>254</v>
      </c>
      <c r="C256">
        <v>58</v>
      </c>
      <c r="D256" t="s">
        <v>345</v>
      </c>
      <c r="E256" t="str">
        <f>IF(ISNA(MATCH(A256,'ESO zone constants'!$A$2:$A$9949,0)),"","X")</f>
        <v>X</v>
      </c>
    </row>
    <row r="257" spans="1:5" x14ac:dyDescent="0.25">
      <c r="A257" s="60">
        <v>470</v>
      </c>
      <c r="B257">
        <v>255</v>
      </c>
      <c r="C257">
        <v>58</v>
      </c>
      <c r="D257" t="s">
        <v>346</v>
      </c>
      <c r="E257" t="str">
        <f>IF(ISNA(MATCH(A257,'ESO zone constants'!$A$2:$A$9949,0)),"","X")</f>
        <v>X</v>
      </c>
    </row>
    <row r="258" spans="1:5" x14ac:dyDescent="0.25">
      <c r="A258" s="60">
        <v>471</v>
      </c>
      <c r="B258">
        <v>256</v>
      </c>
      <c r="C258">
        <v>58</v>
      </c>
      <c r="D258" t="s">
        <v>347</v>
      </c>
      <c r="E258" t="str">
        <f>IF(ISNA(MATCH(A258,'ESO zone constants'!$A$2:$A$9949,0)),"","X")</f>
        <v>X</v>
      </c>
    </row>
    <row r="259" spans="1:5" x14ac:dyDescent="0.25">
      <c r="A259" s="60">
        <v>472</v>
      </c>
      <c r="B259">
        <v>257</v>
      </c>
      <c r="C259">
        <v>58</v>
      </c>
      <c r="D259" t="s">
        <v>348</v>
      </c>
      <c r="E259" t="str">
        <f>IF(ISNA(MATCH(A259,'ESO zone constants'!$A$2:$A$9949,0)),"","X")</f>
        <v>X</v>
      </c>
    </row>
    <row r="260" spans="1:5" x14ac:dyDescent="0.25">
      <c r="A260" s="60">
        <v>473</v>
      </c>
      <c r="B260">
        <v>258</v>
      </c>
      <c r="C260">
        <v>58</v>
      </c>
      <c r="D260" t="s">
        <v>349</v>
      </c>
      <c r="E260" t="str">
        <f>IF(ISNA(MATCH(A260,'ESO zone constants'!$A$2:$A$9949,0)),"","X")</f>
        <v>X</v>
      </c>
    </row>
    <row r="261" spans="1:5" x14ac:dyDescent="0.25">
      <c r="A261" s="60">
        <v>475</v>
      </c>
      <c r="B261">
        <v>259</v>
      </c>
      <c r="C261">
        <v>383</v>
      </c>
      <c r="D261" t="s">
        <v>350</v>
      </c>
      <c r="E261" t="str">
        <f>IF(ISNA(MATCH(A261,'ESO zone constants'!$A$2:$A$9949,0)),"","X")</f>
        <v>X</v>
      </c>
    </row>
    <row r="262" spans="1:5" x14ac:dyDescent="0.25">
      <c r="A262" s="60">
        <v>477</v>
      </c>
      <c r="B262">
        <v>260</v>
      </c>
      <c r="C262">
        <v>383</v>
      </c>
      <c r="D262" t="s">
        <v>351</v>
      </c>
      <c r="E262" t="str">
        <f>IF(ISNA(MATCH(A262,'ESO zone constants'!$A$2:$A$9949,0)),"","X")</f>
        <v>X</v>
      </c>
    </row>
    <row r="263" spans="1:5" x14ac:dyDescent="0.25">
      <c r="A263" s="60">
        <v>478</v>
      </c>
      <c r="B263">
        <v>261</v>
      </c>
      <c r="C263">
        <v>383</v>
      </c>
      <c r="D263" t="s">
        <v>352</v>
      </c>
      <c r="E263" t="str">
        <f>IF(ISNA(MATCH(A263,'ESO zone constants'!$A$2:$A$9949,0)),"","X")</f>
        <v>X</v>
      </c>
    </row>
    <row r="264" spans="1:5" x14ac:dyDescent="0.25">
      <c r="A264" s="60">
        <v>480</v>
      </c>
      <c r="B264">
        <v>262</v>
      </c>
      <c r="C264">
        <v>103</v>
      </c>
      <c r="D264" t="s">
        <v>353</v>
      </c>
      <c r="E264" t="str">
        <f>IF(ISNA(MATCH(A264,'ESO zone constants'!$A$2:$A$9949,0)),"","X")</f>
        <v>X</v>
      </c>
    </row>
    <row r="265" spans="1:5" x14ac:dyDescent="0.25">
      <c r="A265" s="60">
        <v>481</v>
      </c>
      <c r="B265">
        <v>263</v>
      </c>
      <c r="C265">
        <v>103</v>
      </c>
      <c r="D265" t="s">
        <v>354</v>
      </c>
      <c r="E265" t="str">
        <f>IF(ISNA(MATCH(A265,'ESO zone constants'!$A$2:$A$9949,0)),"","X")</f>
        <v>X</v>
      </c>
    </row>
    <row r="266" spans="1:5" x14ac:dyDescent="0.25">
      <c r="A266" s="60">
        <v>482</v>
      </c>
      <c r="B266">
        <v>264</v>
      </c>
      <c r="C266">
        <v>103</v>
      </c>
      <c r="D266" t="s">
        <v>355</v>
      </c>
      <c r="E266" t="str">
        <f>IF(ISNA(MATCH(A266,'ESO zone constants'!$A$2:$A$9949,0)),"","X")</f>
        <v>X</v>
      </c>
    </row>
    <row r="267" spans="1:5" x14ac:dyDescent="0.25">
      <c r="A267" s="60">
        <v>484</v>
      </c>
      <c r="B267">
        <v>265</v>
      </c>
      <c r="C267">
        <v>103</v>
      </c>
      <c r="D267" t="s">
        <v>356</v>
      </c>
      <c r="E267" t="str">
        <f>IF(ISNA(MATCH(A267,'ESO zone constants'!$A$2:$A$9949,0)),"","X")</f>
        <v>X</v>
      </c>
    </row>
    <row r="268" spans="1:5" x14ac:dyDescent="0.25">
      <c r="A268" s="60">
        <v>485</v>
      </c>
      <c r="B268">
        <v>266</v>
      </c>
      <c r="C268">
        <v>103</v>
      </c>
      <c r="D268" t="s">
        <v>357</v>
      </c>
      <c r="E268" t="str">
        <f>IF(ISNA(MATCH(A268,'ESO zone constants'!$A$2:$A$9949,0)),"","X")</f>
        <v>X</v>
      </c>
    </row>
    <row r="269" spans="1:5" x14ac:dyDescent="0.25">
      <c r="A269" s="60">
        <v>486</v>
      </c>
      <c r="B269">
        <v>267</v>
      </c>
      <c r="C269">
        <v>381</v>
      </c>
      <c r="D269" t="s">
        <v>358</v>
      </c>
      <c r="E269" t="str">
        <f>IF(ISNA(MATCH(A269,'ESO zone constants'!$A$2:$A$9949,0)),"","X")</f>
        <v>X</v>
      </c>
    </row>
    <row r="270" spans="1:5" x14ac:dyDescent="0.25">
      <c r="A270" s="60">
        <v>487</v>
      </c>
      <c r="B270">
        <v>268</v>
      </c>
      <c r="C270">
        <v>382</v>
      </c>
      <c r="D270" t="s">
        <v>359</v>
      </c>
      <c r="E270" t="str">
        <f>IF(ISNA(MATCH(A270,'ESO zone constants'!$A$2:$A$9949,0)),"","X")</f>
        <v>X</v>
      </c>
    </row>
    <row r="271" spans="1:5" x14ac:dyDescent="0.25">
      <c r="A271" s="60">
        <v>492</v>
      </c>
      <c r="B271">
        <v>269</v>
      </c>
      <c r="C271">
        <v>41</v>
      </c>
      <c r="D271" t="s">
        <v>360</v>
      </c>
      <c r="E271" t="str">
        <f>IF(ISNA(MATCH(A271,'ESO zone constants'!$A$2:$A$9949,0)),"","X")</f>
        <v>X</v>
      </c>
    </row>
    <row r="272" spans="1:5" x14ac:dyDescent="0.25">
      <c r="A272" s="60">
        <v>493</v>
      </c>
      <c r="B272">
        <v>270</v>
      </c>
      <c r="C272">
        <v>181</v>
      </c>
      <c r="D272" t="s">
        <v>361</v>
      </c>
      <c r="E272" t="str">
        <f>IF(ISNA(MATCH(A272,'ESO zone constants'!$A$2:$A$9949,0)),"","X")</f>
        <v>X</v>
      </c>
    </row>
    <row r="273" spans="1:5" x14ac:dyDescent="0.25">
      <c r="A273" s="60">
        <v>494</v>
      </c>
      <c r="B273">
        <v>271</v>
      </c>
      <c r="C273">
        <v>181</v>
      </c>
      <c r="D273" t="s">
        <v>362</v>
      </c>
      <c r="E273" t="str">
        <f>IF(ISNA(MATCH(A273,'ESO zone constants'!$A$2:$A$9949,0)),"","X")</f>
        <v>X</v>
      </c>
    </row>
    <row r="274" spans="1:5" x14ac:dyDescent="0.25">
      <c r="A274" s="60">
        <v>495</v>
      </c>
      <c r="B274">
        <v>272</v>
      </c>
      <c r="C274">
        <v>181</v>
      </c>
      <c r="D274" t="s">
        <v>363</v>
      </c>
      <c r="E274" t="str">
        <f>IF(ISNA(MATCH(A274,'ESO zone constants'!$A$2:$A$9949,0)),"","X")</f>
        <v>X</v>
      </c>
    </row>
    <row r="275" spans="1:5" x14ac:dyDescent="0.25">
      <c r="A275" s="60">
        <v>496</v>
      </c>
      <c r="B275">
        <v>273</v>
      </c>
      <c r="C275">
        <v>181</v>
      </c>
      <c r="D275" t="s">
        <v>364</v>
      </c>
      <c r="E275" t="str">
        <f>IF(ISNA(MATCH(A275,'ESO zone constants'!$A$2:$A$9949,0)),"","X")</f>
        <v>X</v>
      </c>
    </row>
    <row r="276" spans="1:5" x14ac:dyDescent="0.25">
      <c r="A276" s="60">
        <v>497</v>
      </c>
      <c r="B276">
        <v>274</v>
      </c>
      <c r="C276">
        <v>181</v>
      </c>
      <c r="D276" t="s">
        <v>365</v>
      </c>
      <c r="E276" t="str">
        <f>IF(ISNA(MATCH(A276,'ESO zone constants'!$A$2:$A$9949,0)),"","X")</f>
        <v>X</v>
      </c>
    </row>
    <row r="277" spans="1:5" x14ac:dyDescent="0.25">
      <c r="A277" s="60">
        <v>498</v>
      </c>
      <c r="B277">
        <v>275</v>
      </c>
      <c r="C277">
        <v>181</v>
      </c>
      <c r="D277" t="s">
        <v>366</v>
      </c>
      <c r="E277" t="str">
        <f>IF(ISNA(MATCH(A277,'ESO zone constants'!$A$2:$A$9949,0)),"","X")</f>
        <v>X</v>
      </c>
    </row>
    <row r="278" spans="1:5" x14ac:dyDescent="0.25">
      <c r="A278" s="60">
        <v>499</v>
      </c>
      <c r="B278">
        <v>276</v>
      </c>
      <c r="C278">
        <v>181</v>
      </c>
      <c r="D278" t="s">
        <v>367</v>
      </c>
      <c r="E278" t="str">
        <f>IF(ISNA(MATCH(A278,'ESO zone constants'!$A$2:$A$9949,0)),"","X")</f>
        <v>X</v>
      </c>
    </row>
    <row r="279" spans="1:5" x14ac:dyDescent="0.25">
      <c r="A279" s="60">
        <v>500</v>
      </c>
      <c r="B279">
        <v>277</v>
      </c>
      <c r="C279">
        <v>181</v>
      </c>
      <c r="D279" t="s">
        <v>368</v>
      </c>
      <c r="E279" t="str">
        <f>IF(ISNA(MATCH(A279,'ESO zone constants'!$A$2:$A$9949,0)),"","X")</f>
        <v>X</v>
      </c>
    </row>
    <row r="280" spans="1:5" x14ac:dyDescent="0.25">
      <c r="A280" s="60">
        <v>501</v>
      </c>
      <c r="B280">
        <v>278</v>
      </c>
      <c r="C280">
        <v>181</v>
      </c>
      <c r="D280" t="s">
        <v>369</v>
      </c>
      <c r="E280" t="str">
        <f>IF(ISNA(MATCH(A280,'ESO zone constants'!$A$2:$A$9949,0)),"","X")</f>
        <v>X</v>
      </c>
    </row>
    <row r="281" spans="1:5" x14ac:dyDescent="0.25">
      <c r="A281" s="60">
        <v>502</v>
      </c>
      <c r="B281">
        <v>279</v>
      </c>
      <c r="C281">
        <v>181</v>
      </c>
      <c r="D281" t="s">
        <v>370</v>
      </c>
      <c r="E281" t="str">
        <f>IF(ISNA(MATCH(A281,'ESO zone constants'!$A$2:$A$9949,0)),"","X")</f>
        <v>X</v>
      </c>
    </row>
    <row r="282" spans="1:5" x14ac:dyDescent="0.25">
      <c r="A282" s="60">
        <v>503</v>
      </c>
      <c r="B282">
        <v>280</v>
      </c>
      <c r="C282">
        <v>181</v>
      </c>
      <c r="D282" t="s">
        <v>371</v>
      </c>
      <c r="E282" t="str">
        <f>IF(ISNA(MATCH(A282,'ESO zone constants'!$A$2:$A$9949,0)),"","X")</f>
        <v>X</v>
      </c>
    </row>
    <row r="283" spans="1:5" x14ac:dyDescent="0.25">
      <c r="A283" s="60">
        <v>504</v>
      </c>
      <c r="B283">
        <v>281</v>
      </c>
      <c r="C283">
        <v>181</v>
      </c>
      <c r="D283" t="s">
        <v>372</v>
      </c>
      <c r="E283" t="str">
        <f>IF(ISNA(MATCH(A283,'ESO zone constants'!$A$2:$A$9949,0)),"","X")</f>
        <v>X</v>
      </c>
    </row>
    <row r="284" spans="1:5" x14ac:dyDescent="0.25">
      <c r="A284" s="60">
        <v>505</v>
      </c>
      <c r="B284">
        <v>282</v>
      </c>
      <c r="C284">
        <v>181</v>
      </c>
      <c r="D284" t="s">
        <v>373</v>
      </c>
      <c r="E284" t="str">
        <f>IF(ISNA(MATCH(A284,'ESO zone constants'!$A$2:$A$9949,0)),"","X")</f>
        <v>X</v>
      </c>
    </row>
    <row r="285" spans="1:5" x14ac:dyDescent="0.25">
      <c r="A285" s="60">
        <v>506</v>
      </c>
      <c r="B285">
        <v>283</v>
      </c>
      <c r="C285">
        <v>181</v>
      </c>
      <c r="D285" t="s">
        <v>374</v>
      </c>
      <c r="E285" t="str">
        <f>IF(ISNA(MATCH(A285,'ESO zone constants'!$A$2:$A$9949,0)),"","X")</f>
        <v>X</v>
      </c>
    </row>
    <row r="286" spans="1:5" x14ac:dyDescent="0.25">
      <c r="A286" s="60">
        <v>507</v>
      </c>
      <c r="B286">
        <v>284</v>
      </c>
      <c r="C286">
        <v>181</v>
      </c>
      <c r="D286" t="s">
        <v>375</v>
      </c>
      <c r="E286" t="str">
        <f>IF(ISNA(MATCH(A286,'ESO zone constants'!$A$2:$A$9949,0)),"","X")</f>
        <v>X</v>
      </c>
    </row>
    <row r="287" spans="1:5" x14ac:dyDescent="0.25">
      <c r="A287" s="60">
        <v>508</v>
      </c>
      <c r="B287">
        <v>285</v>
      </c>
      <c r="C287">
        <v>849</v>
      </c>
      <c r="D287" t="s">
        <v>376</v>
      </c>
      <c r="E287" t="str">
        <f>IF(ISNA(MATCH(A287,'ESO zone constants'!$A$2:$A$9949,0)),"","X")</f>
        <v>X</v>
      </c>
    </row>
    <row r="288" spans="1:5" x14ac:dyDescent="0.25">
      <c r="A288" s="60">
        <v>509</v>
      </c>
      <c r="B288">
        <v>286</v>
      </c>
      <c r="C288">
        <v>849</v>
      </c>
      <c r="D288" t="s">
        <v>377</v>
      </c>
      <c r="E288" t="str">
        <f>IF(ISNA(MATCH(A288,'ESO zone constants'!$A$2:$A$9949,0)),"","X")</f>
        <v>X</v>
      </c>
    </row>
    <row r="289" spans="1:5" x14ac:dyDescent="0.25">
      <c r="A289" s="60">
        <v>510</v>
      </c>
      <c r="B289">
        <v>287</v>
      </c>
      <c r="C289">
        <v>849</v>
      </c>
      <c r="D289" t="s">
        <v>378</v>
      </c>
      <c r="E289" t="str">
        <f>IF(ISNA(MATCH(A289,'ESO zone constants'!$A$2:$A$9949,0)),"","X")</f>
        <v>X</v>
      </c>
    </row>
    <row r="290" spans="1:5" x14ac:dyDescent="0.25">
      <c r="A290" s="60">
        <v>511</v>
      </c>
      <c r="B290">
        <v>288</v>
      </c>
      <c r="C290">
        <v>511</v>
      </c>
      <c r="D290" t="s">
        <v>379</v>
      </c>
      <c r="E290" t="str">
        <f>IF(ISNA(MATCH(A290,'ESO zone constants'!$A$2:$A$9949,0)),"","X")</f>
        <v>X</v>
      </c>
    </row>
    <row r="291" spans="1:5" x14ac:dyDescent="0.25">
      <c r="A291" s="60">
        <v>512</v>
      </c>
      <c r="B291">
        <v>289</v>
      </c>
      <c r="C291">
        <v>512</v>
      </c>
      <c r="D291" t="s">
        <v>380</v>
      </c>
      <c r="E291" t="str">
        <f>IF(ISNA(MATCH(A291,'ESO zone constants'!$A$2:$A$9949,0)),"","X")</f>
        <v>X</v>
      </c>
    </row>
    <row r="292" spans="1:5" x14ac:dyDescent="0.25">
      <c r="A292" s="60">
        <v>513</v>
      </c>
      <c r="B292">
        <v>290</v>
      </c>
      <c r="C292">
        <v>513</v>
      </c>
      <c r="D292" t="s">
        <v>381</v>
      </c>
      <c r="E292" t="str">
        <f>IF(ISNA(MATCH(A292,'ESO zone constants'!$A$2:$A$9949,0)),"","X")</f>
        <v>X</v>
      </c>
    </row>
    <row r="293" spans="1:5" x14ac:dyDescent="0.25">
      <c r="A293" s="60">
        <v>514</v>
      </c>
      <c r="B293">
        <v>291</v>
      </c>
      <c r="C293">
        <v>514</v>
      </c>
      <c r="D293" t="s">
        <v>382</v>
      </c>
      <c r="E293" t="str">
        <f>IF(ISNA(MATCH(A293,'ESO zone constants'!$A$2:$A$9949,0)),"","X")</f>
        <v>X</v>
      </c>
    </row>
    <row r="294" spans="1:5" x14ac:dyDescent="0.25">
      <c r="A294" s="60">
        <v>515</v>
      </c>
      <c r="B294">
        <v>292</v>
      </c>
      <c r="C294">
        <v>515</v>
      </c>
      <c r="D294" t="s">
        <v>1673</v>
      </c>
      <c r="E294" t="str">
        <f>IF(ISNA(MATCH(A294,'ESO zone constants'!$A$2:$A$9949,0)),"","X")</f>
        <v>X</v>
      </c>
    </row>
    <row r="295" spans="1:5" x14ac:dyDescent="0.25">
      <c r="A295" s="60">
        <v>516</v>
      </c>
      <c r="B295">
        <v>293</v>
      </c>
      <c r="C295">
        <v>516</v>
      </c>
      <c r="D295" t="s">
        <v>377</v>
      </c>
      <c r="E295" t="str">
        <f>IF(ISNA(MATCH(A295,'ESO zone constants'!$A$2:$A$9949,0)),"","X")</f>
        <v>X</v>
      </c>
    </row>
    <row r="296" spans="1:5" x14ac:dyDescent="0.25">
      <c r="A296" s="60">
        <v>517</v>
      </c>
      <c r="B296">
        <v>294</v>
      </c>
      <c r="C296">
        <v>517</v>
      </c>
      <c r="D296" t="s">
        <v>383</v>
      </c>
      <c r="E296" t="str">
        <f>IF(ISNA(MATCH(A296,'ESO zone constants'!$A$2:$A$9949,0)),"","X")</f>
        <v>X</v>
      </c>
    </row>
    <row r="297" spans="1:5" x14ac:dyDescent="0.25">
      <c r="A297" s="60">
        <v>518</v>
      </c>
      <c r="B297">
        <v>295</v>
      </c>
      <c r="C297">
        <v>518</v>
      </c>
      <c r="D297" t="s">
        <v>383</v>
      </c>
      <c r="E297" t="str">
        <f>IF(ISNA(MATCH(A297,'ESO zone constants'!$A$2:$A$9949,0)),"","X")</f>
        <v>X</v>
      </c>
    </row>
    <row r="298" spans="1:5" x14ac:dyDescent="0.25">
      <c r="A298" s="60">
        <v>525</v>
      </c>
      <c r="B298">
        <v>296</v>
      </c>
      <c r="C298">
        <v>181</v>
      </c>
      <c r="D298" t="s">
        <v>1586</v>
      </c>
      <c r="E298" t="str">
        <f>IF(ISNA(MATCH(A298,'ESO zone constants'!$A$2:$A$9949,0)),"","X")</f>
        <v>X</v>
      </c>
    </row>
    <row r="299" spans="1:5" x14ac:dyDescent="0.25">
      <c r="A299" s="60">
        <v>526</v>
      </c>
      <c r="B299">
        <v>297</v>
      </c>
      <c r="C299">
        <v>382</v>
      </c>
      <c r="D299" t="s">
        <v>384</v>
      </c>
      <c r="E299" t="str">
        <f>IF(ISNA(MATCH(A299,'ESO zone constants'!$A$2:$A$9949,0)),"","X")</f>
        <v>X</v>
      </c>
    </row>
    <row r="300" spans="1:5" x14ac:dyDescent="0.25">
      <c r="A300" s="60">
        <v>527</v>
      </c>
      <c r="B300">
        <v>298</v>
      </c>
      <c r="C300">
        <v>199</v>
      </c>
      <c r="D300" t="s">
        <v>385</v>
      </c>
      <c r="E300" t="str">
        <f>IF(ISNA(MATCH(A300,'ESO zone constants'!$A$2:$A$9949,0)),"","X")</f>
        <v>X</v>
      </c>
    </row>
    <row r="301" spans="1:5" x14ac:dyDescent="0.25">
      <c r="A301" s="60">
        <v>529</v>
      </c>
      <c r="B301">
        <v>299</v>
      </c>
      <c r="C301">
        <v>267</v>
      </c>
      <c r="D301" t="s">
        <v>386</v>
      </c>
      <c r="E301" t="str">
        <f>IF(ISNA(MATCH(A301,'ESO zone constants'!$A$2:$A$9949,0)),"","X")</f>
        <v>X</v>
      </c>
    </row>
    <row r="302" spans="1:5" x14ac:dyDescent="0.25">
      <c r="A302" s="60">
        <v>530</v>
      </c>
      <c r="B302">
        <v>300</v>
      </c>
      <c r="C302">
        <v>347</v>
      </c>
      <c r="D302" t="s">
        <v>387</v>
      </c>
      <c r="E302" t="str">
        <f>IF(ISNA(MATCH(A302,'ESO zone constants'!$A$2:$A$9949,0)),"","X")</f>
        <v>X</v>
      </c>
    </row>
    <row r="303" spans="1:5" x14ac:dyDescent="0.25">
      <c r="A303" s="60">
        <v>531</v>
      </c>
      <c r="B303">
        <v>301</v>
      </c>
      <c r="C303">
        <v>181</v>
      </c>
      <c r="D303" t="s">
        <v>388</v>
      </c>
      <c r="E303" t="str">
        <f>IF(ISNA(MATCH(A303,'ESO zone constants'!$A$2:$A$9949,0)),"","X")</f>
        <v>X</v>
      </c>
    </row>
    <row r="304" spans="1:5" x14ac:dyDescent="0.25">
      <c r="A304" s="60">
        <v>532</v>
      </c>
      <c r="B304">
        <v>302</v>
      </c>
      <c r="C304">
        <v>181</v>
      </c>
      <c r="D304" t="s">
        <v>389</v>
      </c>
      <c r="E304" t="str">
        <f>IF(ISNA(MATCH(A304,'ESO zone constants'!$A$2:$A$9949,0)),"","X")</f>
        <v>X</v>
      </c>
    </row>
    <row r="305" spans="1:5" x14ac:dyDescent="0.25">
      <c r="A305" s="60">
        <v>533</v>
      </c>
      <c r="B305">
        <v>303</v>
      </c>
      <c r="C305">
        <v>181</v>
      </c>
      <c r="D305" t="s">
        <v>390</v>
      </c>
      <c r="E305" t="str">
        <f>IF(ISNA(MATCH(A305,'ESO zone constants'!$A$2:$A$9949,0)),"","X")</f>
        <v>X</v>
      </c>
    </row>
    <row r="306" spans="1:5" x14ac:dyDescent="0.25">
      <c r="A306" s="60">
        <v>534</v>
      </c>
      <c r="B306">
        <v>304</v>
      </c>
      <c r="C306">
        <v>534</v>
      </c>
      <c r="D306" t="s">
        <v>391</v>
      </c>
      <c r="E306" t="str">
        <f>IF(ISNA(MATCH(A306,'ESO zone constants'!$A$2:$A$9949,0)),"","X")</f>
        <v>X</v>
      </c>
    </row>
    <row r="307" spans="1:5" x14ac:dyDescent="0.25">
      <c r="A307" s="60">
        <v>535</v>
      </c>
      <c r="B307">
        <v>305</v>
      </c>
      <c r="C307">
        <v>535</v>
      </c>
      <c r="D307" t="s">
        <v>392</v>
      </c>
      <c r="E307" t="str">
        <f>IF(ISNA(MATCH(A307,'ESO zone constants'!$A$2:$A$9949,0)),"","X")</f>
        <v>X</v>
      </c>
    </row>
    <row r="308" spans="1:5" x14ac:dyDescent="0.25">
      <c r="A308" s="60">
        <v>537</v>
      </c>
      <c r="B308">
        <v>306</v>
      </c>
      <c r="C308">
        <v>537</v>
      </c>
      <c r="D308" t="s">
        <v>393</v>
      </c>
      <c r="E308" t="str">
        <f>IF(ISNA(MATCH(A308,'ESO zone constants'!$A$2:$A$9949,0)),"","X")</f>
        <v>X</v>
      </c>
    </row>
    <row r="309" spans="1:5" x14ac:dyDescent="0.25">
      <c r="A309" s="60">
        <v>539</v>
      </c>
      <c r="B309">
        <v>307</v>
      </c>
      <c r="C309">
        <v>535</v>
      </c>
      <c r="D309" t="s">
        <v>394</v>
      </c>
      <c r="E309" t="str">
        <f>IF(ISNA(MATCH(A309,'ESO zone constants'!$A$2:$A$9949,0)),"","X")</f>
        <v>X</v>
      </c>
    </row>
    <row r="310" spans="1:5" x14ac:dyDescent="0.25">
      <c r="A310" s="60">
        <v>541</v>
      </c>
      <c r="B310">
        <v>308</v>
      </c>
      <c r="C310">
        <v>267</v>
      </c>
      <c r="D310" t="s">
        <v>395</v>
      </c>
      <c r="E310" t="str">
        <f>IF(ISNA(MATCH(A310,'ESO zone constants'!$A$2:$A$9949,0)),"","X")</f>
        <v>X</v>
      </c>
    </row>
    <row r="311" spans="1:5" x14ac:dyDescent="0.25">
      <c r="A311" s="60">
        <v>542</v>
      </c>
      <c r="B311">
        <v>309</v>
      </c>
      <c r="C311">
        <v>208</v>
      </c>
      <c r="D311" t="s">
        <v>396</v>
      </c>
      <c r="E311" t="str">
        <f>IF(ISNA(MATCH(A311,'ESO zone constants'!$A$2:$A$9949,0)),"","X")</f>
        <v>X</v>
      </c>
    </row>
    <row r="312" spans="1:5" x14ac:dyDescent="0.25">
      <c r="A312" s="60">
        <v>543</v>
      </c>
      <c r="B312">
        <v>310</v>
      </c>
      <c r="C312">
        <v>208</v>
      </c>
      <c r="D312" t="s">
        <v>397</v>
      </c>
      <c r="E312" t="str">
        <f>IF(ISNA(MATCH(A312,'ESO zone constants'!$A$2:$A$9949,0)),"","X")</f>
        <v>X</v>
      </c>
    </row>
    <row r="313" spans="1:5" x14ac:dyDescent="0.25">
      <c r="A313" s="60">
        <v>544</v>
      </c>
      <c r="B313">
        <v>311</v>
      </c>
      <c r="C313">
        <v>208</v>
      </c>
      <c r="D313" t="s">
        <v>398</v>
      </c>
      <c r="E313" t="str">
        <f>IF(ISNA(MATCH(A313,'ESO zone constants'!$A$2:$A$9949,0)),"","X")</f>
        <v>X</v>
      </c>
    </row>
    <row r="314" spans="1:5" x14ac:dyDescent="0.25">
      <c r="A314" s="60">
        <v>545</v>
      </c>
      <c r="B314">
        <v>312</v>
      </c>
      <c r="C314">
        <v>19</v>
      </c>
      <c r="D314" t="s">
        <v>399</v>
      </c>
      <c r="E314" t="str">
        <f>IF(ISNA(MATCH(A314,'ESO zone constants'!$A$2:$A$9949,0)),"","X")</f>
        <v>X</v>
      </c>
    </row>
    <row r="315" spans="1:5" x14ac:dyDescent="0.25">
      <c r="A315" s="60">
        <v>546</v>
      </c>
      <c r="B315">
        <v>313</v>
      </c>
      <c r="C315">
        <v>19</v>
      </c>
      <c r="D315" t="s">
        <v>400</v>
      </c>
      <c r="E315" t="str">
        <f>IF(ISNA(MATCH(A315,'ESO zone constants'!$A$2:$A$9949,0)),"","X")</f>
        <v>X</v>
      </c>
    </row>
    <row r="316" spans="1:5" x14ac:dyDescent="0.25">
      <c r="A316" s="60">
        <v>547</v>
      </c>
      <c r="B316">
        <v>314</v>
      </c>
      <c r="C316">
        <v>108</v>
      </c>
      <c r="D316" t="s">
        <v>401</v>
      </c>
      <c r="E316" t="str">
        <f>IF(ISNA(MATCH(A316,'ESO zone constants'!$A$2:$A$9949,0)),"","X")</f>
        <v>X</v>
      </c>
    </row>
    <row r="317" spans="1:5" x14ac:dyDescent="0.25">
      <c r="A317" s="60">
        <v>548</v>
      </c>
      <c r="B317">
        <v>315</v>
      </c>
      <c r="C317">
        <v>108</v>
      </c>
      <c r="D317" t="s">
        <v>402</v>
      </c>
      <c r="E317" t="str">
        <f>IF(ISNA(MATCH(A317,'ESO zone constants'!$A$2:$A$9949,0)),"","X")</f>
        <v>X</v>
      </c>
    </row>
    <row r="318" spans="1:5" x14ac:dyDescent="0.25">
      <c r="A318" s="60">
        <v>549</v>
      </c>
      <c r="B318">
        <v>316</v>
      </c>
      <c r="C318">
        <v>383</v>
      </c>
      <c r="D318" t="s">
        <v>403</v>
      </c>
      <c r="E318" t="str">
        <f>IF(ISNA(MATCH(A318,'ESO zone constants'!$A$2:$A$9949,0)),"","X")</f>
        <v>X</v>
      </c>
    </row>
    <row r="319" spans="1:5" x14ac:dyDescent="0.25">
      <c r="A319" s="60">
        <v>551</v>
      </c>
      <c r="B319">
        <v>317</v>
      </c>
      <c r="C319">
        <v>108</v>
      </c>
      <c r="D319" t="s">
        <v>404</v>
      </c>
      <c r="E319" t="str">
        <f>IF(ISNA(MATCH(A319,'ESO zone constants'!$A$2:$A$9949,0)),"","X")</f>
        <v>X</v>
      </c>
    </row>
    <row r="320" spans="1:5" x14ac:dyDescent="0.25">
      <c r="A320" s="60">
        <v>552</v>
      </c>
      <c r="B320">
        <v>318</v>
      </c>
      <c r="C320">
        <v>108</v>
      </c>
      <c r="D320" t="s">
        <v>405</v>
      </c>
      <c r="E320" t="str">
        <f>IF(ISNA(MATCH(A320,'ESO zone constants'!$A$2:$A$9949,0)),"","X")</f>
        <v>X</v>
      </c>
    </row>
    <row r="321" spans="1:5" x14ac:dyDescent="0.25">
      <c r="A321" s="60">
        <v>553</v>
      </c>
      <c r="B321">
        <v>319</v>
      </c>
      <c r="C321">
        <v>108</v>
      </c>
      <c r="D321" t="s">
        <v>406</v>
      </c>
      <c r="E321" t="str">
        <f>IF(ISNA(MATCH(A321,'ESO zone constants'!$A$2:$A$9949,0)),"","X")</f>
        <v>X</v>
      </c>
    </row>
    <row r="322" spans="1:5" x14ac:dyDescent="0.25">
      <c r="A322" s="60">
        <v>554</v>
      </c>
      <c r="B322">
        <v>320</v>
      </c>
      <c r="C322">
        <v>108</v>
      </c>
      <c r="D322" t="s">
        <v>407</v>
      </c>
      <c r="E322" t="str">
        <f>IF(ISNA(MATCH(A322,'ESO zone constants'!$A$2:$A$9949,0)),"","X")</f>
        <v>X</v>
      </c>
    </row>
    <row r="323" spans="1:5" x14ac:dyDescent="0.25">
      <c r="A323" s="60">
        <v>555</v>
      </c>
      <c r="B323">
        <v>321</v>
      </c>
      <c r="C323">
        <v>108</v>
      </c>
      <c r="D323" t="s">
        <v>408</v>
      </c>
      <c r="E323" t="str">
        <f>IF(ISNA(MATCH(A323,'ESO zone constants'!$A$2:$A$9949,0)),"","X")</f>
        <v>X</v>
      </c>
    </row>
    <row r="324" spans="1:5" x14ac:dyDescent="0.25">
      <c r="A324" s="60">
        <v>556</v>
      </c>
      <c r="B324">
        <v>322</v>
      </c>
      <c r="C324">
        <v>108</v>
      </c>
      <c r="D324" t="s">
        <v>409</v>
      </c>
      <c r="E324" t="str">
        <f>IF(ISNA(MATCH(A324,'ESO zone constants'!$A$2:$A$9949,0)),"","X")</f>
        <v>X</v>
      </c>
    </row>
    <row r="325" spans="1:5" x14ac:dyDescent="0.25">
      <c r="A325" s="60">
        <v>557</v>
      </c>
      <c r="B325">
        <v>323</v>
      </c>
      <c r="C325">
        <v>347</v>
      </c>
      <c r="D325" t="s">
        <v>410</v>
      </c>
      <c r="E325" t="str">
        <f>IF(ISNA(MATCH(A325,'ESO zone constants'!$A$2:$A$9949,0)),"","X")</f>
        <v>X</v>
      </c>
    </row>
    <row r="326" spans="1:5" x14ac:dyDescent="0.25">
      <c r="A326" s="60">
        <v>558</v>
      </c>
      <c r="B326">
        <v>324</v>
      </c>
      <c r="C326">
        <v>108</v>
      </c>
      <c r="D326" t="s">
        <v>411</v>
      </c>
      <c r="E326" t="str">
        <f>IF(ISNA(MATCH(A326,'ESO zone constants'!$A$2:$A$9949,0)),"","X")</f>
        <v>X</v>
      </c>
    </row>
    <row r="327" spans="1:5" x14ac:dyDescent="0.25">
      <c r="A327" s="60">
        <v>559</v>
      </c>
      <c r="B327">
        <v>325</v>
      </c>
      <c r="C327">
        <v>108</v>
      </c>
      <c r="D327" t="s">
        <v>412</v>
      </c>
      <c r="E327" t="str">
        <f>IF(ISNA(MATCH(A327,'ESO zone constants'!$A$2:$A$9949,0)),"","X")</f>
        <v>X</v>
      </c>
    </row>
    <row r="328" spans="1:5" x14ac:dyDescent="0.25">
      <c r="A328" s="60">
        <v>560</v>
      </c>
      <c r="B328">
        <v>326</v>
      </c>
      <c r="C328">
        <v>103</v>
      </c>
      <c r="D328" t="s">
        <v>299</v>
      </c>
      <c r="E328" t="str">
        <f>IF(ISNA(MATCH(A328,'ESO zone constants'!$A$2:$A$9949,0)),"","X")</f>
        <v>X</v>
      </c>
    </row>
    <row r="329" spans="1:5" x14ac:dyDescent="0.25">
      <c r="A329" s="60">
        <v>561</v>
      </c>
      <c r="B329">
        <v>327</v>
      </c>
      <c r="C329">
        <v>108</v>
      </c>
      <c r="D329" t="s">
        <v>413</v>
      </c>
      <c r="E329" t="str">
        <f>IF(ISNA(MATCH(A329,'ESO zone constants'!$A$2:$A$9949,0)),"","X")</f>
        <v>X</v>
      </c>
    </row>
    <row r="330" spans="1:5" x14ac:dyDescent="0.25">
      <c r="A330" s="60">
        <v>562</v>
      </c>
      <c r="B330">
        <v>328</v>
      </c>
      <c r="C330">
        <v>382</v>
      </c>
      <c r="D330" t="s">
        <v>414</v>
      </c>
      <c r="E330" t="str">
        <f>IF(ISNA(MATCH(A330,'ESO zone constants'!$A$2:$A$9949,0)),"","X")</f>
        <v>X</v>
      </c>
    </row>
    <row r="331" spans="1:5" x14ac:dyDescent="0.25">
      <c r="A331" s="60">
        <v>565</v>
      </c>
      <c r="B331">
        <v>329</v>
      </c>
      <c r="C331">
        <v>382</v>
      </c>
      <c r="D331" t="s">
        <v>415</v>
      </c>
      <c r="E331" t="str">
        <f>IF(ISNA(MATCH(A331,'ESO zone constants'!$A$2:$A$9949,0)),"","X")</f>
        <v>X</v>
      </c>
    </row>
    <row r="332" spans="1:5" x14ac:dyDescent="0.25">
      <c r="A332" s="60">
        <v>566</v>
      </c>
      <c r="B332">
        <v>330</v>
      </c>
      <c r="C332">
        <v>3</v>
      </c>
      <c r="D332" t="s">
        <v>416</v>
      </c>
      <c r="E332" t="str">
        <f>IF(ISNA(MATCH(A332,'ESO zone constants'!$A$2:$A$9949,0)),"","X")</f>
        <v>X</v>
      </c>
    </row>
    <row r="333" spans="1:5" x14ac:dyDescent="0.25">
      <c r="A333" s="60">
        <v>567</v>
      </c>
      <c r="B333">
        <v>331</v>
      </c>
      <c r="C333">
        <v>103</v>
      </c>
      <c r="D333" t="s">
        <v>298</v>
      </c>
      <c r="E333" t="str">
        <f>IF(ISNA(MATCH(A333,'ESO zone constants'!$A$2:$A$9949,0)),"","X")</f>
        <v>X</v>
      </c>
    </row>
    <row r="334" spans="1:5" x14ac:dyDescent="0.25">
      <c r="A334" s="60">
        <v>569</v>
      </c>
      <c r="B334">
        <v>332</v>
      </c>
      <c r="C334">
        <v>104</v>
      </c>
      <c r="D334" t="s">
        <v>417</v>
      </c>
      <c r="E334" t="str">
        <f>IF(ISNA(MATCH(A334,'ESO zone constants'!$A$2:$A$9949,0)),"","X")</f>
        <v>X</v>
      </c>
    </row>
    <row r="335" spans="1:5" x14ac:dyDescent="0.25">
      <c r="A335" s="60">
        <v>570</v>
      </c>
      <c r="B335">
        <v>333</v>
      </c>
      <c r="C335">
        <v>104</v>
      </c>
      <c r="D335" t="s">
        <v>418</v>
      </c>
      <c r="E335" t="str">
        <f>IF(ISNA(MATCH(A335,'ESO zone constants'!$A$2:$A$9949,0)),"","X")</f>
        <v>X</v>
      </c>
    </row>
    <row r="336" spans="1:5" x14ac:dyDescent="0.25">
      <c r="A336" s="60">
        <v>571</v>
      </c>
      <c r="B336">
        <v>334</v>
      </c>
      <c r="C336">
        <v>104</v>
      </c>
      <c r="D336" t="s">
        <v>419</v>
      </c>
      <c r="E336" t="str">
        <f>IF(ISNA(MATCH(A336,'ESO zone constants'!$A$2:$A$9949,0)),"","X")</f>
        <v>X</v>
      </c>
    </row>
    <row r="337" spans="1:5" x14ac:dyDescent="0.25">
      <c r="A337" s="60">
        <v>572</v>
      </c>
      <c r="B337">
        <v>335</v>
      </c>
      <c r="C337">
        <v>572</v>
      </c>
      <c r="D337" t="s">
        <v>420</v>
      </c>
      <c r="E337" t="str">
        <f>IF(ISNA(MATCH(A337,'ESO zone constants'!$A$2:$A$9949,0)),"","X")</f>
        <v>X</v>
      </c>
    </row>
    <row r="338" spans="1:5" x14ac:dyDescent="0.25">
      <c r="A338" s="60">
        <v>573</v>
      </c>
      <c r="B338">
        <v>336</v>
      </c>
      <c r="C338">
        <v>199</v>
      </c>
      <c r="D338" t="s">
        <v>421</v>
      </c>
      <c r="E338" t="str">
        <f>IF(ISNA(MATCH(A338,'ESO zone constants'!$A$2:$A$9949,0)),"","X")</f>
        <v>X</v>
      </c>
    </row>
    <row r="339" spans="1:5" x14ac:dyDescent="0.25">
      <c r="A339" s="60">
        <v>574</v>
      </c>
      <c r="B339">
        <v>337</v>
      </c>
      <c r="C339">
        <v>199</v>
      </c>
      <c r="D339" t="s">
        <v>422</v>
      </c>
      <c r="E339" t="str">
        <f>IF(ISNA(MATCH(A339,'ESO zone constants'!$A$2:$A$9949,0)),"","X")</f>
        <v>X</v>
      </c>
    </row>
    <row r="340" spans="1:5" x14ac:dyDescent="0.25">
      <c r="A340" s="60">
        <v>575</v>
      </c>
      <c r="B340">
        <v>338</v>
      </c>
      <c r="C340">
        <v>108</v>
      </c>
      <c r="D340" t="s">
        <v>423</v>
      </c>
      <c r="E340" t="str">
        <f>IF(ISNA(MATCH(A340,'ESO zone constants'!$A$2:$A$9949,0)),"","X")</f>
        <v>X</v>
      </c>
    </row>
    <row r="341" spans="1:5" x14ac:dyDescent="0.25">
      <c r="A341" s="60">
        <v>576</v>
      </c>
      <c r="B341">
        <v>339</v>
      </c>
      <c r="C341">
        <v>108</v>
      </c>
      <c r="D341" t="s">
        <v>424</v>
      </c>
      <c r="E341" t="str">
        <f>IF(ISNA(MATCH(A341,'ESO zone constants'!$A$2:$A$9949,0)),"","X")</f>
        <v>X</v>
      </c>
    </row>
    <row r="342" spans="1:5" x14ac:dyDescent="0.25">
      <c r="A342" s="60">
        <v>577</v>
      </c>
      <c r="B342">
        <v>340</v>
      </c>
      <c r="C342">
        <v>108</v>
      </c>
      <c r="D342" t="s">
        <v>425</v>
      </c>
      <c r="E342" t="str">
        <f>IF(ISNA(MATCH(A342,'ESO zone constants'!$A$2:$A$9949,0)),"","X")</f>
        <v>X</v>
      </c>
    </row>
    <row r="343" spans="1:5" x14ac:dyDescent="0.25">
      <c r="A343" s="60">
        <v>578</v>
      </c>
      <c r="B343">
        <v>341</v>
      </c>
      <c r="C343">
        <v>108</v>
      </c>
      <c r="D343" t="s">
        <v>426</v>
      </c>
      <c r="E343" t="str">
        <f>IF(ISNA(MATCH(A343,'ESO zone constants'!$A$2:$A$9949,0)),"","X")</f>
        <v>X</v>
      </c>
    </row>
    <row r="344" spans="1:5" x14ac:dyDescent="0.25">
      <c r="A344" s="60">
        <v>579</v>
      </c>
      <c r="B344">
        <v>342</v>
      </c>
      <c r="C344">
        <v>108</v>
      </c>
      <c r="D344" t="s">
        <v>427</v>
      </c>
      <c r="E344" t="str">
        <f>IF(ISNA(MATCH(A344,'ESO zone constants'!$A$2:$A$9949,0)),"","X")</f>
        <v>X</v>
      </c>
    </row>
    <row r="345" spans="1:5" x14ac:dyDescent="0.25">
      <c r="A345" s="60">
        <v>580</v>
      </c>
      <c r="B345">
        <v>343</v>
      </c>
      <c r="C345">
        <v>108</v>
      </c>
      <c r="D345" t="s">
        <v>428</v>
      </c>
      <c r="E345" t="str">
        <f>IF(ISNA(MATCH(A345,'ESO zone constants'!$A$2:$A$9949,0)),"","X")</f>
        <v>X</v>
      </c>
    </row>
    <row r="346" spans="1:5" x14ac:dyDescent="0.25">
      <c r="A346" s="60">
        <v>581</v>
      </c>
      <c r="B346">
        <v>344</v>
      </c>
      <c r="C346">
        <v>199</v>
      </c>
      <c r="D346" t="s">
        <v>429</v>
      </c>
      <c r="E346" t="str">
        <f>IF(ISNA(MATCH(A346,'ESO zone constants'!$A$2:$A$9949,0)),"","X")</f>
        <v>X</v>
      </c>
    </row>
    <row r="347" spans="1:5" x14ac:dyDescent="0.25">
      <c r="A347" s="60">
        <v>582</v>
      </c>
      <c r="B347">
        <v>345</v>
      </c>
      <c r="C347">
        <v>381</v>
      </c>
      <c r="D347" t="s">
        <v>430</v>
      </c>
      <c r="E347" t="str">
        <f>IF(ISNA(MATCH(A347,'ESO zone constants'!$A$2:$A$9949,0)),"","X")</f>
        <v>X</v>
      </c>
    </row>
    <row r="348" spans="1:5" x14ac:dyDescent="0.25">
      <c r="A348" s="60">
        <v>584</v>
      </c>
      <c r="B348">
        <v>346</v>
      </c>
      <c r="C348">
        <v>584</v>
      </c>
      <c r="D348" t="s">
        <v>39</v>
      </c>
      <c r="E348" t="str">
        <f>IF(ISNA(MATCH(A348,'ESO zone constants'!$A$2:$A$9949,0)),"","X")</f>
        <v>X</v>
      </c>
    </row>
    <row r="349" spans="1:5" x14ac:dyDescent="0.25">
      <c r="A349" s="60">
        <v>585</v>
      </c>
      <c r="B349">
        <v>347</v>
      </c>
      <c r="C349">
        <v>92</v>
      </c>
      <c r="D349" t="s">
        <v>431</v>
      </c>
      <c r="E349" t="str">
        <f>IF(ISNA(MATCH(A349,'ESO zone constants'!$A$2:$A$9949,0)),"","X")</f>
        <v>X</v>
      </c>
    </row>
    <row r="350" spans="1:5" x14ac:dyDescent="0.25">
      <c r="A350" s="60">
        <v>586</v>
      </c>
      <c r="B350">
        <v>348</v>
      </c>
      <c r="C350">
        <v>586</v>
      </c>
      <c r="D350" t="s">
        <v>432</v>
      </c>
      <c r="E350" t="str">
        <f>IF(ISNA(MATCH(A350,'ESO zone constants'!$A$2:$A$9949,0)),"","X")</f>
        <v>X</v>
      </c>
    </row>
    <row r="351" spans="1:5" x14ac:dyDescent="0.25">
      <c r="A351" s="60">
        <v>587</v>
      </c>
      <c r="B351">
        <v>349</v>
      </c>
      <c r="C351">
        <v>20</v>
      </c>
      <c r="D351" t="s">
        <v>433</v>
      </c>
      <c r="E351" t="str">
        <f>IF(ISNA(MATCH(A351,'ESO zone constants'!$A$2:$A$9949,0)),"","X")</f>
        <v>X</v>
      </c>
    </row>
    <row r="352" spans="1:5" x14ac:dyDescent="0.25">
      <c r="A352" s="60">
        <v>588</v>
      </c>
      <c r="B352">
        <v>350</v>
      </c>
      <c r="C352">
        <v>20</v>
      </c>
      <c r="D352" t="s">
        <v>434</v>
      </c>
      <c r="E352" t="str">
        <f>IF(ISNA(MATCH(A352,'ESO zone constants'!$A$2:$A$9949,0)),"","X")</f>
        <v>X</v>
      </c>
    </row>
    <row r="353" spans="1:5" x14ac:dyDescent="0.25">
      <c r="A353" s="60">
        <v>589</v>
      </c>
      <c r="B353">
        <v>351</v>
      </c>
      <c r="C353">
        <v>20</v>
      </c>
      <c r="D353" t="s">
        <v>435</v>
      </c>
      <c r="E353" t="str">
        <f>IF(ISNA(MATCH(A353,'ESO zone constants'!$A$2:$A$9949,0)),"","X")</f>
        <v>X</v>
      </c>
    </row>
    <row r="354" spans="1:5" x14ac:dyDescent="0.25">
      <c r="A354" s="60">
        <v>590</v>
      </c>
      <c r="B354">
        <v>352</v>
      </c>
      <c r="C354">
        <v>20</v>
      </c>
      <c r="D354" t="s">
        <v>436</v>
      </c>
      <c r="E354" t="str">
        <f>IF(ISNA(MATCH(A354,'ESO zone constants'!$A$2:$A$9949,0)),"","X")</f>
        <v>X</v>
      </c>
    </row>
    <row r="355" spans="1:5" x14ac:dyDescent="0.25">
      <c r="A355" s="60">
        <v>591</v>
      </c>
      <c r="B355">
        <v>353</v>
      </c>
      <c r="C355">
        <v>20</v>
      </c>
      <c r="D355" t="s">
        <v>437</v>
      </c>
      <c r="E355" t="str">
        <f>IF(ISNA(MATCH(A355,'ESO zone constants'!$A$2:$A$9949,0)),"","X")</f>
        <v>X</v>
      </c>
    </row>
    <row r="356" spans="1:5" x14ac:dyDescent="0.25">
      <c r="A356" s="60">
        <v>592</v>
      </c>
      <c r="B356">
        <v>354</v>
      </c>
      <c r="C356">
        <v>20</v>
      </c>
      <c r="D356" t="s">
        <v>438</v>
      </c>
      <c r="E356" t="str">
        <f>IF(ISNA(MATCH(A356,'ESO zone constants'!$A$2:$A$9949,0)),"","X")</f>
        <v>X</v>
      </c>
    </row>
    <row r="357" spans="1:5" x14ac:dyDescent="0.25">
      <c r="A357" s="60">
        <v>593</v>
      </c>
      <c r="B357">
        <v>355</v>
      </c>
      <c r="C357">
        <v>92</v>
      </c>
      <c r="D357" t="s">
        <v>158</v>
      </c>
      <c r="E357" t="str">
        <f>IF(ISNA(MATCH(A357,'ESO zone constants'!$A$2:$A$9949,0)),"","X")</f>
        <v>X</v>
      </c>
    </row>
    <row r="358" spans="1:5" x14ac:dyDescent="0.25">
      <c r="A358" s="60">
        <v>594</v>
      </c>
      <c r="B358">
        <v>356</v>
      </c>
      <c r="C358">
        <v>92</v>
      </c>
      <c r="D358" t="s">
        <v>439</v>
      </c>
      <c r="E358" t="str">
        <f>IF(ISNA(MATCH(A358,'ESO zone constants'!$A$2:$A$9949,0)),"","X")</f>
        <v>X</v>
      </c>
    </row>
    <row r="359" spans="1:5" x14ac:dyDescent="0.25">
      <c r="A359" s="60">
        <v>595</v>
      </c>
      <c r="B359">
        <v>357</v>
      </c>
      <c r="C359">
        <v>208</v>
      </c>
      <c r="D359" t="s">
        <v>440</v>
      </c>
      <c r="E359" t="str">
        <f>IF(ISNA(MATCH(A359,'ESO zone constants'!$A$2:$A$9949,0)),"","X")</f>
        <v>X</v>
      </c>
    </row>
    <row r="360" spans="1:5" x14ac:dyDescent="0.25">
      <c r="A360" s="60">
        <v>596</v>
      </c>
      <c r="B360">
        <v>358</v>
      </c>
      <c r="C360">
        <v>103</v>
      </c>
      <c r="D360" t="s">
        <v>441</v>
      </c>
      <c r="E360" t="str">
        <f>IF(ISNA(MATCH(A360,'ESO zone constants'!$A$2:$A$9949,0)),"","X")</f>
        <v>X</v>
      </c>
    </row>
    <row r="361" spans="1:5" x14ac:dyDescent="0.25">
      <c r="A361" s="60">
        <v>598</v>
      </c>
      <c r="B361">
        <v>359</v>
      </c>
      <c r="C361">
        <v>199</v>
      </c>
      <c r="D361" t="s">
        <v>442</v>
      </c>
      <c r="E361" t="str">
        <f>IF(ISNA(MATCH(A361,'ESO zone constants'!$A$2:$A$9949,0)),"","X")</f>
        <v>X</v>
      </c>
    </row>
    <row r="362" spans="1:5" x14ac:dyDescent="0.25">
      <c r="A362" s="60">
        <v>599</v>
      </c>
      <c r="B362">
        <v>360</v>
      </c>
      <c r="C362">
        <v>572</v>
      </c>
      <c r="D362" t="s">
        <v>443</v>
      </c>
      <c r="E362" t="str">
        <f>IF(ISNA(MATCH(A362,'ESO zone constants'!$A$2:$A$9949,0)),"","X")</f>
        <v>X</v>
      </c>
    </row>
    <row r="363" spans="1:5" x14ac:dyDescent="0.25">
      <c r="A363" s="60">
        <v>600</v>
      </c>
      <c r="B363">
        <v>361</v>
      </c>
      <c r="C363">
        <v>572</v>
      </c>
      <c r="D363" t="s">
        <v>444</v>
      </c>
      <c r="E363" t="str">
        <f>IF(ISNA(MATCH(A363,'ESO zone constants'!$A$2:$A$9949,0)),"","X")</f>
        <v>X</v>
      </c>
    </row>
    <row r="364" spans="1:5" x14ac:dyDescent="0.25">
      <c r="A364" s="60">
        <v>601</v>
      </c>
      <c r="B364">
        <v>362</v>
      </c>
      <c r="C364">
        <v>572</v>
      </c>
      <c r="D364" t="s">
        <v>445</v>
      </c>
      <c r="E364" t="str">
        <f>IF(ISNA(MATCH(A364,'ESO zone constants'!$A$2:$A$9949,0)),"","X")</f>
        <v>X</v>
      </c>
    </row>
    <row r="365" spans="1:5" x14ac:dyDescent="0.25">
      <c r="A365" s="60">
        <v>628</v>
      </c>
      <c r="B365">
        <v>363</v>
      </c>
      <c r="C365">
        <v>20</v>
      </c>
      <c r="D365" t="s">
        <v>434</v>
      </c>
      <c r="E365" t="str">
        <f>IF(ISNA(MATCH(A365,'ESO zone constants'!$A$2:$A$9949,0)),"","X")</f>
        <v>X</v>
      </c>
    </row>
    <row r="366" spans="1:5" x14ac:dyDescent="0.25">
      <c r="A366" s="60">
        <v>632</v>
      </c>
      <c r="B366">
        <v>364</v>
      </c>
      <c r="C366">
        <v>888</v>
      </c>
      <c r="D366" t="s">
        <v>446</v>
      </c>
      <c r="E366" t="str">
        <f>IF(ISNA(MATCH(A366,'ESO zone constants'!$A$2:$A$9949,0)),"","X")</f>
        <v>X</v>
      </c>
    </row>
    <row r="367" spans="1:5" x14ac:dyDescent="0.25">
      <c r="A367" s="60">
        <v>635</v>
      </c>
      <c r="B367">
        <v>365</v>
      </c>
      <c r="C367">
        <v>888</v>
      </c>
      <c r="D367" t="s">
        <v>447</v>
      </c>
      <c r="E367" t="str">
        <f>IF(ISNA(MATCH(A367,'ESO zone constants'!$A$2:$A$9949,0)),"","X")</f>
        <v>X</v>
      </c>
    </row>
    <row r="368" spans="1:5" x14ac:dyDescent="0.25">
      <c r="A368" s="60">
        <v>636</v>
      </c>
      <c r="B368">
        <v>366</v>
      </c>
      <c r="C368">
        <v>888</v>
      </c>
      <c r="D368" t="s">
        <v>448</v>
      </c>
      <c r="E368" t="str">
        <f>IF(ISNA(MATCH(A368,'ESO zone constants'!$A$2:$A$9949,0)),"","X")</f>
        <v>X</v>
      </c>
    </row>
    <row r="369" spans="1:5" x14ac:dyDescent="0.25">
      <c r="A369" s="60">
        <v>637</v>
      </c>
      <c r="B369">
        <v>367</v>
      </c>
      <c r="C369">
        <v>57</v>
      </c>
      <c r="D369" t="s">
        <v>449</v>
      </c>
      <c r="E369" t="str">
        <f>IF(ISNA(MATCH(A369,'ESO zone constants'!$A$2:$A$9949,0)),"","X")</f>
        <v>X</v>
      </c>
    </row>
    <row r="370" spans="1:5" x14ac:dyDescent="0.25">
      <c r="A370" s="60">
        <v>638</v>
      </c>
      <c r="B370">
        <v>368</v>
      </c>
      <c r="C370">
        <v>888</v>
      </c>
      <c r="D370" t="s">
        <v>450</v>
      </c>
      <c r="E370" t="str">
        <f>IF(ISNA(MATCH(A370,'ESO zone constants'!$A$2:$A$9949,0)),"","X")</f>
        <v>X</v>
      </c>
    </row>
    <row r="371" spans="1:5" x14ac:dyDescent="0.25">
      <c r="A371" s="60">
        <v>639</v>
      </c>
      <c r="B371">
        <v>369</v>
      </c>
      <c r="C371">
        <v>888</v>
      </c>
      <c r="D371" t="s">
        <v>451</v>
      </c>
      <c r="E371" t="str">
        <f>IF(ISNA(MATCH(A371,'ESO zone constants'!$A$2:$A$9949,0)),"","X")</f>
        <v>X</v>
      </c>
    </row>
    <row r="372" spans="1:5" x14ac:dyDescent="0.25">
      <c r="A372" s="60">
        <v>640</v>
      </c>
      <c r="B372">
        <v>370</v>
      </c>
      <c r="C372">
        <v>19</v>
      </c>
      <c r="D372" t="s">
        <v>452</v>
      </c>
      <c r="E372" t="str">
        <f>IF(ISNA(MATCH(A372,'ESO zone constants'!$A$2:$A$9949,0)),"","X")</f>
        <v>X</v>
      </c>
    </row>
    <row r="373" spans="1:5" x14ac:dyDescent="0.25">
      <c r="A373" s="60">
        <v>641</v>
      </c>
      <c r="B373">
        <v>371</v>
      </c>
      <c r="C373">
        <v>3</v>
      </c>
      <c r="D373" t="s">
        <v>453</v>
      </c>
      <c r="E373" t="str">
        <f>IF(ISNA(MATCH(A373,'ESO zone constants'!$A$2:$A$9949,0)),"","X")</f>
        <v>X</v>
      </c>
    </row>
    <row r="374" spans="1:5" x14ac:dyDescent="0.25">
      <c r="A374" s="60">
        <v>642</v>
      </c>
      <c r="B374">
        <v>372</v>
      </c>
      <c r="C374">
        <v>642</v>
      </c>
      <c r="D374" t="s">
        <v>144</v>
      </c>
      <c r="E374" t="str">
        <f>IF(ISNA(MATCH(A374,'ESO zone constants'!$A$2:$A$9949,0)),"","X")</f>
        <v>X</v>
      </c>
    </row>
    <row r="375" spans="1:5" x14ac:dyDescent="0.25">
      <c r="A375" s="60">
        <v>643</v>
      </c>
      <c r="B375">
        <v>373</v>
      </c>
      <c r="C375">
        <v>584</v>
      </c>
      <c r="D375" t="s">
        <v>454</v>
      </c>
      <c r="E375" t="str">
        <f>IF(ISNA(MATCH(A375,'ESO zone constants'!$A$2:$A$9949,0)),"","X")</f>
        <v>X</v>
      </c>
    </row>
    <row r="376" spans="1:5" x14ac:dyDescent="0.25">
      <c r="A376" s="60">
        <v>649</v>
      </c>
      <c r="B376">
        <v>374</v>
      </c>
      <c r="C376">
        <v>584</v>
      </c>
      <c r="D376" t="s">
        <v>455</v>
      </c>
      <c r="E376" t="str">
        <f>IF(ISNA(MATCH(A376,'ESO zone constants'!$A$2:$A$9949,0)),"","X")</f>
        <v>X</v>
      </c>
    </row>
    <row r="377" spans="1:5" x14ac:dyDescent="0.25">
      <c r="A377" s="60">
        <v>676</v>
      </c>
      <c r="B377">
        <v>375</v>
      </c>
      <c r="C377">
        <v>816</v>
      </c>
      <c r="D377" t="s">
        <v>456</v>
      </c>
      <c r="E377" t="str">
        <f>IF(ISNA(MATCH(A377,'ESO zone constants'!$A$2:$A$9949,0)),"","X")</f>
        <v>X</v>
      </c>
    </row>
    <row r="378" spans="1:5" x14ac:dyDescent="0.25">
      <c r="A378" s="60">
        <v>677</v>
      </c>
      <c r="B378">
        <v>376</v>
      </c>
      <c r="C378">
        <v>684</v>
      </c>
      <c r="D378" t="s">
        <v>457</v>
      </c>
      <c r="E378" t="str">
        <f>IF(ISNA(MATCH(A378,'ESO zone constants'!$A$2:$A$9949,0)),"","X")</f>
        <v>X</v>
      </c>
    </row>
    <row r="379" spans="1:5" x14ac:dyDescent="0.25">
      <c r="A379" s="60">
        <v>678</v>
      </c>
      <c r="B379">
        <v>377</v>
      </c>
      <c r="C379">
        <v>584</v>
      </c>
      <c r="D379" t="s">
        <v>52</v>
      </c>
      <c r="E379" t="str">
        <f>IF(ISNA(MATCH(A379,'ESO zone constants'!$A$2:$A$9949,0)),"","X")</f>
        <v>X</v>
      </c>
    </row>
    <row r="380" spans="1:5" x14ac:dyDescent="0.25">
      <c r="A380" s="60">
        <v>681</v>
      </c>
      <c r="B380">
        <v>378</v>
      </c>
      <c r="C380">
        <v>108</v>
      </c>
      <c r="D380" t="s">
        <v>71</v>
      </c>
      <c r="E380" t="str">
        <f>IF(ISNA(MATCH(A380,'ESO zone constants'!$A$2:$A$9949,0)),"","X")</f>
        <v>X</v>
      </c>
    </row>
    <row r="381" spans="1:5" x14ac:dyDescent="0.25">
      <c r="A381" s="60">
        <v>684</v>
      </c>
      <c r="B381">
        <v>379</v>
      </c>
      <c r="C381">
        <v>684</v>
      </c>
      <c r="D381" t="s">
        <v>458</v>
      </c>
      <c r="E381" t="str">
        <f>IF(ISNA(MATCH(A381,'ESO zone constants'!$A$2:$A$9949,0)),"","X")</f>
        <v>X</v>
      </c>
    </row>
    <row r="382" spans="1:5" x14ac:dyDescent="0.25">
      <c r="A382" s="60">
        <v>688</v>
      </c>
      <c r="B382">
        <v>380</v>
      </c>
      <c r="C382">
        <v>584</v>
      </c>
      <c r="D382" t="s">
        <v>54</v>
      </c>
      <c r="E382" t="str">
        <f>IF(ISNA(MATCH(A382,'ESO zone constants'!$A$2:$A$9949,0)),"","X")</f>
        <v>X</v>
      </c>
    </row>
    <row r="383" spans="1:5" x14ac:dyDescent="0.25">
      <c r="A383" s="60">
        <v>689</v>
      </c>
      <c r="B383">
        <v>381</v>
      </c>
      <c r="C383">
        <v>684</v>
      </c>
      <c r="D383" t="s">
        <v>459</v>
      </c>
      <c r="E383" t="str">
        <f>IF(ISNA(MATCH(A383,'ESO zone constants'!$A$2:$A$9949,0)),"","X")</f>
        <v>X</v>
      </c>
    </row>
    <row r="384" spans="1:5" x14ac:dyDescent="0.25">
      <c r="A384" s="60">
        <v>691</v>
      </c>
      <c r="B384">
        <v>382</v>
      </c>
      <c r="C384">
        <v>684</v>
      </c>
      <c r="D384" t="s">
        <v>460</v>
      </c>
      <c r="E384" t="str">
        <f>IF(ISNA(MATCH(A384,'ESO zone constants'!$A$2:$A$9949,0)),"","X")</f>
        <v>X</v>
      </c>
    </row>
    <row r="385" spans="1:5" x14ac:dyDescent="0.25">
      <c r="A385" s="60">
        <v>692</v>
      </c>
      <c r="B385">
        <v>383</v>
      </c>
      <c r="C385">
        <v>684</v>
      </c>
      <c r="D385" t="s">
        <v>461</v>
      </c>
      <c r="E385" t="str">
        <f>IF(ISNA(MATCH(A385,'ESO zone constants'!$A$2:$A$9949,0)),"","X")</f>
        <v>X</v>
      </c>
    </row>
    <row r="386" spans="1:5" x14ac:dyDescent="0.25">
      <c r="A386" s="60">
        <v>693</v>
      </c>
      <c r="B386">
        <v>384</v>
      </c>
      <c r="C386">
        <v>684</v>
      </c>
      <c r="D386" t="s">
        <v>462</v>
      </c>
      <c r="E386" t="str">
        <f>IF(ISNA(MATCH(A386,'ESO zone constants'!$A$2:$A$9949,0)),"","X")</f>
        <v>X</v>
      </c>
    </row>
    <row r="387" spans="1:5" x14ac:dyDescent="0.25">
      <c r="A387" s="60">
        <v>694</v>
      </c>
      <c r="B387">
        <v>385</v>
      </c>
      <c r="C387">
        <v>684</v>
      </c>
      <c r="D387" t="s">
        <v>463</v>
      </c>
      <c r="E387" t="str">
        <f>IF(ISNA(MATCH(A387,'ESO zone constants'!$A$2:$A$9949,0)),"","X")</f>
        <v>X</v>
      </c>
    </row>
    <row r="388" spans="1:5" x14ac:dyDescent="0.25">
      <c r="A388" s="60">
        <v>695</v>
      </c>
      <c r="B388">
        <v>386</v>
      </c>
      <c r="C388">
        <v>684</v>
      </c>
      <c r="D388" t="s">
        <v>464</v>
      </c>
      <c r="E388" t="str">
        <f>IF(ISNA(MATCH(A388,'ESO zone constants'!$A$2:$A$9949,0)),"","X")</f>
        <v>X</v>
      </c>
    </row>
    <row r="389" spans="1:5" x14ac:dyDescent="0.25">
      <c r="A389" s="60">
        <v>697</v>
      </c>
      <c r="B389">
        <v>387</v>
      </c>
      <c r="C389">
        <v>684</v>
      </c>
      <c r="D389" t="s">
        <v>465</v>
      </c>
      <c r="E389" t="str">
        <f>IF(ISNA(MATCH(A389,'ESO zone constants'!$A$2:$A$9949,0)),"","X")</f>
        <v>X</v>
      </c>
    </row>
    <row r="390" spans="1:5" x14ac:dyDescent="0.25">
      <c r="A390" s="60">
        <v>698</v>
      </c>
      <c r="B390">
        <v>388</v>
      </c>
      <c r="C390">
        <v>684</v>
      </c>
      <c r="D390" t="s">
        <v>466</v>
      </c>
      <c r="E390" t="str">
        <f>IF(ISNA(MATCH(A390,'ESO zone constants'!$A$2:$A$9949,0)),"","X")</f>
        <v>X</v>
      </c>
    </row>
    <row r="391" spans="1:5" x14ac:dyDescent="0.25">
      <c r="A391" s="60">
        <v>699</v>
      </c>
      <c r="B391">
        <v>389</v>
      </c>
      <c r="C391">
        <v>684</v>
      </c>
      <c r="D391" t="s">
        <v>467</v>
      </c>
      <c r="E391" t="str">
        <f>IF(ISNA(MATCH(A391,'ESO zone constants'!$A$2:$A$9949,0)),"","X")</f>
        <v>X</v>
      </c>
    </row>
    <row r="392" spans="1:5" x14ac:dyDescent="0.25">
      <c r="A392" s="60">
        <v>700</v>
      </c>
      <c r="B392">
        <v>390</v>
      </c>
      <c r="C392">
        <v>684</v>
      </c>
      <c r="D392" t="s">
        <v>468</v>
      </c>
      <c r="E392" t="str">
        <f>IF(ISNA(MATCH(A392,'ESO zone constants'!$A$2:$A$9949,0)),"","X")</f>
        <v>X</v>
      </c>
    </row>
    <row r="393" spans="1:5" x14ac:dyDescent="0.25">
      <c r="A393" s="60">
        <v>701</v>
      </c>
      <c r="B393">
        <v>391</v>
      </c>
      <c r="C393">
        <v>684</v>
      </c>
      <c r="D393" t="s">
        <v>469</v>
      </c>
      <c r="E393" t="str">
        <f>IF(ISNA(MATCH(A393,'ESO zone constants'!$A$2:$A$9949,0)),"","X")</f>
        <v>X</v>
      </c>
    </row>
    <row r="394" spans="1:5" x14ac:dyDescent="0.25">
      <c r="A394" s="60">
        <v>702</v>
      </c>
      <c r="B394">
        <v>392</v>
      </c>
      <c r="C394">
        <v>684</v>
      </c>
      <c r="D394" t="s">
        <v>470</v>
      </c>
      <c r="E394" t="str">
        <f>IF(ISNA(MATCH(A394,'ESO zone constants'!$A$2:$A$9949,0)),"","X")</f>
        <v>X</v>
      </c>
    </row>
    <row r="395" spans="1:5" x14ac:dyDescent="0.25">
      <c r="A395" s="60">
        <v>703</v>
      </c>
      <c r="B395">
        <v>393</v>
      </c>
      <c r="C395">
        <v>684</v>
      </c>
      <c r="D395" t="s">
        <v>471</v>
      </c>
      <c r="E395" t="str">
        <f>IF(ISNA(MATCH(A395,'ESO zone constants'!$A$2:$A$9949,0)),"","X")</f>
        <v>X</v>
      </c>
    </row>
    <row r="396" spans="1:5" x14ac:dyDescent="0.25">
      <c r="A396" s="60">
        <v>704</v>
      </c>
      <c r="B396">
        <v>394</v>
      </c>
      <c r="C396">
        <v>684</v>
      </c>
      <c r="D396" t="s">
        <v>472</v>
      </c>
      <c r="E396" t="str">
        <f>IF(ISNA(MATCH(A396,'ESO zone constants'!$A$2:$A$9949,0)),"","X")</f>
        <v>X</v>
      </c>
    </row>
    <row r="397" spans="1:5" x14ac:dyDescent="0.25">
      <c r="A397" s="60">
        <v>705</v>
      </c>
      <c r="B397">
        <v>395</v>
      </c>
      <c r="C397">
        <v>684</v>
      </c>
      <c r="D397" t="s">
        <v>473</v>
      </c>
      <c r="E397" t="str">
        <f>IF(ISNA(MATCH(A397,'ESO zone constants'!$A$2:$A$9949,0)),"","X")</f>
        <v>X</v>
      </c>
    </row>
    <row r="398" spans="1:5" x14ac:dyDescent="0.25">
      <c r="A398" s="60">
        <v>706</v>
      </c>
      <c r="B398">
        <v>396</v>
      </c>
      <c r="C398">
        <v>684</v>
      </c>
      <c r="D398" t="s">
        <v>474</v>
      </c>
      <c r="E398" t="str">
        <f>IF(ISNA(MATCH(A398,'ESO zone constants'!$A$2:$A$9949,0)),"","X")</f>
        <v>X</v>
      </c>
    </row>
    <row r="399" spans="1:5" x14ac:dyDescent="0.25">
      <c r="A399" s="60">
        <v>707</v>
      </c>
      <c r="B399">
        <v>397</v>
      </c>
      <c r="C399">
        <v>684</v>
      </c>
      <c r="D399" t="s">
        <v>475</v>
      </c>
      <c r="E399" t="str">
        <f>IF(ISNA(MATCH(A399,'ESO zone constants'!$A$2:$A$9949,0)),"","X")</f>
        <v>X</v>
      </c>
    </row>
    <row r="400" spans="1:5" x14ac:dyDescent="0.25">
      <c r="A400" s="60">
        <v>708</v>
      </c>
      <c r="B400">
        <v>398</v>
      </c>
      <c r="C400">
        <v>684</v>
      </c>
      <c r="D400" t="s">
        <v>476</v>
      </c>
      <c r="E400" t="str">
        <f>IF(ISNA(MATCH(A400,'ESO zone constants'!$A$2:$A$9949,0)),"","X")</f>
        <v>X</v>
      </c>
    </row>
    <row r="401" spans="1:5" x14ac:dyDescent="0.25">
      <c r="A401" s="60">
        <v>710</v>
      </c>
      <c r="B401">
        <v>399</v>
      </c>
      <c r="C401">
        <v>684</v>
      </c>
      <c r="D401" t="s">
        <v>477</v>
      </c>
      <c r="E401" t="str">
        <f>IF(ISNA(MATCH(A401,'ESO zone constants'!$A$2:$A$9949,0)),"","X")</f>
        <v>X</v>
      </c>
    </row>
    <row r="402" spans="1:5" x14ac:dyDescent="0.25">
      <c r="A402" s="60">
        <v>711</v>
      </c>
      <c r="B402">
        <v>400</v>
      </c>
      <c r="C402">
        <v>684</v>
      </c>
      <c r="D402" t="s">
        <v>478</v>
      </c>
      <c r="E402" t="str">
        <f>IF(ISNA(MATCH(A402,'ESO zone constants'!$A$2:$A$9949,0)),"","X")</f>
        <v>X</v>
      </c>
    </row>
    <row r="403" spans="1:5" x14ac:dyDescent="0.25">
      <c r="A403" s="60">
        <v>712</v>
      </c>
      <c r="B403">
        <v>401</v>
      </c>
      <c r="C403">
        <v>684</v>
      </c>
      <c r="D403" t="s">
        <v>479</v>
      </c>
      <c r="E403" t="str">
        <f>IF(ISNA(MATCH(A403,'ESO zone constants'!$A$2:$A$9949,0)),"","X")</f>
        <v>X</v>
      </c>
    </row>
    <row r="404" spans="1:5" x14ac:dyDescent="0.25">
      <c r="A404" s="60">
        <v>715</v>
      </c>
      <c r="B404">
        <v>402</v>
      </c>
      <c r="C404">
        <v>684</v>
      </c>
      <c r="D404" t="s">
        <v>480</v>
      </c>
      <c r="E404" t="str">
        <f>IF(ISNA(MATCH(A404,'ESO zone constants'!$A$2:$A$9949,0)),"","X")</f>
        <v>X</v>
      </c>
    </row>
    <row r="405" spans="1:5" x14ac:dyDescent="0.25">
      <c r="A405" s="60">
        <v>719</v>
      </c>
      <c r="B405">
        <v>403</v>
      </c>
      <c r="C405">
        <v>1011</v>
      </c>
      <c r="D405" t="s">
        <v>481</v>
      </c>
      <c r="E405" t="str">
        <f>IF(ISNA(MATCH(A405,'ESO zone constants'!$A$2:$A$9949,0)),"","X")</f>
        <v>X</v>
      </c>
    </row>
    <row r="406" spans="1:5" x14ac:dyDescent="0.25">
      <c r="A406" s="60">
        <v>723</v>
      </c>
      <c r="B406">
        <v>404</v>
      </c>
      <c r="C406">
        <v>199</v>
      </c>
      <c r="D406" t="s">
        <v>429</v>
      </c>
      <c r="E406" t="str">
        <f>IF(ISNA(MATCH(A406,'ESO zone constants'!$A$2:$A$9949,0)),"","X")</f>
        <v>X</v>
      </c>
    </row>
    <row r="407" spans="1:5" x14ac:dyDescent="0.25">
      <c r="A407" s="60">
        <v>724</v>
      </c>
      <c r="B407">
        <v>405</v>
      </c>
      <c r="C407">
        <v>684</v>
      </c>
      <c r="D407" t="s">
        <v>482</v>
      </c>
      <c r="E407" t="str">
        <f>IF(ISNA(MATCH(A407,'ESO zone constants'!$A$2:$A$9949,0)),"","X")</f>
        <v>X</v>
      </c>
    </row>
    <row r="408" spans="1:5" x14ac:dyDescent="0.25">
      <c r="A408" s="60">
        <v>725</v>
      </c>
      <c r="B408">
        <v>406</v>
      </c>
      <c r="C408">
        <v>816</v>
      </c>
      <c r="D408" t="s">
        <v>483</v>
      </c>
      <c r="E408" t="str">
        <f>IF(ISNA(MATCH(A408,'ESO zone constants'!$A$2:$A$9949,0)),"","X")</f>
        <v>X</v>
      </c>
    </row>
    <row r="409" spans="1:5" x14ac:dyDescent="0.25">
      <c r="A409" s="60">
        <v>726</v>
      </c>
      <c r="B409">
        <v>407</v>
      </c>
      <c r="C409">
        <v>726</v>
      </c>
      <c r="D409" t="s">
        <v>80</v>
      </c>
      <c r="E409" t="str">
        <f>IF(ISNA(MATCH(A409,'ESO zone constants'!$A$2:$A$9949,0)),"","X")</f>
        <v>X</v>
      </c>
    </row>
    <row r="410" spans="1:5" x14ac:dyDescent="0.25">
      <c r="A410" s="60">
        <v>745</v>
      </c>
      <c r="B410">
        <v>408</v>
      </c>
      <c r="C410">
        <v>41</v>
      </c>
      <c r="D410" t="s">
        <v>484</v>
      </c>
      <c r="E410" t="str">
        <f>IF(ISNA(MATCH(A410,'ESO zone constants'!$A$2:$A$9949,0)),"","X")</f>
        <v>X</v>
      </c>
    </row>
    <row r="411" spans="1:5" x14ac:dyDescent="0.25">
      <c r="A411" s="60">
        <v>746</v>
      </c>
      <c r="B411">
        <v>409</v>
      </c>
      <c r="C411">
        <v>381</v>
      </c>
      <c r="D411" t="s">
        <v>485</v>
      </c>
      <c r="E411" t="str">
        <f>IF(ISNA(MATCH(A411,'ESO zone constants'!$A$2:$A$9949,0)),"","X")</f>
        <v>X</v>
      </c>
    </row>
    <row r="412" spans="1:5" x14ac:dyDescent="0.25">
      <c r="A412" s="60">
        <v>747</v>
      </c>
      <c r="B412">
        <v>410</v>
      </c>
      <c r="C412">
        <v>383</v>
      </c>
      <c r="D412" t="s">
        <v>486</v>
      </c>
      <c r="E412" t="str">
        <f>IF(ISNA(MATCH(A412,'ESO zone constants'!$A$2:$A$9949,0)),"","X")</f>
        <v>X</v>
      </c>
    </row>
    <row r="413" spans="1:5" x14ac:dyDescent="0.25">
      <c r="A413" s="60">
        <v>748</v>
      </c>
      <c r="B413">
        <v>411</v>
      </c>
      <c r="C413">
        <v>108</v>
      </c>
      <c r="D413" t="s">
        <v>487</v>
      </c>
      <c r="E413" t="str">
        <f>IF(ISNA(MATCH(A413,'ESO zone constants'!$A$2:$A$9949,0)),"","X")</f>
        <v>X</v>
      </c>
    </row>
    <row r="414" spans="1:5" x14ac:dyDescent="0.25">
      <c r="A414" s="60">
        <v>749</v>
      </c>
      <c r="B414">
        <v>412</v>
      </c>
      <c r="C414">
        <v>58</v>
      </c>
      <c r="D414" t="s">
        <v>488</v>
      </c>
      <c r="E414" t="str">
        <f>IF(ISNA(MATCH(A414,'ESO zone constants'!$A$2:$A$9949,0)),"","X")</f>
        <v>X</v>
      </c>
    </row>
    <row r="415" spans="1:5" x14ac:dyDescent="0.25">
      <c r="A415" s="60">
        <v>750</v>
      </c>
      <c r="B415">
        <v>413</v>
      </c>
      <c r="C415">
        <v>382</v>
      </c>
      <c r="D415" t="s">
        <v>489</v>
      </c>
      <c r="E415" t="str">
        <f>IF(ISNA(MATCH(A415,'ESO zone constants'!$A$2:$A$9949,0)),"","X")</f>
        <v>X</v>
      </c>
    </row>
    <row r="416" spans="1:5" x14ac:dyDescent="0.25">
      <c r="A416" s="60">
        <v>751</v>
      </c>
      <c r="B416">
        <v>414</v>
      </c>
      <c r="C416">
        <v>888</v>
      </c>
      <c r="D416" t="s">
        <v>490</v>
      </c>
      <c r="E416" t="str">
        <f>IF(ISNA(MATCH(A416,'ESO zone constants'!$A$2:$A$9949,0)),"","X")</f>
        <v>X</v>
      </c>
    </row>
    <row r="417" spans="1:5" x14ac:dyDescent="0.25">
      <c r="A417" s="60">
        <v>752</v>
      </c>
      <c r="B417">
        <v>415</v>
      </c>
      <c r="C417">
        <v>19</v>
      </c>
      <c r="D417" t="s">
        <v>491</v>
      </c>
      <c r="E417" t="str">
        <f>IF(ISNA(MATCH(A417,'ESO zone constants'!$A$2:$A$9949,0)),"","X")</f>
        <v>X</v>
      </c>
    </row>
    <row r="418" spans="1:5" x14ac:dyDescent="0.25">
      <c r="A418" s="60">
        <v>753</v>
      </c>
      <c r="B418">
        <v>416</v>
      </c>
      <c r="C418">
        <v>3</v>
      </c>
      <c r="D418" t="s">
        <v>492</v>
      </c>
      <c r="E418" t="str">
        <f>IF(ISNA(MATCH(A418,'ESO zone constants'!$A$2:$A$9949,0)),"","X")</f>
        <v>X</v>
      </c>
    </row>
    <row r="419" spans="1:5" x14ac:dyDescent="0.25">
      <c r="A419" s="60">
        <v>754</v>
      </c>
      <c r="B419">
        <v>417</v>
      </c>
      <c r="C419">
        <v>92</v>
      </c>
      <c r="D419" t="s">
        <v>493</v>
      </c>
      <c r="E419" t="str">
        <f>IF(ISNA(MATCH(A419,'ESO zone constants'!$A$2:$A$9949,0)),"","X")</f>
        <v>X</v>
      </c>
    </row>
    <row r="420" spans="1:5" x14ac:dyDescent="0.25">
      <c r="A420" s="60">
        <v>755</v>
      </c>
      <c r="B420">
        <v>418</v>
      </c>
      <c r="C420">
        <v>20</v>
      </c>
      <c r="D420" t="s">
        <v>494</v>
      </c>
      <c r="E420" t="str">
        <f>IF(ISNA(MATCH(A420,'ESO zone constants'!$A$2:$A$9949,0)),"","X")</f>
        <v>X</v>
      </c>
    </row>
    <row r="421" spans="1:5" x14ac:dyDescent="0.25">
      <c r="A421" s="60">
        <v>756</v>
      </c>
      <c r="B421">
        <v>419</v>
      </c>
      <c r="C421">
        <v>104</v>
      </c>
      <c r="D421" t="s">
        <v>495</v>
      </c>
      <c r="E421" t="str">
        <f>IF(ISNA(MATCH(A421,'ESO zone constants'!$A$2:$A$9949,0)),"","X")</f>
        <v>X</v>
      </c>
    </row>
    <row r="422" spans="1:5" x14ac:dyDescent="0.25">
      <c r="A422" s="60">
        <v>757</v>
      </c>
      <c r="B422">
        <v>420</v>
      </c>
      <c r="C422">
        <v>41</v>
      </c>
      <c r="D422" t="s">
        <v>496</v>
      </c>
      <c r="E422" t="str">
        <f>IF(ISNA(MATCH(A422,'ESO zone constants'!$A$2:$A$9949,0)),"","X")</f>
        <v>X</v>
      </c>
    </row>
    <row r="423" spans="1:5" x14ac:dyDescent="0.25">
      <c r="A423" s="60">
        <v>758</v>
      </c>
      <c r="B423">
        <v>421</v>
      </c>
      <c r="C423">
        <v>101</v>
      </c>
      <c r="D423" t="s">
        <v>497</v>
      </c>
      <c r="E423" t="str">
        <f>IF(ISNA(MATCH(A423,'ESO zone constants'!$A$2:$A$9949,0)),"","X")</f>
        <v>X</v>
      </c>
    </row>
    <row r="424" spans="1:5" x14ac:dyDescent="0.25">
      <c r="A424" s="60">
        <v>759</v>
      </c>
      <c r="B424">
        <v>422</v>
      </c>
      <c r="C424">
        <v>117</v>
      </c>
      <c r="D424" t="s">
        <v>498</v>
      </c>
      <c r="E424" t="str">
        <f>IF(ISNA(MATCH(A424,'ESO zone constants'!$A$2:$A$9949,0)),"","X")</f>
        <v>X</v>
      </c>
    </row>
    <row r="425" spans="1:5" x14ac:dyDescent="0.25">
      <c r="A425" s="60">
        <v>760</v>
      </c>
      <c r="B425">
        <v>423</v>
      </c>
      <c r="C425">
        <v>57</v>
      </c>
      <c r="D425" t="s">
        <v>499</v>
      </c>
      <c r="E425" t="str">
        <f>IF(ISNA(MATCH(A425,'ESO zone constants'!$A$2:$A$9949,0)),"","X")</f>
        <v>X</v>
      </c>
    </row>
    <row r="426" spans="1:5" x14ac:dyDescent="0.25">
      <c r="A426" s="60">
        <v>761</v>
      </c>
      <c r="B426">
        <v>424</v>
      </c>
      <c r="C426">
        <v>103</v>
      </c>
      <c r="D426" t="s">
        <v>500</v>
      </c>
      <c r="E426" t="str">
        <f>IF(ISNA(MATCH(A426,'ESO zone constants'!$A$2:$A$9949,0)),"","X")</f>
        <v>X</v>
      </c>
    </row>
    <row r="427" spans="1:5" x14ac:dyDescent="0.25">
      <c r="A427" s="60">
        <v>763</v>
      </c>
      <c r="B427">
        <v>425</v>
      </c>
      <c r="C427">
        <v>816</v>
      </c>
      <c r="D427" t="s">
        <v>501</v>
      </c>
      <c r="E427" t="str">
        <f>IF(ISNA(MATCH(A427,'ESO zone constants'!$A$2:$A$9949,0)),"","X")</f>
        <v>X</v>
      </c>
    </row>
    <row r="428" spans="1:5" x14ac:dyDescent="0.25">
      <c r="A428" s="60">
        <v>764</v>
      </c>
      <c r="B428">
        <v>426</v>
      </c>
      <c r="C428">
        <v>816</v>
      </c>
      <c r="D428" t="s">
        <v>502</v>
      </c>
      <c r="E428" t="str">
        <f>IF(ISNA(MATCH(A428,'ESO zone constants'!$A$2:$A$9949,0)),"","X")</f>
        <v>X</v>
      </c>
    </row>
    <row r="429" spans="1:5" x14ac:dyDescent="0.25">
      <c r="A429" s="60">
        <v>765</v>
      </c>
      <c r="B429">
        <v>427</v>
      </c>
      <c r="C429">
        <v>823</v>
      </c>
      <c r="D429" t="s">
        <v>503</v>
      </c>
      <c r="E429" t="str">
        <f>IF(ISNA(MATCH(A429,'ESO zone constants'!$A$2:$A$9949,0)),"","X")</f>
        <v>X</v>
      </c>
    </row>
    <row r="430" spans="1:5" x14ac:dyDescent="0.25">
      <c r="A430" s="60">
        <v>766</v>
      </c>
      <c r="B430">
        <v>428</v>
      </c>
      <c r="C430">
        <v>823</v>
      </c>
      <c r="D430" t="s">
        <v>504</v>
      </c>
      <c r="E430" t="str">
        <f>IF(ISNA(MATCH(A430,'ESO zone constants'!$A$2:$A$9949,0)),"","X")</f>
        <v>X</v>
      </c>
    </row>
    <row r="431" spans="1:5" x14ac:dyDescent="0.25">
      <c r="A431" s="60">
        <v>767</v>
      </c>
      <c r="B431">
        <v>429</v>
      </c>
      <c r="C431">
        <v>816</v>
      </c>
      <c r="D431" t="s">
        <v>505</v>
      </c>
      <c r="E431" t="str">
        <f>IF(ISNA(MATCH(A431,'ESO zone constants'!$A$2:$A$9949,0)),"","X")</f>
        <v>X</v>
      </c>
    </row>
    <row r="432" spans="1:5" x14ac:dyDescent="0.25">
      <c r="A432" s="60">
        <v>769</v>
      </c>
      <c r="B432">
        <v>430</v>
      </c>
      <c r="C432">
        <v>823</v>
      </c>
      <c r="D432" t="s">
        <v>506</v>
      </c>
      <c r="E432" t="str">
        <f>IF(ISNA(MATCH(A432,'ESO zone constants'!$A$2:$A$9949,0)),"","X")</f>
        <v>X</v>
      </c>
    </row>
    <row r="433" spans="1:5" x14ac:dyDescent="0.25">
      <c r="A433" s="60">
        <v>770</v>
      </c>
      <c r="B433">
        <v>431</v>
      </c>
      <c r="C433">
        <v>816</v>
      </c>
      <c r="D433" t="s">
        <v>507</v>
      </c>
      <c r="E433" t="str">
        <f>IF(ISNA(MATCH(A433,'ESO zone constants'!$A$2:$A$9949,0)),"","X")</f>
        <v>X</v>
      </c>
    </row>
    <row r="434" spans="1:5" x14ac:dyDescent="0.25">
      <c r="A434" s="60">
        <v>771</v>
      </c>
      <c r="B434">
        <v>432</v>
      </c>
      <c r="C434">
        <v>816</v>
      </c>
      <c r="D434" t="s">
        <v>508</v>
      </c>
      <c r="E434" t="str">
        <f>IF(ISNA(MATCH(A434,'ESO zone constants'!$A$2:$A$9949,0)),"","X")</f>
        <v>X</v>
      </c>
    </row>
    <row r="435" spans="1:5" x14ac:dyDescent="0.25">
      <c r="A435" s="60">
        <v>773</v>
      </c>
      <c r="B435">
        <v>433</v>
      </c>
      <c r="C435">
        <v>117</v>
      </c>
      <c r="D435" t="s">
        <v>509</v>
      </c>
      <c r="E435" t="str">
        <f>IF(ISNA(MATCH(A435,'ESO zone constants'!$A$2:$A$9949,0)),"","X")</f>
        <v>X</v>
      </c>
    </row>
    <row r="436" spans="1:5" x14ac:dyDescent="0.25">
      <c r="A436" s="60">
        <v>774</v>
      </c>
      <c r="B436">
        <v>434</v>
      </c>
      <c r="C436">
        <v>1086</v>
      </c>
      <c r="D436" t="s">
        <v>1587</v>
      </c>
      <c r="E436" t="str">
        <f>IF(ISNA(MATCH(A436,'ESO zone constants'!$A$2:$A$9949,0)),"","X")</f>
        <v>X</v>
      </c>
    </row>
    <row r="437" spans="1:5" x14ac:dyDescent="0.25">
      <c r="A437" s="60">
        <v>780</v>
      </c>
      <c r="B437">
        <v>435</v>
      </c>
      <c r="C437">
        <v>684</v>
      </c>
      <c r="D437" t="s">
        <v>510</v>
      </c>
      <c r="E437" t="str">
        <f>IF(ISNA(MATCH(A437,'ESO zone constants'!$A$2:$A$9949,0)),"","X")</f>
        <v>X</v>
      </c>
    </row>
    <row r="438" spans="1:5" x14ac:dyDescent="0.25">
      <c r="A438" s="60">
        <v>808</v>
      </c>
      <c r="B438">
        <v>436</v>
      </c>
      <c r="C438">
        <v>1160</v>
      </c>
      <c r="D438" t="s">
        <v>1914</v>
      </c>
      <c r="E438" t="str">
        <f>IF(ISNA(MATCH(A438,'ESO zone constants'!$A$2:$A$9949,0)),"","X")</f>
        <v/>
      </c>
    </row>
    <row r="439" spans="1:5" x14ac:dyDescent="0.25">
      <c r="A439" s="60">
        <v>809</v>
      </c>
      <c r="B439">
        <v>437</v>
      </c>
      <c r="C439">
        <v>199</v>
      </c>
      <c r="D439" t="s">
        <v>432</v>
      </c>
      <c r="E439" t="str">
        <f>IF(ISNA(MATCH(A439,'ESO zone constants'!$A$2:$A$9949,0)),"","X")</f>
        <v>X</v>
      </c>
    </row>
    <row r="440" spans="1:5" x14ac:dyDescent="0.25">
      <c r="A440" s="60">
        <v>810</v>
      </c>
      <c r="B440">
        <v>438</v>
      </c>
      <c r="C440">
        <v>381</v>
      </c>
      <c r="D440" t="s">
        <v>511</v>
      </c>
      <c r="E440" t="str">
        <f>IF(ISNA(MATCH(A440,'ESO zone constants'!$A$2:$A$9949,0)),"","X")</f>
        <v>X</v>
      </c>
    </row>
    <row r="441" spans="1:5" x14ac:dyDescent="0.25">
      <c r="A441" s="60">
        <v>811</v>
      </c>
      <c r="B441">
        <v>439</v>
      </c>
      <c r="C441">
        <v>535</v>
      </c>
      <c r="D441" t="s">
        <v>512</v>
      </c>
      <c r="E441" t="str">
        <f>IF(ISNA(MATCH(A441,'ESO zone constants'!$A$2:$A$9949,0)),"","X")</f>
        <v>X</v>
      </c>
    </row>
    <row r="442" spans="1:5" x14ac:dyDescent="0.25">
      <c r="A442" s="60">
        <v>814</v>
      </c>
      <c r="B442">
        <v>440</v>
      </c>
      <c r="C442">
        <v>684</v>
      </c>
      <c r="D442" t="s">
        <v>513</v>
      </c>
      <c r="E442" t="str">
        <f>IF(ISNA(MATCH(A442,'ESO zone constants'!$A$2:$A$9949,0)),"","X")</f>
        <v>X</v>
      </c>
    </row>
    <row r="443" spans="1:5" x14ac:dyDescent="0.25">
      <c r="A443" s="60">
        <v>815</v>
      </c>
      <c r="B443">
        <v>441</v>
      </c>
      <c r="C443">
        <v>684</v>
      </c>
      <c r="D443" t="s">
        <v>514</v>
      </c>
      <c r="E443" t="str">
        <f>IF(ISNA(MATCH(A443,'ESO zone constants'!$A$2:$A$9949,0)),"","X")</f>
        <v>X</v>
      </c>
    </row>
    <row r="444" spans="1:5" x14ac:dyDescent="0.25">
      <c r="A444" s="60">
        <v>816</v>
      </c>
      <c r="B444">
        <v>442</v>
      </c>
      <c r="C444">
        <v>816</v>
      </c>
      <c r="D444" t="s">
        <v>515</v>
      </c>
      <c r="E444" t="str">
        <f>IF(ISNA(MATCH(A444,'ESO zone constants'!$A$2:$A$9949,0)),"","X")</f>
        <v>X</v>
      </c>
    </row>
    <row r="445" spans="1:5" x14ac:dyDescent="0.25">
      <c r="A445" s="60">
        <v>817</v>
      </c>
      <c r="B445">
        <v>443</v>
      </c>
      <c r="C445">
        <v>816</v>
      </c>
      <c r="D445" t="s">
        <v>516</v>
      </c>
      <c r="E445" t="str">
        <f>IF(ISNA(MATCH(A445,'ESO zone constants'!$A$2:$A$9949,0)),"","X")</f>
        <v>X</v>
      </c>
    </row>
    <row r="446" spans="1:5" x14ac:dyDescent="0.25">
      <c r="A446" s="60">
        <v>818</v>
      </c>
      <c r="B446">
        <v>444</v>
      </c>
      <c r="C446">
        <v>816</v>
      </c>
      <c r="D446" t="s">
        <v>517</v>
      </c>
      <c r="E446" t="str">
        <f>IF(ISNA(MATCH(A446,'ESO zone constants'!$A$2:$A$9949,0)),"","X")</f>
        <v>X</v>
      </c>
    </row>
    <row r="447" spans="1:5" x14ac:dyDescent="0.25">
      <c r="A447" s="60">
        <v>819</v>
      </c>
      <c r="B447">
        <v>445</v>
      </c>
      <c r="C447">
        <v>816</v>
      </c>
      <c r="D447" t="s">
        <v>518</v>
      </c>
      <c r="E447" t="str">
        <f>IF(ISNA(MATCH(A447,'ESO zone constants'!$A$2:$A$9949,0)),"","X")</f>
        <v>X</v>
      </c>
    </row>
    <row r="448" spans="1:5" x14ac:dyDescent="0.25">
      <c r="A448" s="60">
        <v>820</v>
      </c>
      <c r="B448">
        <v>446</v>
      </c>
      <c r="C448">
        <v>816</v>
      </c>
      <c r="D448" t="s">
        <v>519</v>
      </c>
      <c r="E448" t="str">
        <f>IF(ISNA(MATCH(A448,'ESO zone constants'!$A$2:$A$9949,0)),"","X")</f>
        <v>X</v>
      </c>
    </row>
    <row r="449" spans="1:5" x14ac:dyDescent="0.25">
      <c r="A449" s="60">
        <v>821</v>
      </c>
      <c r="B449">
        <v>447</v>
      </c>
      <c r="C449">
        <v>816</v>
      </c>
      <c r="D449" t="s">
        <v>520</v>
      </c>
      <c r="E449" t="str">
        <f>IF(ISNA(MATCH(A449,'ESO zone constants'!$A$2:$A$9949,0)),"","X")</f>
        <v>X</v>
      </c>
    </row>
    <row r="450" spans="1:5" x14ac:dyDescent="0.25">
      <c r="A450" s="60">
        <v>823</v>
      </c>
      <c r="B450">
        <v>448</v>
      </c>
      <c r="C450">
        <v>823</v>
      </c>
      <c r="D450" t="s">
        <v>521</v>
      </c>
      <c r="E450" t="str">
        <f>IF(ISNA(MATCH(A450,'ESO zone constants'!$A$2:$A$9949,0)),"","X")</f>
        <v>X</v>
      </c>
    </row>
    <row r="451" spans="1:5" x14ac:dyDescent="0.25">
      <c r="A451" s="60">
        <v>824</v>
      </c>
      <c r="B451">
        <v>449</v>
      </c>
      <c r="C451">
        <v>823</v>
      </c>
      <c r="D451" t="s">
        <v>522</v>
      </c>
      <c r="E451" t="str">
        <f>IF(ISNA(MATCH(A451,'ESO zone constants'!$A$2:$A$9949,0)),"","X")</f>
        <v>X</v>
      </c>
    </row>
    <row r="452" spans="1:5" x14ac:dyDescent="0.25">
      <c r="A452" s="60">
        <v>825</v>
      </c>
      <c r="B452">
        <v>450</v>
      </c>
      <c r="C452">
        <v>823</v>
      </c>
      <c r="D452" t="s">
        <v>523</v>
      </c>
      <c r="E452" t="str">
        <f>IF(ISNA(MATCH(A452,'ESO zone constants'!$A$2:$A$9949,0)),"","X")</f>
        <v>X</v>
      </c>
    </row>
    <row r="453" spans="1:5" x14ac:dyDescent="0.25">
      <c r="A453" s="60">
        <v>826</v>
      </c>
      <c r="B453">
        <v>451</v>
      </c>
      <c r="C453">
        <v>823</v>
      </c>
      <c r="D453" t="s">
        <v>524</v>
      </c>
      <c r="E453" t="str">
        <f>IF(ISNA(MATCH(A453,'ESO zone constants'!$A$2:$A$9949,0)),"","X")</f>
        <v>X</v>
      </c>
    </row>
    <row r="454" spans="1:5" x14ac:dyDescent="0.25">
      <c r="A454" s="60">
        <v>827</v>
      </c>
      <c r="B454">
        <v>452</v>
      </c>
      <c r="C454">
        <v>823</v>
      </c>
      <c r="D454" t="s">
        <v>525</v>
      </c>
      <c r="E454" t="str">
        <f>IF(ISNA(MATCH(A454,'ESO zone constants'!$A$2:$A$9949,0)),"","X")</f>
        <v>X</v>
      </c>
    </row>
    <row r="455" spans="1:5" x14ac:dyDescent="0.25">
      <c r="A455" s="60">
        <v>828</v>
      </c>
      <c r="B455">
        <v>453</v>
      </c>
      <c r="C455">
        <v>823</v>
      </c>
      <c r="D455" t="s">
        <v>526</v>
      </c>
      <c r="E455" t="str">
        <f>IF(ISNA(MATCH(A455,'ESO zone constants'!$A$2:$A$9949,0)),"","X")</f>
        <v>X</v>
      </c>
    </row>
    <row r="456" spans="1:5" x14ac:dyDescent="0.25">
      <c r="A456" s="60">
        <v>829</v>
      </c>
      <c r="B456">
        <v>454</v>
      </c>
      <c r="C456">
        <v>823</v>
      </c>
      <c r="D456" t="s">
        <v>527</v>
      </c>
      <c r="E456" t="str">
        <f>IF(ISNA(MATCH(A456,'ESO zone constants'!$A$2:$A$9949,0)),"","X")</f>
        <v>X</v>
      </c>
    </row>
    <row r="457" spans="1:5" x14ac:dyDescent="0.25">
      <c r="A457" s="60">
        <v>831</v>
      </c>
      <c r="B457">
        <v>455</v>
      </c>
      <c r="C457">
        <v>823</v>
      </c>
      <c r="D457" t="s">
        <v>528</v>
      </c>
      <c r="E457" t="str">
        <f>IF(ISNA(MATCH(A457,'ESO zone constants'!$A$2:$A$9949,0)),"","X")</f>
        <v>X</v>
      </c>
    </row>
    <row r="458" spans="1:5" x14ac:dyDescent="0.25">
      <c r="A458" s="60">
        <v>832</v>
      </c>
      <c r="B458">
        <v>456</v>
      </c>
      <c r="C458">
        <v>823</v>
      </c>
      <c r="D458" t="s">
        <v>529</v>
      </c>
      <c r="E458" t="str">
        <f>IF(ISNA(MATCH(A458,'ESO zone constants'!$A$2:$A$9949,0)),"","X")</f>
        <v>X</v>
      </c>
    </row>
    <row r="459" spans="1:5" x14ac:dyDescent="0.25">
      <c r="A459" s="60">
        <v>833</v>
      </c>
      <c r="B459">
        <v>457</v>
      </c>
      <c r="C459">
        <v>823</v>
      </c>
      <c r="D459" t="s">
        <v>530</v>
      </c>
      <c r="E459" t="str">
        <f>IF(ISNA(MATCH(A459,'ESO zone constants'!$A$2:$A$9949,0)),"","X")</f>
        <v>X</v>
      </c>
    </row>
    <row r="460" spans="1:5" x14ac:dyDescent="0.25">
      <c r="A460" s="60">
        <v>834</v>
      </c>
      <c r="B460">
        <v>458</v>
      </c>
      <c r="C460">
        <v>816</v>
      </c>
      <c r="D460" t="s">
        <v>531</v>
      </c>
      <c r="E460" t="str">
        <f>IF(ISNA(MATCH(A460,'ESO zone constants'!$A$2:$A$9949,0)),"","X")</f>
        <v>X</v>
      </c>
    </row>
    <row r="461" spans="1:5" x14ac:dyDescent="0.25">
      <c r="A461" s="60">
        <v>836</v>
      </c>
      <c r="B461">
        <v>459</v>
      </c>
      <c r="C461">
        <v>823</v>
      </c>
      <c r="D461" t="s">
        <v>532</v>
      </c>
      <c r="E461" t="str">
        <f>IF(ISNA(MATCH(A461,'ESO zone constants'!$A$2:$A$9949,0)),"","X")</f>
        <v>X</v>
      </c>
    </row>
    <row r="462" spans="1:5" x14ac:dyDescent="0.25">
      <c r="A462" s="60">
        <v>837</v>
      </c>
      <c r="B462">
        <v>460</v>
      </c>
      <c r="C462">
        <v>823</v>
      </c>
      <c r="D462" t="s">
        <v>533</v>
      </c>
      <c r="E462" t="str">
        <f>IF(ISNA(MATCH(A462,'ESO zone constants'!$A$2:$A$9949,0)),"","X")</f>
        <v>X</v>
      </c>
    </row>
    <row r="463" spans="1:5" x14ac:dyDescent="0.25">
      <c r="A463" s="60">
        <v>841</v>
      </c>
      <c r="B463">
        <v>461</v>
      </c>
      <c r="C463">
        <v>823</v>
      </c>
      <c r="D463" t="s">
        <v>534</v>
      </c>
      <c r="E463" t="str">
        <f>IF(ISNA(MATCH(A463,'ESO zone constants'!$A$2:$A$9949,0)),"","X")</f>
        <v>X</v>
      </c>
    </row>
    <row r="464" spans="1:5" x14ac:dyDescent="0.25">
      <c r="A464" s="60">
        <v>842</v>
      </c>
      <c r="B464">
        <v>462</v>
      </c>
      <c r="C464">
        <v>823</v>
      </c>
      <c r="D464" t="s">
        <v>535</v>
      </c>
      <c r="E464" t="str">
        <f>IF(ISNA(MATCH(A464,'ESO zone constants'!$A$2:$A$9949,0)),"","X")</f>
        <v>X</v>
      </c>
    </row>
    <row r="465" spans="1:5" x14ac:dyDescent="0.25">
      <c r="A465" s="60">
        <v>843</v>
      </c>
      <c r="B465">
        <v>463</v>
      </c>
      <c r="C465">
        <v>117</v>
      </c>
      <c r="D465" t="s">
        <v>53</v>
      </c>
      <c r="E465" t="str">
        <f>IF(ISNA(MATCH(A465,'ESO zone constants'!$A$2:$A$9949,0)),"","X")</f>
        <v>X</v>
      </c>
    </row>
    <row r="466" spans="1:5" x14ac:dyDescent="0.25">
      <c r="A466" s="60">
        <v>844</v>
      </c>
      <c r="B466">
        <v>464</v>
      </c>
      <c r="C466">
        <v>816</v>
      </c>
      <c r="D466" t="s">
        <v>536</v>
      </c>
      <c r="E466" t="str">
        <f>IF(ISNA(MATCH(A466,'ESO zone constants'!$A$2:$A$9949,0)),"","X")</f>
        <v>X</v>
      </c>
    </row>
    <row r="467" spans="1:5" x14ac:dyDescent="0.25">
      <c r="A467" s="60">
        <v>845</v>
      </c>
      <c r="B467">
        <v>465</v>
      </c>
      <c r="C467">
        <v>816</v>
      </c>
      <c r="D467" t="s">
        <v>537</v>
      </c>
      <c r="E467" t="str">
        <f>IF(ISNA(MATCH(A467,'ESO zone constants'!$A$2:$A$9949,0)),"","X")</f>
        <v>X</v>
      </c>
    </row>
    <row r="468" spans="1:5" x14ac:dyDescent="0.25">
      <c r="A468" s="60">
        <v>848</v>
      </c>
      <c r="B468">
        <v>466</v>
      </c>
      <c r="C468">
        <v>117</v>
      </c>
      <c r="D468" t="s">
        <v>72</v>
      </c>
      <c r="E468" t="str">
        <f>IF(ISNA(MATCH(A468,'ESO zone constants'!$A$2:$A$9949,0)),"","X")</f>
        <v>X</v>
      </c>
    </row>
    <row r="469" spans="1:5" x14ac:dyDescent="0.25">
      <c r="A469" s="60">
        <v>849</v>
      </c>
      <c r="B469">
        <v>467</v>
      </c>
      <c r="C469">
        <v>849</v>
      </c>
      <c r="D469" t="s">
        <v>538</v>
      </c>
      <c r="E469" t="str">
        <f>IF(ISNA(MATCH(A469,'ESO zone constants'!$A$2:$A$9949,0)),"","X")</f>
        <v>X</v>
      </c>
    </row>
    <row r="470" spans="1:5" x14ac:dyDescent="0.25">
      <c r="A470" s="60">
        <v>852</v>
      </c>
      <c r="B470">
        <v>468</v>
      </c>
      <c r="C470">
        <v>3</v>
      </c>
      <c r="D470" t="s">
        <v>539</v>
      </c>
      <c r="E470" t="str">
        <f>IF(ISNA(MATCH(A470,'ESO zone constants'!$A$2:$A$9949,0)),"","X")</f>
        <v>X</v>
      </c>
    </row>
    <row r="471" spans="1:5" x14ac:dyDescent="0.25">
      <c r="A471" s="60">
        <v>853</v>
      </c>
      <c r="B471">
        <v>469</v>
      </c>
      <c r="C471">
        <v>20</v>
      </c>
      <c r="D471" t="s">
        <v>540</v>
      </c>
      <c r="E471" t="str">
        <f>IF(ISNA(MATCH(A471,'ESO zone constants'!$A$2:$A$9949,0)),"","X")</f>
        <v>X</v>
      </c>
    </row>
    <row r="472" spans="1:5" x14ac:dyDescent="0.25">
      <c r="A472" s="60">
        <v>854</v>
      </c>
      <c r="B472">
        <v>470</v>
      </c>
      <c r="C472">
        <v>92</v>
      </c>
      <c r="D472" t="s">
        <v>541</v>
      </c>
      <c r="E472" t="str">
        <f>IF(ISNA(MATCH(A472,'ESO zone constants'!$A$2:$A$9949,0)),"","X")</f>
        <v>X</v>
      </c>
    </row>
    <row r="473" spans="1:5" x14ac:dyDescent="0.25">
      <c r="A473" s="60">
        <v>855</v>
      </c>
      <c r="B473">
        <v>471</v>
      </c>
      <c r="C473">
        <v>19</v>
      </c>
      <c r="D473" t="s">
        <v>542</v>
      </c>
      <c r="E473" t="str">
        <f>IF(ISNA(MATCH(A473,'ESO zone constants'!$A$2:$A$9949,0)),"","X")</f>
        <v>X</v>
      </c>
    </row>
    <row r="474" spans="1:5" x14ac:dyDescent="0.25">
      <c r="A474" s="60">
        <v>856</v>
      </c>
      <c r="B474">
        <v>472</v>
      </c>
      <c r="C474">
        <v>92</v>
      </c>
      <c r="D474" t="s">
        <v>543</v>
      </c>
      <c r="E474" t="str">
        <f>IF(ISNA(MATCH(A474,'ESO zone constants'!$A$2:$A$9949,0)),"","X")</f>
        <v>X</v>
      </c>
    </row>
    <row r="475" spans="1:5" x14ac:dyDescent="0.25">
      <c r="A475" s="60">
        <v>857</v>
      </c>
      <c r="B475">
        <v>473</v>
      </c>
      <c r="C475">
        <v>104</v>
      </c>
      <c r="D475" t="s">
        <v>544</v>
      </c>
      <c r="E475" t="str">
        <f>IF(ISNA(MATCH(A475,'ESO zone constants'!$A$2:$A$9949,0)),"","X")</f>
        <v>X</v>
      </c>
    </row>
    <row r="476" spans="1:5" x14ac:dyDescent="0.25">
      <c r="A476" s="60">
        <v>858</v>
      </c>
      <c r="B476">
        <v>474</v>
      </c>
      <c r="C476">
        <v>108</v>
      </c>
      <c r="D476" t="s">
        <v>545</v>
      </c>
      <c r="E476" t="str">
        <f>IF(ISNA(MATCH(A476,'ESO zone constants'!$A$2:$A$9949,0)),"","X")</f>
        <v>X</v>
      </c>
    </row>
    <row r="477" spans="1:5" x14ac:dyDescent="0.25">
      <c r="A477" s="60">
        <v>859</v>
      </c>
      <c r="B477">
        <v>475</v>
      </c>
      <c r="C477">
        <v>58</v>
      </c>
      <c r="D477" t="s">
        <v>546</v>
      </c>
      <c r="E477" t="str">
        <f>IF(ISNA(MATCH(A477,'ESO zone constants'!$A$2:$A$9949,0)),"","X")</f>
        <v>X</v>
      </c>
    </row>
    <row r="478" spans="1:5" x14ac:dyDescent="0.25">
      <c r="A478" s="60">
        <v>860</v>
      </c>
      <c r="B478">
        <v>476</v>
      </c>
      <c r="C478">
        <v>383</v>
      </c>
      <c r="D478" t="s">
        <v>547</v>
      </c>
      <c r="E478" t="str">
        <f>IF(ISNA(MATCH(A478,'ESO zone constants'!$A$2:$A$9949,0)),"","X")</f>
        <v>X</v>
      </c>
    </row>
    <row r="479" spans="1:5" x14ac:dyDescent="0.25">
      <c r="A479" s="60">
        <v>861</v>
      </c>
      <c r="B479">
        <v>477</v>
      </c>
      <c r="C479">
        <v>108</v>
      </c>
      <c r="D479" t="s">
        <v>548</v>
      </c>
      <c r="E479" t="str">
        <f>IF(ISNA(MATCH(A479,'ESO zone constants'!$A$2:$A$9949,0)),"","X")</f>
        <v>X</v>
      </c>
    </row>
    <row r="480" spans="1:5" x14ac:dyDescent="0.25">
      <c r="A480" s="60">
        <v>862</v>
      </c>
      <c r="B480">
        <v>478</v>
      </c>
      <c r="C480">
        <v>382</v>
      </c>
      <c r="D480" t="s">
        <v>549</v>
      </c>
      <c r="E480" t="str">
        <f>IF(ISNA(MATCH(A480,'ESO zone constants'!$A$2:$A$9949,0)),"","X")</f>
        <v>X</v>
      </c>
    </row>
    <row r="481" spans="1:5" x14ac:dyDescent="0.25">
      <c r="A481" s="60">
        <v>863</v>
      </c>
      <c r="B481">
        <v>479</v>
      </c>
      <c r="C481">
        <v>537</v>
      </c>
      <c r="D481" t="s">
        <v>550</v>
      </c>
      <c r="E481" t="str">
        <f>IF(ISNA(MATCH(A481,'ESO zone constants'!$A$2:$A$9949,0)),"","X")</f>
        <v>X</v>
      </c>
    </row>
    <row r="482" spans="1:5" x14ac:dyDescent="0.25">
      <c r="A482" s="60">
        <v>864</v>
      </c>
      <c r="B482">
        <v>480</v>
      </c>
      <c r="C482">
        <v>103</v>
      </c>
      <c r="D482" t="s">
        <v>551</v>
      </c>
      <c r="E482" t="str">
        <f>IF(ISNA(MATCH(A482,'ESO zone constants'!$A$2:$A$9949,0)),"","X")</f>
        <v>X</v>
      </c>
    </row>
    <row r="483" spans="1:5" x14ac:dyDescent="0.25">
      <c r="A483" s="60">
        <v>865</v>
      </c>
      <c r="B483">
        <v>481</v>
      </c>
      <c r="C483">
        <v>101</v>
      </c>
      <c r="D483" t="s">
        <v>552</v>
      </c>
      <c r="E483" t="str">
        <f>IF(ISNA(MATCH(A483,'ESO zone constants'!$A$2:$A$9949,0)),"","X")</f>
        <v>X</v>
      </c>
    </row>
    <row r="484" spans="1:5" x14ac:dyDescent="0.25">
      <c r="A484" s="60">
        <v>866</v>
      </c>
      <c r="B484">
        <v>482</v>
      </c>
      <c r="C484">
        <v>57</v>
      </c>
      <c r="D484" t="s">
        <v>553</v>
      </c>
      <c r="E484" t="str">
        <f>IF(ISNA(MATCH(A484,'ESO zone constants'!$A$2:$A$9949,0)),"","X")</f>
        <v>X</v>
      </c>
    </row>
    <row r="485" spans="1:5" x14ac:dyDescent="0.25">
      <c r="A485" s="60">
        <v>867</v>
      </c>
      <c r="B485">
        <v>483</v>
      </c>
      <c r="C485">
        <v>41</v>
      </c>
      <c r="D485" t="s">
        <v>554</v>
      </c>
      <c r="E485" t="str">
        <f>IF(ISNA(MATCH(A485,'ESO zone constants'!$A$2:$A$9949,0)),"","X")</f>
        <v>X</v>
      </c>
    </row>
    <row r="486" spans="1:5" x14ac:dyDescent="0.25">
      <c r="A486" s="60">
        <v>868</v>
      </c>
      <c r="B486">
        <v>484</v>
      </c>
      <c r="C486">
        <v>281</v>
      </c>
      <c r="D486" t="s">
        <v>555</v>
      </c>
      <c r="E486" t="str">
        <f>IF(ISNA(MATCH(A486,'ESO zone constants'!$A$2:$A$9949,0)),"","X")</f>
        <v>X</v>
      </c>
    </row>
    <row r="487" spans="1:5" x14ac:dyDescent="0.25">
      <c r="A487" s="60">
        <v>869</v>
      </c>
      <c r="B487">
        <v>485</v>
      </c>
      <c r="C487">
        <v>117</v>
      </c>
      <c r="D487" t="s">
        <v>556</v>
      </c>
      <c r="E487" t="str">
        <f>IF(ISNA(MATCH(A487,'ESO zone constants'!$A$2:$A$9949,0)),"","X")</f>
        <v>X</v>
      </c>
    </row>
    <row r="488" spans="1:5" x14ac:dyDescent="0.25">
      <c r="A488" s="60">
        <v>870</v>
      </c>
      <c r="B488">
        <v>486</v>
      </c>
      <c r="C488">
        <v>888</v>
      </c>
      <c r="D488" t="s">
        <v>557</v>
      </c>
      <c r="E488" t="str">
        <f>IF(ISNA(MATCH(A488,'ESO zone constants'!$A$2:$A$9949,0)),"","X")</f>
        <v>X</v>
      </c>
    </row>
    <row r="489" spans="1:5" x14ac:dyDescent="0.25">
      <c r="A489" s="60">
        <v>871</v>
      </c>
      <c r="B489">
        <v>487</v>
      </c>
      <c r="C489">
        <v>58</v>
      </c>
      <c r="D489" t="s">
        <v>558</v>
      </c>
      <c r="E489" t="str">
        <f>IF(ISNA(MATCH(A489,'ESO zone constants'!$A$2:$A$9949,0)),"","X")</f>
        <v>X</v>
      </c>
    </row>
    <row r="490" spans="1:5" x14ac:dyDescent="0.25">
      <c r="A490" s="60">
        <v>872</v>
      </c>
      <c r="B490">
        <v>488</v>
      </c>
      <c r="C490">
        <v>382</v>
      </c>
      <c r="D490" t="s">
        <v>559</v>
      </c>
      <c r="E490" t="str">
        <f>IF(ISNA(MATCH(A490,'ESO zone constants'!$A$2:$A$9949,0)),"","X")</f>
        <v>X</v>
      </c>
    </row>
    <row r="491" spans="1:5" x14ac:dyDescent="0.25">
      <c r="A491" s="60">
        <v>873</v>
      </c>
      <c r="B491">
        <v>489</v>
      </c>
      <c r="C491">
        <v>117</v>
      </c>
      <c r="D491" t="s">
        <v>560</v>
      </c>
      <c r="E491" t="str">
        <f>IF(ISNA(MATCH(A491,'ESO zone constants'!$A$2:$A$9949,0)),"","X")</f>
        <v>X</v>
      </c>
    </row>
    <row r="492" spans="1:5" x14ac:dyDescent="0.25">
      <c r="A492" s="60">
        <v>874</v>
      </c>
      <c r="B492">
        <v>490</v>
      </c>
      <c r="C492">
        <v>57</v>
      </c>
      <c r="D492" t="s">
        <v>561</v>
      </c>
      <c r="E492" t="str">
        <f>IF(ISNA(MATCH(A492,'ESO zone constants'!$A$2:$A$9949,0)),"","X")</f>
        <v>X</v>
      </c>
    </row>
    <row r="493" spans="1:5" x14ac:dyDescent="0.25">
      <c r="A493" s="60">
        <v>875</v>
      </c>
      <c r="B493">
        <v>491</v>
      </c>
      <c r="C493">
        <v>103</v>
      </c>
      <c r="D493" t="s">
        <v>562</v>
      </c>
      <c r="E493" t="str">
        <f>IF(ISNA(MATCH(A493,'ESO zone constants'!$A$2:$A$9949,0)),"","X")</f>
        <v>X</v>
      </c>
    </row>
    <row r="494" spans="1:5" x14ac:dyDescent="0.25">
      <c r="A494" s="60">
        <v>876</v>
      </c>
      <c r="B494">
        <v>492</v>
      </c>
      <c r="C494">
        <v>382</v>
      </c>
      <c r="D494" t="s">
        <v>563</v>
      </c>
      <c r="E494" t="str">
        <f>IF(ISNA(MATCH(A494,'ESO zone constants'!$A$2:$A$9949,0)),"","X")</f>
        <v>X</v>
      </c>
    </row>
    <row r="495" spans="1:5" x14ac:dyDescent="0.25">
      <c r="A495" s="60">
        <v>877</v>
      </c>
      <c r="B495">
        <v>493</v>
      </c>
      <c r="C495">
        <v>383</v>
      </c>
      <c r="D495" t="s">
        <v>564</v>
      </c>
      <c r="E495" t="str">
        <f>IF(ISNA(MATCH(A495,'ESO zone constants'!$A$2:$A$9949,0)),"","X")</f>
        <v>X</v>
      </c>
    </row>
    <row r="496" spans="1:5" x14ac:dyDescent="0.25">
      <c r="A496" s="60">
        <v>878</v>
      </c>
      <c r="B496">
        <v>494</v>
      </c>
      <c r="C496">
        <v>381</v>
      </c>
      <c r="D496" t="s">
        <v>565</v>
      </c>
      <c r="E496" t="str">
        <f>IF(ISNA(MATCH(A496,'ESO zone constants'!$A$2:$A$9949,0)),"","X")</f>
        <v>X</v>
      </c>
    </row>
    <row r="497" spans="1:5" x14ac:dyDescent="0.25">
      <c r="A497" s="60">
        <v>879</v>
      </c>
      <c r="B497">
        <v>495</v>
      </c>
      <c r="C497">
        <v>534</v>
      </c>
      <c r="D497" t="s">
        <v>566</v>
      </c>
      <c r="E497" t="str">
        <f>IF(ISNA(MATCH(A497,'ESO zone constants'!$A$2:$A$9949,0)),"","X")</f>
        <v>X</v>
      </c>
    </row>
    <row r="498" spans="1:5" x14ac:dyDescent="0.25">
      <c r="A498" s="60">
        <v>880</v>
      </c>
      <c r="B498">
        <v>496</v>
      </c>
      <c r="C498">
        <v>92</v>
      </c>
      <c r="D498" t="s">
        <v>567</v>
      </c>
      <c r="E498" t="str">
        <f>IF(ISNA(MATCH(A498,'ESO zone constants'!$A$2:$A$9949,0)),"","X")</f>
        <v>X</v>
      </c>
    </row>
    <row r="499" spans="1:5" x14ac:dyDescent="0.25">
      <c r="A499" s="60">
        <v>881</v>
      </c>
      <c r="B499">
        <v>497</v>
      </c>
      <c r="C499">
        <v>19</v>
      </c>
      <c r="D499" t="s">
        <v>568</v>
      </c>
      <c r="E499" t="str">
        <f>IF(ISNA(MATCH(A499,'ESO zone constants'!$A$2:$A$9949,0)),"","X")</f>
        <v>X</v>
      </c>
    </row>
    <row r="500" spans="1:5" x14ac:dyDescent="0.25">
      <c r="A500" s="60">
        <v>882</v>
      </c>
      <c r="B500">
        <v>498</v>
      </c>
      <c r="C500">
        <v>383</v>
      </c>
      <c r="D500" t="s">
        <v>569</v>
      </c>
      <c r="E500" t="str">
        <f>IF(ISNA(MATCH(A500,'ESO zone constants'!$A$2:$A$9949,0)),"","X")</f>
        <v>X</v>
      </c>
    </row>
    <row r="501" spans="1:5" x14ac:dyDescent="0.25">
      <c r="A501" s="60">
        <v>883</v>
      </c>
      <c r="B501">
        <v>499</v>
      </c>
      <c r="C501">
        <v>888</v>
      </c>
      <c r="D501" t="s">
        <v>570</v>
      </c>
      <c r="E501" t="str">
        <f>IF(ISNA(MATCH(A501,'ESO zone constants'!$A$2:$A$9949,0)),"","X")</f>
        <v>X</v>
      </c>
    </row>
    <row r="502" spans="1:5" x14ac:dyDescent="0.25">
      <c r="A502" s="60">
        <v>888</v>
      </c>
      <c r="B502">
        <v>500</v>
      </c>
      <c r="C502">
        <v>888</v>
      </c>
      <c r="D502" t="s">
        <v>571</v>
      </c>
      <c r="E502" t="str">
        <f>IF(ISNA(MATCH(A502,'ESO zone constants'!$A$2:$A$9949,0)),"","X")</f>
        <v>X</v>
      </c>
    </row>
    <row r="503" spans="1:5" x14ac:dyDescent="0.25">
      <c r="A503" s="60">
        <v>889</v>
      </c>
      <c r="B503">
        <v>501</v>
      </c>
      <c r="C503">
        <v>888</v>
      </c>
      <c r="D503" t="s">
        <v>572</v>
      </c>
      <c r="E503" t="str">
        <f>IF(ISNA(MATCH(A503,'ESO zone constants'!$A$2:$A$9949,0)),"","X")</f>
        <v>X</v>
      </c>
    </row>
    <row r="504" spans="1:5" x14ac:dyDescent="0.25">
      <c r="A504" s="60">
        <v>890</v>
      </c>
      <c r="B504">
        <v>502</v>
      </c>
      <c r="C504">
        <v>888</v>
      </c>
      <c r="D504" t="s">
        <v>573</v>
      </c>
      <c r="E504" t="str">
        <f>IF(ISNA(MATCH(A504,'ESO zone constants'!$A$2:$A$9949,0)),"","X")</f>
        <v>X</v>
      </c>
    </row>
    <row r="505" spans="1:5" x14ac:dyDescent="0.25">
      <c r="A505" s="60">
        <v>891</v>
      </c>
      <c r="B505">
        <v>503</v>
      </c>
      <c r="C505">
        <v>888</v>
      </c>
      <c r="D505" t="s">
        <v>574</v>
      </c>
      <c r="E505" t="str">
        <f>IF(ISNA(MATCH(A505,'ESO zone constants'!$A$2:$A$9949,0)),"","X")</f>
        <v>X</v>
      </c>
    </row>
    <row r="506" spans="1:5" x14ac:dyDescent="0.25">
      <c r="A506" s="60">
        <v>892</v>
      </c>
      <c r="B506">
        <v>504</v>
      </c>
      <c r="C506">
        <v>888</v>
      </c>
      <c r="D506" t="s">
        <v>575</v>
      </c>
      <c r="E506" t="str">
        <f>IF(ISNA(MATCH(A506,'ESO zone constants'!$A$2:$A$9949,0)),"","X")</f>
        <v>X</v>
      </c>
    </row>
    <row r="507" spans="1:5" x14ac:dyDescent="0.25">
      <c r="A507" s="60">
        <v>893</v>
      </c>
      <c r="B507">
        <v>505</v>
      </c>
      <c r="C507">
        <v>888</v>
      </c>
      <c r="D507" t="s">
        <v>576</v>
      </c>
      <c r="E507" t="str">
        <f>IF(ISNA(MATCH(A507,'ESO zone constants'!$A$2:$A$9949,0)),"","X")</f>
        <v>X</v>
      </c>
    </row>
    <row r="508" spans="1:5" x14ac:dyDescent="0.25">
      <c r="A508" s="60">
        <v>894</v>
      </c>
      <c r="B508">
        <v>506</v>
      </c>
      <c r="C508">
        <v>888</v>
      </c>
      <c r="D508" t="s">
        <v>577</v>
      </c>
      <c r="E508" t="str">
        <f>IF(ISNA(MATCH(A508,'ESO zone constants'!$A$2:$A$9949,0)),"","X")</f>
        <v>X</v>
      </c>
    </row>
    <row r="509" spans="1:5" x14ac:dyDescent="0.25">
      <c r="A509" s="60">
        <v>895</v>
      </c>
      <c r="B509">
        <v>507</v>
      </c>
      <c r="C509">
        <v>888</v>
      </c>
      <c r="D509" t="s">
        <v>578</v>
      </c>
      <c r="E509" t="str">
        <f>IF(ISNA(MATCH(A509,'ESO zone constants'!$A$2:$A$9949,0)),"","X")</f>
        <v>X</v>
      </c>
    </row>
    <row r="510" spans="1:5" x14ac:dyDescent="0.25">
      <c r="A510" s="60">
        <v>896</v>
      </c>
      <c r="B510">
        <v>508</v>
      </c>
      <c r="C510">
        <v>888</v>
      </c>
      <c r="D510" t="s">
        <v>579</v>
      </c>
      <c r="E510" t="str">
        <f>IF(ISNA(MATCH(A510,'ESO zone constants'!$A$2:$A$9949,0)),"","X")</f>
        <v>X</v>
      </c>
    </row>
    <row r="511" spans="1:5" x14ac:dyDescent="0.25">
      <c r="A511" s="60">
        <v>897</v>
      </c>
      <c r="B511">
        <v>509</v>
      </c>
      <c r="C511">
        <v>888</v>
      </c>
      <c r="D511" t="s">
        <v>580</v>
      </c>
      <c r="E511" t="str">
        <f>IF(ISNA(MATCH(A511,'ESO zone constants'!$A$2:$A$9949,0)),"","X")</f>
        <v>X</v>
      </c>
    </row>
    <row r="512" spans="1:5" x14ac:dyDescent="0.25">
      <c r="A512" s="60">
        <v>898</v>
      </c>
      <c r="B512">
        <v>510</v>
      </c>
      <c r="C512">
        <v>888</v>
      </c>
      <c r="D512" t="s">
        <v>581</v>
      </c>
      <c r="E512" t="str">
        <f>IF(ISNA(MATCH(A512,'ESO zone constants'!$A$2:$A$9949,0)),"","X")</f>
        <v>X</v>
      </c>
    </row>
    <row r="513" spans="1:5" x14ac:dyDescent="0.25">
      <c r="A513" s="60">
        <v>899</v>
      </c>
      <c r="B513">
        <v>511</v>
      </c>
      <c r="C513">
        <v>888</v>
      </c>
      <c r="D513" t="s">
        <v>582</v>
      </c>
      <c r="E513" t="str">
        <f>IF(ISNA(MATCH(A513,'ESO zone constants'!$A$2:$A$9949,0)),"","X")</f>
        <v>X</v>
      </c>
    </row>
    <row r="514" spans="1:5" x14ac:dyDescent="0.25">
      <c r="A514" s="60">
        <v>900</v>
      </c>
      <c r="B514">
        <v>512</v>
      </c>
      <c r="C514">
        <v>888</v>
      </c>
      <c r="D514" t="s">
        <v>583</v>
      </c>
      <c r="E514" t="str">
        <f>IF(ISNA(MATCH(A514,'ESO zone constants'!$A$2:$A$9949,0)),"","X")</f>
        <v>X</v>
      </c>
    </row>
    <row r="515" spans="1:5" x14ac:dyDescent="0.25">
      <c r="A515" s="60">
        <v>901</v>
      </c>
      <c r="B515">
        <v>513</v>
      </c>
      <c r="C515">
        <v>888</v>
      </c>
      <c r="D515" t="s">
        <v>584</v>
      </c>
      <c r="E515" t="str">
        <f>IF(ISNA(MATCH(A515,'ESO zone constants'!$A$2:$A$9949,0)),"","X")</f>
        <v>X</v>
      </c>
    </row>
    <row r="516" spans="1:5" x14ac:dyDescent="0.25">
      <c r="A516" s="60">
        <v>902</v>
      </c>
      <c r="B516">
        <v>514</v>
      </c>
      <c r="C516">
        <v>888</v>
      </c>
      <c r="D516" t="s">
        <v>585</v>
      </c>
      <c r="E516" t="str">
        <f>IF(ISNA(MATCH(A516,'ESO zone constants'!$A$2:$A$9949,0)),"","X")</f>
        <v>X</v>
      </c>
    </row>
    <row r="517" spans="1:5" x14ac:dyDescent="0.25">
      <c r="A517" s="60">
        <v>903</v>
      </c>
      <c r="B517">
        <v>515</v>
      </c>
      <c r="C517">
        <v>888</v>
      </c>
      <c r="D517" t="s">
        <v>586</v>
      </c>
      <c r="E517" t="str">
        <f>IF(ISNA(MATCH(A517,'ESO zone constants'!$A$2:$A$9949,0)),"","X")</f>
        <v>X</v>
      </c>
    </row>
    <row r="518" spans="1:5" x14ac:dyDescent="0.25">
      <c r="A518" s="60">
        <v>904</v>
      </c>
      <c r="B518">
        <v>516</v>
      </c>
      <c r="C518">
        <v>888</v>
      </c>
      <c r="D518" t="s">
        <v>587</v>
      </c>
      <c r="E518" t="str">
        <f>IF(ISNA(MATCH(A518,'ESO zone constants'!$A$2:$A$9949,0)),"","X")</f>
        <v>X</v>
      </c>
    </row>
    <row r="519" spans="1:5" x14ac:dyDescent="0.25">
      <c r="A519" s="60">
        <v>905</v>
      </c>
      <c r="B519">
        <v>517</v>
      </c>
      <c r="C519">
        <v>888</v>
      </c>
      <c r="D519" t="s">
        <v>588</v>
      </c>
      <c r="E519" t="str">
        <f>IF(ISNA(MATCH(A519,'ESO zone constants'!$A$2:$A$9949,0)),"","X")</f>
        <v>X</v>
      </c>
    </row>
    <row r="520" spans="1:5" x14ac:dyDescent="0.25">
      <c r="A520" s="60">
        <v>906</v>
      </c>
      <c r="B520">
        <v>518</v>
      </c>
      <c r="C520">
        <v>888</v>
      </c>
      <c r="D520" t="s">
        <v>589</v>
      </c>
      <c r="E520" t="str">
        <f>IF(ISNA(MATCH(A520,'ESO zone constants'!$A$2:$A$9949,0)),"","X")</f>
        <v>X</v>
      </c>
    </row>
    <row r="521" spans="1:5" x14ac:dyDescent="0.25">
      <c r="A521" s="60">
        <v>907</v>
      </c>
      <c r="B521">
        <v>519</v>
      </c>
      <c r="C521">
        <v>888</v>
      </c>
      <c r="D521" t="s">
        <v>1785</v>
      </c>
      <c r="E521" t="str">
        <f>IF(ISNA(MATCH(A521,'ESO zone constants'!$A$2:$A$9949,0)),"","X")</f>
        <v>X</v>
      </c>
    </row>
    <row r="522" spans="1:5" x14ac:dyDescent="0.25">
      <c r="A522" s="60">
        <v>908</v>
      </c>
      <c r="B522">
        <v>520</v>
      </c>
      <c r="C522">
        <v>888</v>
      </c>
      <c r="D522" t="s">
        <v>590</v>
      </c>
      <c r="E522" t="str">
        <f>IF(ISNA(MATCH(A522,'ESO zone constants'!$A$2:$A$9949,0)),"","X")</f>
        <v>X</v>
      </c>
    </row>
    <row r="523" spans="1:5" x14ac:dyDescent="0.25">
      <c r="A523" s="60">
        <v>909</v>
      </c>
      <c r="B523">
        <v>521</v>
      </c>
      <c r="C523">
        <v>888</v>
      </c>
      <c r="D523" t="s">
        <v>591</v>
      </c>
      <c r="E523" t="str">
        <f>IF(ISNA(MATCH(A523,'ESO zone constants'!$A$2:$A$9949,0)),"","X")</f>
        <v>X</v>
      </c>
    </row>
    <row r="524" spans="1:5" x14ac:dyDescent="0.25">
      <c r="A524" s="60">
        <v>910</v>
      </c>
      <c r="B524">
        <v>522</v>
      </c>
      <c r="C524">
        <v>888</v>
      </c>
      <c r="D524" t="s">
        <v>592</v>
      </c>
      <c r="E524" t="str">
        <f>IF(ISNA(MATCH(A524,'ESO zone constants'!$A$2:$A$9949,0)),"","X")</f>
        <v>X</v>
      </c>
    </row>
    <row r="525" spans="1:5" x14ac:dyDescent="0.25">
      <c r="A525" s="60">
        <v>911</v>
      </c>
      <c r="B525">
        <v>523</v>
      </c>
      <c r="C525">
        <v>888</v>
      </c>
      <c r="D525" t="s">
        <v>593</v>
      </c>
      <c r="E525" t="str">
        <f>IF(ISNA(MATCH(A525,'ESO zone constants'!$A$2:$A$9949,0)),"","X")</f>
        <v>X</v>
      </c>
    </row>
    <row r="526" spans="1:5" x14ac:dyDescent="0.25">
      <c r="A526" s="60">
        <v>913</v>
      </c>
      <c r="B526">
        <v>524</v>
      </c>
      <c r="C526">
        <v>888</v>
      </c>
      <c r="D526" t="s">
        <v>594</v>
      </c>
      <c r="E526" t="str">
        <f>IF(ISNA(MATCH(A526,'ESO zone constants'!$A$2:$A$9949,0)),"","X")</f>
        <v>X</v>
      </c>
    </row>
    <row r="527" spans="1:5" x14ac:dyDescent="0.25">
      <c r="A527" s="60">
        <v>914</v>
      </c>
      <c r="B527">
        <v>525</v>
      </c>
      <c r="C527">
        <v>888</v>
      </c>
      <c r="D527" t="s">
        <v>595</v>
      </c>
      <c r="E527" t="str">
        <f>IF(ISNA(MATCH(A527,'ESO zone constants'!$A$2:$A$9949,0)),"","X")</f>
        <v>X</v>
      </c>
    </row>
    <row r="528" spans="1:5" x14ac:dyDescent="0.25">
      <c r="A528" s="60">
        <v>915</v>
      </c>
      <c r="B528">
        <v>526</v>
      </c>
      <c r="C528">
        <v>888</v>
      </c>
      <c r="D528" t="s">
        <v>596</v>
      </c>
      <c r="E528" t="str">
        <f>IF(ISNA(MATCH(A528,'ESO zone constants'!$A$2:$A$9949,0)),"","X")</f>
        <v>X</v>
      </c>
    </row>
    <row r="529" spans="1:5" x14ac:dyDescent="0.25">
      <c r="A529" s="60">
        <v>916</v>
      </c>
      <c r="B529">
        <v>527</v>
      </c>
      <c r="C529">
        <v>888</v>
      </c>
      <c r="D529" t="s">
        <v>597</v>
      </c>
      <c r="E529" t="str">
        <f>IF(ISNA(MATCH(A529,'ESO zone constants'!$A$2:$A$9949,0)),"","X")</f>
        <v>X</v>
      </c>
    </row>
    <row r="530" spans="1:5" x14ac:dyDescent="0.25">
      <c r="A530" s="60">
        <v>917</v>
      </c>
      <c r="B530">
        <v>528</v>
      </c>
      <c r="C530">
        <v>917</v>
      </c>
      <c r="D530" t="s">
        <v>598</v>
      </c>
      <c r="E530" t="str">
        <f>IF(ISNA(MATCH(A530,'ESO zone constants'!$A$2:$A$9949,0)),"","X")</f>
        <v>X</v>
      </c>
    </row>
    <row r="531" spans="1:5" x14ac:dyDescent="0.25">
      <c r="A531" s="60">
        <v>918</v>
      </c>
      <c r="B531">
        <v>529</v>
      </c>
      <c r="C531">
        <v>849</v>
      </c>
      <c r="D531" t="s">
        <v>599</v>
      </c>
      <c r="E531" t="str">
        <f>IF(ISNA(MATCH(A531,'ESO zone constants'!$A$2:$A$9949,0)),"","X")</f>
        <v>X</v>
      </c>
    </row>
    <row r="532" spans="1:5" x14ac:dyDescent="0.25">
      <c r="A532" s="60">
        <v>919</v>
      </c>
      <c r="B532">
        <v>530</v>
      </c>
      <c r="C532">
        <v>849</v>
      </c>
      <c r="D532" t="s">
        <v>600</v>
      </c>
      <c r="E532" t="str">
        <f>IF(ISNA(MATCH(A532,'ESO zone constants'!$A$2:$A$9949,0)),"","X")</f>
        <v>X</v>
      </c>
    </row>
    <row r="533" spans="1:5" x14ac:dyDescent="0.25">
      <c r="A533" s="60">
        <v>920</v>
      </c>
      <c r="B533">
        <v>531</v>
      </c>
      <c r="C533">
        <v>849</v>
      </c>
      <c r="D533" t="s">
        <v>601</v>
      </c>
      <c r="E533" t="str">
        <f>IF(ISNA(MATCH(A533,'ESO zone constants'!$A$2:$A$9949,0)),"","X")</f>
        <v>X</v>
      </c>
    </row>
    <row r="534" spans="1:5" x14ac:dyDescent="0.25">
      <c r="A534" s="60">
        <v>921</v>
      </c>
      <c r="B534">
        <v>532</v>
      </c>
      <c r="C534">
        <v>849</v>
      </c>
      <c r="D534" t="s">
        <v>602</v>
      </c>
      <c r="E534" t="str">
        <f>IF(ISNA(MATCH(A534,'ESO zone constants'!$A$2:$A$9949,0)),"","X")</f>
        <v>X</v>
      </c>
    </row>
    <row r="535" spans="1:5" x14ac:dyDescent="0.25">
      <c r="A535" s="60">
        <v>922</v>
      </c>
      <c r="B535">
        <v>533</v>
      </c>
      <c r="C535">
        <v>849</v>
      </c>
      <c r="D535" t="s">
        <v>603</v>
      </c>
      <c r="E535" t="str">
        <f>IF(ISNA(MATCH(A535,'ESO zone constants'!$A$2:$A$9949,0)),"","X")</f>
        <v>X</v>
      </c>
    </row>
    <row r="536" spans="1:5" x14ac:dyDescent="0.25">
      <c r="A536" s="60">
        <v>923</v>
      </c>
      <c r="B536">
        <v>534</v>
      </c>
      <c r="C536">
        <v>849</v>
      </c>
      <c r="D536" t="s">
        <v>604</v>
      </c>
      <c r="E536" t="str">
        <f>IF(ISNA(MATCH(A536,'ESO zone constants'!$A$2:$A$9949,0)),"","X")</f>
        <v>X</v>
      </c>
    </row>
    <row r="537" spans="1:5" x14ac:dyDescent="0.25">
      <c r="A537" s="60">
        <v>924</v>
      </c>
      <c r="B537">
        <v>535</v>
      </c>
      <c r="C537">
        <v>849</v>
      </c>
      <c r="D537" t="s">
        <v>605</v>
      </c>
      <c r="E537" t="str">
        <f>IF(ISNA(MATCH(A537,'ESO zone constants'!$A$2:$A$9949,0)),"","X")</f>
        <v>X</v>
      </c>
    </row>
    <row r="538" spans="1:5" x14ac:dyDescent="0.25">
      <c r="A538" s="60">
        <v>925</v>
      </c>
      <c r="B538">
        <v>536</v>
      </c>
      <c r="C538">
        <v>849</v>
      </c>
      <c r="D538" t="s">
        <v>606</v>
      </c>
      <c r="E538" t="str">
        <f>IF(ISNA(MATCH(A538,'ESO zone constants'!$A$2:$A$9949,0)),"","X")</f>
        <v>X</v>
      </c>
    </row>
    <row r="539" spans="1:5" x14ac:dyDescent="0.25">
      <c r="A539" s="60">
        <v>926</v>
      </c>
      <c r="B539">
        <v>537</v>
      </c>
      <c r="C539">
        <v>849</v>
      </c>
      <c r="D539" t="s">
        <v>607</v>
      </c>
      <c r="E539" t="str">
        <f>IF(ISNA(MATCH(A539,'ESO zone constants'!$A$2:$A$9949,0)),"","X")</f>
        <v>X</v>
      </c>
    </row>
    <row r="540" spans="1:5" x14ac:dyDescent="0.25">
      <c r="A540" s="60">
        <v>927</v>
      </c>
      <c r="B540">
        <v>538</v>
      </c>
      <c r="C540">
        <v>849</v>
      </c>
      <c r="D540" t="s">
        <v>608</v>
      </c>
      <c r="E540" t="str">
        <f>IF(ISNA(MATCH(A540,'ESO zone constants'!$A$2:$A$9949,0)),"","X")</f>
        <v>X</v>
      </c>
    </row>
    <row r="541" spans="1:5" x14ac:dyDescent="0.25">
      <c r="A541" s="60">
        <v>928</v>
      </c>
      <c r="B541">
        <v>539</v>
      </c>
      <c r="C541">
        <v>849</v>
      </c>
      <c r="D541" t="s">
        <v>609</v>
      </c>
      <c r="E541" t="str">
        <f>IF(ISNA(MATCH(A541,'ESO zone constants'!$A$2:$A$9949,0)),"","X")</f>
        <v>X</v>
      </c>
    </row>
    <row r="542" spans="1:5" x14ac:dyDescent="0.25">
      <c r="A542" s="60">
        <v>929</v>
      </c>
      <c r="B542">
        <v>540</v>
      </c>
      <c r="C542">
        <v>849</v>
      </c>
      <c r="D542" t="s">
        <v>610</v>
      </c>
      <c r="E542" t="str">
        <f>IF(ISNA(MATCH(A542,'ESO zone constants'!$A$2:$A$9949,0)),"","X")</f>
        <v>X</v>
      </c>
    </row>
    <row r="543" spans="1:5" x14ac:dyDescent="0.25">
      <c r="A543" s="60">
        <v>930</v>
      </c>
      <c r="B543">
        <v>541</v>
      </c>
      <c r="C543">
        <v>57</v>
      </c>
      <c r="D543" t="s">
        <v>46</v>
      </c>
      <c r="E543" t="str">
        <f>IF(ISNA(MATCH(A543,'ESO zone constants'!$A$2:$A$9949,0)),"","X")</f>
        <v>X</v>
      </c>
    </row>
    <row r="544" spans="1:5" x14ac:dyDescent="0.25">
      <c r="A544" s="60">
        <v>931</v>
      </c>
      <c r="B544">
        <v>542</v>
      </c>
      <c r="C544">
        <v>383</v>
      </c>
      <c r="D544" t="s">
        <v>56</v>
      </c>
      <c r="E544" t="str">
        <f>IF(ISNA(MATCH(A544,'ESO zone constants'!$A$2:$A$9949,0)),"","X")</f>
        <v>X</v>
      </c>
    </row>
    <row r="545" spans="1:5" x14ac:dyDescent="0.25">
      <c r="A545" s="60">
        <v>932</v>
      </c>
      <c r="B545">
        <v>543</v>
      </c>
      <c r="C545">
        <v>20</v>
      </c>
      <c r="D545" t="s">
        <v>55</v>
      </c>
      <c r="E545" t="str">
        <f>IF(ISNA(MATCH(A545,'ESO zone constants'!$A$2:$A$9949,0)),"","X")</f>
        <v>X</v>
      </c>
    </row>
    <row r="546" spans="1:5" x14ac:dyDescent="0.25">
      <c r="A546" s="60">
        <v>933</v>
      </c>
      <c r="B546">
        <v>544</v>
      </c>
      <c r="C546">
        <v>19</v>
      </c>
      <c r="D546" t="s">
        <v>58</v>
      </c>
      <c r="E546" t="str">
        <f>IF(ISNA(MATCH(A546,'ESO zone constants'!$A$2:$A$9949,0)),"","X")</f>
        <v>X</v>
      </c>
    </row>
    <row r="547" spans="1:5" x14ac:dyDescent="0.25">
      <c r="A547" s="60">
        <v>934</v>
      </c>
      <c r="B547">
        <v>545</v>
      </c>
      <c r="C547">
        <v>41</v>
      </c>
      <c r="D547" t="s">
        <v>63</v>
      </c>
      <c r="E547" t="str">
        <f>IF(ISNA(MATCH(A547,'ESO zone constants'!$A$2:$A$9949,0)),"","X")</f>
        <v>X</v>
      </c>
    </row>
    <row r="548" spans="1:5" x14ac:dyDescent="0.25">
      <c r="A548" s="60">
        <v>935</v>
      </c>
      <c r="B548">
        <v>546</v>
      </c>
      <c r="C548">
        <v>381</v>
      </c>
      <c r="D548" t="s">
        <v>103</v>
      </c>
      <c r="E548" t="str">
        <f>IF(ISNA(MATCH(A548,'ESO zone constants'!$A$2:$A$9949,0)),"","X")</f>
        <v>X</v>
      </c>
    </row>
    <row r="549" spans="1:5" x14ac:dyDescent="0.25">
      <c r="A549" s="60">
        <v>936</v>
      </c>
      <c r="B549">
        <v>547</v>
      </c>
      <c r="C549">
        <v>3</v>
      </c>
      <c r="D549" t="s">
        <v>42</v>
      </c>
      <c r="E549" t="str">
        <f>IF(ISNA(MATCH(A549,'ESO zone constants'!$A$2:$A$9949,0)),"","X")</f>
        <v>X</v>
      </c>
    </row>
    <row r="550" spans="1:5" x14ac:dyDescent="0.25">
      <c r="A550" s="60">
        <v>937</v>
      </c>
      <c r="B550">
        <v>548</v>
      </c>
      <c r="C550">
        <v>57</v>
      </c>
      <c r="D550" t="s">
        <v>611</v>
      </c>
      <c r="E550" t="str">
        <f>IF(ISNA(MATCH(A550,'ESO zone constants'!$A$2:$A$9949,0)),"","X")</f>
        <v>X</v>
      </c>
    </row>
    <row r="551" spans="1:5" x14ac:dyDescent="0.25">
      <c r="A551" s="60">
        <v>938</v>
      </c>
      <c r="B551">
        <v>549</v>
      </c>
      <c r="C551">
        <v>104</v>
      </c>
      <c r="D551" t="s">
        <v>612</v>
      </c>
      <c r="E551" t="str">
        <f>IF(ISNA(MATCH(A551,'ESO zone constants'!$A$2:$A$9949,0)),"","X")</f>
        <v>X</v>
      </c>
    </row>
    <row r="552" spans="1:5" x14ac:dyDescent="0.25">
      <c r="A552" s="60">
        <v>939</v>
      </c>
      <c r="B552">
        <v>550</v>
      </c>
      <c r="C552">
        <v>381</v>
      </c>
      <c r="D552" t="s">
        <v>613</v>
      </c>
      <c r="E552" t="str">
        <f>IF(ISNA(MATCH(A552,'ESO zone constants'!$A$2:$A$9949,0)),"","X")</f>
        <v>X</v>
      </c>
    </row>
    <row r="553" spans="1:5" x14ac:dyDescent="0.25">
      <c r="A553" s="60">
        <v>940</v>
      </c>
      <c r="B553">
        <v>551</v>
      </c>
      <c r="C553">
        <v>381</v>
      </c>
      <c r="D553" t="s">
        <v>614</v>
      </c>
      <c r="E553" t="str">
        <f>IF(ISNA(MATCH(A553,'ESO zone constants'!$A$2:$A$9949,0)),"","X")</f>
        <v>X</v>
      </c>
    </row>
    <row r="554" spans="1:5" x14ac:dyDescent="0.25">
      <c r="A554" s="60">
        <v>941</v>
      </c>
      <c r="B554">
        <v>552</v>
      </c>
      <c r="C554">
        <v>41</v>
      </c>
      <c r="D554" t="s">
        <v>615</v>
      </c>
      <c r="E554" t="str">
        <f>IF(ISNA(MATCH(A554,'ESO zone constants'!$A$2:$A$9949,0)),"","X")</f>
        <v>X</v>
      </c>
    </row>
    <row r="555" spans="1:5" x14ac:dyDescent="0.25">
      <c r="A555" s="60">
        <v>942</v>
      </c>
      <c r="B555">
        <v>553</v>
      </c>
      <c r="C555">
        <v>3</v>
      </c>
      <c r="D555" t="s">
        <v>616</v>
      </c>
      <c r="E555" t="str">
        <f>IF(ISNA(MATCH(A555,'ESO zone constants'!$A$2:$A$9949,0)),"","X")</f>
        <v>X</v>
      </c>
    </row>
    <row r="556" spans="1:5" x14ac:dyDescent="0.25">
      <c r="A556" s="60">
        <v>943</v>
      </c>
      <c r="B556">
        <v>554</v>
      </c>
      <c r="C556">
        <v>3</v>
      </c>
      <c r="D556" t="s">
        <v>617</v>
      </c>
      <c r="E556" t="str">
        <f>IF(ISNA(MATCH(A556,'ESO zone constants'!$A$2:$A$9949,0)),"","X")</f>
        <v>X</v>
      </c>
    </row>
    <row r="557" spans="1:5" x14ac:dyDescent="0.25">
      <c r="A557" s="60">
        <v>944</v>
      </c>
      <c r="B557">
        <v>555</v>
      </c>
      <c r="C557">
        <v>382</v>
      </c>
      <c r="D557" t="s">
        <v>618</v>
      </c>
      <c r="E557" t="str">
        <f>IF(ISNA(MATCH(A557,'ESO zone constants'!$A$2:$A$9949,0)),"","X")</f>
        <v>X</v>
      </c>
    </row>
    <row r="558" spans="1:5" x14ac:dyDescent="0.25">
      <c r="A558" s="60">
        <v>945</v>
      </c>
      <c r="B558">
        <v>556</v>
      </c>
      <c r="C558">
        <v>41</v>
      </c>
      <c r="D558" t="s">
        <v>619</v>
      </c>
      <c r="E558" t="str">
        <f>IF(ISNA(MATCH(A558,'ESO zone constants'!$A$2:$A$9949,0)),"","X")</f>
        <v>X</v>
      </c>
    </row>
    <row r="559" spans="1:5" x14ac:dyDescent="0.25">
      <c r="A559" s="60">
        <v>946</v>
      </c>
      <c r="B559">
        <v>557</v>
      </c>
      <c r="C559">
        <v>849</v>
      </c>
      <c r="D559" t="s">
        <v>620</v>
      </c>
      <c r="E559" t="str">
        <f>IF(ISNA(MATCH(A559,'ESO zone constants'!$A$2:$A$9949,0)),"","X")</f>
        <v>X</v>
      </c>
    </row>
    <row r="560" spans="1:5" x14ac:dyDescent="0.25">
      <c r="A560" s="60">
        <v>947</v>
      </c>
      <c r="B560">
        <v>558</v>
      </c>
      <c r="C560">
        <v>849</v>
      </c>
      <c r="D560" t="s">
        <v>621</v>
      </c>
      <c r="E560" t="str">
        <f>IF(ISNA(MATCH(A560,'ESO zone constants'!$A$2:$A$9949,0)),"","X")</f>
        <v>X</v>
      </c>
    </row>
    <row r="561" spans="1:5" x14ac:dyDescent="0.25">
      <c r="A561" s="60">
        <v>948</v>
      </c>
      <c r="B561">
        <v>559</v>
      </c>
      <c r="C561">
        <v>849</v>
      </c>
      <c r="D561" t="s">
        <v>622</v>
      </c>
      <c r="E561" t="str">
        <f>IF(ISNA(MATCH(A561,'ESO zone constants'!$A$2:$A$9949,0)),"","X")</f>
        <v>X</v>
      </c>
    </row>
    <row r="562" spans="1:5" x14ac:dyDescent="0.25">
      <c r="A562" s="60">
        <v>949</v>
      </c>
      <c r="B562">
        <v>560</v>
      </c>
      <c r="C562">
        <v>849</v>
      </c>
      <c r="D562" t="s">
        <v>623</v>
      </c>
      <c r="E562" t="str">
        <f>IF(ISNA(MATCH(A562,'ESO zone constants'!$A$2:$A$9949,0)),"","X")</f>
        <v>X</v>
      </c>
    </row>
    <row r="563" spans="1:5" x14ac:dyDescent="0.25">
      <c r="A563" s="60">
        <v>950</v>
      </c>
      <c r="B563">
        <v>561</v>
      </c>
      <c r="C563">
        <v>849</v>
      </c>
      <c r="D563" t="s">
        <v>624</v>
      </c>
      <c r="E563" t="str">
        <f>IF(ISNA(MATCH(A563,'ESO zone constants'!$A$2:$A$9949,0)),"","X")</f>
        <v>X</v>
      </c>
    </row>
    <row r="564" spans="1:5" x14ac:dyDescent="0.25">
      <c r="A564" s="60">
        <v>951</v>
      </c>
      <c r="B564">
        <v>562</v>
      </c>
      <c r="C564">
        <v>849</v>
      </c>
      <c r="D564" t="s">
        <v>625</v>
      </c>
      <c r="E564" t="str">
        <f>IF(ISNA(MATCH(A564,'ESO zone constants'!$A$2:$A$9949,0)),"","X")</f>
        <v>X</v>
      </c>
    </row>
    <row r="565" spans="1:5" x14ac:dyDescent="0.25">
      <c r="A565" s="60">
        <v>952</v>
      </c>
      <c r="B565">
        <v>563</v>
      </c>
      <c r="C565">
        <v>849</v>
      </c>
      <c r="D565" t="s">
        <v>626</v>
      </c>
      <c r="E565" t="str">
        <f>IF(ISNA(MATCH(A565,'ESO zone constants'!$A$2:$A$9949,0)),"","X")</f>
        <v>X</v>
      </c>
    </row>
    <row r="566" spans="1:5" x14ac:dyDescent="0.25">
      <c r="A566" s="60">
        <v>953</v>
      </c>
      <c r="B566">
        <v>564</v>
      </c>
      <c r="C566">
        <v>849</v>
      </c>
      <c r="D566" t="s">
        <v>627</v>
      </c>
      <c r="E566" t="str">
        <f>IF(ISNA(MATCH(A566,'ESO zone constants'!$A$2:$A$9949,0)),"","X")</f>
        <v>X</v>
      </c>
    </row>
    <row r="567" spans="1:5" x14ac:dyDescent="0.25">
      <c r="A567" s="60">
        <v>954</v>
      </c>
      <c r="B567">
        <v>565</v>
      </c>
      <c r="C567">
        <v>849</v>
      </c>
      <c r="D567" t="s">
        <v>628</v>
      </c>
      <c r="E567" t="str">
        <f>IF(ISNA(MATCH(A567,'ESO zone constants'!$A$2:$A$9949,0)),"","X")</f>
        <v>X</v>
      </c>
    </row>
    <row r="568" spans="1:5" x14ac:dyDescent="0.25">
      <c r="A568" s="60">
        <v>955</v>
      </c>
      <c r="B568">
        <v>566</v>
      </c>
      <c r="C568">
        <v>849</v>
      </c>
      <c r="D568" t="s">
        <v>629</v>
      </c>
      <c r="E568" t="str">
        <f>IF(ISNA(MATCH(A568,'ESO zone constants'!$A$2:$A$9949,0)),"","X")</f>
        <v>X</v>
      </c>
    </row>
    <row r="569" spans="1:5" x14ac:dyDescent="0.25">
      <c r="A569" s="60">
        <v>956</v>
      </c>
      <c r="B569">
        <v>567</v>
      </c>
      <c r="C569">
        <v>849</v>
      </c>
      <c r="D569" t="s">
        <v>630</v>
      </c>
      <c r="E569" t="str">
        <f>IF(ISNA(MATCH(A569,'ESO zone constants'!$A$2:$A$9949,0)),"","X")</f>
        <v>X</v>
      </c>
    </row>
    <row r="570" spans="1:5" x14ac:dyDescent="0.25">
      <c r="A570" s="60">
        <v>957</v>
      </c>
      <c r="B570">
        <v>568</v>
      </c>
      <c r="C570">
        <v>849</v>
      </c>
      <c r="D570" t="s">
        <v>631</v>
      </c>
      <c r="E570" t="str">
        <f>IF(ISNA(MATCH(A570,'ESO zone constants'!$A$2:$A$9949,0)),"","X")</f>
        <v>X</v>
      </c>
    </row>
    <row r="571" spans="1:5" x14ac:dyDescent="0.25">
      <c r="A571" s="60">
        <v>958</v>
      </c>
      <c r="B571">
        <v>569</v>
      </c>
      <c r="C571">
        <v>849</v>
      </c>
      <c r="D571" t="s">
        <v>632</v>
      </c>
      <c r="E571" t="str">
        <f>IF(ISNA(MATCH(A571,'ESO zone constants'!$A$2:$A$9949,0)),"","X")</f>
        <v>X</v>
      </c>
    </row>
    <row r="572" spans="1:5" x14ac:dyDescent="0.25">
      <c r="A572" s="60">
        <v>959</v>
      </c>
      <c r="B572">
        <v>570</v>
      </c>
      <c r="C572">
        <v>849</v>
      </c>
      <c r="D572" t="s">
        <v>633</v>
      </c>
      <c r="E572" t="str">
        <f>IF(ISNA(MATCH(A572,'ESO zone constants'!$A$2:$A$9949,0)),"","X")</f>
        <v>X</v>
      </c>
    </row>
    <row r="573" spans="1:5" x14ac:dyDescent="0.25">
      <c r="A573" s="60">
        <v>960</v>
      </c>
      <c r="B573">
        <v>571</v>
      </c>
      <c r="C573">
        <v>849</v>
      </c>
      <c r="D573" t="s">
        <v>634</v>
      </c>
      <c r="E573" t="str">
        <f>IF(ISNA(MATCH(A573,'ESO zone constants'!$A$2:$A$9949,0)),"","X")</f>
        <v>X</v>
      </c>
    </row>
    <row r="574" spans="1:5" x14ac:dyDescent="0.25">
      <c r="A574" s="60">
        <v>961</v>
      </c>
      <c r="B574">
        <v>572</v>
      </c>
      <c r="C574">
        <v>849</v>
      </c>
      <c r="D574" t="s">
        <v>635</v>
      </c>
      <c r="E574" t="str">
        <f>IF(ISNA(MATCH(A574,'ESO zone constants'!$A$2:$A$9949,0)),"","X")</f>
        <v>X</v>
      </c>
    </row>
    <row r="575" spans="1:5" x14ac:dyDescent="0.25">
      <c r="A575" s="60">
        <v>962</v>
      </c>
      <c r="B575">
        <v>573</v>
      </c>
      <c r="C575">
        <v>849</v>
      </c>
      <c r="D575" t="s">
        <v>636</v>
      </c>
      <c r="E575" t="str">
        <f>IF(ISNA(MATCH(A575,'ESO zone constants'!$A$2:$A$9949,0)),"","X")</f>
        <v>X</v>
      </c>
    </row>
    <row r="576" spans="1:5" x14ac:dyDescent="0.25">
      <c r="A576" s="60">
        <v>963</v>
      </c>
      <c r="B576">
        <v>574</v>
      </c>
      <c r="C576">
        <v>849</v>
      </c>
      <c r="D576" t="s">
        <v>637</v>
      </c>
      <c r="E576" t="str">
        <f>IF(ISNA(MATCH(A576,'ESO zone constants'!$A$2:$A$9949,0)),"","X")</f>
        <v>X</v>
      </c>
    </row>
    <row r="577" spans="1:5" x14ac:dyDescent="0.25">
      <c r="A577" s="60">
        <v>964</v>
      </c>
      <c r="B577">
        <v>575</v>
      </c>
      <c r="C577">
        <v>849</v>
      </c>
      <c r="D577" t="s">
        <v>638</v>
      </c>
      <c r="E577" t="str">
        <f>IF(ISNA(MATCH(A577,'ESO zone constants'!$A$2:$A$9949,0)),"","X")</f>
        <v>X</v>
      </c>
    </row>
    <row r="578" spans="1:5" x14ac:dyDescent="0.25">
      <c r="A578" s="60">
        <v>965</v>
      </c>
      <c r="B578">
        <v>576</v>
      </c>
      <c r="C578">
        <v>849</v>
      </c>
      <c r="D578" t="s">
        <v>639</v>
      </c>
      <c r="E578" t="str">
        <f>IF(ISNA(MATCH(A578,'ESO zone constants'!$A$2:$A$9949,0)),"","X")</f>
        <v>X</v>
      </c>
    </row>
    <row r="579" spans="1:5" x14ac:dyDescent="0.25">
      <c r="A579" s="60">
        <v>966</v>
      </c>
      <c r="B579">
        <v>577</v>
      </c>
      <c r="C579">
        <v>849</v>
      </c>
      <c r="D579" t="s">
        <v>640</v>
      </c>
      <c r="E579" t="str">
        <f>IF(ISNA(MATCH(A579,'ESO zone constants'!$A$2:$A$9949,0)),"","X")</f>
        <v>X</v>
      </c>
    </row>
    <row r="580" spans="1:5" x14ac:dyDescent="0.25">
      <c r="A580" s="60">
        <v>967</v>
      </c>
      <c r="B580">
        <v>578</v>
      </c>
      <c r="C580">
        <v>849</v>
      </c>
      <c r="D580" t="s">
        <v>641</v>
      </c>
      <c r="E580" t="str">
        <f>IF(ISNA(MATCH(A580,'ESO zone constants'!$A$2:$A$9949,0)),"","X")</f>
        <v>X</v>
      </c>
    </row>
    <row r="581" spans="1:5" x14ac:dyDescent="0.25">
      <c r="A581" s="60">
        <v>968</v>
      </c>
      <c r="B581">
        <v>579</v>
      </c>
      <c r="C581">
        <v>849</v>
      </c>
      <c r="D581" t="s">
        <v>642</v>
      </c>
      <c r="E581" t="str">
        <f>IF(ISNA(MATCH(A581,'ESO zone constants'!$A$2:$A$9949,0)),"","X")</f>
        <v>X</v>
      </c>
    </row>
    <row r="582" spans="1:5" x14ac:dyDescent="0.25">
      <c r="A582" s="60">
        <v>969</v>
      </c>
      <c r="B582">
        <v>580</v>
      </c>
      <c r="C582">
        <v>849</v>
      </c>
      <c r="D582" t="s">
        <v>643</v>
      </c>
      <c r="E582" t="str">
        <f>IF(ISNA(MATCH(A582,'ESO zone constants'!$A$2:$A$9949,0)),"","X")</f>
        <v>X</v>
      </c>
    </row>
    <row r="583" spans="1:5" x14ac:dyDescent="0.25">
      <c r="A583" s="60">
        <v>970</v>
      </c>
      <c r="B583">
        <v>581</v>
      </c>
      <c r="C583">
        <v>849</v>
      </c>
      <c r="D583" t="s">
        <v>644</v>
      </c>
      <c r="E583" t="str">
        <f>IF(ISNA(MATCH(A583,'ESO zone constants'!$A$2:$A$9949,0)),"","X")</f>
        <v>X</v>
      </c>
    </row>
    <row r="584" spans="1:5" x14ac:dyDescent="0.25">
      <c r="A584" s="60">
        <v>971</v>
      </c>
      <c r="B584">
        <v>582</v>
      </c>
      <c r="C584">
        <v>849</v>
      </c>
      <c r="D584" t="s">
        <v>645</v>
      </c>
      <c r="E584" t="str">
        <f>IF(ISNA(MATCH(A584,'ESO zone constants'!$A$2:$A$9949,0)),"","X")</f>
        <v>X</v>
      </c>
    </row>
    <row r="585" spans="1:5" x14ac:dyDescent="0.25">
      <c r="A585" s="60">
        <v>972</v>
      </c>
      <c r="B585">
        <v>583</v>
      </c>
      <c r="C585">
        <v>849</v>
      </c>
      <c r="D585" t="s">
        <v>646</v>
      </c>
      <c r="E585" t="str">
        <f>IF(ISNA(MATCH(A585,'ESO zone constants'!$A$2:$A$9949,0)),"","X")</f>
        <v>X</v>
      </c>
    </row>
    <row r="586" spans="1:5" x14ac:dyDescent="0.25">
      <c r="A586" s="60">
        <v>973</v>
      </c>
      <c r="B586">
        <v>584</v>
      </c>
      <c r="C586">
        <v>888</v>
      </c>
      <c r="D586" t="s">
        <v>45</v>
      </c>
      <c r="E586" t="str">
        <f>IF(ISNA(MATCH(A586,'ESO zone constants'!$A$2:$A$9949,0)),"","X")</f>
        <v>X</v>
      </c>
    </row>
    <row r="587" spans="1:5" x14ac:dyDescent="0.25">
      <c r="A587" s="60">
        <v>974</v>
      </c>
      <c r="B587">
        <v>585</v>
      </c>
      <c r="C587">
        <v>888</v>
      </c>
      <c r="D587" t="s">
        <v>44</v>
      </c>
      <c r="E587" t="str">
        <f>IF(ISNA(MATCH(A587,'ESO zone constants'!$A$2:$A$9949,0)),"","X")</f>
        <v>X</v>
      </c>
    </row>
    <row r="588" spans="1:5" x14ac:dyDescent="0.25">
      <c r="A588" s="60">
        <v>975</v>
      </c>
      <c r="B588">
        <v>586</v>
      </c>
      <c r="C588">
        <v>849</v>
      </c>
      <c r="D588" t="s">
        <v>647</v>
      </c>
      <c r="E588" t="str">
        <f>IF(ISNA(MATCH(A588,'ESO zone constants'!$A$2:$A$9949,0)),"","X")</f>
        <v>X</v>
      </c>
    </row>
    <row r="589" spans="1:5" x14ac:dyDescent="0.25">
      <c r="A589" s="60">
        <v>977</v>
      </c>
      <c r="B589">
        <v>587</v>
      </c>
      <c r="C589">
        <v>849</v>
      </c>
      <c r="D589" t="s">
        <v>648</v>
      </c>
      <c r="E589" t="str">
        <f>IF(ISNA(MATCH(A589,'ESO zone constants'!$A$2:$A$9949,0)),"","X")</f>
        <v>X</v>
      </c>
    </row>
    <row r="590" spans="1:5" x14ac:dyDescent="0.25">
      <c r="A590" s="60">
        <v>979</v>
      </c>
      <c r="B590">
        <v>588</v>
      </c>
      <c r="C590">
        <v>849</v>
      </c>
      <c r="D590" t="s">
        <v>641</v>
      </c>
      <c r="E590" t="str">
        <f>IF(ISNA(MATCH(A590,'ESO zone constants'!$A$2:$A$9949,0)),"","X")</f>
        <v>X</v>
      </c>
    </row>
    <row r="591" spans="1:5" x14ac:dyDescent="0.25">
      <c r="A591" s="60">
        <v>980</v>
      </c>
      <c r="B591">
        <v>589</v>
      </c>
      <c r="C591">
        <v>980</v>
      </c>
      <c r="D591" t="s">
        <v>78</v>
      </c>
      <c r="E591" t="str">
        <f>IF(ISNA(MATCH(A591,'ESO zone constants'!$A$2:$A$9949,0)),"","X")</f>
        <v>X</v>
      </c>
    </row>
    <row r="592" spans="1:5" x14ac:dyDescent="0.25">
      <c r="A592" s="60">
        <v>981</v>
      </c>
      <c r="B592">
        <v>590</v>
      </c>
      <c r="C592">
        <v>980</v>
      </c>
      <c r="D592" t="s">
        <v>649</v>
      </c>
      <c r="E592" t="str">
        <f>IF(ISNA(MATCH(A592,'ESO zone constants'!$A$2:$A$9949,0)),"","X")</f>
        <v>X</v>
      </c>
    </row>
    <row r="593" spans="1:5" x14ac:dyDescent="0.25">
      <c r="A593" s="60">
        <v>982</v>
      </c>
      <c r="B593">
        <v>591</v>
      </c>
      <c r="C593">
        <v>980</v>
      </c>
      <c r="D593" t="s">
        <v>650</v>
      </c>
      <c r="E593" t="str">
        <f>IF(ISNA(MATCH(A593,'ESO zone constants'!$A$2:$A$9949,0)),"","X")</f>
        <v>X</v>
      </c>
    </row>
    <row r="594" spans="1:5" x14ac:dyDescent="0.25">
      <c r="A594" s="60">
        <v>983</v>
      </c>
      <c r="B594">
        <v>592</v>
      </c>
      <c r="C594">
        <v>980</v>
      </c>
      <c r="D594" t="s">
        <v>651</v>
      </c>
      <c r="E594" t="str">
        <f>IF(ISNA(MATCH(A594,'ESO zone constants'!$A$2:$A$9949,0)),"","X")</f>
        <v>X</v>
      </c>
    </row>
    <row r="595" spans="1:5" x14ac:dyDescent="0.25">
      <c r="A595" s="60">
        <v>984</v>
      </c>
      <c r="B595">
        <v>593</v>
      </c>
      <c r="C595">
        <v>980</v>
      </c>
      <c r="D595" t="s">
        <v>652</v>
      </c>
      <c r="E595" t="str">
        <f>IF(ISNA(MATCH(A595,'ESO zone constants'!$A$2:$A$9949,0)),"","X")</f>
        <v>X</v>
      </c>
    </row>
    <row r="596" spans="1:5" x14ac:dyDescent="0.25">
      <c r="A596" s="60">
        <v>985</v>
      </c>
      <c r="B596">
        <v>594</v>
      </c>
      <c r="C596">
        <v>980</v>
      </c>
      <c r="D596" t="s">
        <v>653</v>
      </c>
      <c r="E596" t="str">
        <f>IF(ISNA(MATCH(A596,'ESO zone constants'!$A$2:$A$9949,0)),"","X")</f>
        <v>X</v>
      </c>
    </row>
    <row r="597" spans="1:5" x14ac:dyDescent="0.25">
      <c r="A597" s="60">
        <v>986</v>
      </c>
      <c r="B597">
        <v>595</v>
      </c>
      <c r="C597">
        <v>980</v>
      </c>
      <c r="D597" t="s">
        <v>654</v>
      </c>
      <c r="E597" t="str">
        <f>IF(ISNA(MATCH(A597,'ESO zone constants'!$A$2:$A$9949,0)),"","X")</f>
        <v>X</v>
      </c>
    </row>
    <row r="598" spans="1:5" x14ac:dyDescent="0.25">
      <c r="A598" s="60">
        <v>988</v>
      </c>
      <c r="B598">
        <v>596</v>
      </c>
      <c r="C598">
        <v>980</v>
      </c>
      <c r="D598" t="s">
        <v>655</v>
      </c>
      <c r="E598" t="str">
        <f>IF(ISNA(MATCH(A598,'ESO zone constants'!$A$2:$A$9949,0)),"","X")</f>
        <v>X</v>
      </c>
    </row>
    <row r="599" spans="1:5" x14ac:dyDescent="0.25">
      <c r="A599" s="60">
        <v>989</v>
      </c>
      <c r="B599">
        <v>597</v>
      </c>
      <c r="C599">
        <v>980</v>
      </c>
      <c r="D599" t="s">
        <v>656</v>
      </c>
      <c r="E599" t="str">
        <f>IF(ISNA(MATCH(A599,'ESO zone constants'!$A$2:$A$9949,0)),"","X")</f>
        <v>X</v>
      </c>
    </row>
    <row r="600" spans="1:5" x14ac:dyDescent="0.25">
      <c r="A600" s="60">
        <v>990</v>
      </c>
      <c r="B600">
        <v>598</v>
      </c>
      <c r="C600">
        <v>980</v>
      </c>
      <c r="D600" t="s">
        <v>657</v>
      </c>
      <c r="E600" t="str">
        <f>IF(ISNA(MATCH(A600,'ESO zone constants'!$A$2:$A$9949,0)),"","X")</f>
        <v>X</v>
      </c>
    </row>
    <row r="601" spans="1:5" x14ac:dyDescent="0.25">
      <c r="A601" s="60">
        <v>991</v>
      </c>
      <c r="B601">
        <v>599</v>
      </c>
      <c r="C601">
        <v>980</v>
      </c>
      <c r="D601" t="s">
        <v>658</v>
      </c>
      <c r="E601" t="str">
        <f>IF(ISNA(MATCH(A601,'ESO zone constants'!$A$2:$A$9949,0)),"","X")</f>
        <v>X</v>
      </c>
    </row>
    <row r="602" spans="1:5" x14ac:dyDescent="0.25">
      <c r="A602" s="60">
        <v>992</v>
      </c>
      <c r="B602">
        <v>600</v>
      </c>
      <c r="C602">
        <v>980</v>
      </c>
      <c r="D602" t="s">
        <v>659</v>
      </c>
      <c r="E602" t="str">
        <f>IF(ISNA(MATCH(A602,'ESO zone constants'!$A$2:$A$9949,0)),"","X")</f>
        <v>X</v>
      </c>
    </row>
    <row r="603" spans="1:5" x14ac:dyDescent="0.25">
      <c r="A603" s="60">
        <v>993</v>
      </c>
      <c r="B603">
        <v>601</v>
      </c>
      <c r="C603">
        <v>980</v>
      </c>
      <c r="D603" t="s">
        <v>660</v>
      </c>
      <c r="E603" t="str">
        <f>IF(ISNA(MATCH(A603,'ESO zone constants'!$A$2:$A$9949,0)),"","X")</f>
        <v>X</v>
      </c>
    </row>
    <row r="604" spans="1:5" x14ac:dyDescent="0.25">
      <c r="A604" s="60">
        <v>994</v>
      </c>
      <c r="B604">
        <v>602</v>
      </c>
      <c r="C604">
        <v>849</v>
      </c>
      <c r="D604" t="s">
        <v>661</v>
      </c>
      <c r="E604" t="str">
        <f>IF(ISNA(MATCH(A604,'ESO zone constants'!$A$2:$A$9949,0)),"","X")</f>
        <v>X</v>
      </c>
    </row>
    <row r="605" spans="1:5" x14ac:dyDescent="0.25">
      <c r="A605" s="60">
        <v>995</v>
      </c>
      <c r="B605">
        <v>603</v>
      </c>
      <c r="C605">
        <v>849</v>
      </c>
      <c r="D605" t="s">
        <v>662</v>
      </c>
      <c r="E605" t="str">
        <f>IF(ISNA(MATCH(A605,'ESO zone constants'!$A$2:$A$9949,0)),"","X")</f>
        <v>X</v>
      </c>
    </row>
    <row r="606" spans="1:5" x14ac:dyDescent="0.25">
      <c r="A606" s="60">
        <v>996</v>
      </c>
      <c r="B606">
        <v>604</v>
      </c>
      <c r="C606">
        <v>849</v>
      </c>
      <c r="D606" t="s">
        <v>663</v>
      </c>
      <c r="E606" t="str">
        <f>IF(ISNA(MATCH(A606,'ESO zone constants'!$A$2:$A$9949,0)),"","X")</f>
        <v>X</v>
      </c>
    </row>
    <row r="607" spans="1:5" x14ac:dyDescent="0.25">
      <c r="A607" s="60">
        <v>997</v>
      </c>
      <c r="B607">
        <v>605</v>
      </c>
      <c r="C607">
        <v>849</v>
      </c>
      <c r="D607" t="s">
        <v>664</v>
      </c>
      <c r="E607" t="str">
        <f>IF(ISNA(MATCH(A607,'ESO zone constants'!$A$2:$A$9949,0)),"","X")</f>
        <v>X</v>
      </c>
    </row>
    <row r="608" spans="1:5" x14ac:dyDescent="0.25">
      <c r="A608" s="60">
        <v>998</v>
      </c>
      <c r="B608">
        <v>606</v>
      </c>
      <c r="C608">
        <v>381</v>
      </c>
      <c r="D608" t="s">
        <v>665</v>
      </c>
      <c r="E608" t="str">
        <f>IF(ISNA(MATCH(A608,'ESO zone constants'!$A$2:$A$9949,0)),"","X")</f>
        <v>X</v>
      </c>
    </row>
    <row r="609" spans="1:5" x14ac:dyDescent="0.25">
      <c r="A609" s="60">
        <v>999</v>
      </c>
      <c r="B609">
        <v>607</v>
      </c>
      <c r="C609">
        <v>980</v>
      </c>
      <c r="D609" t="s">
        <v>666</v>
      </c>
      <c r="E609" t="str">
        <f>IF(ISNA(MATCH(A609,'ESO zone constants'!$A$2:$A$9949,0)),"","X")</f>
        <v>X</v>
      </c>
    </row>
    <row r="610" spans="1:5" x14ac:dyDescent="0.25">
      <c r="A610" s="60">
        <v>1000</v>
      </c>
      <c r="B610">
        <v>608</v>
      </c>
      <c r="C610">
        <v>980</v>
      </c>
      <c r="D610" t="s">
        <v>667</v>
      </c>
      <c r="E610" t="str">
        <f>IF(ISNA(MATCH(A610,'ESO zone constants'!$A$2:$A$9949,0)),"","X")</f>
        <v>X</v>
      </c>
    </row>
    <row r="611" spans="1:5" x14ac:dyDescent="0.25">
      <c r="A611" s="60">
        <v>1004</v>
      </c>
      <c r="B611">
        <v>609</v>
      </c>
      <c r="C611">
        <v>980</v>
      </c>
      <c r="D611" t="s">
        <v>668</v>
      </c>
      <c r="E611" t="str">
        <f>IF(ISNA(MATCH(A611,'ESO zone constants'!$A$2:$A$9949,0)),"","X")</f>
        <v>X</v>
      </c>
    </row>
    <row r="612" spans="1:5" x14ac:dyDescent="0.25">
      <c r="A612" s="60">
        <v>1005</v>
      </c>
      <c r="B612">
        <v>610</v>
      </c>
      <c r="C612">
        <v>1005</v>
      </c>
      <c r="D612" t="s">
        <v>669</v>
      </c>
      <c r="E612" t="str">
        <f>IF(ISNA(MATCH(A612,'ESO zone constants'!$A$2:$A$9949,0)),"","X")</f>
        <v>X</v>
      </c>
    </row>
    <row r="613" spans="1:5" x14ac:dyDescent="0.25">
      <c r="A613" s="60">
        <v>1006</v>
      </c>
      <c r="B613">
        <v>611</v>
      </c>
      <c r="C613">
        <v>3</v>
      </c>
      <c r="D613" t="s">
        <v>670</v>
      </c>
      <c r="E613" t="str">
        <f>IF(ISNA(MATCH(A613,'ESO zone constants'!$A$2:$A$9949,0)),"","X")</f>
        <v>X</v>
      </c>
    </row>
    <row r="614" spans="1:5" x14ac:dyDescent="0.25">
      <c r="A614" s="60">
        <v>1007</v>
      </c>
      <c r="B614">
        <v>612</v>
      </c>
      <c r="C614">
        <v>888</v>
      </c>
      <c r="D614" t="s">
        <v>671</v>
      </c>
      <c r="E614" t="str">
        <f>IF(ISNA(MATCH(A614,'ESO zone constants'!$A$2:$A$9949,0)),"","X")</f>
        <v>X</v>
      </c>
    </row>
    <row r="615" spans="1:5" x14ac:dyDescent="0.25">
      <c r="A615" s="60">
        <v>1008</v>
      </c>
      <c r="B615">
        <v>613</v>
      </c>
      <c r="C615">
        <v>347</v>
      </c>
      <c r="D615" t="s">
        <v>672</v>
      </c>
      <c r="E615" t="str">
        <f>IF(ISNA(MATCH(A615,'ESO zone constants'!$A$2:$A$9949,0)),"","X")</f>
        <v>X</v>
      </c>
    </row>
    <row r="616" spans="1:5" x14ac:dyDescent="0.25">
      <c r="A616" s="60">
        <v>1009</v>
      </c>
      <c r="B616">
        <v>614</v>
      </c>
      <c r="C616">
        <v>92</v>
      </c>
      <c r="D616" t="s">
        <v>69</v>
      </c>
      <c r="E616" t="str">
        <f>IF(ISNA(MATCH(A616,'ESO zone constants'!$A$2:$A$9949,0)),"","X")</f>
        <v>X</v>
      </c>
    </row>
    <row r="617" spans="1:5" x14ac:dyDescent="0.25">
      <c r="A617" s="60">
        <v>1010</v>
      </c>
      <c r="B617">
        <v>615</v>
      </c>
      <c r="C617">
        <v>19</v>
      </c>
      <c r="D617" t="s">
        <v>74</v>
      </c>
      <c r="E617" t="str">
        <f>IF(ISNA(MATCH(A617,'ESO zone constants'!$A$2:$A$9949,0)),"","X")</f>
        <v>X</v>
      </c>
    </row>
    <row r="618" spans="1:5" x14ac:dyDescent="0.25">
      <c r="A618" s="60">
        <v>1011</v>
      </c>
      <c r="B618">
        <v>616</v>
      </c>
      <c r="C618">
        <v>1011</v>
      </c>
      <c r="D618" t="s">
        <v>79</v>
      </c>
      <c r="E618" t="str">
        <f>IF(ISNA(MATCH(A618,'ESO zone constants'!$A$2:$A$9949,0)),"","X")</f>
        <v>X</v>
      </c>
    </row>
    <row r="619" spans="1:5" x14ac:dyDescent="0.25">
      <c r="A619" s="60">
        <v>1012</v>
      </c>
      <c r="B619">
        <v>617</v>
      </c>
      <c r="C619">
        <v>381</v>
      </c>
      <c r="D619" t="s">
        <v>673</v>
      </c>
      <c r="E619" t="str">
        <f>IF(ISNA(MATCH(A619,'ESO zone constants'!$A$2:$A$9949,0)),"","X")</f>
        <v>X</v>
      </c>
    </row>
    <row r="620" spans="1:5" x14ac:dyDescent="0.25">
      <c r="A620" s="60">
        <v>1013</v>
      </c>
      <c r="B620">
        <v>618</v>
      </c>
      <c r="C620">
        <v>1011</v>
      </c>
      <c r="D620" t="s">
        <v>674</v>
      </c>
      <c r="E620" t="str">
        <f>IF(ISNA(MATCH(A620,'ESO zone constants'!$A$2:$A$9949,0)),"","X")</f>
        <v>X</v>
      </c>
    </row>
    <row r="621" spans="1:5" x14ac:dyDescent="0.25">
      <c r="A621" s="60">
        <v>1014</v>
      </c>
      <c r="B621">
        <v>619</v>
      </c>
      <c r="C621">
        <v>1011</v>
      </c>
      <c r="D621" t="s">
        <v>675</v>
      </c>
      <c r="E621" t="str">
        <f>IF(ISNA(MATCH(A621,'ESO zone constants'!$A$2:$A$9949,0)),"","X")</f>
        <v>X</v>
      </c>
    </row>
    <row r="622" spans="1:5" x14ac:dyDescent="0.25">
      <c r="A622" s="60">
        <v>1015</v>
      </c>
      <c r="B622">
        <v>620</v>
      </c>
      <c r="C622">
        <v>1011</v>
      </c>
      <c r="D622" t="s">
        <v>676</v>
      </c>
      <c r="E622" t="str">
        <f>IF(ISNA(MATCH(A622,'ESO zone constants'!$A$2:$A$9949,0)),"","X")</f>
        <v>X</v>
      </c>
    </row>
    <row r="623" spans="1:5" x14ac:dyDescent="0.25">
      <c r="A623" s="60">
        <v>1016</v>
      </c>
      <c r="B623">
        <v>621</v>
      </c>
      <c r="C623">
        <v>1011</v>
      </c>
      <c r="D623" t="s">
        <v>677</v>
      </c>
      <c r="E623" t="str">
        <f>IF(ISNA(MATCH(A623,'ESO zone constants'!$A$2:$A$9949,0)),"","X")</f>
        <v>X</v>
      </c>
    </row>
    <row r="624" spans="1:5" x14ac:dyDescent="0.25">
      <c r="A624" s="60">
        <v>1017</v>
      </c>
      <c r="B624">
        <v>622</v>
      </c>
      <c r="C624">
        <v>1011</v>
      </c>
      <c r="D624" t="s">
        <v>678</v>
      </c>
      <c r="E624" t="str">
        <f>IF(ISNA(MATCH(A624,'ESO zone constants'!$A$2:$A$9949,0)),"","X")</f>
        <v>X</v>
      </c>
    </row>
    <row r="625" spans="1:5" x14ac:dyDescent="0.25">
      <c r="A625" s="60">
        <v>1018</v>
      </c>
      <c r="B625">
        <v>623</v>
      </c>
      <c r="C625">
        <v>1011</v>
      </c>
      <c r="D625" t="s">
        <v>679</v>
      </c>
      <c r="E625" t="str">
        <f>IF(ISNA(MATCH(A625,'ESO zone constants'!$A$2:$A$9949,0)),"","X")</f>
        <v>X</v>
      </c>
    </row>
    <row r="626" spans="1:5" x14ac:dyDescent="0.25">
      <c r="A626" s="60">
        <v>1019</v>
      </c>
      <c r="B626">
        <v>624</v>
      </c>
      <c r="C626">
        <v>1011</v>
      </c>
      <c r="D626" t="s">
        <v>680</v>
      </c>
      <c r="E626" t="str">
        <f>IF(ISNA(MATCH(A626,'ESO zone constants'!$A$2:$A$9949,0)),"","X")</f>
        <v>X</v>
      </c>
    </row>
    <row r="627" spans="1:5" x14ac:dyDescent="0.25">
      <c r="A627" s="60">
        <v>1020</v>
      </c>
      <c r="B627">
        <v>625</v>
      </c>
      <c r="C627">
        <v>1011</v>
      </c>
      <c r="D627" t="s">
        <v>681</v>
      </c>
      <c r="E627" t="str">
        <f>IF(ISNA(MATCH(A627,'ESO zone constants'!$A$2:$A$9949,0)),"","X")</f>
        <v>X</v>
      </c>
    </row>
    <row r="628" spans="1:5" x14ac:dyDescent="0.25">
      <c r="A628" s="60">
        <v>1021</v>
      </c>
      <c r="B628">
        <v>626</v>
      </c>
      <c r="C628">
        <v>1011</v>
      </c>
      <c r="D628" t="s">
        <v>682</v>
      </c>
      <c r="E628" t="str">
        <f>IF(ISNA(MATCH(A628,'ESO zone constants'!$A$2:$A$9949,0)),"","X")</f>
        <v>X</v>
      </c>
    </row>
    <row r="629" spans="1:5" x14ac:dyDescent="0.25">
      <c r="A629" s="60">
        <v>1022</v>
      </c>
      <c r="B629">
        <v>627</v>
      </c>
      <c r="C629">
        <v>1011</v>
      </c>
      <c r="D629" t="s">
        <v>683</v>
      </c>
      <c r="E629" t="str">
        <f>IF(ISNA(MATCH(A629,'ESO zone constants'!$A$2:$A$9949,0)),"","X")</f>
        <v>X</v>
      </c>
    </row>
    <row r="630" spans="1:5" x14ac:dyDescent="0.25">
      <c r="A630" s="60">
        <v>1023</v>
      </c>
      <c r="B630">
        <v>628</v>
      </c>
      <c r="C630">
        <v>1011</v>
      </c>
      <c r="D630" t="s">
        <v>684</v>
      </c>
      <c r="E630" t="str">
        <f>IF(ISNA(MATCH(A630,'ESO zone constants'!$A$2:$A$9949,0)),"","X")</f>
        <v>X</v>
      </c>
    </row>
    <row r="631" spans="1:5" x14ac:dyDescent="0.25">
      <c r="A631" s="60">
        <v>1024</v>
      </c>
      <c r="B631">
        <v>629</v>
      </c>
      <c r="C631">
        <v>1011</v>
      </c>
      <c r="D631" t="s">
        <v>685</v>
      </c>
      <c r="E631" t="str">
        <f>IF(ISNA(MATCH(A631,'ESO zone constants'!$A$2:$A$9949,0)),"","X")</f>
        <v>X</v>
      </c>
    </row>
    <row r="632" spans="1:5" x14ac:dyDescent="0.25">
      <c r="A632" s="60">
        <v>1025</v>
      </c>
      <c r="B632">
        <v>630</v>
      </c>
      <c r="C632">
        <v>1011</v>
      </c>
      <c r="D632" t="s">
        <v>686</v>
      </c>
      <c r="E632" t="str">
        <f>IF(ISNA(MATCH(A632,'ESO zone constants'!$A$2:$A$9949,0)),"","X")</f>
        <v>X</v>
      </c>
    </row>
    <row r="633" spans="1:5" x14ac:dyDescent="0.25">
      <c r="A633" s="60">
        <v>1026</v>
      </c>
      <c r="B633">
        <v>631</v>
      </c>
      <c r="C633">
        <v>1011</v>
      </c>
      <c r="D633" t="s">
        <v>687</v>
      </c>
      <c r="E633" t="str">
        <f>IF(ISNA(MATCH(A633,'ESO zone constants'!$A$2:$A$9949,0)),"","X")</f>
        <v>X</v>
      </c>
    </row>
    <row r="634" spans="1:5" x14ac:dyDescent="0.25">
      <c r="A634" s="60">
        <v>1027</v>
      </c>
      <c r="B634">
        <v>632</v>
      </c>
      <c r="C634">
        <v>1011</v>
      </c>
      <c r="D634" t="s">
        <v>688</v>
      </c>
      <c r="E634" t="str">
        <f>IF(ISNA(MATCH(A634,'ESO zone constants'!$A$2:$A$9949,0)),"","X")</f>
        <v>X</v>
      </c>
    </row>
    <row r="635" spans="1:5" x14ac:dyDescent="0.25">
      <c r="A635" s="60">
        <v>1028</v>
      </c>
      <c r="B635">
        <v>633</v>
      </c>
      <c r="C635">
        <v>1011</v>
      </c>
      <c r="D635" t="s">
        <v>689</v>
      </c>
      <c r="E635" t="str">
        <f>IF(ISNA(MATCH(A635,'ESO zone constants'!$A$2:$A$9949,0)),"","X")</f>
        <v>X</v>
      </c>
    </row>
    <row r="636" spans="1:5" x14ac:dyDescent="0.25">
      <c r="A636" s="60">
        <v>1029</v>
      </c>
      <c r="B636">
        <v>634</v>
      </c>
      <c r="C636">
        <v>1011</v>
      </c>
      <c r="D636" t="s">
        <v>690</v>
      </c>
      <c r="E636" t="str">
        <f>IF(ISNA(MATCH(A636,'ESO zone constants'!$A$2:$A$9949,0)),"","X")</f>
        <v>X</v>
      </c>
    </row>
    <row r="637" spans="1:5" x14ac:dyDescent="0.25">
      <c r="A637" s="60">
        <v>1030</v>
      </c>
      <c r="B637">
        <v>635</v>
      </c>
      <c r="C637">
        <v>1011</v>
      </c>
      <c r="D637" t="s">
        <v>691</v>
      </c>
      <c r="E637" t="str">
        <f>IF(ISNA(MATCH(A637,'ESO zone constants'!$A$2:$A$9949,0)),"","X")</f>
        <v>X</v>
      </c>
    </row>
    <row r="638" spans="1:5" x14ac:dyDescent="0.25">
      <c r="A638" s="60">
        <v>1031</v>
      </c>
      <c r="B638">
        <v>636</v>
      </c>
      <c r="C638">
        <v>1011</v>
      </c>
      <c r="D638" t="s">
        <v>692</v>
      </c>
      <c r="E638" t="str">
        <f>IF(ISNA(MATCH(A638,'ESO zone constants'!$A$2:$A$9949,0)),"","X")</f>
        <v>X</v>
      </c>
    </row>
    <row r="639" spans="1:5" x14ac:dyDescent="0.25">
      <c r="A639" s="60">
        <v>1032</v>
      </c>
      <c r="B639">
        <v>637</v>
      </c>
      <c r="C639">
        <v>1011</v>
      </c>
      <c r="D639" t="s">
        <v>693</v>
      </c>
      <c r="E639" t="str">
        <f>IF(ISNA(MATCH(A639,'ESO zone constants'!$A$2:$A$9949,0)),"","X")</f>
        <v>X</v>
      </c>
    </row>
    <row r="640" spans="1:5" x14ac:dyDescent="0.25">
      <c r="A640" s="60">
        <v>1033</v>
      </c>
      <c r="B640">
        <v>638</v>
      </c>
      <c r="C640">
        <v>1011</v>
      </c>
      <c r="D640" t="s">
        <v>694</v>
      </c>
      <c r="E640" t="str">
        <f>IF(ISNA(MATCH(A640,'ESO zone constants'!$A$2:$A$9949,0)),"","X")</f>
        <v>X</v>
      </c>
    </row>
    <row r="641" spans="1:5" x14ac:dyDescent="0.25">
      <c r="A641" s="60">
        <v>1034</v>
      </c>
      <c r="B641">
        <v>639</v>
      </c>
      <c r="C641">
        <v>1011</v>
      </c>
      <c r="D641" t="s">
        <v>695</v>
      </c>
      <c r="E641" t="str">
        <f>IF(ISNA(MATCH(A641,'ESO zone constants'!$A$2:$A$9949,0)),"","X")</f>
        <v>X</v>
      </c>
    </row>
    <row r="642" spans="1:5" x14ac:dyDescent="0.25">
      <c r="A642" s="60">
        <v>1035</v>
      </c>
      <c r="B642">
        <v>640</v>
      </c>
      <c r="C642">
        <v>1011</v>
      </c>
      <c r="D642" t="s">
        <v>673</v>
      </c>
      <c r="E642" t="str">
        <f>IF(ISNA(MATCH(A642,'ESO zone constants'!$A$2:$A$9949,0)),"","X")</f>
        <v>X</v>
      </c>
    </row>
    <row r="643" spans="1:5" x14ac:dyDescent="0.25">
      <c r="A643" s="60">
        <v>1036</v>
      </c>
      <c r="B643">
        <v>641</v>
      </c>
      <c r="C643">
        <v>1011</v>
      </c>
      <c r="D643" t="s">
        <v>696</v>
      </c>
      <c r="E643" t="str">
        <f>IF(ISNA(MATCH(A643,'ESO zone constants'!$A$2:$A$9949,0)),"","X")</f>
        <v>X</v>
      </c>
    </row>
    <row r="644" spans="1:5" x14ac:dyDescent="0.25">
      <c r="A644" s="60">
        <v>1037</v>
      </c>
      <c r="B644">
        <v>642</v>
      </c>
      <c r="C644">
        <v>1011</v>
      </c>
      <c r="D644" t="s">
        <v>697</v>
      </c>
      <c r="E644" t="str">
        <f>IF(ISNA(MATCH(A644,'ESO zone constants'!$A$2:$A$9949,0)),"","X")</f>
        <v>X</v>
      </c>
    </row>
    <row r="645" spans="1:5" x14ac:dyDescent="0.25">
      <c r="A645" s="60">
        <v>1038</v>
      </c>
      <c r="B645">
        <v>643</v>
      </c>
      <c r="C645">
        <v>1011</v>
      </c>
      <c r="D645" t="s">
        <v>698</v>
      </c>
      <c r="E645" t="str">
        <f>IF(ISNA(MATCH(A645,'ESO zone constants'!$A$2:$A$9949,0)),"","X")</f>
        <v>X</v>
      </c>
    </row>
    <row r="646" spans="1:5" x14ac:dyDescent="0.25">
      <c r="A646" s="60">
        <v>1039</v>
      </c>
      <c r="B646">
        <v>644</v>
      </c>
      <c r="C646">
        <v>1011</v>
      </c>
      <c r="D646" t="s">
        <v>699</v>
      </c>
      <c r="E646" t="str">
        <f>IF(ISNA(MATCH(A646,'ESO zone constants'!$A$2:$A$9949,0)),"","X")</f>
        <v>X</v>
      </c>
    </row>
    <row r="647" spans="1:5" x14ac:dyDescent="0.25">
      <c r="A647" s="60">
        <v>1040</v>
      </c>
      <c r="B647">
        <v>645</v>
      </c>
      <c r="C647">
        <v>1011</v>
      </c>
      <c r="D647" t="s">
        <v>666</v>
      </c>
      <c r="E647" t="str">
        <f>IF(ISNA(MATCH(A647,'ESO zone constants'!$A$2:$A$9949,0)),"","X")</f>
        <v>X</v>
      </c>
    </row>
    <row r="648" spans="1:5" x14ac:dyDescent="0.25">
      <c r="A648" s="60">
        <v>1042</v>
      </c>
      <c r="B648">
        <v>646</v>
      </c>
      <c r="C648">
        <v>684</v>
      </c>
      <c r="D648" t="s">
        <v>700</v>
      </c>
      <c r="E648" t="str">
        <f>IF(ISNA(MATCH(A648,'ESO zone constants'!$A$2:$A$9949,0)),"","X")</f>
        <v>X</v>
      </c>
    </row>
    <row r="649" spans="1:5" x14ac:dyDescent="0.25">
      <c r="A649" s="60">
        <v>1043</v>
      </c>
      <c r="B649">
        <v>647</v>
      </c>
      <c r="C649">
        <v>980</v>
      </c>
      <c r="D649" t="s">
        <v>701</v>
      </c>
      <c r="E649" t="str">
        <f>IF(ISNA(MATCH(A649,'ESO zone constants'!$A$2:$A$9949,0)),"","X")</f>
        <v>X</v>
      </c>
    </row>
    <row r="650" spans="1:5" x14ac:dyDescent="0.25">
      <c r="A650" s="60">
        <v>1044</v>
      </c>
      <c r="B650">
        <v>648</v>
      </c>
      <c r="C650">
        <v>823</v>
      </c>
      <c r="D650" t="s">
        <v>702</v>
      </c>
      <c r="E650" t="str">
        <f>IF(ISNA(MATCH(A650,'ESO zone constants'!$A$2:$A$9949,0)),"","X")</f>
        <v>X</v>
      </c>
    </row>
    <row r="651" spans="1:5" x14ac:dyDescent="0.25">
      <c r="A651" s="60">
        <v>1045</v>
      </c>
      <c r="B651">
        <v>649</v>
      </c>
      <c r="C651">
        <v>816</v>
      </c>
      <c r="D651" t="s">
        <v>703</v>
      </c>
      <c r="E651" t="str">
        <f>IF(ISNA(MATCH(A651,'ESO zone constants'!$A$2:$A$9949,0)),"","X")</f>
        <v>X</v>
      </c>
    </row>
    <row r="652" spans="1:5" x14ac:dyDescent="0.25">
      <c r="A652" s="60">
        <v>1046</v>
      </c>
      <c r="B652">
        <v>650</v>
      </c>
      <c r="C652">
        <v>1011</v>
      </c>
      <c r="D652" t="s">
        <v>704</v>
      </c>
      <c r="E652" t="str">
        <f>IF(ISNA(MATCH(A652,'ESO zone constants'!$A$2:$A$9949,0)),"","X")</f>
        <v>X</v>
      </c>
    </row>
    <row r="653" spans="1:5" x14ac:dyDescent="0.25">
      <c r="A653" s="60">
        <v>1047</v>
      </c>
      <c r="B653">
        <v>651</v>
      </c>
      <c r="C653">
        <v>1011</v>
      </c>
      <c r="D653" t="s">
        <v>705</v>
      </c>
      <c r="E653" t="str">
        <f>IF(ISNA(MATCH(A653,'ESO zone constants'!$A$2:$A$9949,0)),"","X")</f>
        <v>X</v>
      </c>
    </row>
    <row r="654" spans="1:5" x14ac:dyDescent="0.25">
      <c r="A654" s="60">
        <v>1048</v>
      </c>
      <c r="B654">
        <v>652</v>
      </c>
      <c r="C654">
        <v>1011</v>
      </c>
      <c r="D654" t="s">
        <v>706</v>
      </c>
      <c r="E654" t="str">
        <f>IF(ISNA(MATCH(A654,'ESO zone constants'!$A$2:$A$9949,0)),"","X")</f>
        <v>X</v>
      </c>
    </row>
    <row r="655" spans="1:5" x14ac:dyDescent="0.25">
      <c r="A655" s="60">
        <v>1051</v>
      </c>
      <c r="B655">
        <v>653</v>
      </c>
      <c r="C655">
        <v>1011</v>
      </c>
      <c r="D655" t="s">
        <v>707</v>
      </c>
      <c r="E655" t="str">
        <f>IF(ISNA(MATCH(A655,'ESO zone constants'!$A$2:$A$9949,0)),"","X")</f>
        <v>X</v>
      </c>
    </row>
    <row r="656" spans="1:5" x14ac:dyDescent="0.25">
      <c r="A656" s="60">
        <v>1052</v>
      </c>
      <c r="B656">
        <v>654</v>
      </c>
      <c r="C656">
        <v>382</v>
      </c>
      <c r="D656" t="s">
        <v>73</v>
      </c>
      <c r="E656" t="str">
        <f>IF(ISNA(MATCH(A656,'ESO zone constants'!$A$2:$A$9949,0)),"","X")</f>
        <v>X</v>
      </c>
    </row>
    <row r="657" spans="1:5" x14ac:dyDescent="0.25">
      <c r="A657" s="60">
        <v>1055</v>
      </c>
      <c r="B657">
        <v>655</v>
      </c>
      <c r="C657">
        <v>108</v>
      </c>
      <c r="D657" t="s">
        <v>41</v>
      </c>
      <c r="E657" t="str">
        <f>IF(ISNA(MATCH(A657,'ESO zone constants'!$A$2:$A$9949,0)),"","X")</f>
        <v>X</v>
      </c>
    </row>
    <row r="658" spans="1:5" x14ac:dyDescent="0.25">
      <c r="A658" s="60">
        <v>1059</v>
      </c>
      <c r="B658">
        <v>656</v>
      </c>
      <c r="C658">
        <v>1011</v>
      </c>
      <c r="D658" t="s">
        <v>709</v>
      </c>
      <c r="E658" t="str">
        <f>IF(ISNA(MATCH(A658,'ESO zone constants'!$A$2:$A$9949,0)),"","X")</f>
        <v>X</v>
      </c>
    </row>
    <row r="659" spans="1:5" x14ac:dyDescent="0.25">
      <c r="A659" s="60">
        <v>1060</v>
      </c>
      <c r="B659">
        <v>657</v>
      </c>
      <c r="C659">
        <v>1011</v>
      </c>
      <c r="D659" t="s">
        <v>710</v>
      </c>
      <c r="E659" t="str">
        <f>IF(ISNA(MATCH(A659,'ESO zone constants'!$A$2:$A$9949,0)),"","X")</f>
        <v>X</v>
      </c>
    </row>
    <row r="660" spans="1:5" x14ac:dyDescent="0.25">
      <c r="A660" s="60">
        <v>1061</v>
      </c>
      <c r="B660">
        <v>658</v>
      </c>
      <c r="C660">
        <v>1011</v>
      </c>
      <c r="D660" t="s">
        <v>711</v>
      </c>
      <c r="E660" t="str">
        <f>IF(ISNA(MATCH(A660,'ESO zone constants'!$A$2:$A$9949,0)),"","X")</f>
        <v>X</v>
      </c>
    </row>
    <row r="661" spans="1:5" x14ac:dyDescent="0.25">
      <c r="A661" s="60">
        <v>1063</v>
      </c>
      <c r="B661">
        <v>659</v>
      </c>
      <c r="C661">
        <v>1027</v>
      </c>
      <c r="D661" t="s">
        <v>713</v>
      </c>
      <c r="E661" t="str">
        <f>IF(ISNA(MATCH(A661,'ESO zone constants'!$A$2:$A$9949,0)),"","X")</f>
        <v>X</v>
      </c>
    </row>
    <row r="662" spans="1:5" x14ac:dyDescent="0.25">
      <c r="A662" s="60">
        <v>1064</v>
      </c>
      <c r="B662">
        <v>660</v>
      </c>
      <c r="C662">
        <v>103</v>
      </c>
      <c r="D662" t="s">
        <v>714</v>
      </c>
      <c r="E662" t="str">
        <f>IF(ISNA(MATCH(A662,'ESO zone constants'!$A$2:$A$9949,0)),"","X")</f>
        <v>X</v>
      </c>
    </row>
    <row r="663" spans="1:5" x14ac:dyDescent="0.25">
      <c r="A663" s="60">
        <v>1065</v>
      </c>
      <c r="B663">
        <v>661</v>
      </c>
      <c r="C663">
        <v>726</v>
      </c>
      <c r="D663" t="s">
        <v>715</v>
      </c>
      <c r="E663" t="str">
        <f>IF(ISNA(MATCH(A663,'ESO zone constants'!$A$2:$A$9949,0)),"","X")</f>
        <v>X</v>
      </c>
    </row>
    <row r="664" spans="1:5" x14ac:dyDescent="0.25">
      <c r="A664" s="60">
        <v>1066</v>
      </c>
      <c r="B664">
        <v>662</v>
      </c>
      <c r="C664">
        <v>726</v>
      </c>
      <c r="D664" t="s">
        <v>716</v>
      </c>
      <c r="E664" t="str">
        <f>IF(ISNA(MATCH(A664,'ESO zone constants'!$A$2:$A$9949,0)),"","X")</f>
        <v>X</v>
      </c>
    </row>
    <row r="665" spans="1:5" x14ac:dyDescent="0.25">
      <c r="A665" s="60">
        <v>1067</v>
      </c>
      <c r="B665">
        <v>663</v>
      </c>
      <c r="C665">
        <v>726</v>
      </c>
      <c r="D665" t="s">
        <v>717</v>
      </c>
      <c r="E665" t="str">
        <f>IF(ISNA(MATCH(A665,'ESO zone constants'!$A$2:$A$9949,0)),"","X")</f>
        <v>X</v>
      </c>
    </row>
    <row r="666" spans="1:5" x14ac:dyDescent="0.25">
      <c r="A666" s="60">
        <v>1068</v>
      </c>
      <c r="B666">
        <v>664</v>
      </c>
      <c r="C666">
        <v>726</v>
      </c>
      <c r="D666" t="s">
        <v>718</v>
      </c>
      <c r="E666" t="str">
        <f>IF(ISNA(MATCH(A666,'ESO zone constants'!$A$2:$A$9949,0)),"","X")</f>
        <v>X</v>
      </c>
    </row>
    <row r="667" spans="1:5" x14ac:dyDescent="0.25">
      <c r="A667" s="60">
        <v>1069</v>
      </c>
      <c r="B667">
        <v>665</v>
      </c>
      <c r="C667">
        <v>726</v>
      </c>
      <c r="D667" t="s">
        <v>719</v>
      </c>
      <c r="E667" t="str">
        <f>IF(ISNA(MATCH(A667,'ESO zone constants'!$A$2:$A$9949,0)),"","X")</f>
        <v>X</v>
      </c>
    </row>
    <row r="668" spans="1:5" x14ac:dyDescent="0.25">
      <c r="A668" s="60">
        <v>1070</v>
      </c>
      <c r="B668">
        <v>666</v>
      </c>
      <c r="C668">
        <v>726</v>
      </c>
      <c r="D668" t="s">
        <v>720</v>
      </c>
      <c r="E668" t="str">
        <f>IF(ISNA(MATCH(A668,'ESO zone constants'!$A$2:$A$9949,0)),"","X")</f>
        <v>X</v>
      </c>
    </row>
    <row r="669" spans="1:5" x14ac:dyDescent="0.25">
      <c r="A669" s="60">
        <v>1071</v>
      </c>
      <c r="B669">
        <v>667</v>
      </c>
      <c r="C669">
        <v>726</v>
      </c>
      <c r="D669" t="s">
        <v>721</v>
      </c>
      <c r="E669" t="str">
        <f>IF(ISNA(MATCH(A669,'ESO zone constants'!$A$2:$A$9949,0)),"","X")</f>
        <v>X</v>
      </c>
    </row>
    <row r="670" spans="1:5" x14ac:dyDescent="0.25">
      <c r="A670" s="60">
        <v>1072</v>
      </c>
      <c r="B670">
        <v>668</v>
      </c>
      <c r="C670">
        <v>117</v>
      </c>
      <c r="D670" t="s">
        <v>722</v>
      </c>
      <c r="E670" t="str">
        <f>IF(ISNA(MATCH(A670,'ESO zone constants'!$A$2:$A$9949,0)),"","X")</f>
        <v>X</v>
      </c>
    </row>
    <row r="671" spans="1:5" x14ac:dyDescent="0.25">
      <c r="A671" s="60">
        <v>1073</v>
      </c>
      <c r="B671">
        <v>669</v>
      </c>
      <c r="C671">
        <v>726</v>
      </c>
      <c r="D671" t="s">
        <v>723</v>
      </c>
      <c r="E671" t="str">
        <f>IF(ISNA(MATCH(A671,'ESO zone constants'!$A$2:$A$9949,0)),"","X")</f>
        <v>X</v>
      </c>
    </row>
    <row r="672" spans="1:5" x14ac:dyDescent="0.25">
      <c r="A672" s="60">
        <v>1074</v>
      </c>
      <c r="B672">
        <v>670</v>
      </c>
      <c r="C672">
        <v>41</v>
      </c>
      <c r="D672" t="s">
        <v>724</v>
      </c>
      <c r="E672" t="str">
        <f>IF(ISNA(MATCH(A672,'ESO zone constants'!$A$2:$A$9949,0)),"","X")</f>
        <v>X</v>
      </c>
    </row>
    <row r="673" spans="1:5" x14ac:dyDescent="0.25">
      <c r="A673" s="60">
        <v>1075</v>
      </c>
      <c r="B673">
        <v>671</v>
      </c>
      <c r="C673">
        <v>381</v>
      </c>
      <c r="D673" t="s">
        <v>724</v>
      </c>
      <c r="E673" t="str">
        <f>IF(ISNA(MATCH(A673,'ESO zone constants'!$A$2:$A$9949,0)),"","X")</f>
        <v>X</v>
      </c>
    </row>
    <row r="674" spans="1:5" x14ac:dyDescent="0.25">
      <c r="A674" s="60">
        <v>1076</v>
      </c>
      <c r="B674">
        <v>672</v>
      </c>
      <c r="C674">
        <v>3</v>
      </c>
      <c r="D674" t="s">
        <v>724</v>
      </c>
      <c r="E674" t="str">
        <f>IF(ISNA(MATCH(A674,'ESO zone constants'!$A$2:$A$9949,0)),"","X")</f>
        <v>X</v>
      </c>
    </row>
    <row r="675" spans="1:5" x14ac:dyDescent="0.25">
      <c r="A675" s="60">
        <v>1077</v>
      </c>
      <c r="B675">
        <v>673</v>
      </c>
      <c r="C675">
        <v>726</v>
      </c>
      <c r="D675" t="s">
        <v>725</v>
      </c>
      <c r="E675" t="str">
        <f>IF(ISNA(MATCH(A675,'ESO zone constants'!$A$2:$A$9949,0)),"","X")</f>
        <v>X</v>
      </c>
    </row>
    <row r="676" spans="1:5" x14ac:dyDescent="0.25">
      <c r="A676" s="60">
        <v>1078</v>
      </c>
      <c r="B676">
        <v>674</v>
      </c>
      <c r="C676">
        <v>726</v>
      </c>
      <c r="D676" t="s">
        <v>726</v>
      </c>
      <c r="E676" t="str">
        <f>IF(ISNA(MATCH(A676,'ESO zone constants'!$A$2:$A$9949,0)),"","X")</f>
        <v>X</v>
      </c>
    </row>
    <row r="677" spans="1:5" x14ac:dyDescent="0.25">
      <c r="A677" s="60">
        <v>1079</v>
      </c>
      <c r="B677">
        <v>675</v>
      </c>
      <c r="C677">
        <v>726</v>
      </c>
      <c r="D677" t="s">
        <v>727</v>
      </c>
      <c r="E677" t="str">
        <f>IF(ISNA(MATCH(A677,'ESO zone constants'!$A$2:$A$9949,0)),"","X")</f>
        <v>X</v>
      </c>
    </row>
    <row r="678" spans="1:5" x14ac:dyDescent="0.25">
      <c r="A678" s="60">
        <v>1080</v>
      </c>
      <c r="B678">
        <v>676</v>
      </c>
      <c r="C678">
        <v>101</v>
      </c>
      <c r="D678" t="s">
        <v>64</v>
      </c>
      <c r="E678" t="str">
        <f>IF(ISNA(MATCH(A678,'ESO zone constants'!$A$2:$A$9949,0)),"","X")</f>
        <v>X</v>
      </c>
    </row>
    <row r="679" spans="1:5" x14ac:dyDescent="0.25">
      <c r="A679" s="60">
        <v>1081</v>
      </c>
      <c r="B679">
        <v>677</v>
      </c>
      <c r="C679">
        <v>823</v>
      </c>
      <c r="D679" t="s">
        <v>67</v>
      </c>
      <c r="E679" t="str">
        <f>IF(ISNA(MATCH(A679,'ESO zone constants'!$A$2:$A$9949,0)),"","X")</f>
        <v>X</v>
      </c>
    </row>
    <row r="680" spans="1:5" x14ac:dyDescent="0.25">
      <c r="A680" s="60">
        <v>1082</v>
      </c>
      <c r="B680">
        <v>678</v>
      </c>
      <c r="C680">
        <v>726</v>
      </c>
      <c r="D680" t="s">
        <v>728</v>
      </c>
      <c r="E680" t="str">
        <f>IF(ISNA(MATCH(A680,'ESO zone constants'!$A$2:$A$9949,0)),"","X")</f>
        <v>X</v>
      </c>
    </row>
    <row r="681" spans="1:5" x14ac:dyDescent="0.25">
      <c r="A681" s="60">
        <v>1083</v>
      </c>
      <c r="B681">
        <v>679</v>
      </c>
      <c r="C681">
        <v>726</v>
      </c>
      <c r="D681" t="s">
        <v>729</v>
      </c>
      <c r="E681" t="str">
        <f>IF(ISNA(MATCH(A681,'ESO zone constants'!$A$2:$A$9949,0)),"","X")</f>
        <v>X</v>
      </c>
    </row>
    <row r="682" spans="1:5" x14ac:dyDescent="0.25">
      <c r="A682" s="60">
        <v>1085</v>
      </c>
      <c r="B682">
        <v>680</v>
      </c>
      <c r="C682">
        <v>1085</v>
      </c>
      <c r="D682" t="s">
        <v>731</v>
      </c>
      <c r="E682" t="str">
        <f>IF(ISNA(MATCH(A682,'ESO zone constants'!$A$2:$A$9949,0)),"","X")</f>
        <v>X</v>
      </c>
    </row>
    <row r="683" spans="1:5" x14ac:dyDescent="0.25">
      <c r="A683" s="60">
        <v>1086</v>
      </c>
      <c r="B683">
        <v>681</v>
      </c>
      <c r="C683">
        <v>1086</v>
      </c>
      <c r="D683" t="s">
        <v>1560</v>
      </c>
      <c r="E683" t="str">
        <f>IF(ISNA(MATCH(A683,'ESO zone constants'!$A$2:$A$9949,0)),"","X")</f>
        <v>X</v>
      </c>
    </row>
    <row r="684" spans="1:5" x14ac:dyDescent="0.25">
      <c r="A684" s="60">
        <v>1088</v>
      </c>
      <c r="B684">
        <v>682</v>
      </c>
      <c r="C684">
        <v>1086</v>
      </c>
      <c r="D684" t="s">
        <v>1588</v>
      </c>
      <c r="E684" t="str">
        <f>IF(ISNA(MATCH(A684,'ESO zone constants'!$A$2:$A$9949,0)),"","X")</f>
        <v>X</v>
      </c>
    </row>
    <row r="685" spans="1:5" x14ac:dyDescent="0.25">
      <c r="A685" s="60">
        <v>1089</v>
      </c>
      <c r="B685">
        <v>683</v>
      </c>
      <c r="C685">
        <v>1086</v>
      </c>
      <c r="D685" t="s">
        <v>1561</v>
      </c>
      <c r="E685" t="str">
        <f>IF(ISNA(MATCH(A685,'ESO zone constants'!$A$2:$A$9949,0)),"","X")</f>
        <v>X</v>
      </c>
    </row>
    <row r="686" spans="1:5" x14ac:dyDescent="0.25">
      <c r="A686" s="60">
        <v>1090</v>
      </c>
      <c r="B686">
        <v>684</v>
      </c>
      <c r="C686">
        <v>1086</v>
      </c>
      <c r="D686" t="s">
        <v>1562</v>
      </c>
      <c r="E686" t="str">
        <f>IF(ISNA(MATCH(A686,'ESO zone constants'!$A$2:$A$9949,0)),"","X")</f>
        <v>X</v>
      </c>
    </row>
    <row r="687" spans="1:5" x14ac:dyDescent="0.25">
      <c r="A687" s="60">
        <v>1091</v>
      </c>
      <c r="B687">
        <v>685</v>
      </c>
      <c r="C687">
        <v>1086</v>
      </c>
      <c r="D687" t="s">
        <v>1563</v>
      </c>
      <c r="E687" t="str">
        <f>IF(ISNA(MATCH(A687,'ESO zone constants'!$A$2:$A$9949,0)),"","X")</f>
        <v>X</v>
      </c>
    </row>
    <row r="688" spans="1:5" x14ac:dyDescent="0.25">
      <c r="A688" s="60">
        <v>1092</v>
      </c>
      <c r="B688">
        <v>686</v>
      </c>
      <c r="C688">
        <v>1086</v>
      </c>
      <c r="D688" t="s">
        <v>1564</v>
      </c>
      <c r="E688" t="str">
        <f>IF(ISNA(MATCH(A688,'ESO zone constants'!$A$2:$A$9949,0)),"","X")</f>
        <v>X</v>
      </c>
    </row>
    <row r="689" spans="1:5" x14ac:dyDescent="0.25">
      <c r="A689" s="60">
        <v>1094</v>
      </c>
      <c r="B689">
        <v>687</v>
      </c>
      <c r="C689">
        <v>1086</v>
      </c>
      <c r="D689" t="s">
        <v>1565</v>
      </c>
      <c r="E689" t="str">
        <f>IF(ISNA(MATCH(A689,'ESO zone constants'!$A$2:$A$9949,0)),"","X")</f>
        <v>X</v>
      </c>
    </row>
    <row r="690" spans="1:5" x14ac:dyDescent="0.25">
      <c r="A690" s="60">
        <v>1095</v>
      </c>
      <c r="B690">
        <v>688</v>
      </c>
      <c r="C690">
        <v>1086</v>
      </c>
      <c r="D690" t="s">
        <v>1566</v>
      </c>
      <c r="E690" t="str">
        <f>IF(ISNA(MATCH(A690,'ESO zone constants'!$A$2:$A$9949,0)),"","X")</f>
        <v>X</v>
      </c>
    </row>
    <row r="691" spans="1:5" x14ac:dyDescent="0.25">
      <c r="A691" s="60">
        <v>1096</v>
      </c>
      <c r="B691">
        <v>689</v>
      </c>
      <c r="C691">
        <v>1086</v>
      </c>
      <c r="D691" t="s">
        <v>1567</v>
      </c>
      <c r="E691" t="str">
        <f>IF(ISNA(MATCH(A691,'ESO zone constants'!$A$2:$A$9949,0)),"","X")</f>
        <v>X</v>
      </c>
    </row>
    <row r="692" spans="1:5" x14ac:dyDescent="0.25">
      <c r="A692" s="60">
        <v>1097</v>
      </c>
      <c r="B692">
        <v>690</v>
      </c>
      <c r="C692">
        <v>1086</v>
      </c>
      <c r="D692" t="s">
        <v>1568</v>
      </c>
      <c r="E692" t="str">
        <f>IF(ISNA(MATCH(A692,'ESO zone constants'!$A$2:$A$9949,0)),"","X")</f>
        <v>X</v>
      </c>
    </row>
    <row r="693" spans="1:5" x14ac:dyDescent="0.25">
      <c r="A693" s="60">
        <v>1098</v>
      </c>
      <c r="B693">
        <v>691</v>
      </c>
      <c r="C693">
        <v>1086</v>
      </c>
      <c r="D693" t="s">
        <v>1569</v>
      </c>
      <c r="E693" t="str">
        <f>IF(ISNA(MATCH(A693,'ESO zone constants'!$A$2:$A$9949,0)),"","X")</f>
        <v>X</v>
      </c>
    </row>
    <row r="694" spans="1:5" x14ac:dyDescent="0.25">
      <c r="A694" s="60">
        <v>1099</v>
      </c>
      <c r="B694">
        <v>692</v>
      </c>
      <c r="C694">
        <v>1086</v>
      </c>
      <c r="D694" t="s">
        <v>1570</v>
      </c>
      <c r="E694" t="str">
        <f>IF(ISNA(MATCH(A694,'ESO zone constants'!$A$2:$A$9949,0)),"","X")</f>
        <v>X</v>
      </c>
    </row>
    <row r="695" spans="1:5" x14ac:dyDescent="0.25">
      <c r="A695" s="60">
        <v>1101</v>
      </c>
      <c r="B695">
        <v>693</v>
      </c>
      <c r="C695">
        <v>1086</v>
      </c>
      <c r="D695" t="s">
        <v>1571</v>
      </c>
      <c r="E695" t="str">
        <f>IF(ISNA(MATCH(A695,'ESO zone constants'!$A$2:$A$9949,0)),"","X")</f>
        <v>X</v>
      </c>
    </row>
    <row r="696" spans="1:5" x14ac:dyDescent="0.25">
      <c r="A696" s="60">
        <v>1102</v>
      </c>
      <c r="B696">
        <v>694</v>
      </c>
      <c r="C696">
        <v>1086</v>
      </c>
      <c r="D696" t="s">
        <v>1572</v>
      </c>
      <c r="E696" t="str">
        <f>IF(ISNA(MATCH(A696,'ESO zone constants'!$A$2:$A$9949,0)),"","X")</f>
        <v>X</v>
      </c>
    </row>
    <row r="697" spans="1:5" x14ac:dyDescent="0.25">
      <c r="A697" s="60">
        <v>1103</v>
      </c>
      <c r="B697">
        <v>695</v>
      </c>
      <c r="C697">
        <v>1086</v>
      </c>
      <c r="D697" t="s">
        <v>1573</v>
      </c>
      <c r="E697" t="str">
        <f>IF(ISNA(MATCH(A697,'ESO zone constants'!$A$2:$A$9949,0)),"","X")</f>
        <v>X</v>
      </c>
    </row>
    <row r="698" spans="1:5" x14ac:dyDescent="0.25">
      <c r="A698" s="60">
        <v>1105</v>
      </c>
      <c r="B698">
        <v>696</v>
      </c>
      <c r="C698">
        <v>1086</v>
      </c>
      <c r="D698" t="s">
        <v>1574</v>
      </c>
      <c r="E698" t="str">
        <f>IF(ISNA(MATCH(A698,'ESO zone constants'!$A$2:$A$9949,0)),"","X")</f>
        <v>X</v>
      </c>
    </row>
    <row r="699" spans="1:5" x14ac:dyDescent="0.25">
      <c r="A699" s="60">
        <v>1106</v>
      </c>
      <c r="B699">
        <v>697</v>
      </c>
      <c r="C699">
        <v>1086</v>
      </c>
      <c r="D699" t="s">
        <v>1575</v>
      </c>
      <c r="E699" t="str">
        <f>IF(ISNA(MATCH(A699,'ESO zone constants'!$A$2:$A$9949,0)),"","X")</f>
        <v>X</v>
      </c>
    </row>
    <row r="700" spans="1:5" x14ac:dyDescent="0.25">
      <c r="A700" s="60">
        <v>1107</v>
      </c>
      <c r="B700">
        <v>698</v>
      </c>
      <c r="C700">
        <v>1107</v>
      </c>
      <c r="D700" t="s">
        <v>733</v>
      </c>
      <c r="E700" t="str">
        <f>IF(ISNA(MATCH(A700,'ESO zone constants'!$A$2:$A$9949,0)),"","X")</f>
        <v>X</v>
      </c>
    </row>
    <row r="701" spans="1:5" x14ac:dyDescent="0.25">
      <c r="A701" s="60">
        <v>1108</v>
      </c>
      <c r="B701">
        <v>699</v>
      </c>
      <c r="C701">
        <v>1108</v>
      </c>
      <c r="D701" t="s">
        <v>732</v>
      </c>
      <c r="E701" t="str">
        <f>IF(ISNA(MATCH(A701,'ESO zone constants'!$A$2:$A$9949,0)),"","X")</f>
        <v>X</v>
      </c>
    </row>
    <row r="702" spans="1:5" x14ac:dyDescent="0.25">
      <c r="A702" s="60">
        <v>1109</v>
      </c>
      <c r="B702">
        <v>700</v>
      </c>
      <c r="C702">
        <v>1109</v>
      </c>
      <c r="D702" t="s">
        <v>730</v>
      </c>
      <c r="E702" t="str">
        <f>IF(ISNA(MATCH(A702,'ESO zone constants'!$A$2:$A$9949,0)),"","X")</f>
        <v>X</v>
      </c>
    </row>
    <row r="703" spans="1:5" x14ac:dyDescent="0.25">
      <c r="A703" s="60">
        <v>1110</v>
      </c>
      <c r="B703">
        <v>701</v>
      </c>
      <c r="C703">
        <v>1086</v>
      </c>
      <c r="D703" t="s">
        <v>1576</v>
      </c>
      <c r="E703" t="str">
        <f>IF(ISNA(MATCH(A703,'ESO zone constants'!$A$2:$A$9949,0)),"","X")</f>
        <v>X</v>
      </c>
    </row>
    <row r="704" spans="1:5" x14ac:dyDescent="0.25">
      <c r="A704" s="60">
        <v>1111</v>
      </c>
      <c r="B704">
        <v>702</v>
      </c>
      <c r="C704">
        <v>1086</v>
      </c>
      <c r="D704" t="s">
        <v>1577</v>
      </c>
      <c r="E704" t="str">
        <f>IF(ISNA(MATCH(A704,'ESO zone constants'!$A$2:$A$9949,0)),"","X")</f>
        <v>X</v>
      </c>
    </row>
    <row r="705" spans="1:5" x14ac:dyDescent="0.25">
      <c r="A705" s="60">
        <v>1112</v>
      </c>
      <c r="B705">
        <v>703</v>
      </c>
      <c r="C705">
        <v>1086</v>
      </c>
      <c r="D705" t="s">
        <v>1578</v>
      </c>
      <c r="E705" t="str">
        <f>IF(ISNA(MATCH(A705,'ESO zone constants'!$A$2:$A$9949,0)),"","X")</f>
        <v>X</v>
      </c>
    </row>
    <row r="706" spans="1:5" x14ac:dyDescent="0.25">
      <c r="A706" s="60">
        <v>1113</v>
      </c>
      <c r="B706">
        <v>704</v>
      </c>
      <c r="C706">
        <v>1086</v>
      </c>
      <c r="D706" t="s">
        <v>1579</v>
      </c>
      <c r="E706" t="str">
        <f>IF(ISNA(MATCH(A706,'ESO zone constants'!$A$2:$A$9949,0)),"","X")</f>
        <v>X</v>
      </c>
    </row>
    <row r="707" spans="1:5" x14ac:dyDescent="0.25">
      <c r="A707" s="60">
        <v>1114</v>
      </c>
      <c r="B707">
        <v>705</v>
      </c>
      <c r="C707">
        <v>1086</v>
      </c>
      <c r="D707" t="s">
        <v>1580</v>
      </c>
      <c r="E707" t="str">
        <f>IF(ISNA(MATCH(A707,'ESO zone constants'!$A$2:$A$9949,0)),"","X")</f>
        <v>X</v>
      </c>
    </row>
    <row r="708" spans="1:5" x14ac:dyDescent="0.25">
      <c r="A708" s="60">
        <v>1115</v>
      </c>
      <c r="B708">
        <v>706</v>
      </c>
      <c r="C708">
        <v>1086</v>
      </c>
      <c r="D708" t="s">
        <v>1581</v>
      </c>
      <c r="E708" t="str">
        <f>IF(ISNA(MATCH(A708,'ESO zone constants'!$A$2:$A$9949,0)),"","X")</f>
        <v>X</v>
      </c>
    </row>
    <row r="709" spans="1:5" x14ac:dyDescent="0.25">
      <c r="A709" s="60">
        <v>1116</v>
      </c>
      <c r="B709">
        <v>707</v>
      </c>
      <c r="C709">
        <v>1116</v>
      </c>
      <c r="D709" t="s">
        <v>1554</v>
      </c>
      <c r="E709" t="str">
        <f>IF(ISNA(MATCH(A709,'ESO zone constants'!$A$2:$A$9949,0)),"","X")</f>
        <v>X</v>
      </c>
    </row>
    <row r="710" spans="1:5" x14ac:dyDescent="0.25">
      <c r="A710" s="60">
        <v>1117</v>
      </c>
      <c r="B710">
        <v>708</v>
      </c>
      <c r="C710">
        <v>1086</v>
      </c>
      <c r="D710" t="s">
        <v>1582</v>
      </c>
      <c r="E710" t="str">
        <f>IF(ISNA(MATCH(A710,'ESO zone constants'!$A$2:$A$9949,0)),"","X")</f>
        <v>X</v>
      </c>
    </row>
    <row r="711" spans="1:5" x14ac:dyDescent="0.25">
      <c r="A711" s="60">
        <v>1118</v>
      </c>
      <c r="B711">
        <v>709</v>
      </c>
      <c r="C711">
        <v>1086</v>
      </c>
      <c r="D711" t="s">
        <v>1583</v>
      </c>
      <c r="E711" t="str">
        <f>IF(ISNA(MATCH(A711,'ESO zone constants'!$A$2:$A$9949,0)),"","X")</f>
        <v>X</v>
      </c>
    </row>
    <row r="712" spans="1:5" x14ac:dyDescent="0.25">
      <c r="A712" s="60">
        <v>1119</v>
      </c>
      <c r="B712">
        <v>710</v>
      </c>
      <c r="C712">
        <v>1086</v>
      </c>
      <c r="D712" t="s">
        <v>1584</v>
      </c>
      <c r="E712" t="str">
        <f>IF(ISNA(MATCH(A712,'ESO zone constants'!$A$2:$A$9949,0)),"","X")</f>
        <v>X</v>
      </c>
    </row>
    <row r="713" spans="1:5" x14ac:dyDescent="0.25">
      <c r="A713" s="60">
        <v>1120</v>
      </c>
      <c r="B713">
        <v>711</v>
      </c>
      <c r="C713">
        <v>1086</v>
      </c>
      <c r="D713" t="s">
        <v>1585</v>
      </c>
      <c r="E713" t="str">
        <f>IF(ISNA(MATCH(A713,'ESO zone constants'!$A$2:$A$9949,0)),"","X")</f>
        <v>X</v>
      </c>
    </row>
    <row r="714" spans="1:5" x14ac:dyDescent="0.25">
      <c r="A714" s="60">
        <v>1121</v>
      </c>
      <c r="B714">
        <v>712</v>
      </c>
      <c r="C714">
        <v>1086</v>
      </c>
      <c r="D714" t="s">
        <v>1509</v>
      </c>
      <c r="E714" t="str">
        <f>IF(ISNA(MATCH(A714,'ESO zone constants'!$A$2:$A$9949,0)),"","X")</f>
        <v>X</v>
      </c>
    </row>
    <row r="715" spans="1:5" x14ac:dyDescent="0.25">
      <c r="A715" s="60">
        <v>1122</v>
      </c>
      <c r="B715">
        <v>713</v>
      </c>
      <c r="C715">
        <v>1086</v>
      </c>
      <c r="D715" t="s">
        <v>1662</v>
      </c>
      <c r="E715" t="str">
        <f>IF(ISNA(MATCH(A715,'ESO zone constants'!$A$2:$A$9949,0)),"","X")</f>
        <v>X</v>
      </c>
    </row>
    <row r="716" spans="1:5" x14ac:dyDescent="0.25">
      <c r="A716" s="60">
        <v>1123</v>
      </c>
      <c r="B716">
        <v>714</v>
      </c>
      <c r="C716">
        <v>383</v>
      </c>
      <c r="D716" t="s">
        <v>1663</v>
      </c>
      <c r="E716" t="str">
        <f>IF(ISNA(MATCH(A716,'ESO zone constants'!$A$2:$A$9949,0)),"","X")</f>
        <v>X</v>
      </c>
    </row>
    <row r="717" spans="1:5" x14ac:dyDescent="0.25">
      <c r="A717" s="60">
        <v>1125</v>
      </c>
      <c r="B717">
        <v>715</v>
      </c>
      <c r="C717">
        <v>101</v>
      </c>
      <c r="D717" t="s">
        <v>708</v>
      </c>
      <c r="E717" t="str">
        <f>IF(ISNA(MATCH(A717,'ESO zone constants'!$A$2:$A$9949,0)),"","X")</f>
        <v>X</v>
      </c>
    </row>
    <row r="718" spans="1:5" x14ac:dyDescent="0.25">
      <c r="A718" s="60">
        <v>1126</v>
      </c>
      <c r="B718">
        <v>716</v>
      </c>
      <c r="C718">
        <v>888</v>
      </c>
      <c r="D718" t="s">
        <v>712</v>
      </c>
      <c r="E718" t="str">
        <f>IF(ISNA(MATCH(A718,'ESO zone constants'!$A$2:$A$9949,0)),"","X")</f>
        <v>X</v>
      </c>
    </row>
    <row r="719" spans="1:5" x14ac:dyDescent="0.25">
      <c r="A719" s="60">
        <v>1128</v>
      </c>
      <c r="B719">
        <v>717</v>
      </c>
      <c r="C719">
        <v>1086</v>
      </c>
      <c r="D719" t="s">
        <v>1556</v>
      </c>
      <c r="E719" t="str">
        <f>IF(ISNA(MATCH(A719,'ESO zone constants'!$A$2:$A$9949,0)),"","X")</f>
        <v>X</v>
      </c>
    </row>
    <row r="720" spans="1:5" x14ac:dyDescent="0.25">
      <c r="A720" s="60">
        <v>1129</v>
      </c>
      <c r="B720">
        <v>718</v>
      </c>
      <c r="C720">
        <v>1086</v>
      </c>
      <c r="D720" t="s">
        <v>1557</v>
      </c>
      <c r="E720" t="str">
        <f>IF(ISNA(MATCH(A720,'ESO zone constants'!$A$2:$A$9949,0)),"","X")</f>
        <v>X</v>
      </c>
    </row>
    <row r="721" spans="1:5" x14ac:dyDescent="0.25">
      <c r="A721" s="60">
        <v>1130</v>
      </c>
      <c r="B721">
        <v>719</v>
      </c>
      <c r="C721">
        <v>1086</v>
      </c>
      <c r="D721" t="s">
        <v>1558</v>
      </c>
      <c r="E721" t="str">
        <f>IF(ISNA(MATCH(A721,'ESO zone constants'!$A$2:$A$9949,0)),"","X")</f>
        <v>X</v>
      </c>
    </row>
    <row r="722" spans="1:5" x14ac:dyDescent="0.25">
      <c r="A722" s="60">
        <v>1133</v>
      </c>
      <c r="B722">
        <v>720</v>
      </c>
      <c r="C722">
        <v>1133</v>
      </c>
      <c r="D722" t="s">
        <v>1770</v>
      </c>
      <c r="E722" t="str">
        <f>IF(ISNA(MATCH(A722,'ESO zone constants'!$A$2:$A$9949,0)),"","X")</f>
        <v>X</v>
      </c>
    </row>
    <row r="723" spans="1:5" x14ac:dyDescent="0.25">
      <c r="A723" s="60">
        <v>1134</v>
      </c>
      <c r="B723">
        <v>721</v>
      </c>
      <c r="C723">
        <v>1133</v>
      </c>
      <c r="D723" t="s">
        <v>1771</v>
      </c>
      <c r="E723" t="str">
        <f>IF(ISNA(MATCH(A723,'ESO zone constants'!$A$2:$A$9949,0)),"","X")</f>
        <v>X</v>
      </c>
    </row>
    <row r="724" spans="1:5" x14ac:dyDescent="0.25">
      <c r="A724" s="60">
        <v>1135</v>
      </c>
      <c r="B724">
        <v>722</v>
      </c>
      <c r="C724">
        <v>1133</v>
      </c>
      <c r="D724" t="s">
        <v>1772</v>
      </c>
      <c r="E724" t="str">
        <f>IF(ISNA(MATCH(A724,'ESO zone constants'!$A$2:$A$9949,0)),"","X")</f>
        <v>X</v>
      </c>
    </row>
    <row r="725" spans="1:5" x14ac:dyDescent="0.25">
      <c r="A725" s="60">
        <v>1136</v>
      </c>
      <c r="B725">
        <v>723</v>
      </c>
      <c r="C725">
        <v>1133</v>
      </c>
      <c r="D725" t="s">
        <v>1773</v>
      </c>
      <c r="E725" t="str">
        <f>IF(ISNA(MATCH(A725,'ESO zone constants'!$A$2:$A$9949,0)),"","X")</f>
        <v>X</v>
      </c>
    </row>
    <row r="726" spans="1:5" x14ac:dyDescent="0.25">
      <c r="A726" s="60">
        <v>1137</v>
      </c>
      <c r="B726">
        <v>724</v>
      </c>
      <c r="C726">
        <v>1133</v>
      </c>
      <c r="D726" t="s">
        <v>1774</v>
      </c>
      <c r="E726" t="str">
        <f>IF(ISNA(MATCH(A726,'ESO zone constants'!$A$2:$A$9949,0)),"","X")</f>
        <v>X</v>
      </c>
    </row>
    <row r="727" spans="1:5" x14ac:dyDescent="0.25">
      <c r="A727" s="60">
        <v>1138</v>
      </c>
      <c r="B727">
        <v>725</v>
      </c>
      <c r="C727">
        <v>1133</v>
      </c>
      <c r="D727" t="s">
        <v>1666</v>
      </c>
      <c r="E727" t="str">
        <f>IF(ISNA(MATCH(A727,'ESO zone constants'!$A$2:$A$9949,0)),"","X")</f>
        <v>X</v>
      </c>
    </row>
    <row r="728" spans="1:5" x14ac:dyDescent="0.25">
      <c r="A728" s="60">
        <v>1139</v>
      </c>
      <c r="B728">
        <v>726</v>
      </c>
      <c r="C728">
        <v>1133</v>
      </c>
      <c r="D728" t="s">
        <v>1775</v>
      </c>
      <c r="E728" t="str">
        <f>IF(ISNA(MATCH(A728,'ESO zone constants'!$A$2:$A$9949,0)),"","X")</f>
        <v>X</v>
      </c>
    </row>
    <row r="729" spans="1:5" x14ac:dyDescent="0.25">
      <c r="A729" s="60">
        <v>1140</v>
      </c>
      <c r="B729">
        <v>727</v>
      </c>
      <c r="C729">
        <v>104</v>
      </c>
      <c r="D729" t="s">
        <v>1670</v>
      </c>
      <c r="E729" t="str">
        <f>IF(ISNA(MATCH(A729,'ESO zone constants'!$A$2:$A$9949,0)),"","X")</f>
        <v>X</v>
      </c>
    </row>
    <row r="730" spans="1:5" x14ac:dyDescent="0.25">
      <c r="A730" s="60">
        <v>1141</v>
      </c>
      <c r="B730">
        <v>728</v>
      </c>
      <c r="C730">
        <v>101</v>
      </c>
      <c r="D730" t="s">
        <v>1676</v>
      </c>
      <c r="E730" t="str">
        <f>IF(ISNA(MATCH(A730,'ESO zone constants'!$A$2:$A$9949,0)),"","X")</f>
        <v>X</v>
      </c>
    </row>
    <row r="731" spans="1:5" x14ac:dyDescent="0.25">
      <c r="A731" s="60">
        <v>1142</v>
      </c>
      <c r="B731">
        <v>729</v>
      </c>
      <c r="C731">
        <v>1142</v>
      </c>
      <c r="D731" t="s">
        <v>422</v>
      </c>
      <c r="E731" t="str">
        <f>IF(ISNA(MATCH(A731,'ESO zone constants'!$A$2:$A$9949,0)),"","X")</f>
        <v>X</v>
      </c>
    </row>
    <row r="732" spans="1:5" x14ac:dyDescent="0.25">
      <c r="A732" s="60">
        <v>1143</v>
      </c>
      <c r="B732">
        <v>730</v>
      </c>
      <c r="C732">
        <v>19</v>
      </c>
      <c r="D732" t="s">
        <v>1671</v>
      </c>
      <c r="E732" t="str">
        <f>IF(ISNA(MATCH(A732,'ESO zone constants'!$A$2:$A$9949,0)),"","X")</f>
        <v>X</v>
      </c>
    </row>
    <row r="733" spans="1:5" x14ac:dyDescent="0.25">
      <c r="A733" s="60">
        <v>1144</v>
      </c>
      <c r="B733">
        <v>731</v>
      </c>
      <c r="C733">
        <v>1144</v>
      </c>
      <c r="D733" t="s">
        <v>1672</v>
      </c>
      <c r="E733" t="str">
        <f>IF(ISNA(MATCH(A733,'ESO zone constants'!$A$2:$A$9949,0)),"","X")</f>
        <v>X</v>
      </c>
    </row>
    <row r="734" spans="1:5" x14ac:dyDescent="0.25">
      <c r="A734" s="60">
        <v>1145</v>
      </c>
      <c r="B734">
        <v>732</v>
      </c>
      <c r="C734">
        <v>1133</v>
      </c>
      <c r="D734" t="s">
        <v>1776</v>
      </c>
      <c r="E734" t="str">
        <f>IF(ISNA(MATCH(A734,'ESO zone constants'!$A$2:$A$9949,0)),"","X")</f>
        <v>X</v>
      </c>
    </row>
    <row r="735" spans="1:5" x14ac:dyDescent="0.25">
      <c r="A735" s="60">
        <v>1146</v>
      </c>
      <c r="B735">
        <v>733</v>
      </c>
      <c r="C735">
        <v>1133</v>
      </c>
      <c r="D735" t="s">
        <v>1777</v>
      </c>
      <c r="E735" t="str">
        <f>IF(ISNA(MATCH(A735,'ESO zone constants'!$A$2:$A$9949,0)),"","X")</f>
        <v>X</v>
      </c>
    </row>
    <row r="736" spans="1:5" x14ac:dyDescent="0.25">
      <c r="A736" s="60">
        <v>1147</v>
      </c>
      <c r="B736">
        <v>734</v>
      </c>
      <c r="C736">
        <v>1133</v>
      </c>
      <c r="D736" t="s">
        <v>1778</v>
      </c>
      <c r="E736" t="str">
        <f>IF(ISNA(MATCH(A736,'ESO zone constants'!$A$2:$A$9949,0)),"","X")</f>
        <v>X</v>
      </c>
    </row>
    <row r="737" spans="1:5" x14ac:dyDescent="0.25">
      <c r="A737" s="60">
        <v>1148</v>
      </c>
      <c r="B737">
        <v>735</v>
      </c>
      <c r="C737">
        <v>1133</v>
      </c>
      <c r="D737" t="s">
        <v>1782</v>
      </c>
      <c r="E737" t="str">
        <f>IF(ISNA(MATCH(A737,'ESO zone constants'!$A$2:$A$9949,0)),"","X")</f>
        <v>X</v>
      </c>
    </row>
    <row r="738" spans="1:5" x14ac:dyDescent="0.25">
      <c r="A738" s="60">
        <v>1149</v>
      </c>
      <c r="B738">
        <v>736</v>
      </c>
      <c r="C738">
        <v>1133</v>
      </c>
      <c r="D738" t="s">
        <v>1779</v>
      </c>
      <c r="E738" t="str">
        <f>IF(ISNA(MATCH(A738,'ESO zone constants'!$A$2:$A$9949,0)),"","X")</f>
        <v>X</v>
      </c>
    </row>
    <row r="739" spans="1:5" x14ac:dyDescent="0.25">
      <c r="A739" s="60">
        <v>1150</v>
      </c>
      <c r="B739">
        <v>737</v>
      </c>
      <c r="C739">
        <v>1133</v>
      </c>
      <c r="D739" t="s">
        <v>1781</v>
      </c>
      <c r="E739" t="str">
        <f>IF(ISNA(MATCH(A739,'ESO zone constants'!$A$2:$A$9949,0)),"","X")</f>
        <v>X</v>
      </c>
    </row>
    <row r="740" spans="1:5" x14ac:dyDescent="0.25">
      <c r="A740" s="60">
        <v>1151</v>
      </c>
      <c r="B740">
        <v>738</v>
      </c>
      <c r="C740">
        <v>1133</v>
      </c>
      <c r="D740" t="s">
        <v>1780</v>
      </c>
      <c r="E740" t="str">
        <f>IF(ISNA(MATCH(A740,'ESO zone constants'!$A$2:$A$9949,0)),"","X")</f>
        <v>X</v>
      </c>
    </row>
    <row r="741" spans="1:5" x14ac:dyDescent="0.25">
      <c r="A741" s="60">
        <v>1152</v>
      </c>
      <c r="B741">
        <v>739</v>
      </c>
      <c r="C741">
        <v>684</v>
      </c>
      <c r="D741" t="s">
        <v>1840</v>
      </c>
      <c r="E741" t="str">
        <f>IF(ISNA(MATCH(A741,'ESO zone constants'!$A$2:$A$9949,0)),"","X")</f>
        <v>X</v>
      </c>
    </row>
    <row r="742" spans="1:5" x14ac:dyDescent="0.25">
      <c r="A742" s="60">
        <v>1153</v>
      </c>
      <c r="B742">
        <v>740</v>
      </c>
      <c r="C742">
        <v>92</v>
      </c>
      <c r="D742" t="s">
        <v>1839</v>
      </c>
      <c r="E742" t="str">
        <f>IF(ISNA(MATCH(A742,'ESO zone constants'!$A$2:$A$9949,0)),"","X")</f>
        <v>X</v>
      </c>
    </row>
    <row r="743" spans="1:5" x14ac:dyDescent="0.25">
      <c r="A743" s="60">
        <v>1154</v>
      </c>
      <c r="B743">
        <v>741</v>
      </c>
      <c r="C743">
        <v>1086</v>
      </c>
      <c r="D743" t="s">
        <v>1674</v>
      </c>
      <c r="E743" t="str">
        <f>IF(ISNA(MATCH(A743,'ESO zone constants'!$A$2:$A$9949,0)),"","X")</f>
        <v>X</v>
      </c>
    </row>
    <row r="744" spans="1:5" x14ac:dyDescent="0.25">
      <c r="A744" s="60">
        <v>1155</v>
      </c>
      <c r="B744">
        <v>742</v>
      </c>
      <c r="C744">
        <v>20</v>
      </c>
      <c r="D744" t="s">
        <v>1675</v>
      </c>
      <c r="E744" t="str">
        <f>IF(ISNA(MATCH(A744,'ESO zone constants'!$A$2:$A$9949,0)),"","X")</f>
        <v>X</v>
      </c>
    </row>
    <row r="745" spans="1:5" x14ac:dyDescent="0.25">
      <c r="A745" s="60">
        <v>1160</v>
      </c>
      <c r="B745">
        <v>743</v>
      </c>
      <c r="C745">
        <v>1160</v>
      </c>
      <c r="D745" t="s">
        <v>1888</v>
      </c>
      <c r="E745" t="str">
        <f>IF(ISNA(MATCH(A745,'ESO zone constants'!$A$2:$A$9949,0)),"","X")</f>
        <v>X</v>
      </c>
    </row>
    <row r="746" spans="1:5" x14ac:dyDescent="0.25">
      <c r="A746" s="60">
        <v>1161</v>
      </c>
      <c r="B746">
        <v>744</v>
      </c>
      <c r="C746">
        <v>1161</v>
      </c>
      <c r="D746" t="s">
        <v>1918</v>
      </c>
      <c r="E746" t="str">
        <f>IF(ISNA(MATCH(A746,'ESO zone constants'!$A$2:$A$9949,0)),"","X")</f>
        <v>X</v>
      </c>
    </row>
    <row r="747" spans="1:5" x14ac:dyDescent="0.25">
      <c r="A747" s="60">
        <v>1165</v>
      </c>
      <c r="B747">
        <v>745</v>
      </c>
      <c r="C747">
        <v>1161</v>
      </c>
      <c r="D747" t="s">
        <v>1889</v>
      </c>
      <c r="E747" t="str">
        <f>IF(ISNA(MATCH(A747,'ESO zone constants'!$A$2:$A$9949,0)),"","X")</f>
        <v>X</v>
      </c>
    </row>
    <row r="748" spans="1:5" x14ac:dyDescent="0.25">
      <c r="A748" s="60">
        <v>1166</v>
      </c>
      <c r="B748">
        <v>746</v>
      </c>
      <c r="C748">
        <v>1160</v>
      </c>
      <c r="D748" t="s">
        <v>1917</v>
      </c>
      <c r="E748" t="str">
        <f>IF(ISNA(MATCH(A748,'ESO zone constants'!$A$2:$A$9949,0)),"","X")</f>
        <v>X</v>
      </c>
    </row>
    <row r="749" spans="1:5" x14ac:dyDescent="0.25">
      <c r="A749" s="60">
        <v>1167</v>
      </c>
      <c r="B749">
        <v>747</v>
      </c>
      <c r="C749">
        <v>1160</v>
      </c>
      <c r="D749" t="s">
        <v>1890</v>
      </c>
      <c r="E749" t="str">
        <f>IF(ISNA(MATCH(A749,'ESO zone constants'!$A$2:$A$9949,0)),"","X")</f>
        <v>X</v>
      </c>
    </row>
    <row r="750" spans="1:5" x14ac:dyDescent="0.25">
      <c r="A750" s="60">
        <v>1168</v>
      </c>
      <c r="B750">
        <v>748</v>
      </c>
      <c r="C750">
        <v>1160</v>
      </c>
      <c r="D750" t="s">
        <v>1916</v>
      </c>
      <c r="E750" t="str">
        <f>IF(ISNA(MATCH(A750,'ESO zone constants'!$A$2:$A$9949,0)),"","X")</f>
        <v>X</v>
      </c>
    </row>
    <row r="751" spans="1:5" x14ac:dyDescent="0.25">
      <c r="A751" s="60">
        <v>1169</v>
      </c>
      <c r="B751">
        <v>749</v>
      </c>
      <c r="C751">
        <v>1160</v>
      </c>
      <c r="D751" t="s">
        <v>1891</v>
      </c>
      <c r="E751" t="str">
        <f>IF(ISNA(MATCH(A751,'ESO zone constants'!$A$2:$A$9949,0)),"","X")</f>
        <v>X</v>
      </c>
    </row>
    <row r="752" spans="1:5" x14ac:dyDescent="0.25">
      <c r="A752" s="60">
        <v>1170</v>
      </c>
      <c r="B752">
        <v>750</v>
      </c>
      <c r="C752">
        <v>1160</v>
      </c>
      <c r="D752" t="s">
        <v>1915</v>
      </c>
      <c r="E752" t="str">
        <f>IF(ISNA(MATCH(A752,'ESO zone constants'!$A$2:$A$9949,0)),"","X")</f>
        <v>X</v>
      </c>
    </row>
    <row r="753" spans="1:5" x14ac:dyDescent="0.25">
      <c r="A753" s="60">
        <v>1171</v>
      </c>
      <c r="B753">
        <v>751</v>
      </c>
      <c r="C753">
        <v>1161</v>
      </c>
      <c r="D753" t="s">
        <v>1892</v>
      </c>
      <c r="E753" t="str">
        <f>IF(ISNA(MATCH(A753,'ESO zone constants'!$A$2:$A$9949,0)),"","X")</f>
        <v>X</v>
      </c>
    </row>
    <row r="754" spans="1:5" x14ac:dyDescent="0.25">
      <c r="A754" s="60">
        <v>1172</v>
      </c>
      <c r="B754">
        <v>752</v>
      </c>
      <c r="C754">
        <v>1161</v>
      </c>
      <c r="D754" t="s">
        <v>1913</v>
      </c>
      <c r="E754" t="str">
        <f>IF(ISNA(MATCH(A754,'ESO zone constants'!$A$2:$A$9949,0)),"","X")</f>
        <v>X</v>
      </c>
    </row>
    <row r="755" spans="1:5" x14ac:dyDescent="0.25">
      <c r="A755" s="60">
        <v>1173</v>
      </c>
      <c r="B755">
        <v>753</v>
      </c>
      <c r="C755">
        <v>1161</v>
      </c>
      <c r="D755" t="s">
        <v>1893</v>
      </c>
      <c r="E755" t="str">
        <f>IF(ISNA(MATCH(A755,'ESO zone constants'!$A$2:$A$9949,0)),"","X")</f>
        <v>X</v>
      </c>
    </row>
    <row r="756" spans="1:5" x14ac:dyDescent="0.25">
      <c r="A756" s="60">
        <v>1174</v>
      </c>
      <c r="B756">
        <v>754</v>
      </c>
      <c r="C756">
        <v>1160</v>
      </c>
      <c r="D756" t="s">
        <v>1894</v>
      </c>
      <c r="E756" t="str">
        <f>IF(ISNA(MATCH(A756,'ESO zone constants'!$A$2:$A$9949,0)),"","X")</f>
        <v>X</v>
      </c>
    </row>
    <row r="757" spans="1:5" x14ac:dyDescent="0.25">
      <c r="A757" s="60">
        <v>1175</v>
      </c>
      <c r="B757">
        <v>755</v>
      </c>
      <c r="C757">
        <v>1175</v>
      </c>
      <c r="D757" t="s">
        <v>1895</v>
      </c>
      <c r="E757" t="str">
        <f>IF(ISNA(MATCH(A757,'ESO zone constants'!$A$2:$A$9949,0)),"","X")</f>
        <v>X</v>
      </c>
    </row>
    <row r="758" spans="1:5" x14ac:dyDescent="0.25">
      <c r="A758" s="60">
        <v>1176</v>
      </c>
      <c r="B758">
        <v>756</v>
      </c>
      <c r="C758">
        <v>1160</v>
      </c>
      <c r="D758" t="s">
        <v>1896</v>
      </c>
      <c r="E758" t="str">
        <f>IF(ISNA(MATCH(A758,'ESO zone constants'!$A$2:$A$9949,0)),"","X")</f>
        <v>X</v>
      </c>
    </row>
    <row r="759" spans="1:5" x14ac:dyDescent="0.25">
      <c r="A759" s="60">
        <v>1177</v>
      </c>
      <c r="B759">
        <v>757</v>
      </c>
      <c r="C759">
        <v>1160</v>
      </c>
      <c r="D759" t="s">
        <v>1897</v>
      </c>
      <c r="E759" t="str">
        <f>IF(ISNA(MATCH(A759,'ESO zone constants'!$A$2:$A$9949,0)),"","X")</f>
        <v>X</v>
      </c>
    </row>
    <row r="760" spans="1:5" x14ac:dyDescent="0.25">
      <c r="A760" s="60">
        <v>1178</v>
      </c>
      <c r="B760">
        <v>758</v>
      </c>
      <c r="C760">
        <v>1160</v>
      </c>
      <c r="D760" t="s">
        <v>1898</v>
      </c>
      <c r="E760" t="str">
        <f>IF(ISNA(MATCH(A760,'ESO zone constants'!$A$2:$A$9949,0)),"","X")</f>
        <v>X</v>
      </c>
    </row>
    <row r="761" spans="1:5" x14ac:dyDescent="0.25">
      <c r="A761" s="60">
        <v>1179</v>
      </c>
      <c r="B761">
        <v>759</v>
      </c>
      <c r="C761">
        <v>1160</v>
      </c>
      <c r="D761" t="s">
        <v>1899</v>
      </c>
      <c r="E761" t="str">
        <f>IF(ISNA(MATCH(A761,'ESO zone constants'!$A$2:$A$9949,0)),"","X")</f>
        <v>X</v>
      </c>
    </row>
    <row r="762" spans="1:5" x14ac:dyDescent="0.25">
      <c r="A762" s="60">
        <v>1181</v>
      </c>
      <c r="B762">
        <v>760</v>
      </c>
      <c r="C762">
        <v>1161</v>
      </c>
      <c r="D762" t="s">
        <v>1900</v>
      </c>
      <c r="E762" t="str">
        <f>IF(ISNA(MATCH(A762,'ESO zone constants'!$A$2:$A$9949,0)),"","X")</f>
        <v>X</v>
      </c>
    </row>
    <row r="763" spans="1:5" x14ac:dyDescent="0.25">
      <c r="A763" s="60">
        <v>1182</v>
      </c>
      <c r="B763">
        <v>761</v>
      </c>
      <c r="C763">
        <v>1160</v>
      </c>
      <c r="D763" t="s">
        <v>1901</v>
      </c>
      <c r="E763" t="str">
        <f>IF(ISNA(MATCH(A763,'ESO zone constants'!$A$2:$A$9949,0)),"","X")</f>
        <v>X</v>
      </c>
    </row>
    <row r="764" spans="1:5" x14ac:dyDescent="0.25">
      <c r="A764" s="60">
        <v>1183</v>
      </c>
      <c r="B764">
        <v>762</v>
      </c>
      <c r="C764">
        <v>1161</v>
      </c>
      <c r="D764" t="s">
        <v>1912</v>
      </c>
      <c r="E764" t="str">
        <f>IF(ISNA(MATCH(A764,'ESO zone constants'!$A$2:$A$9949,0)),"","X")</f>
        <v>X</v>
      </c>
    </row>
    <row r="765" spans="1:5" x14ac:dyDescent="0.25">
      <c r="A765" s="60">
        <v>1184</v>
      </c>
      <c r="B765">
        <v>763</v>
      </c>
      <c r="C765">
        <v>1161</v>
      </c>
      <c r="D765" t="s">
        <v>1902</v>
      </c>
      <c r="E765" t="str">
        <f>IF(ISNA(MATCH(A765,'ESO zone constants'!$A$2:$A$9949,0)),"","X")</f>
        <v>X</v>
      </c>
    </row>
    <row r="766" spans="1:5" x14ac:dyDescent="0.25">
      <c r="A766" s="60">
        <v>1185</v>
      </c>
      <c r="B766">
        <v>764</v>
      </c>
      <c r="C766">
        <v>1160</v>
      </c>
      <c r="D766" t="s">
        <v>1903</v>
      </c>
      <c r="E766" t="str">
        <f>IF(ISNA(MATCH(A766,'ESO zone constants'!$A$2:$A$9949,0)),"","X")</f>
        <v>X</v>
      </c>
    </row>
    <row r="767" spans="1:5" x14ac:dyDescent="0.25">
      <c r="A767" s="60">
        <v>1186</v>
      </c>
      <c r="B767">
        <v>765</v>
      </c>
      <c r="C767">
        <v>1160</v>
      </c>
      <c r="D767" t="s">
        <v>1911</v>
      </c>
      <c r="E767" t="str">
        <f>IF(ISNA(MATCH(A767,'ESO zone constants'!$A$2:$A$9949,0)),"","X")</f>
        <v>X</v>
      </c>
    </row>
    <row r="768" spans="1:5" x14ac:dyDescent="0.25">
      <c r="A768" s="60">
        <v>1187</v>
      </c>
      <c r="B768">
        <v>766</v>
      </c>
      <c r="C768">
        <v>1161</v>
      </c>
      <c r="D768" t="s">
        <v>1904</v>
      </c>
      <c r="E768" t="str">
        <f>IF(ISNA(MATCH(A768,'ESO zone constants'!$A$2:$A$9949,0)),"","X")</f>
        <v>X</v>
      </c>
    </row>
    <row r="769" spans="1:5" x14ac:dyDescent="0.25">
      <c r="A769" s="60">
        <v>1188</v>
      </c>
      <c r="B769">
        <v>767</v>
      </c>
      <c r="C769">
        <v>101</v>
      </c>
      <c r="D769" t="s">
        <v>1905</v>
      </c>
      <c r="E769" t="str">
        <f>IF(ISNA(MATCH(A769,'ESO zone constants'!$A$2:$A$9949,0)),"","X")</f>
        <v>X</v>
      </c>
    </row>
    <row r="770" spans="1:5" x14ac:dyDescent="0.25">
      <c r="A770" s="60">
        <v>1189</v>
      </c>
      <c r="B770">
        <v>768</v>
      </c>
      <c r="C770">
        <v>101</v>
      </c>
      <c r="D770" t="s">
        <v>1905</v>
      </c>
      <c r="E770" t="str">
        <f>IF(ISNA(MATCH(A770,'ESO zone constants'!$A$2:$A$9949,0)),"","X")</f>
        <v>X</v>
      </c>
    </row>
    <row r="771" spans="1:5" x14ac:dyDescent="0.25">
      <c r="A771" s="60">
        <v>1190</v>
      </c>
      <c r="B771">
        <v>769</v>
      </c>
      <c r="C771">
        <v>103</v>
      </c>
      <c r="D771" t="s">
        <v>1856</v>
      </c>
      <c r="E771" t="str">
        <f>IF(ISNA(MATCH(A771,'ESO zone constants'!$A$2:$A$9949,0)),"","X")</f>
        <v>X</v>
      </c>
    </row>
    <row r="772" spans="1:5" x14ac:dyDescent="0.25">
      <c r="A772" s="60">
        <v>1191</v>
      </c>
      <c r="B772">
        <v>770</v>
      </c>
      <c r="C772">
        <v>101</v>
      </c>
      <c r="D772" t="s">
        <v>1855</v>
      </c>
      <c r="E772" t="str">
        <f>IF(ISNA(MATCH(A772,'ESO zone constants'!$A$2:$A$9949,0)),"","X")</f>
        <v>X</v>
      </c>
    </row>
    <row r="773" spans="1:5" x14ac:dyDescent="0.25">
      <c r="A773" s="60">
        <v>1192</v>
      </c>
      <c r="B773">
        <v>771</v>
      </c>
      <c r="C773">
        <v>1133</v>
      </c>
      <c r="D773" t="s">
        <v>1783</v>
      </c>
      <c r="E773" t="str">
        <f>IF(ISNA(MATCH(A773,'ESO zone constants'!$A$2:$A$9949,0)),"","X")</f>
        <v>X</v>
      </c>
    </row>
    <row r="774" spans="1:5" x14ac:dyDescent="0.25">
      <c r="A774" s="60">
        <v>1193</v>
      </c>
      <c r="B774">
        <v>772</v>
      </c>
      <c r="C774">
        <v>1133</v>
      </c>
      <c r="D774" t="s">
        <v>1784</v>
      </c>
      <c r="E774" t="str">
        <f>IF(ISNA(MATCH(A774,'ESO zone constants'!$A$2:$A$9949,0)),"","X")</f>
        <v>X</v>
      </c>
    </row>
    <row r="775" spans="1:5" x14ac:dyDescent="0.25">
      <c r="A775" s="60">
        <v>1195</v>
      </c>
      <c r="B775">
        <v>773</v>
      </c>
      <c r="C775">
        <v>1195</v>
      </c>
      <c r="D775" t="s">
        <v>1906</v>
      </c>
      <c r="E775" t="str">
        <f>IF(ISNA(MATCH(A775,'ESO zone constants'!$A$2:$A$9949,0)),"","X")</f>
        <v>X</v>
      </c>
    </row>
    <row r="776" spans="1:5" x14ac:dyDescent="0.25">
      <c r="A776" s="60">
        <v>1196</v>
      </c>
      <c r="B776">
        <v>774</v>
      </c>
      <c r="C776">
        <v>1160</v>
      </c>
      <c r="D776" t="s">
        <v>1907</v>
      </c>
      <c r="E776" t="str">
        <f>IF(ISNA(MATCH(A776,'ESO zone constants'!$A$2:$A$9949,0)),"","X")</f>
        <v>X</v>
      </c>
    </row>
    <row r="777" spans="1:5" x14ac:dyDescent="0.25">
      <c r="A777" s="60">
        <v>1199</v>
      </c>
      <c r="B777">
        <v>775</v>
      </c>
      <c r="C777">
        <v>684</v>
      </c>
      <c r="D777" t="s">
        <v>1854</v>
      </c>
      <c r="E777" t="str">
        <f>IF(ISNA(MATCH(A777,'ESO zone constants'!$A$2:$A$9949,0)),"","X")</f>
        <v>X</v>
      </c>
    </row>
    <row r="778" spans="1:5" x14ac:dyDescent="0.25">
      <c r="A778" s="60">
        <v>1200</v>
      </c>
      <c r="B778">
        <v>776</v>
      </c>
      <c r="C778">
        <v>1200</v>
      </c>
      <c r="D778" t="s">
        <v>1853</v>
      </c>
      <c r="E778" t="str">
        <f>IF(ISNA(MATCH(A778,'ESO zone constants'!$A$2:$A$9949,0)),"","X")</f>
        <v>X</v>
      </c>
    </row>
    <row r="779" spans="1:5" x14ac:dyDescent="0.25">
      <c r="A779" s="60">
        <v>1218</v>
      </c>
      <c r="B779">
        <v>777</v>
      </c>
      <c r="C779">
        <v>1160</v>
      </c>
      <c r="D779" t="s">
        <v>1908</v>
      </c>
      <c r="E779" t="str">
        <f>IF(ISNA(MATCH(A779,'ESO zone constants'!$A$2:$A$9949,0)),"","X")</f>
        <v>X</v>
      </c>
    </row>
    <row r="780" spans="1:5" x14ac:dyDescent="0.25">
      <c r="A780" s="60">
        <v>1219</v>
      </c>
      <c r="B780">
        <v>778</v>
      </c>
      <c r="C780">
        <v>1160</v>
      </c>
      <c r="D780" t="s">
        <v>1909</v>
      </c>
      <c r="E780" t="str">
        <f>IF(ISNA(MATCH(A780,'ESO zone constants'!$A$2:$A$9949,0)),"","X")</f>
        <v>X</v>
      </c>
    </row>
    <row r="781" spans="1:5" x14ac:dyDescent="0.25">
      <c r="A781" s="60">
        <v>1220</v>
      </c>
      <c r="B781">
        <v>779</v>
      </c>
      <c r="C781">
        <v>1161</v>
      </c>
      <c r="D781" t="s">
        <v>1910</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100</v>
      </c>
      <c r="B1" s="5" t="s">
        <v>107</v>
      </c>
      <c r="C1" s="5" t="s">
        <v>104</v>
      </c>
      <c r="D1" s="17" t="s">
        <v>105</v>
      </c>
      <c r="E1" s="3" t="s">
        <v>106</v>
      </c>
      <c r="F1" s="3" t="s">
        <v>1505</v>
      </c>
      <c r="G1" s="3" t="s">
        <v>734</v>
      </c>
      <c r="H1" s="13" t="s">
        <v>1545</v>
      </c>
      <c r="I1" s="18" t="s">
        <v>1544</v>
      </c>
      <c r="J1" t="s">
        <v>1591</v>
      </c>
      <c r="K1" s="3" t="s">
        <v>1692</v>
      </c>
      <c r="L1" s="3" t="s">
        <v>1592</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 t="shared" si="40"/>
        <v>X</v>
      </c>
      <c r="G680" s="3" t="str">
        <f t="shared" si="41"/>
        <v/>
      </c>
      <c r="H680" s="17">
        <f t="shared" si="42"/>
        <v>1085</v>
      </c>
      <c r="I680" s="17">
        <f t="shared" si="43"/>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2344</v>
      </c>
      <c r="D1" s="38"/>
      <c r="E1" s="38"/>
      <c r="F1" s="38"/>
      <c r="G1" s="38"/>
      <c r="H1" s="38"/>
    </row>
    <row r="2" spans="1:8" s="1" customFormat="1" x14ac:dyDescent="0.25">
      <c r="A2" s="5" t="s">
        <v>1537</v>
      </c>
      <c r="B2" s="5" t="s">
        <v>1538</v>
      </c>
      <c r="C2" s="1" t="s">
        <v>1541</v>
      </c>
      <c r="D2" s="6" t="s">
        <v>100</v>
      </c>
      <c r="E2" s="3" t="s">
        <v>107</v>
      </c>
      <c r="F2" s="3" t="s">
        <v>1542</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1560</v>
      </c>
      <c r="D36" s="5">
        <v>1086</v>
      </c>
      <c r="E36" s="3">
        <f>VLOOKUP(D36,'ESO zone constants'!$A$2:$B$949,2,FALSE)</f>
        <v>681</v>
      </c>
      <c r="F36" s="3" t="str">
        <f>VLOOKUP(D36,'ESO zone constants'!$A$2:$D$949,4,FALSE)</f>
        <v>Northern Elsweyr</v>
      </c>
    </row>
    <row r="37" spans="1:6" x14ac:dyDescent="0.25">
      <c r="A37" s="5">
        <v>37</v>
      </c>
      <c r="B37" s="5">
        <v>1654</v>
      </c>
      <c r="C37" t="s">
        <v>1770</v>
      </c>
      <c r="D37" s="12">
        <v>1133</v>
      </c>
      <c r="E37" s="3">
        <f>VLOOKUP(D37,'ESO zone constants'!$A$2:$B$949,2,FALSE)</f>
        <v>720</v>
      </c>
      <c r="F37" s="3" t="str">
        <f>VLOOKUP(D37,'ESO zone constants'!$A$2:$D$949,4,FALSE)</f>
        <v>Southern Elsweyr</v>
      </c>
    </row>
    <row r="38" spans="1:6" x14ac:dyDescent="0.25">
      <c r="A38" s="12">
        <v>38</v>
      </c>
      <c r="B38" s="5">
        <v>1719</v>
      </c>
      <c r="C38" t="s">
        <v>1888</v>
      </c>
      <c r="D38" s="5">
        <v>1160</v>
      </c>
      <c r="E38" s="3">
        <f>VLOOKUP(D38,'ESO zone constants'!$A$2:$B$949,2,FALSE)</f>
        <v>743</v>
      </c>
      <c r="F38" s="3" t="str">
        <f>VLOOKUP(D38,'ESO zone constants'!$A$2:$D$949,4,FALSE)</f>
        <v>Western Skyrim</v>
      </c>
    </row>
    <row r="39" spans="1:6" x14ac:dyDescent="0.25">
      <c r="A39" s="12">
        <v>39</v>
      </c>
      <c r="B39" s="5">
        <v>1747</v>
      </c>
      <c r="C39" t="s">
        <v>1918</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zoomScaleNormal="100" workbookViewId="0">
      <pane xSplit="4" ySplit="2" topLeftCell="E3" activePane="bottomRight" state="frozen"/>
      <selection pane="topRight" activeCell="F1" sqref="F1"/>
      <selection pane="bottomLeft" activeCell="A2" sqref="A2"/>
      <selection pane="bottomRight" activeCell="D3" sqref="D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3" t="s">
        <v>2348</v>
      </c>
      <c r="E1" s="53"/>
      <c r="F1" s="53"/>
      <c r="G1" s="53"/>
      <c r="H1" s="53"/>
      <c r="I1" s="53"/>
      <c r="J1" s="53"/>
    </row>
    <row r="2" spans="1:10" s="1" customFormat="1" x14ac:dyDescent="0.25">
      <c r="A2" s="5" t="s">
        <v>1449</v>
      </c>
      <c r="B2" s="5" t="s">
        <v>1537</v>
      </c>
      <c r="C2" s="5" t="s">
        <v>1538</v>
      </c>
      <c r="D2" s="1" t="s">
        <v>1541</v>
      </c>
      <c r="E2" s="3" t="s">
        <v>100</v>
      </c>
      <c r="F2" s="7" t="s">
        <v>107</v>
      </c>
      <c r="G2" s="7" t="s">
        <v>105</v>
      </c>
      <c r="H2" s="6" t="s">
        <v>1540</v>
      </c>
      <c r="I2" s="1" t="s">
        <v>1539</v>
      </c>
      <c r="J2" s="30" t="s">
        <v>1696</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0" t="str">
        <f t="shared" ref="J387:J420"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0" t="str">
        <f t="shared" ref="J421:J426" si="7">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0" t="str">
        <f t="shared" si="7"/>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0" t="str">
        <f t="shared" si="7"/>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0" t="str">
        <f t="shared" si="7"/>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0" t="str">
        <f t="shared" si="7"/>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0" t="str">
        <f t="shared" si="7"/>
        <v>[434]=1160,</v>
      </c>
    </row>
  </sheetData>
  <autoFilter ref="A2:J426"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3" customFormat="1" ht="15.75" x14ac:dyDescent="0.25">
      <c r="A1" s="53" t="s">
        <v>2348</v>
      </c>
    </row>
    <row r="2" spans="1:11" x14ac:dyDescent="0.25">
      <c r="A2" s="64" t="s">
        <v>2335</v>
      </c>
      <c r="B2" s="1" t="s">
        <v>2336</v>
      </c>
      <c r="C2" s="1" t="s">
        <v>2337</v>
      </c>
      <c r="D2" s="1" t="s">
        <v>2338</v>
      </c>
      <c r="E2" s="1" t="s">
        <v>2340</v>
      </c>
      <c r="F2" s="1" t="s">
        <v>2339</v>
      </c>
      <c r="G2" s="1" t="s">
        <v>2341</v>
      </c>
      <c r="H2" s="1" t="s">
        <v>2342</v>
      </c>
      <c r="I2" s="1" t="s">
        <v>2343</v>
      </c>
    </row>
    <row r="3" spans="1:11" x14ac:dyDescent="0.25">
      <c r="A3" s="60">
        <v>381</v>
      </c>
      <c r="B3">
        <v>36</v>
      </c>
      <c r="C3">
        <v>1555</v>
      </c>
      <c r="D3" t="s">
        <v>1560</v>
      </c>
      <c r="E3">
        <v>681</v>
      </c>
      <c r="F3">
        <v>1086</v>
      </c>
      <c r="G3" t="s">
        <v>1560</v>
      </c>
      <c r="H3">
        <v>1</v>
      </c>
      <c r="I3" t="s">
        <v>2285</v>
      </c>
      <c r="K3" s="60"/>
    </row>
    <row r="4" spans="1:11" x14ac:dyDescent="0.25">
      <c r="A4" s="60">
        <v>382</v>
      </c>
      <c r="B4">
        <v>36</v>
      </c>
      <c r="C4">
        <v>1555</v>
      </c>
      <c r="D4" t="s">
        <v>1560</v>
      </c>
      <c r="E4">
        <v>681</v>
      </c>
      <c r="F4">
        <v>1086</v>
      </c>
      <c r="G4" t="s">
        <v>1560</v>
      </c>
      <c r="H4">
        <v>1</v>
      </c>
      <c r="I4" t="s">
        <v>2286</v>
      </c>
      <c r="K4" s="60"/>
    </row>
    <row r="5" spans="1:11" x14ac:dyDescent="0.25">
      <c r="A5" s="60">
        <v>383</v>
      </c>
      <c r="B5">
        <v>36</v>
      </c>
      <c r="C5">
        <v>1555</v>
      </c>
      <c r="D5" t="s">
        <v>1560</v>
      </c>
      <c r="E5">
        <v>681</v>
      </c>
      <c r="F5">
        <v>1086</v>
      </c>
      <c r="G5" t="s">
        <v>1560</v>
      </c>
      <c r="H5">
        <v>1</v>
      </c>
      <c r="I5" t="s">
        <v>2287</v>
      </c>
      <c r="K5" s="60"/>
    </row>
    <row r="6" spans="1:11" x14ac:dyDescent="0.25">
      <c r="A6" s="60">
        <v>384</v>
      </c>
      <c r="B6">
        <v>36</v>
      </c>
      <c r="C6">
        <v>1555</v>
      </c>
      <c r="D6" t="s">
        <v>1560</v>
      </c>
      <c r="E6">
        <v>681</v>
      </c>
      <c r="F6">
        <v>1086</v>
      </c>
      <c r="G6" t="s">
        <v>1560</v>
      </c>
      <c r="H6">
        <v>1</v>
      </c>
      <c r="I6" t="s">
        <v>2288</v>
      </c>
      <c r="K6" s="60"/>
    </row>
    <row r="7" spans="1:11" x14ac:dyDescent="0.25">
      <c r="A7" s="60">
        <v>386</v>
      </c>
      <c r="B7">
        <v>36</v>
      </c>
      <c r="C7">
        <v>1555</v>
      </c>
      <c r="D7" t="s">
        <v>1560</v>
      </c>
      <c r="E7">
        <v>681</v>
      </c>
      <c r="F7">
        <v>1086</v>
      </c>
      <c r="G7" t="s">
        <v>1560</v>
      </c>
      <c r="H7">
        <v>1</v>
      </c>
      <c r="I7" t="s">
        <v>2289</v>
      </c>
      <c r="K7" s="60"/>
    </row>
    <row r="8" spans="1:11" x14ac:dyDescent="0.25">
      <c r="A8" s="60">
        <v>387</v>
      </c>
      <c r="B8">
        <v>36</v>
      </c>
      <c r="C8">
        <v>1555</v>
      </c>
      <c r="D8" t="s">
        <v>1560</v>
      </c>
      <c r="E8">
        <v>681</v>
      </c>
      <c r="F8">
        <v>1086</v>
      </c>
      <c r="G8" t="s">
        <v>1560</v>
      </c>
      <c r="H8">
        <v>1</v>
      </c>
      <c r="I8" t="s">
        <v>2290</v>
      </c>
      <c r="K8" s="60"/>
    </row>
    <row r="9" spans="1:11" x14ac:dyDescent="0.25">
      <c r="A9" s="60">
        <v>391</v>
      </c>
      <c r="B9">
        <v>36</v>
      </c>
      <c r="C9">
        <v>1555</v>
      </c>
      <c r="D9" t="s">
        <v>1560</v>
      </c>
      <c r="E9">
        <v>681</v>
      </c>
      <c r="F9">
        <v>1086</v>
      </c>
      <c r="G9" t="s">
        <v>1560</v>
      </c>
      <c r="H9">
        <v>6</v>
      </c>
      <c r="I9" t="s">
        <v>2294</v>
      </c>
      <c r="K9" s="60"/>
    </row>
    <row r="10" spans="1:11" x14ac:dyDescent="0.25">
      <c r="A10" s="60">
        <v>396</v>
      </c>
      <c r="B10">
        <v>36</v>
      </c>
      <c r="C10">
        <v>1555</v>
      </c>
      <c r="D10" t="s">
        <v>1560</v>
      </c>
      <c r="E10">
        <v>681</v>
      </c>
      <c r="F10">
        <v>1086</v>
      </c>
      <c r="G10" t="s">
        <v>1560</v>
      </c>
      <c r="H10">
        <v>7</v>
      </c>
      <c r="I10" t="s">
        <v>2297</v>
      </c>
      <c r="K10" s="60"/>
    </row>
    <row r="11" spans="1:11" x14ac:dyDescent="0.25">
      <c r="A11" s="60">
        <v>397</v>
      </c>
      <c r="B11">
        <v>36</v>
      </c>
      <c r="C11">
        <v>1555</v>
      </c>
      <c r="D11" t="s">
        <v>1560</v>
      </c>
      <c r="E11">
        <v>681</v>
      </c>
      <c r="F11">
        <v>1086</v>
      </c>
      <c r="G11" t="s">
        <v>1560</v>
      </c>
      <c r="H11">
        <v>1</v>
      </c>
      <c r="I11" t="s">
        <v>2298</v>
      </c>
      <c r="K11" s="60"/>
    </row>
    <row r="12" spans="1:11" x14ac:dyDescent="0.25">
      <c r="A12" s="60">
        <v>399</v>
      </c>
      <c r="B12">
        <v>36</v>
      </c>
      <c r="C12">
        <v>1555</v>
      </c>
      <c r="D12" t="s">
        <v>1560</v>
      </c>
      <c r="E12">
        <v>681</v>
      </c>
      <c r="F12">
        <v>1086</v>
      </c>
      <c r="G12" t="s">
        <v>1560</v>
      </c>
      <c r="H12">
        <v>3</v>
      </c>
      <c r="I12" t="s">
        <v>2300</v>
      </c>
      <c r="K12" s="60"/>
    </row>
    <row r="13" spans="1:11" x14ac:dyDescent="0.25">
      <c r="A13" s="60">
        <v>400</v>
      </c>
      <c r="B13">
        <v>36</v>
      </c>
      <c r="C13">
        <v>1555</v>
      </c>
      <c r="D13" t="s">
        <v>1560</v>
      </c>
      <c r="E13">
        <v>681</v>
      </c>
      <c r="F13">
        <v>1086</v>
      </c>
      <c r="G13" t="s">
        <v>1560</v>
      </c>
      <c r="H13">
        <v>7</v>
      </c>
      <c r="I13" t="s">
        <v>2301</v>
      </c>
      <c r="K13" s="60"/>
    </row>
    <row r="14" spans="1:11" x14ac:dyDescent="0.25">
      <c r="A14" s="60">
        <v>401</v>
      </c>
      <c r="B14">
        <v>36</v>
      </c>
      <c r="C14">
        <v>1555</v>
      </c>
      <c r="D14" t="s">
        <v>1560</v>
      </c>
      <c r="E14">
        <v>681</v>
      </c>
      <c r="F14">
        <v>1086</v>
      </c>
      <c r="G14" t="s">
        <v>1560</v>
      </c>
      <c r="H14">
        <v>7</v>
      </c>
      <c r="I14" t="s">
        <v>2302</v>
      </c>
      <c r="K14" s="60"/>
    </row>
    <row r="15" spans="1:11" x14ac:dyDescent="0.25">
      <c r="A15" s="60">
        <v>402</v>
      </c>
      <c r="B15">
        <v>37</v>
      </c>
      <c r="C15">
        <v>1654</v>
      </c>
      <c r="D15" t="s">
        <v>1770</v>
      </c>
      <c r="E15">
        <v>720</v>
      </c>
      <c r="F15">
        <v>1133</v>
      </c>
      <c r="G15" t="s">
        <v>1770</v>
      </c>
      <c r="H15">
        <v>1</v>
      </c>
      <c r="I15" t="s">
        <v>2303</v>
      </c>
      <c r="K15" s="60"/>
    </row>
    <row r="16" spans="1:11" x14ac:dyDescent="0.25">
      <c r="A16" s="60">
        <v>403</v>
      </c>
      <c r="B16">
        <v>37</v>
      </c>
      <c r="C16">
        <v>1654</v>
      </c>
      <c r="D16" t="s">
        <v>1770</v>
      </c>
      <c r="E16">
        <v>720</v>
      </c>
      <c r="F16">
        <v>1133</v>
      </c>
      <c r="G16" t="s">
        <v>1770</v>
      </c>
      <c r="H16">
        <v>1</v>
      </c>
      <c r="I16" t="s">
        <v>2304</v>
      </c>
      <c r="K16" s="60"/>
    </row>
    <row r="17" spans="1:11" x14ac:dyDescent="0.25">
      <c r="A17" s="60">
        <v>404</v>
      </c>
      <c r="B17">
        <v>37</v>
      </c>
      <c r="C17">
        <v>1654</v>
      </c>
      <c r="D17" t="s">
        <v>1770</v>
      </c>
      <c r="E17">
        <v>720</v>
      </c>
      <c r="F17">
        <v>1133</v>
      </c>
      <c r="G17" t="s">
        <v>1770</v>
      </c>
      <c r="H17">
        <v>1</v>
      </c>
      <c r="I17" t="s">
        <v>2305</v>
      </c>
      <c r="K17" s="60"/>
    </row>
    <row r="18" spans="1:11" x14ac:dyDescent="0.25">
      <c r="A18" s="60">
        <v>405</v>
      </c>
      <c r="B18">
        <v>37</v>
      </c>
      <c r="C18">
        <v>1654</v>
      </c>
      <c r="D18" t="s">
        <v>1770</v>
      </c>
      <c r="E18">
        <v>720</v>
      </c>
      <c r="F18">
        <v>1133</v>
      </c>
      <c r="G18" t="s">
        <v>1770</v>
      </c>
      <c r="H18">
        <v>1</v>
      </c>
      <c r="I18" t="s">
        <v>2306</v>
      </c>
      <c r="K18" s="60"/>
    </row>
    <row r="19" spans="1:11" x14ac:dyDescent="0.25">
      <c r="A19" s="60">
        <v>406</v>
      </c>
      <c r="B19">
        <v>37</v>
      </c>
      <c r="C19">
        <v>1654</v>
      </c>
      <c r="D19" t="s">
        <v>1770</v>
      </c>
      <c r="E19">
        <v>720</v>
      </c>
      <c r="F19">
        <v>1133</v>
      </c>
      <c r="G19" t="s">
        <v>1770</v>
      </c>
      <c r="H19">
        <v>1</v>
      </c>
      <c r="I19" t="s">
        <v>2307</v>
      </c>
      <c r="K19" s="60"/>
    </row>
    <row r="20" spans="1:11" x14ac:dyDescent="0.25">
      <c r="A20" s="60">
        <v>410</v>
      </c>
      <c r="B20">
        <v>36</v>
      </c>
      <c r="C20">
        <v>1555</v>
      </c>
      <c r="D20" t="s">
        <v>1560</v>
      </c>
      <c r="E20">
        <v>681</v>
      </c>
      <c r="F20">
        <v>1086</v>
      </c>
      <c r="G20" t="s">
        <v>1560</v>
      </c>
      <c r="H20">
        <v>7</v>
      </c>
      <c r="I20" t="s">
        <v>2310</v>
      </c>
      <c r="K20" s="60"/>
    </row>
    <row r="21" spans="1:11" x14ac:dyDescent="0.25">
      <c r="A21" s="60">
        <v>411</v>
      </c>
      <c r="B21">
        <v>39</v>
      </c>
      <c r="C21">
        <v>1747</v>
      </c>
      <c r="D21" t="s">
        <v>1918</v>
      </c>
      <c r="E21">
        <v>744</v>
      </c>
      <c r="F21">
        <v>1161</v>
      </c>
      <c r="G21" t="s">
        <v>1918</v>
      </c>
      <c r="H21">
        <v>1</v>
      </c>
      <c r="I21" t="s">
        <v>2311</v>
      </c>
      <c r="K21" s="60"/>
    </row>
    <row r="22" spans="1:11" x14ac:dyDescent="0.25">
      <c r="A22" s="60">
        <v>412</v>
      </c>
      <c r="B22">
        <v>39</v>
      </c>
      <c r="C22">
        <v>1747</v>
      </c>
      <c r="D22" t="s">
        <v>1918</v>
      </c>
      <c r="E22">
        <v>744</v>
      </c>
      <c r="F22">
        <v>1161</v>
      </c>
      <c r="G22" t="s">
        <v>1918</v>
      </c>
      <c r="H22">
        <v>1</v>
      </c>
      <c r="I22" t="s">
        <v>2312</v>
      </c>
      <c r="K22" s="60"/>
    </row>
    <row r="23" spans="1:11" x14ac:dyDescent="0.25">
      <c r="A23" s="60">
        <v>413</v>
      </c>
      <c r="B23">
        <v>39</v>
      </c>
      <c r="C23">
        <v>1747</v>
      </c>
      <c r="D23" t="s">
        <v>1918</v>
      </c>
      <c r="E23">
        <v>744</v>
      </c>
      <c r="F23">
        <v>1161</v>
      </c>
      <c r="G23" t="s">
        <v>1918</v>
      </c>
      <c r="H23">
        <v>1</v>
      </c>
      <c r="I23" t="s">
        <v>2313</v>
      </c>
      <c r="K23" s="60"/>
    </row>
    <row r="24" spans="1:11" x14ac:dyDescent="0.25">
      <c r="A24" s="60">
        <v>414</v>
      </c>
      <c r="B24">
        <v>39</v>
      </c>
      <c r="C24">
        <v>1747</v>
      </c>
      <c r="D24" t="s">
        <v>1918</v>
      </c>
      <c r="E24">
        <v>744</v>
      </c>
      <c r="F24">
        <v>1161</v>
      </c>
      <c r="G24" t="s">
        <v>1918</v>
      </c>
      <c r="H24">
        <v>1</v>
      </c>
      <c r="I24" t="s">
        <v>2314</v>
      </c>
      <c r="K24" s="60"/>
    </row>
    <row r="25" spans="1:11" x14ac:dyDescent="0.25">
      <c r="A25" s="60">
        <v>415</v>
      </c>
      <c r="B25">
        <v>38</v>
      </c>
      <c r="C25">
        <v>1719</v>
      </c>
      <c r="D25" t="s">
        <v>1888</v>
      </c>
      <c r="E25">
        <v>743</v>
      </c>
      <c r="F25">
        <v>1160</v>
      </c>
      <c r="G25" t="s">
        <v>1888</v>
      </c>
      <c r="H25">
        <v>1</v>
      </c>
      <c r="I25" t="s">
        <v>2315</v>
      </c>
      <c r="K25" s="60"/>
    </row>
    <row r="26" spans="1:11" x14ac:dyDescent="0.25">
      <c r="A26" s="60">
        <v>416</v>
      </c>
      <c r="B26">
        <v>38</v>
      </c>
      <c r="C26">
        <v>1719</v>
      </c>
      <c r="D26" t="s">
        <v>1888</v>
      </c>
      <c r="E26">
        <v>743</v>
      </c>
      <c r="F26">
        <v>1160</v>
      </c>
      <c r="G26" t="s">
        <v>1888</v>
      </c>
      <c r="H26">
        <v>1</v>
      </c>
      <c r="I26" t="s">
        <v>2316</v>
      </c>
      <c r="K26" s="60"/>
    </row>
    <row r="27" spans="1:11" x14ac:dyDescent="0.25">
      <c r="A27" s="60">
        <v>417</v>
      </c>
      <c r="B27">
        <v>38</v>
      </c>
      <c r="C27">
        <v>1719</v>
      </c>
      <c r="D27" t="s">
        <v>1888</v>
      </c>
      <c r="E27">
        <v>743</v>
      </c>
      <c r="F27">
        <v>1160</v>
      </c>
      <c r="G27" t="s">
        <v>1888</v>
      </c>
      <c r="H27">
        <v>1</v>
      </c>
      <c r="I27" t="s">
        <v>2317</v>
      </c>
      <c r="K27" s="60"/>
    </row>
    <row r="28" spans="1:11" x14ac:dyDescent="0.25">
      <c r="A28" s="60">
        <v>418</v>
      </c>
      <c r="B28">
        <v>38</v>
      </c>
      <c r="C28">
        <v>1719</v>
      </c>
      <c r="D28" t="s">
        <v>1888</v>
      </c>
      <c r="E28">
        <v>743</v>
      </c>
      <c r="F28">
        <v>1160</v>
      </c>
      <c r="G28" t="s">
        <v>1888</v>
      </c>
      <c r="H28">
        <v>1</v>
      </c>
      <c r="I28" t="s">
        <v>2318</v>
      </c>
      <c r="K28" s="60"/>
    </row>
    <row r="29" spans="1:11" x14ac:dyDescent="0.25">
      <c r="A29" s="60">
        <v>419</v>
      </c>
      <c r="B29">
        <v>38</v>
      </c>
      <c r="C29">
        <v>1719</v>
      </c>
      <c r="D29" t="s">
        <v>1888</v>
      </c>
      <c r="E29">
        <v>743</v>
      </c>
      <c r="F29">
        <v>1160</v>
      </c>
      <c r="G29" t="s">
        <v>1888</v>
      </c>
      <c r="H29">
        <v>1</v>
      </c>
      <c r="I29" t="s">
        <v>2319</v>
      </c>
      <c r="K29" s="60"/>
    </row>
    <row r="30" spans="1:11" x14ac:dyDescent="0.25">
      <c r="A30" s="60">
        <v>420</v>
      </c>
      <c r="B30">
        <v>38</v>
      </c>
      <c r="C30">
        <v>1719</v>
      </c>
      <c r="D30" t="s">
        <v>1888</v>
      </c>
      <c r="E30">
        <v>743</v>
      </c>
      <c r="F30">
        <v>1160</v>
      </c>
      <c r="G30" t="s">
        <v>1888</v>
      </c>
      <c r="H30">
        <v>1</v>
      </c>
      <c r="I30" t="s">
        <v>2320</v>
      </c>
      <c r="K30" s="60"/>
    </row>
    <row r="31" spans="1:11" x14ac:dyDescent="0.25">
      <c r="A31" s="60">
        <v>421</v>
      </c>
      <c r="B31">
        <v>38</v>
      </c>
      <c r="C31">
        <v>1719</v>
      </c>
      <c r="D31" t="s">
        <v>1888</v>
      </c>
      <c r="E31">
        <v>743</v>
      </c>
      <c r="F31">
        <v>1160</v>
      </c>
      <c r="G31" t="s">
        <v>1888</v>
      </c>
      <c r="H31">
        <v>1</v>
      </c>
      <c r="I31" t="s">
        <v>2321</v>
      </c>
      <c r="K31" s="60"/>
    </row>
    <row r="32" spans="1:11" x14ac:dyDescent="0.25">
      <c r="A32" s="60">
        <v>422</v>
      </c>
      <c r="B32">
        <v>37</v>
      </c>
      <c r="C32">
        <v>1654</v>
      </c>
      <c r="D32" t="s">
        <v>1770</v>
      </c>
      <c r="E32">
        <v>720</v>
      </c>
      <c r="F32">
        <v>1133</v>
      </c>
      <c r="G32" t="s">
        <v>1770</v>
      </c>
      <c r="H32">
        <v>7</v>
      </c>
      <c r="I32" t="s">
        <v>2322</v>
      </c>
      <c r="K32" s="60"/>
    </row>
    <row r="33" spans="1:11" x14ac:dyDescent="0.25">
      <c r="A33" s="60">
        <v>423</v>
      </c>
      <c r="B33">
        <v>37</v>
      </c>
      <c r="C33">
        <v>1654</v>
      </c>
      <c r="D33" t="s">
        <v>1770</v>
      </c>
      <c r="E33">
        <v>720</v>
      </c>
      <c r="F33">
        <v>1133</v>
      </c>
      <c r="G33" t="s">
        <v>1770</v>
      </c>
      <c r="H33">
        <v>7</v>
      </c>
      <c r="I33" t="s">
        <v>2323</v>
      </c>
      <c r="K33" s="60"/>
    </row>
    <row r="34" spans="1:11" x14ac:dyDescent="0.25">
      <c r="A34" s="60">
        <v>426</v>
      </c>
      <c r="B34">
        <v>38</v>
      </c>
      <c r="C34">
        <v>1719</v>
      </c>
      <c r="D34" t="s">
        <v>1888</v>
      </c>
      <c r="E34">
        <v>743</v>
      </c>
      <c r="F34">
        <v>1160</v>
      </c>
      <c r="G34" t="s">
        <v>1888</v>
      </c>
      <c r="H34">
        <v>1</v>
      </c>
      <c r="I34" t="s">
        <v>2326</v>
      </c>
      <c r="K34" s="60"/>
    </row>
    <row r="35" spans="1:11" x14ac:dyDescent="0.25">
      <c r="A35" s="60">
        <v>429</v>
      </c>
      <c r="B35">
        <v>38</v>
      </c>
      <c r="C35">
        <v>1719</v>
      </c>
      <c r="D35" t="s">
        <v>1888</v>
      </c>
      <c r="E35">
        <v>743</v>
      </c>
      <c r="F35">
        <v>1160</v>
      </c>
      <c r="G35" t="s">
        <v>1888</v>
      </c>
      <c r="H35">
        <v>1</v>
      </c>
      <c r="I35" t="s">
        <v>2329</v>
      </c>
      <c r="K35" s="60"/>
    </row>
    <row r="36" spans="1:11" x14ac:dyDescent="0.25">
      <c r="A36" s="60">
        <v>430</v>
      </c>
      <c r="B36">
        <v>39</v>
      </c>
      <c r="C36">
        <v>1747</v>
      </c>
      <c r="D36" t="s">
        <v>1918</v>
      </c>
      <c r="E36">
        <v>744</v>
      </c>
      <c r="F36">
        <v>1161</v>
      </c>
      <c r="G36" t="s">
        <v>1918</v>
      </c>
      <c r="H36">
        <v>1</v>
      </c>
      <c r="I36" t="s">
        <v>2330</v>
      </c>
      <c r="K36" s="60"/>
    </row>
    <row r="37" spans="1:11" x14ac:dyDescent="0.25">
      <c r="A37" s="60">
        <v>431</v>
      </c>
      <c r="B37">
        <v>39</v>
      </c>
      <c r="C37">
        <v>1747</v>
      </c>
      <c r="D37" t="s">
        <v>1918</v>
      </c>
      <c r="E37">
        <v>744</v>
      </c>
      <c r="F37">
        <v>1161</v>
      </c>
      <c r="G37" t="s">
        <v>1918</v>
      </c>
      <c r="H37">
        <v>1</v>
      </c>
      <c r="I37" t="s">
        <v>2331</v>
      </c>
      <c r="K37" s="60"/>
    </row>
    <row r="38" spans="1:11" x14ac:dyDescent="0.25">
      <c r="A38" s="60">
        <v>432</v>
      </c>
      <c r="B38">
        <v>39</v>
      </c>
      <c r="C38">
        <v>1747</v>
      </c>
      <c r="D38" t="s">
        <v>1918</v>
      </c>
      <c r="E38">
        <v>744</v>
      </c>
      <c r="F38">
        <v>1161</v>
      </c>
      <c r="G38" t="s">
        <v>1918</v>
      </c>
      <c r="H38">
        <v>1</v>
      </c>
      <c r="I38" t="s">
        <v>2332</v>
      </c>
      <c r="K38" s="60"/>
    </row>
    <row r="39" spans="1:11" x14ac:dyDescent="0.25">
      <c r="A39" s="60">
        <v>433</v>
      </c>
      <c r="B39">
        <v>39</v>
      </c>
      <c r="C39">
        <v>1747</v>
      </c>
      <c r="D39" t="s">
        <v>1918</v>
      </c>
      <c r="E39">
        <v>744</v>
      </c>
      <c r="F39">
        <v>1161</v>
      </c>
      <c r="G39" t="s">
        <v>1918</v>
      </c>
      <c r="H39">
        <v>1</v>
      </c>
      <c r="I39" t="s">
        <v>2333</v>
      </c>
      <c r="K39" s="60"/>
    </row>
    <row r="40" spans="1:11" x14ac:dyDescent="0.25">
      <c r="A40" s="60">
        <v>434</v>
      </c>
      <c r="B40">
        <v>38</v>
      </c>
      <c r="C40">
        <v>1719</v>
      </c>
      <c r="D40" t="s">
        <v>1888</v>
      </c>
      <c r="E40">
        <v>743</v>
      </c>
      <c r="F40">
        <v>1160</v>
      </c>
      <c r="G40" t="s">
        <v>1888</v>
      </c>
      <c r="H40">
        <v>3</v>
      </c>
      <c r="I40" t="s">
        <v>2334</v>
      </c>
      <c r="K40" s="60"/>
    </row>
    <row r="41" spans="1:11" x14ac:dyDescent="0.25">
      <c r="K41" s="60"/>
    </row>
    <row r="42" spans="1:11" x14ac:dyDescent="0.25">
      <c r="K42" s="60"/>
    </row>
    <row r="43" spans="1:11" x14ac:dyDescent="0.25">
      <c r="K43" s="60"/>
    </row>
    <row r="44" spans="1:11" x14ac:dyDescent="0.25">
      <c r="K44" s="60"/>
    </row>
    <row r="45" spans="1:11" x14ac:dyDescent="0.25">
      <c r="K45" s="60"/>
    </row>
    <row r="46" spans="1:11" x14ac:dyDescent="0.25">
      <c r="K46" s="60"/>
    </row>
    <row r="47" spans="1:11" x14ac:dyDescent="0.25">
      <c r="K47" s="60"/>
    </row>
    <row r="48" spans="1:11" x14ac:dyDescent="0.25">
      <c r="K48" s="60"/>
    </row>
    <row r="49" spans="11:11" x14ac:dyDescent="0.25">
      <c r="K49" s="60"/>
    </row>
    <row r="50" spans="11:11" x14ac:dyDescent="0.25">
      <c r="K50" s="60"/>
    </row>
    <row r="51" spans="11:11" x14ac:dyDescent="0.25">
      <c r="K51" s="60"/>
    </row>
    <row r="52" spans="11:11" x14ac:dyDescent="0.25">
      <c r="K52" s="60"/>
    </row>
    <row r="53" spans="11:11" x14ac:dyDescent="0.25">
      <c r="K53" s="60"/>
    </row>
    <row r="54" spans="11:11" x14ac:dyDescent="0.25">
      <c r="K54" s="60"/>
    </row>
    <row r="55" spans="11:11" x14ac:dyDescent="0.25">
      <c r="K55" s="60"/>
    </row>
    <row r="56" spans="11:11" x14ac:dyDescent="0.25">
      <c r="K56" s="60"/>
    </row>
    <row r="57" spans="11:11" x14ac:dyDescent="0.25">
      <c r="K57" s="60"/>
    </row>
    <row r="58" spans="11:11" x14ac:dyDescent="0.25">
      <c r="K58" s="60"/>
    </row>
    <row r="59" spans="11:11" x14ac:dyDescent="0.25">
      <c r="K59" s="60"/>
    </row>
    <row r="60" spans="11:11" x14ac:dyDescent="0.25">
      <c r="K60" s="60"/>
    </row>
    <row r="61" spans="11:11" x14ac:dyDescent="0.25">
      <c r="K61" s="60"/>
    </row>
    <row r="62" spans="11:11" x14ac:dyDescent="0.25">
      <c r="K62" s="60"/>
    </row>
    <row r="63" spans="11:11" x14ac:dyDescent="0.25">
      <c r="K63" s="60"/>
    </row>
    <row r="64" spans="11:11" x14ac:dyDescent="0.25">
      <c r="K64" s="60"/>
    </row>
    <row r="65" spans="11:11" x14ac:dyDescent="0.25">
      <c r="K65" s="60"/>
    </row>
    <row r="66" spans="11:11" x14ac:dyDescent="0.25">
      <c r="K66" s="60"/>
    </row>
    <row r="67" spans="11:11" x14ac:dyDescent="0.25">
      <c r="K67" s="60"/>
    </row>
    <row r="68" spans="11:11" x14ac:dyDescent="0.25">
      <c r="K68" s="60"/>
    </row>
    <row r="69" spans="11:11" x14ac:dyDescent="0.25">
      <c r="K69" s="60"/>
    </row>
    <row r="70" spans="11:11" x14ac:dyDescent="0.25">
      <c r="K70" s="60"/>
    </row>
    <row r="71" spans="11:11" x14ac:dyDescent="0.25">
      <c r="K71" s="60"/>
    </row>
    <row r="72" spans="11:11" x14ac:dyDescent="0.25">
      <c r="K72" s="60"/>
    </row>
    <row r="73" spans="11:11" x14ac:dyDescent="0.25">
      <c r="K73" s="60"/>
    </row>
    <row r="74" spans="11:11" x14ac:dyDescent="0.25">
      <c r="K74" s="60"/>
    </row>
    <row r="75" spans="11:11" x14ac:dyDescent="0.25">
      <c r="K75" s="60"/>
    </row>
    <row r="76" spans="11:11" x14ac:dyDescent="0.25">
      <c r="K76" s="60"/>
    </row>
    <row r="77" spans="11:11" x14ac:dyDescent="0.25">
      <c r="K77" s="60"/>
    </row>
    <row r="78" spans="11:11" x14ac:dyDescent="0.25">
      <c r="K78" s="60"/>
    </row>
    <row r="79" spans="11:11" x14ac:dyDescent="0.25">
      <c r="K79" s="60"/>
    </row>
    <row r="80" spans="11:11" x14ac:dyDescent="0.25">
      <c r="K80" s="60"/>
    </row>
    <row r="81" spans="11:11" x14ac:dyDescent="0.25">
      <c r="K81" s="60"/>
    </row>
    <row r="82" spans="11:11" x14ac:dyDescent="0.25">
      <c r="K82" s="60"/>
    </row>
    <row r="83" spans="11:11" x14ac:dyDescent="0.25">
      <c r="K83" s="60"/>
    </row>
    <row r="84" spans="11:11" x14ac:dyDescent="0.25">
      <c r="K84" s="60"/>
    </row>
    <row r="85" spans="11:11" x14ac:dyDescent="0.25">
      <c r="K85" s="60"/>
    </row>
    <row r="86" spans="11:11" x14ac:dyDescent="0.25">
      <c r="K86" s="60"/>
    </row>
    <row r="87" spans="11:11" x14ac:dyDescent="0.25">
      <c r="K87" s="60"/>
    </row>
    <row r="88" spans="11:11" x14ac:dyDescent="0.25">
      <c r="K88" s="60"/>
    </row>
    <row r="89" spans="11:11" x14ac:dyDescent="0.25">
      <c r="K89" s="60"/>
    </row>
    <row r="90" spans="11:11" x14ac:dyDescent="0.25">
      <c r="K90" s="60"/>
    </row>
    <row r="91" spans="11:11" x14ac:dyDescent="0.25">
      <c r="K91" s="60"/>
    </row>
    <row r="92" spans="11:11" x14ac:dyDescent="0.25">
      <c r="K92" s="60"/>
    </row>
    <row r="93" spans="11:11" x14ac:dyDescent="0.25">
      <c r="K93" s="60"/>
    </row>
    <row r="94" spans="11:11" x14ac:dyDescent="0.25">
      <c r="K94" s="60"/>
    </row>
    <row r="95" spans="11:11" x14ac:dyDescent="0.25">
      <c r="K95" s="60"/>
    </row>
    <row r="96" spans="11:11" x14ac:dyDescent="0.25">
      <c r="K96" s="60"/>
    </row>
    <row r="97" spans="11:11" x14ac:dyDescent="0.25">
      <c r="K97" s="60"/>
    </row>
    <row r="98" spans="11:11" x14ac:dyDescent="0.25">
      <c r="K98" s="60"/>
    </row>
    <row r="99" spans="11:11" x14ac:dyDescent="0.25">
      <c r="K99" s="60"/>
    </row>
    <row r="100" spans="11:11" x14ac:dyDescent="0.25">
      <c r="K100" s="60"/>
    </row>
    <row r="101" spans="11:11" x14ac:dyDescent="0.25">
      <c r="K101" s="60"/>
    </row>
    <row r="102" spans="11:11" x14ac:dyDescent="0.25">
      <c r="K102" s="60"/>
    </row>
    <row r="103" spans="11:11" x14ac:dyDescent="0.25">
      <c r="K103" s="60"/>
    </row>
    <row r="104" spans="11:11" x14ac:dyDescent="0.25">
      <c r="K104" s="60"/>
    </row>
    <row r="105" spans="11:11" x14ac:dyDescent="0.25">
      <c r="K105" s="60"/>
    </row>
    <row r="106" spans="11:11" x14ac:dyDescent="0.25">
      <c r="K106" s="60"/>
    </row>
    <row r="107" spans="11:11" x14ac:dyDescent="0.25">
      <c r="K107" s="60"/>
    </row>
    <row r="108" spans="11:11" x14ac:dyDescent="0.25">
      <c r="K108" s="60"/>
    </row>
    <row r="109" spans="11:11" x14ac:dyDescent="0.25">
      <c r="K109" s="60"/>
    </row>
    <row r="110" spans="11:11" x14ac:dyDescent="0.25">
      <c r="K110" s="60"/>
    </row>
    <row r="111" spans="11:11" x14ac:dyDescent="0.25">
      <c r="K111" s="60"/>
    </row>
    <row r="112" spans="11:11" x14ac:dyDescent="0.25">
      <c r="K112" s="60"/>
    </row>
    <row r="113" spans="11:11" x14ac:dyDescent="0.25">
      <c r="K113" s="60"/>
    </row>
    <row r="114" spans="11:11" x14ac:dyDescent="0.25">
      <c r="K114" s="60"/>
    </row>
    <row r="115" spans="11:11" x14ac:dyDescent="0.25">
      <c r="K115" s="60"/>
    </row>
    <row r="116" spans="11:11" x14ac:dyDescent="0.25">
      <c r="K116" s="60"/>
    </row>
    <row r="117" spans="11:11" x14ac:dyDescent="0.25">
      <c r="K117" s="60"/>
    </row>
    <row r="118" spans="11:11" x14ac:dyDescent="0.25">
      <c r="K118" s="60"/>
    </row>
    <row r="119" spans="11:11" x14ac:dyDescent="0.25">
      <c r="K119" s="60"/>
    </row>
    <row r="120" spans="11:11" x14ac:dyDescent="0.25">
      <c r="K120" s="60"/>
    </row>
    <row r="121" spans="11:11" x14ac:dyDescent="0.25">
      <c r="K121" s="60"/>
    </row>
    <row r="122" spans="11:11" x14ac:dyDescent="0.25">
      <c r="K122" s="60"/>
    </row>
    <row r="123" spans="11:11" x14ac:dyDescent="0.25">
      <c r="K123" s="60"/>
    </row>
    <row r="124" spans="11:11" x14ac:dyDescent="0.25">
      <c r="K124" s="60"/>
    </row>
    <row r="125" spans="11:11" x14ac:dyDescent="0.25">
      <c r="K125" s="60"/>
    </row>
    <row r="126" spans="11:11" x14ac:dyDescent="0.25">
      <c r="K126" s="60"/>
    </row>
    <row r="127" spans="11:11" x14ac:dyDescent="0.25">
      <c r="K127" s="60"/>
    </row>
    <row r="128" spans="11:11" x14ac:dyDescent="0.25">
      <c r="K128" s="60"/>
    </row>
    <row r="129" spans="11:11" x14ac:dyDescent="0.25">
      <c r="K129" s="60"/>
    </row>
    <row r="130" spans="11:11" x14ac:dyDescent="0.25">
      <c r="K130" s="60"/>
    </row>
    <row r="131" spans="11:11" x14ac:dyDescent="0.25">
      <c r="K131" s="60"/>
    </row>
    <row r="132" spans="11:11" x14ac:dyDescent="0.25">
      <c r="K132" s="60"/>
    </row>
    <row r="133" spans="11:11" x14ac:dyDescent="0.25">
      <c r="K133" s="60"/>
    </row>
    <row r="134" spans="11:11" x14ac:dyDescent="0.25">
      <c r="K134" s="60"/>
    </row>
    <row r="135" spans="11:11" x14ac:dyDescent="0.25">
      <c r="K135" s="60"/>
    </row>
    <row r="136" spans="11:11" x14ac:dyDescent="0.25">
      <c r="K136" s="60"/>
    </row>
    <row r="137" spans="11:11" x14ac:dyDescent="0.25">
      <c r="K137" s="60"/>
    </row>
    <row r="138" spans="11:11" x14ac:dyDescent="0.25">
      <c r="K138" s="60"/>
    </row>
    <row r="139" spans="11:11" x14ac:dyDescent="0.25">
      <c r="K139" s="60"/>
    </row>
    <row r="140" spans="11:11" x14ac:dyDescent="0.25">
      <c r="K140" s="60"/>
    </row>
    <row r="141" spans="11:11" x14ac:dyDescent="0.25">
      <c r="K141" s="60"/>
    </row>
    <row r="142" spans="11:11" x14ac:dyDescent="0.25">
      <c r="K142" s="60"/>
    </row>
    <row r="143" spans="11:11" x14ac:dyDescent="0.25">
      <c r="K143" s="60"/>
    </row>
    <row r="144" spans="11:11" x14ac:dyDescent="0.25">
      <c r="K144" s="60"/>
    </row>
    <row r="145" spans="11:11" x14ac:dyDescent="0.25">
      <c r="K145" s="60"/>
    </row>
    <row r="146" spans="11:11" x14ac:dyDescent="0.25">
      <c r="K146" s="60"/>
    </row>
    <row r="147" spans="11:11" x14ac:dyDescent="0.25">
      <c r="K147" s="60"/>
    </row>
    <row r="148" spans="11:11" x14ac:dyDescent="0.25">
      <c r="K148" s="60"/>
    </row>
    <row r="149" spans="11:11" x14ac:dyDescent="0.25">
      <c r="K149" s="60"/>
    </row>
    <row r="150" spans="11:11" x14ac:dyDescent="0.25">
      <c r="K150" s="60"/>
    </row>
    <row r="151" spans="11:11" x14ac:dyDescent="0.25">
      <c r="K151" s="60"/>
    </row>
    <row r="152" spans="11:11" x14ac:dyDescent="0.25">
      <c r="K152" s="60"/>
    </row>
    <row r="153" spans="11:11" x14ac:dyDescent="0.25">
      <c r="K153" s="60"/>
    </row>
    <row r="154" spans="11:11" x14ac:dyDescent="0.25">
      <c r="K154" s="60"/>
    </row>
    <row r="155" spans="11:11" x14ac:dyDescent="0.25">
      <c r="K155" s="60"/>
    </row>
    <row r="156" spans="11:11" x14ac:dyDescent="0.25">
      <c r="K156" s="60"/>
    </row>
    <row r="157" spans="11:11" x14ac:dyDescent="0.25">
      <c r="K157" s="60"/>
    </row>
    <row r="158" spans="11:11" x14ac:dyDescent="0.25">
      <c r="K158" s="60"/>
    </row>
    <row r="159" spans="11:11" x14ac:dyDescent="0.25">
      <c r="K159" s="60"/>
    </row>
    <row r="160" spans="11:11" x14ac:dyDescent="0.25">
      <c r="K160" s="60"/>
    </row>
    <row r="161" spans="11:11" x14ac:dyDescent="0.25">
      <c r="K161" s="60"/>
    </row>
    <row r="162" spans="11:11" x14ac:dyDescent="0.25">
      <c r="K162" s="60"/>
    </row>
    <row r="163" spans="11:11" x14ac:dyDescent="0.25">
      <c r="K163" s="60"/>
    </row>
    <row r="164" spans="11:11" x14ac:dyDescent="0.25">
      <c r="K164" s="60"/>
    </row>
    <row r="165" spans="11:11" x14ac:dyDescent="0.25">
      <c r="K165" s="60"/>
    </row>
    <row r="166" spans="11:11" x14ac:dyDescent="0.25">
      <c r="K166" s="60"/>
    </row>
    <row r="167" spans="11:11" x14ac:dyDescent="0.25">
      <c r="K167" s="60"/>
    </row>
    <row r="168" spans="11:11" x14ac:dyDescent="0.25">
      <c r="K168" s="60"/>
    </row>
    <row r="169" spans="11:11" x14ac:dyDescent="0.25">
      <c r="K169" s="60"/>
    </row>
    <row r="170" spans="11:11" x14ac:dyDescent="0.25">
      <c r="K170" s="60"/>
    </row>
    <row r="171" spans="11:11" x14ac:dyDescent="0.25">
      <c r="K171" s="60"/>
    </row>
    <row r="172" spans="11:11" x14ac:dyDescent="0.25">
      <c r="K172" s="60"/>
    </row>
    <row r="173" spans="11:11" x14ac:dyDescent="0.25">
      <c r="K173" s="60"/>
    </row>
    <row r="174" spans="11:11" x14ac:dyDescent="0.25">
      <c r="K174" s="60"/>
    </row>
    <row r="175" spans="11:11" x14ac:dyDescent="0.25">
      <c r="K175" s="60"/>
    </row>
    <row r="176" spans="11:11" x14ac:dyDescent="0.25">
      <c r="K176" s="60"/>
    </row>
    <row r="177" spans="11:11" x14ac:dyDescent="0.25">
      <c r="K177" s="60"/>
    </row>
    <row r="178" spans="11:11" x14ac:dyDescent="0.25">
      <c r="K178" s="60"/>
    </row>
    <row r="179" spans="11:11" x14ac:dyDescent="0.25">
      <c r="K179" s="60"/>
    </row>
    <row r="180" spans="11:11" x14ac:dyDescent="0.25">
      <c r="K180" s="60"/>
    </row>
    <row r="181" spans="11:11" x14ac:dyDescent="0.25">
      <c r="K181" s="60"/>
    </row>
    <row r="182" spans="11:11" x14ac:dyDescent="0.25">
      <c r="K182" s="60"/>
    </row>
    <row r="183" spans="11:11" x14ac:dyDescent="0.25">
      <c r="K183" s="60"/>
    </row>
    <row r="184" spans="11:11" x14ac:dyDescent="0.25">
      <c r="K184" s="60"/>
    </row>
    <row r="185" spans="11:11" x14ac:dyDescent="0.25">
      <c r="K185" s="60"/>
    </row>
    <row r="186" spans="11:11" x14ac:dyDescent="0.25">
      <c r="K186" s="60"/>
    </row>
    <row r="187" spans="11:11" x14ac:dyDescent="0.25">
      <c r="K187" s="60"/>
    </row>
    <row r="188" spans="11:11" x14ac:dyDescent="0.25">
      <c r="K188" s="60"/>
    </row>
    <row r="189" spans="11:11" x14ac:dyDescent="0.25">
      <c r="K189" s="60"/>
    </row>
    <row r="190" spans="11:11" x14ac:dyDescent="0.25">
      <c r="K190" s="60"/>
    </row>
    <row r="191" spans="11:11" x14ac:dyDescent="0.25">
      <c r="K191" s="60"/>
    </row>
    <row r="192" spans="11:11" x14ac:dyDescent="0.25">
      <c r="K192" s="60"/>
    </row>
    <row r="193" spans="11:11" x14ac:dyDescent="0.25">
      <c r="K193" s="60"/>
    </row>
    <row r="194" spans="11:11" x14ac:dyDescent="0.25">
      <c r="K194" s="60"/>
    </row>
    <row r="195" spans="11:11" x14ac:dyDescent="0.25">
      <c r="K195" s="60"/>
    </row>
    <row r="196" spans="11:11" x14ac:dyDescent="0.25">
      <c r="K196" s="60"/>
    </row>
    <row r="197" spans="11:11" x14ac:dyDescent="0.25">
      <c r="K197" s="60"/>
    </row>
    <row r="198" spans="11:11" x14ac:dyDescent="0.25">
      <c r="K198" s="60"/>
    </row>
    <row r="199" spans="11:11" x14ac:dyDescent="0.25">
      <c r="K199" s="60"/>
    </row>
    <row r="200" spans="11:11" x14ac:dyDescent="0.25">
      <c r="K200" s="60"/>
    </row>
    <row r="201" spans="11:11" x14ac:dyDescent="0.25">
      <c r="K201" s="60"/>
    </row>
    <row r="202" spans="11:11" x14ac:dyDescent="0.25">
      <c r="K202" s="60"/>
    </row>
    <row r="203" spans="11:11" x14ac:dyDescent="0.25">
      <c r="K203" s="60"/>
    </row>
    <row r="204" spans="11:11" x14ac:dyDescent="0.25">
      <c r="K204" s="60"/>
    </row>
    <row r="205" spans="11:11" x14ac:dyDescent="0.25">
      <c r="K205" s="60"/>
    </row>
    <row r="206" spans="11:11" x14ac:dyDescent="0.25">
      <c r="K206" s="60"/>
    </row>
    <row r="207" spans="11:11" x14ac:dyDescent="0.25">
      <c r="K207" s="60"/>
    </row>
    <row r="208" spans="11:11" x14ac:dyDescent="0.25">
      <c r="K208" s="60"/>
    </row>
    <row r="209" spans="11:11" x14ac:dyDescent="0.25">
      <c r="K209" s="60"/>
    </row>
    <row r="210" spans="11:11" x14ac:dyDescent="0.25">
      <c r="K210" s="60"/>
    </row>
    <row r="211" spans="11:11" x14ac:dyDescent="0.25">
      <c r="K211" s="60"/>
    </row>
    <row r="212" spans="11:11" x14ac:dyDescent="0.25">
      <c r="K212" s="60"/>
    </row>
    <row r="213" spans="11:11" x14ac:dyDescent="0.25">
      <c r="K213" s="60"/>
    </row>
    <row r="214" spans="11:11" x14ac:dyDescent="0.25">
      <c r="K214" s="60"/>
    </row>
    <row r="215" spans="11:11" x14ac:dyDescent="0.25">
      <c r="K215" s="60"/>
    </row>
    <row r="216" spans="11:11" x14ac:dyDescent="0.25">
      <c r="K216" s="60"/>
    </row>
    <row r="217" spans="11:11" x14ac:dyDescent="0.25">
      <c r="K217" s="60"/>
    </row>
    <row r="218" spans="11:11" x14ac:dyDescent="0.25">
      <c r="K218" s="60"/>
    </row>
    <row r="219" spans="11:11" x14ac:dyDescent="0.25">
      <c r="K219" s="60"/>
    </row>
    <row r="220" spans="11:11" x14ac:dyDescent="0.25">
      <c r="K220" s="60"/>
    </row>
    <row r="221" spans="11:11" x14ac:dyDescent="0.25">
      <c r="K221" s="60"/>
    </row>
    <row r="222" spans="11:11" x14ac:dyDescent="0.25">
      <c r="K222" s="60"/>
    </row>
    <row r="223" spans="11:11" x14ac:dyDescent="0.25">
      <c r="K223" s="60"/>
    </row>
    <row r="224" spans="11:11" x14ac:dyDescent="0.25">
      <c r="K224" s="60"/>
    </row>
    <row r="225" spans="11:11" x14ac:dyDescent="0.25">
      <c r="K225" s="60"/>
    </row>
    <row r="226" spans="11:11" x14ac:dyDescent="0.25">
      <c r="K226" s="60"/>
    </row>
    <row r="227" spans="11:11" x14ac:dyDescent="0.25">
      <c r="K227" s="60"/>
    </row>
    <row r="228" spans="11:11" x14ac:dyDescent="0.25">
      <c r="K228" s="60"/>
    </row>
    <row r="229" spans="11:11" x14ac:dyDescent="0.25">
      <c r="K229" s="60"/>
    </row>
    <row r="230" spans="11:11" x14ac:dyDescent="0.25">
      <c r="K230" s="60"/>
    </row>
    <row r="231" spans="11:11" x14ac:dyDescent="0.25">
      <c r="K231" s="60"/>
    </row>
    <row r="232" spans="11:11" x14ac:dyDescent="0.25">
      <c r="K232" s="60"/>
    </row>
    <row r="233" spans="11:11" x14ac:dyDescent="0.25">
      <c r="K233" s="60"/>
    </row>
    <row r="234" spans="11:11" x14ac:dyDescent="0.25">
      <c r="K234" s="60"/>
    </row>
    <row r="235" spans="11:11" x14ac:dyDescent="0.25">
      <c r="K235" s="60"/>
    </row>
    <row r="236" spans="11:11" x14ac:dyDescent="0.25">
      <c r="K236" s="60"/>
    </row>
    <row r="237" spans="11:11" x14ac:dyDescent="0.25">
      <c r="K237" s="60"/>
    </row>
    <row r="238" spans="11:11" x14ac:dyDescent="0.25">
      <c r="K238" s="60"/>
    </row>
    <row r="239" spans="11:11" x14ac:dyDescent="0.25">
      <c r="K239" s="60"/>
    </row>
    <row r="240" spans="11:11" x14ac:dyDescent="0.25">
      <c r="K240" s="60"/>
    </row>
    <row r="241" spans="11:11" x14ac:dyDescent="0.25">
      <c r="K241" s="60"/>
    </row>
    <row r="242" spans="11:11" x14ac:dyDescent="0.25">
      <c r="K242" s="60"/>
    </row>
    <row r="243" spans="11:11" x14ac:dyDescent="0.25">
      <c r="K243" s="60"/>
    </row>
    <row r="244" spans="11:11" x14ac:dyDescent="0.25">
      <c r="K244" s="60"/>
    </row>
    <row r="245" spans="11:11" x14ac:dyDescent="0.25">
      <c r="K245" s="60"/>
    </row>
    <row r="246" spans="11:11" x14ac:dyDescent="0.25">
      <c r="K246" s="60"/>
    </row>
    <row r="247" spans="11:11" x14ac:dyDescent="0.25">
      <c r="K247" s="60"/>
    </row>
    <row r="248" spans="11:11" x14ac:dyDescent="0.25">
      <c r="K248" s="60"/>
    </row>
    <row r="249" spans="11:11" x14ac:dyDescent="0.25">
      <c r="K249" s="60"/>
    </row>
    <row r="250" spans="11:11" x14ac:dyDescent="0.25">
      <c r="K250" s="60"/>
    </row>
    <row r="251" spans="11:11" x14ac:dyDescent="0.25">
      <c r="K251" s="60"/>
    </row>
    <row r="252" spans="11:11" x14ac:dyDescent="0.25">
      <c r="K252" s="60"/>
    </row>
    <row r="253" spans="11:11" x14ac:dyDescent="0.25">
      <c r="K253" s="60"/>
    </row>
    <row r="254" spans="11:11" x14ac:dyDescent="0.25">
      <c r="K254" s="60"/>
    </row>
    <row r="255" spans="11:11" x14ac:dyDescent="0.25">
      <c r="K255" s="60"/>
    </row>
    <row r="256" spans="11:11" x14ac:dyDescent="0.25">
      <c r="K256" s="60"/>
    </row>
    <row r="257" spans="11:11" x14ac:dyDescent="0.25">
      <c r="K257" s="60"/>
    </row>
    <row r="258" spans="11:11" x14ac:dyDescent="0.25">
      <c r="K258" s="60"/>
    </row>
    <row r="259" spans="11:11" x14ac:dyDescent="0.25">
      <c r="K259" s="60"/>
    </row>
    <row r="260" spans="11:11" x14ac:dyDescent="0.25">
      <c r="K260" s="60"/>
    </row>
    <row r="261" spans="11:11" x14ac:dyDescent="0.25">
      <c r="K261" s="60"/>
    </row>
    <row r="262" spans="11:11" x14ac:dyDescent="0.25">
      <c r="K262" s="60"/>
    </row>
    <row r="263" spans="11:11" x14ac:dyDescent="0.25">
      <c r="K263" s="60"/>
    </row>
    <row r="264" spans="11:11" x14ac:dyDescent="0.25">
      <c r="K264" s="60"/>
    </row>
    <row r="265" spans="11:11" x14ac:dyDescent="0.25">
      <c r="K265" s="60"/>
    </row>
    <row r="266" spans="11:11" x14ac:dyDescent="0.25">
      <c r="K266" s="60"/>
    </row>
    <row r="267" spans="11:11" x14ac:dyDescent="0.25">
      <c r="K267" s="60"/>
    </row>
    <row r="268" spans="11:11" x14ac:dyDescent="0.25">
      <c r="K268" s="60"/>
    </row>
    <row r="269" spans="11:11" x14ac:dyDescent="0.25">
      <c r="K269" s="60"/>
    </row>
    <row r="270" spans="11:11" x14ac:dyDescent="0.25">
      <c r="K270" s="60"/>
    </row>
    <row r="271" spans="11:11" x14ac:dyDescent="0.25">
      <c r="K271" s="60"/>
    </row>
    <row r="272" spans="11:11" x14ac:dyDescent="0.25">
      <c r="K272" s="60"/>
    </row>
    <row r="273" spans="11:11" x14ac:dyDescent="0.25">
      <c r="K273" s="60"/>
    </row>
    <row r="274" spans="11:11" x14ac:dyDescent="0.25">
      <c r="K274" s="60"/>
    </row>
    <row r="275" spans="11:11" x14ac:dyDescent="0.25">
      <c r="K275" s="60"/>
    </row>
    <row r="276" spans="11:11" x14ac:dyDescent="0.25">
      <c r="K276" s="60"/>
    </row>
    <row r="277" spans="11:11" x14ac:dyDescent="0.25">
      <c r="K277" s="60"/>
    </row>
    <row r="278" spans="11:11" x14ac:dyDescent="0.25">
      <c r="K278" s="60"/>
    </row>
    <row r="279" spans="11:11" x14ac:dyDescent="0.25">
      <c r="K279" s="60"/>
    </row>
    <row r="280" spans="11:11" x14ac:dyDescent="0.25">
      <c r="K280" s="60"/>
    </row>
    <row r="281" spans="11:11" x14ac:dyDescent="0.25">
      <c r="K281" s="60"/>
    </row>
    <row r="282" spans="11:11" x14ac:dyDescent="0.25">
      <c r="K282" s="60"/>
    </row>
    <row r="283" spans="11:11" x14ac:dyDescent="0.25">
      <c r="K283" s="60"/>
    </row>
    <row r="284" spans="11:11" x14ac:dyDescent="0.25">
      <c r="K284" s="60"/>
    </row>
    <row r="285" spans="11:11" x14ac:dyDescent="0.25">
      <c r="K285" s="60"/>
    </row>
    <row r="286" spans="11:11" x14ac:dyDescent="0.25">
      <c r="K286" s="60"/>
    </row>
    <row r="287" spans="11:11" x14ac:dyDescent="0.25">
      <c r="K287" s="60"/>
    </row>
    <row r="288" spans="11:11" x14ac:dyDescent="0.25">
      <c r="K288" s="60"/>
    </row>
    <row r="289" spans="11:11" x14ac:dyDescent="0.25">
      <c r="K289" s="60"/>
    </row>
    <row r="290" spans="11:11" x14ac:dyDescent="0.25">
      <c r="K290" s="60"/>
    </row>
    <row r="291" spans="11:11" x14ac:dyDescent="0.25">
      <c r="K291" s="60"/>
    </row>
    <row r="292" spans="11:11" x14ac:dyDescent="0.25">
      <c r="K292" s="60"/>
    </row>
    <row r="293" spans="11:11" x14ac:dyDescent="0.25">
      <c r="K293" s="60"/>
    </row>
    <row r="294" spans="11:11" x14ac:dyDescent="0.25">
      <c r="K294" s="60"/>
    </row>
    <row r="295" spans="11:11" x14ac:dyDescent="0.25">
      <c r="K295" s="60"/>
    </row>
    <row r="296" spans="11:11" x14ac:dyDescent="0.25">
      <c r="K296" s="60"/>
    </row>
    <row r="297" spans="11:11" x14ac:dyDescent="0.25">
      <c r="K297" s="60"/>
    </row>
    <row r="298" spans="11:11" x14ac:dyDescent="0.25">
      <c r="K298" s="60"/>
    </row>
    <row r="299" spans="11:11" x14ac:dyDescent="0.25">
      <c r="K299" s="60"/>
    </row>
    <row r="300" spans="11:11" x14ac:dyDescent="0.25">
      <c r="K300" s="60"/>
    </row>
    <row r="301" spans="11:11" x14ac:dyDescent="0.25">
      <c r="K301" s="60"/>
    </row>
    <row r="302" spans="11:11" x14ac:dyDescent="0.25">
      <c r="K302" s="60"/>
    </row>
    <row r="303" spans="11:11" x14ac:dyDescent="0.25">
      <c r="K303" s="60"/>
    </row>
    <row r="304" spans="11:11" x14ac:dyDescent="0.25">
      <c r="K304" s="60"/>
    </row>
    <row r="305" spans="11:11" x14ac:dyDescent="0.25">
      <c r="K305" s="60"/>
    </row>
    <row r="306" spans="11:11" x14ac:dyDescent="0.25">
      <c r="K306" s="60"/>
    </row>
    <row r="307" spans="11:11" x14ac:dyDescent="0.25">
      <c r="K307" s="60"/>
    </row>
    <row r="308" spans="11:11" x14ac:dyDescent="0.25">
      <c r="K308" s="60"/>
    </row>
    <row r="309" spans="11:11" x14ac:dyDescent="0.25">
      <c r="K309" s="60"/>
    </row>
    <row r="310" spans="11:11" x14ac:dyDescent="0.25">
      <c r="K310" s="60"/>
    </row>
    <row r="311" spans="11:11" x14ac:dyDescent="0.25">
      <c r="K311" s="60"/>
    </row>
    <row r="312" spans="11:11" x14ac:dyDescent="0.25">
      <c r="K312" s="60"/>
    </row>
    <row r="313" spans="11:11" x14ac:dyDescent="0.25">
      <c r="K313" s="60"/>
    </row>
    <row r="314" spans="11:11" x14ac:dyDescent="0.25">
      <c r="K314" s="60"/>
    </row>
    <row r="315" spans="11:11" x14ac:dyDescent="0.25">
      <c r="K315" s="60"/>
    </row>
    <row r="316" spans="11:11" x14ac:dyDescent="0.25">
      <c r="K316" s="60"/>
    </row>
    <row r="317" spans="11:11" x14ac:dyDescent="0.25">
      <c r="K317" s="60"/>
    </row>
    <row r="318" spans="11:11" x14ac:dyDescent="0.25">
      <c r="K318" s="60"/>
    </row>
    <row r="319" spans="11:11" x14ac:dyDescent="0.25">
      <c r="K319" s="60"/>
    </row>
    <row r="320" spans="11:11" x14ac:dyDescent="0.25">
      <c r="K320" s="60"/>
    </row>
    <row r="321" spans="11:11" x14ac:dyDescent="0.25">
      <c r="K321" s="60"/>
    </row>
    <row r="322" spans="11:11" x14ac:dyDescent="0.25">
      <c r="K322" s="60"/>
    </row>
    <row r="323" spans="11:11" x14ac:dyDescent="0.25">
      <c r="K323" s="60"/>
    </row>
    <row r="324" spans="11:11" x14ac:dyDescent="0.25">
      <c r="K324" s="60"/>
    </row>
    <row r="325" spans="11:11" x14ac:dyDescent="0.25">
      <c r="K325" s="60"/>
    </row>
    <row r="326" spans="11:11" x14ac:dyDescent="0.25">
      <c r="K326" s="60"/>
    </row>
    <row r="327" spans="11:11" x14ac:dyDescent="0.25">
      <c r="K327" s="60"/>
    </row>
    <row r="328" spans="11:11" x14ac:dyDescent="0.25">
      <c r="K328" s="60"/>
    </row>
    <row r="329" spans="11:11" x14ac:dyDescent="0.25">
      <c r="K329" s="60"/>
    </row>
    <row r="330" spans="11:11" x14ac:dyDescent="0.25">
      <c r="K330" s="60"/>
    </row>
    <row r="331" spans="11:11" x14ac:dyDescent="0.25">
      <c r="K331" s="60"/>
    </row>
    <row r="332" spans="11:11" x14ac:dyDescent="0.25">
      <c r="K332" s="60"/>
    </row>
    <row r="333" spans="11:11" x14ac:dyDescent="0.25">
      <c r="K333" s="60"/>
    </row>
    <row r="334" spans="11:11" x14ac:dyDescent="0.25">
      <c r="K334" s="60"/>
    </row>
    <row r="335" spans="11:11" x14ac:dyDescent="0.25">
      <c r="K335" s="60"/>
    </row>
    <row r="336" spans="11:11" x14ac:dyDescent="0.25">
      <c r="K336" s="60"/>
    </row>
    <row r="337" spans="11:11" x14ac:dyDescent="0.25">
      <c r="K337" s="60"/>
    </row>
    <row r="338" spans="11:11" x14ac:dyDescent="0.25">
      <c r="K338" s="60"/>
    </row>
    <row r="339" spans="11:11" x14ac:dyDescent="0.25">
      <c r="K339" s="60"/>
    </row>
    <row r="340" spans="11:11" x14ac:dyDescent="0.25">
      <c r="K340" s="60"/>
    </row>
    <row r="341" spans="11:11" x14ac:dyDescent="0.25">
      <c r="K341" s="60"/>
    </row>
    <row r="342" spans="11:11" x14ac:dyDescent="0.25">
      <c r="K342" s="60"/>
    </row>
    <row r="343" spans="11:11" x14ac:dyDescent="0.25">
      <c r="K343" s="60"/>
    </row>
    <row r="344" spans="11:11" x14ac:dyDescent="0.25">
      <c r="K344" s="60"/>
    </row>
    <row r="345" spans="11:11" x14ac:dyDescent="0.25">
      <c r="K345" s="60"/>
    </row>
    <row r="346" spans="11:11" x14ac:dyDescent="0.25">
      <c r="K346" s="60"/>
    </row>
    <row r="347" spans="11:11" x14ac:dyDescent="0.25">
      <c r="K347" s="60"/>
    </row>
    <row r="348" spans="11:11" x14ac:dyDescent="0.25">
      <c r="K348" s="60"/>
    </row>
    <row r="349" spans="11:11" x14ac:dyDescent="0.25">
      <c r="K349" s="60"/>
    </row>
    <row r="350" spans="11:11" x14ac:dyDescent="0.25">
      <c r="K350" s="60"/>
    </row>
    <row r="351" spans="11:11" x14ac:dyDescent="0.25">
      <c r="K351" s="60"/>
    </row>
    <row r="352" spans="11:11" x14ac:dyDescent="0.25">
      <c r="K352" s="60"/>
    </row>
    <row r="353" spans="11:11" x14ac:dyDescent="0.25">
      <c r="K353" s="60"/>
    </row>
    <row r="354" spans="11:11" x14ac:dyDescent="0.25">
      <c r="K354" s="60"/>
    </row>
    <row r="355" spans="11:11" x14ac:dyDescent="0.25">
      <c r="K355" s="60"/>
    </row>
    <row r="356" spans="11:11" x14ac:dyDescent="0.25">
      <c r="K356" s="60"/>
    </row>
    <row r="357" spans="11:11" x14ac:dyDescent="0.25">
      <c r="K357" s="60"/>
    </row>
    <row r="358" spans="11:11" x14ac:dyDescent="0.25">
      <c r="K358" s="60"/>
    </row>
    <row r="359" spans="11:11" x14ac:dyDescent="0.25">
      <c r="K359" s="60"/>
    </row>
    <row r="360" spans="11:11" x14ac:dyDescent="0.25">
      <c r="K360" s="60"/>
    </row>
    <row r="361" spans="11:11" x14ac:dyDescent="0.25">
      <c r="K361" s="60"/>
    </row>
    <row r="362" spans="11:11" x14ac:dyDescent="0.25">
      <c r="K362" s="60"/>
    </row>
    <row r="363" spans="11:11" x14ac:dyDescent="0.25">
      <c r="K363" s="60"/>
    </row>
    <row r="364" spans="11:11" x14ac:dyDescent="0.25">
      <c r="K364" s="60"/>
    </row>
    <row r="365" spans="11:11" x14ac:dyDescent="0.25">
      <c r="K365" s="60"/>
    </row>
    <row r="366" spans="11:11" x14ac:dyDescent="0.25">
      <c r="K366" s="60"/>
    </row>
    <row r="367" spans="11:11" x14ac:dyDescent="0.25">
      <c r="K367" s="60"/>
    </row>
    <row r="368" spans="11:11" x14ac:dyDescent="0.25">
      <c r="K368" s="60"/>
    </row>
    <row r="369" spans="11:11" x14ac:dyDescent="0.25">
      <c r="K369" s="60"/>
    </row>
    <row r="370" spans="11:11" x14ac:dyDescent="0.25">
      <c r="K370" s="60"/>
    </row>
    <row r="371" spans="11:11" x14ac:dyDescent="0.25">
      <c r="K371" s="60"/>
    </row>
    <row r="372" spans="11:11" x14ac:dyDescent="0.25">
      <c r="K372" s="60"/>
    </row>
    <row r="373" spans="11:11" x14ac:dyDescent="0.25">
      <c r="K373" s="60"/>
    </row>
    <row r="374" spans="11:11" x14ac:dyDescent="0.25">
      <c r="K374" s="60"/>
    </row>
    <row r="375" spans="11:11" x14ac:dyDescent="0.25">
      <c r="K375" s="60"/>
    </row>
    <row r="376" spans="11:11" x14ac:dyDescent="0.25">
      <c r="K376" s="60"/>
    </row>
    <row r="377" spans="11:11" x14ac:dyDescent="0.25">
      <c r="K377" s="60"/>
    </row>
    <row r="378" spans="11:11" x14ac:dyDescent="0.25">
      <c r="K378" s="60"/>
    </row>
    <row r="379" spans="11:11" x14ac:dyDescent="0.25">
      <c r="K379" s="60"/>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B432" sqref="B432"/>
    </sheetView>
  </sheetViews>
  <sheetFormatPr baseColWidth="10" defaultRowHeight="15" x14ac:dyDescent="0.25"/>
  <cols>
    <col min="1" max="1" width="18.5703125" style="5" bestFit="1" customWidth="1"/>
    <col min="2" max="2" width="37.7109375" customWidth="1"/>
  </cols>
  <sheetData>
    <row r="1" spans="1:12" x14ac:dyDescent="0.25">
      <c r="A1" s="62"/>
      <c r="B1" s="61" t="s">
        <v>2349</v>
      </c>
      <c r="C1" s="61"/>
      <c r="D1" s="61"/>
      <c r="E1" s="61"/>
      <c r="F1" s="61"/>
      <c r="G1" s="61"/>
      <c r="H1" s="61"/>
      <c r="I1" s="61"/>
      <c r="J1" s="61"/>
      <c r="K1" s="61"/>
      <c r="L1" s="61"/>
    </row>
    <row r="2" spans="1:12" s="1" customFormat="1" x14ac:dyDescent="0.25">
      <c r="A2" s="5" t="s">
        <v>1559</v>
      </c>
      <c r="B2" s="1" t="s">
        <v>82</v>
      </c>
    </row>
    <row r="3" spans="1:12" x14ac:dyDescent="0.25">
      <c r="A3" s="12">
        <v>1</v>
      </c>
      <c r="B3" t="s">
        <v>1922</v>
      </c>
    </row>
    <row r="4" spans="1:12" x14ac:dyDescent="0.25">
      <c r="A4" s="12">
        <v>2</v>
      </c>
      <c r="B4" t="s">
        <v>1923</v>
      </c>
    </row>
    <row r="5" spans="1:12" x14ac:dyDescent="0.25">
      <c r="A5" s="12">
        <v>3</v>
      </c>
      <c r="B5" t="s">
        <v>1924</v>
      </c>
    </row>
    <row r="6" spans="1:12" x14ac:dyDescent="0.25">
      <c r="A6" s="12">
        <v>4</v>
      </c>
      <c r="B6" t="s">
        <v>1925</v>
      </c>
    </row>
    <row r="7" spans="1:12" x14ac:dyDescent="0.25">
      <c r="A7" s="12">
        <v>5</v>
      </c>
      <c r="B7" t="s">
        <v>1926</v>
      </c>
    </row>
    <row r="8" spans="1:12" x14ac:dyDescent="0.25">
      <c r="A8" s="12">
        <v>6</v>
      </c>
      <c r="B8" t="s">
        <v>1927</v>
      </c>
    </row>
    <row r="9" spans="1:12" x14ac:dyDescent="0.25">
      <c r="A9" s="12">
        <v>7</v>
      </c>
      <c r="B9" t="s">
        <v>1928</v>
      </c>
    </row>
    <row r="10" spans="1:12" x14ac:dyDescent="0.25">
      <c r="A10" s="12">
        <v>8</v>
      </c>
      <c r="B10" t="s">
        <v>1929</v>
      </c>
    </row>
    <row r="11" spans="1:12" x14ac:dyDescent="0.25">
      <c r="A11" s="12">
        <v>9</v>
      </c>
      <c r="B11" t="s">
        <v>1930</v>
      </c>
    </row>
    <row r="12" spans="1:12" x14ac:dyDescent="0.25">
      <c r="A12" s="12">
        <v>10</v>
      </c>
      <c r="B12" t="s">
        <v>1931</v>
      </c>
    </row>
    <row r="13" spans="1:12" x14ac:dyDescent="0.25">
      <c r="A13" s="12">
        <v>11</v>
      </c>
      <c r="B13" t="s">
        <v>1932</v>
      </c>
    </row>
    <row r="14" spans="1:12" x14ac:dyDescent="0.25">
      <c r="A14" s="12">
        <v>12</v>
      </c>
      <c r="B14" t="s">
        <v>1933</v>
      </c>
    </row>
    <row r="15" spans="1:12" x14ac:dyDescent="0.25">
      <c r="A15" s="12">
        <v>13</v>
      </c>
      <c r="B15" t="s">
        <v>1934</v>
      </c>
    </row>
    <row r="16" spans="1:12" x14ac:dyDescent="0.25">
      <c r="A16" s="12">
        <v>14</v>
      </c>
      <c r="B16" t="s">
        <v>1935</v>
      </c>
    </row>
    <row r="17" spans="1:2" x14ac:dyDescent="0.25">
      <c r="A17" s="12">
        <v>15</v>
      </c>
      <c r="B17" t="s">
        <v>1936</v>
      </c>
    </row>
    <row r="18" spans="1:2" x14ac:dyDescent="0.25">
      <c r="A18" s="12">
        <v>16</v>
      </c>
      <c r="B18" t="s">
        <v>1937</v>
      </c>
    </row>
    <row r="19" spans="1:2" x14ac:dyDescent="0.25">
      <c r="A19" s="12">
        <v>17</v>
      </c>
      <c r="B19" t="s">
        <v>1938</v>
      </c>
    </row>
    <row r="20" spans="1:2" x14ac:dyDescent="0.25">
      <c r="A20" s="12">
        <v>18</v>
      </c>
      <c r="B20" t="s">
        <v>1939</v>
      </c>
    </row>
    <row r="21" spans="1:2" x14ac:dyDescent="0.25">
      <c r="A21" s="12">
        <v>19</v>
      </c>
      <c r="B21" t="s">
        <v>1940</v>
      </c>
    </row>
    <row r="22" spans="1:2" x14ac:dyDescent="0.25">
      <c r="A22" s="12">
        <v>20</v>
      </c>
      <c r="B22" t="s">
        <v>1941</v>
      </c>
    </row>
    <row r="23" spans="1:2" x14ac:dyDescent="0.25">
      <c r="A23" s="12">
        <v>21</v>
      </c>
      <c r="B23" t="s">
        <v>1942</v>
      </c>
    </row>
    <row r="24" spans="1:2" x14ac:dyDescent="0.25">
      <c r="A24" s="12">
        <v>22</v>
      </c>
      <c r="B24" t="s">
        <v>1943</v>
      </c>
    </row>
    <row r="25" spans="1:2" x14ac:dyDescent="0.25">
      <c r="A25" s="12">
        <v>23</v>
      </c>
      <c r="B25" t="s">
        <v>1944</v>
      </c>
    </row>
    <row r="26" spans="1:2" x14ac:dyDescent="0.25">
      <c r="A26" s="12">
        <v>24</v>
      </c>
      <c r="B26" t="s">
        <v>1945</v>
      </c>
    </row>
    <row r="27" spans="1:2" x14ac:dyDescent="0.25">
      <c r="A27" s="12">
        <v>25</v>
      </c>
      <c r="B27" t="s">
        <v>1946</v>
      </c>
    </row>
    <row r="28" spans="1:2" x14ac:dyDescent="0.25">
      <c r="A28" s="12">
        <v>26</v>
      </c>
      <c r="B28" t="s">
        <v>1947</v>
      </c>
    </row>
    <row r="29" spans="1:2" x14ac:dyDescent="0.25">
      <c r="A29" s="12">
        <v>27</v>
      </c>
      <c r="B29" t="s">
        <v>1948</v>
      </c>
    </row>
    <row r="30" spans="1:2" x14ac:dyDescent="0.25">
      <c r="A30" s="12">
        <v>28</v>
      </c>
      <c r="B30" t="s">
        <v>1949</v>
      </c>
    </row>
    <row r="31" spans="1:2" x14ac:dyDescent="0.25">
      <c r="A31" s="12">
        <v>29</v>
      </c>
      <c r="B31" t="s">
        <v>1950</v>
      </c>
    </row>
    <row r="32" spans="1:2" x14ac:dyDescent="0.25">
      <c r="A32" s="12">
        <v>30</v>
      </c>
      <c r="B32" t="s">
        <v>1951</v>
      </c>
    </row>
    <row r="33" spans="1:2" x14ac:dyDescent="0.25">
      <c r="A33" s="12">
        <v>31</v>
      </c>
      <c r="B33" t="s">
        <v>1952</v>
      </c>
    </row>
    <row r="34" spans="1:2" x14ac:dyDescent="0.25">
      <c r="A34" s="12">
        <v>32</v>
      </c>
      <c r="B34" t="s">
        <v>1953</v>
      </c>
    </row>
    <row r="35" spans="1:2" x14ac:dyDescent="0.25">
      <c r="A35" s="12">
        <v>33</v>
      </c>
      <c r="B35" t="s">
        <v>1954</v>
      </c>
    </row>
    <row r="36" spans="1:2" x14ac:dyDescent="0.25">
      <c r="A36" s="12">
        <v>34</v>
      </c>
      <c r="B36" t="s">
        <v>1955</v>
      </c>
    </row>
    <row r="37" spans="1:2" x14ac:dyDescent="0.25">
      <c r="A37" s="12">
        <v>35</v>
      </c>
      <c r="B37" t="s">
        <v>1956</v>
      </c>
    </row>
    <row r="38" spans="1:2" x14ac:dyDescent="0.25">
      <c r="A38" s="12">
        <v>36</v>
      </c>
      <c r="B38" t="s">
        <v>1957</v>
      </c>
    </row>
    <row r="39" spans="1:2" x14ac:dyDescent="0.25">
      <c r="A39" s="12">
        <v>37</v>
      </c>
      <c r="B39" t="s">
        <v>1958</v>
      </c>
    </row>
    <row r="40" spans="1:2" x14ac:dyDescent="0.25">
      <c r="A40" s="12">
        <v>38</v>
      </c>
      <c r="B40" t="s">
        <v>1959</v>
      </c>
    </row>
    <row r="41" spans="1:2" x14ac:dyDescent="0.25">
      <c r="A41" s="12">
        <v>39</v>
      </c>
      <c r="B41" t="s">
        <v>1960</v>
      </c>
    </row>
    <row r="42" spans="1:2" x14ac:dyDescent="0.25">
      <c r="A42" s="12">
        <v>40</v>
      </c>
      <c r="B42" t="s">
        <v>1961</v>
      </c>
    </row>
    <row r="43" spans="1:2" x14ac:dyDescent="0.25">
      <c r="A43" s="12">
        <v>41</v>
      </c>
      <c r="B43" t="s">
        <v>1962</v>
      </c>
    </row>
    <row r="44" spans="1:2" x14ac:dyDescent="0.25">
      <c r="A44" s="12">
        <v>42</v>
      </c>
      <c r="B44" t="s">
        <v>1963</v>
      </c>
    </row>
    <row r="45" spans="1:2" x14ac:dyDescent="0.25">
      <c r="A45" s="12">
        <v>43</v>
      </c>
      <c r="B45" t="s">
        <v>1964</v>
      </c>
    </row>
    <row r="46" spans="1:2" x14ac:dyDescent="0.25">
      <c r="A46" s="12">
        <v>44</v>
      </c>
      <c r="B46" t="s">
        <v>1965</v>
      </c>
    </row>
    <row r="47" spans="1:2" x14ac:dyDescent="0.25">
      <c r="A47" s="12">
        <v>45</v>
      </c>
      <c r="B47" t="s">
        <v>1966</v>
      </c>
    </row>
    <row r="48" spans="1:2" x14ac:dyDescent="0.25">
      <c r="A48" s="12">
        <v>46</v>
      </c>
      <c r="B48" t="s">
        <v>1967</v>
      </c>
    </row>
    <row r="49" spans="1:2" x14ac:dyDescent="0.25">
      <c r="A49" s="12">
        <v>47</v>
      </c>
      <c r="B49" t="s">
        <v>1968</v>
      </c>
    </row>
    <row r="50" spans="1:2" x14ac:dyDescent="0.25">
      <c r="A50" s="12">
        <v>48</v>
      </c>
      <c r="B50" t="s">
        <v>1969</v>
      </c>
    </row>
    <row r="51" spans="1:2" x14ac:dyDescent="0.25">
      <c r="A51" s="12">
        <v>49</v>
      </c>
      <c r="B51" t="s">
        <v>1970</v>
      </c>
    </row>
    <row r="52" spans="1:2" x14ac:dyDescent="0.25">
      <c r="A52" s="12">
        <v>50</v>
      </c>
      <c r="B52" t="s">
        <v>1971</v>
      </c>
    </row>
    <row r="53" spans="1:2" x14ac:dyDescent="0.25">
      <c r="A53" s="12">
        <v>51</v>
      </c>
      <c r="B53" t="s">
        <v>1972</v>
      </c>
    </row>
    <row r="54" spans="1:2" x14ac:dyDescent="0.25">
      <c r="A54" s="12">
        <v>52</v>
      </c>
      <c r="B54" t="s">
        <v>1973</v>
      </c>
    </row>
    <row r="55" spans="1:2" x14ac:dyDescent="0.25">
      <c r="A55" s="12">
        <v>53</v>
      </c>
      <c r="B55" t="s">
        <v>1974</v>
      </c>
    </row>
    <row r="56" spans="1:2" x14ac:dyDescent="0.25">
      <c r="A56" s="12">
        <v>54</v>
      </c>
      <c r="B56" t="s">
        <v>1975</v>
      </c>
    </row>
    <row r="57" spans="1:2" x14ac:dyDescent="0.25">
      <c r="A57" s="12">
        <v>55</v>
      </c>
      <c r="B57" t="s">
        <v>1976</v>
      </c>
    </row>
    <row r="58" spans="1:2" x14ac:dyDescent="0.25">
      <c r="A58" s="12">
        <v>56</v>
      </c>
      <c r="B58" t="s">
        <v>1977</v>
      </c>
    </row>
    <row r="59" spans="1:2" x14ac:dyDescent="0.25">
      <c r="A59" s="12">
        <v>57</v>
      </c>
      <c r="B59" t="s">
        <v>1978</v>
      </c>
    </row>
    <row r="60" spans="1:2" x14ac:dyDescent="0.25">
      <c r="A60" s="12">
        <v>58</v>
      </c>
      <c r="B60" t="s">
        <v>1979</v>
      </c>
    </row>
    <row r="61" spans="1:2" x14ac:dyDescent="0.25">
      <c r="A61" s="12">
        <v>59</v>
      </c>
      <c r="B61" t="s">
        <v>1980</v>
      </c>
    </row>
    <row r="62" spans="1:2" x14ac:dyDescent="0.25">
      <c r="A62" s="12">
        <v>60</v>
      </c>
      <c r="B62" t="s">
        <v>1981</v>
      </c>
    </row>
    <row r="63" spans="1:2" x14ac:dyDescent="0.25">
      <c r="A63" s="12">
        <v>61</v>
      </c>
      <c r="B63" t="s">
        <v>1982</v>
      </c>
    </row>
    <row r="64" spans="1:2" x14ac:dyDescent="0.25">
      <c r="A64" s="12">
        <v>62</v>
      </c>
      <c r="B64" t="s">
        <v>1983</v>
      </c>
    </row>
    <row r="65" spans="1:2" x14ac:dyDescent="0.25">
      <c r="A65" s="12">
        <v>63</v>
      </c>
      <c r="B65" t="s">
        <v>1984</v>
      </c>
    </row>
    <row r="66" spans="1:2" x14ac:dyDescent="0.25">
      <c r="A66" s="12">
        <v>64</v>
      </c>
      <c r="B66" t="s">
        <v>1985</v>
      </c>
    </row>
    <row r="67" spans="1:2" x14ac:dyDescent="0.25">
      <c r="A67" s="12">
        <v>65</v>
      </c>
      <c r="B67" t="s">
        <v>1986</v>
      </c>
    </row>
    <row r="68" spans="1:2" x14ac:dyDescent="0.25">
      <c r="A68" s="12">
        <v>66</v>
      </c>
      <c r="B68" t="s">
        <v>1987</v>
      </c>
    </row>
    <row r="69" spans="1:2" x14ac:dyDescent="0.25">
      <c r="A69" s="12">
        <v>67</v>
      </c>
      <c r="B69" t="s">
        <v>1988</v>
      </c>
    </row>
    <row r="70" spans="1:2" x14ac:dyDescent="0.25">
      <c r="A70" s="12">
        <v>68</v>
      </c>
      <c r="B70" t="s">
        <v>1989</v>
      </c>
    </row>
    <row r="71" spans="1:2" x14ac:dyDescent="0.25">
      <c r="A71" s="12">
        <v>69</v>
      </c>
      <c r="B71" t="s">
        <v>1990</v>
      </c>
    </row>
    <row r="72" spans="1:2" x14ac:dyDescent="0.25">
      <c r="A72" s="12">
        <v>70</v>
      </c>
      <c r="B72" t="s">
        <v>1975</v>
      </c>
    </row>
    <row r="73" spans="1:2" x14ac:dyDescent="0.25">
      <c r="A73" s="12">
        <v>71</v>
      </c>
      <c r="B73" t="s">
        <v>1991</v>
      </c>
    </row>
    <row r="74" spans="1:2" x14ac:dyDescent="0.25">
      <c r="A74" s="12">
        <v>72</v>
      </c>
      <c r="B74" t="s">
        <v>1992</v>
      </c>
    </row>
    <row r="75" spans="1:2" x14ac:dyDescent="0.25">
      <c r="A75" s="12">
        <v>73</v>
      </c>
      <c r="B75" t="s">
        <v>1993</v>
      </c>
    </row>
    <row r="76" spans="1:2" x14ac:dyDescent="0.25">
      <c r="A76" s="12">
        <v>74</v>
      </c>
      <c r="B76" t="s">
        <v>1994</v>
      </c>
    </row>
    <row r="77" spans="1:2" x14ac:dyDescent="0.25">
      <c r="A77" s="12">
        <v>75</v>
      </c>
      <c r="B77" t="s">
        <v>1995</v>
      </c>
    </row>
    <row r="78" spans="1:2" x14ac:dyDescent="0.25">
      <c r="A78" s="12">
        <v>76</v>
      </c>
      <c r="B78" t="s">
        <v>1996</v>
      </c>
    </row>
    <row r="79" spans="1:2" x14ac:dyDescent="0.25">
      <c r="A79" s="12">
        <v>77</v>
      </c>
      <c r="B79" t="s">
        <v>1997</v>
      </c>
    </row>
    <row r="80" spans="1:2" x14ac:dyDescent="0.25">
      <c r="A80" s="12">
        <v>78</v>
      </c>
      <c r="B80" t="s">
        <v>1998</v>
      </c>
    </row>
    <row r="81" spans="1:2" x14ac:dyDescent="0.25">
      <c r="A81" s="12">
        <v>79</v>
      </c>
      <c r="B81" t="s">
        <v>1999</v>
      </c>
    </row>
    <row r="82" spans="1:2" x14ac:dyDescent="0.25">
      <c r="A82" s="12">
        <v>80</v>
      </c>
      <c r="B82" t="s">
        <v>2000</v>
      </c>
    </row>
    <row r="83" spans="1:2" x14ac:dyDescent="0.25">
      <c r="A83" s="12">
        <v>81</v>
      </c>
      <c r="B83" t="s">
        <v>2001</v>
      </c>
    </row>
    <row r="84" spans="1:2" x14ac:dyDescent="0.25">
      <c r="A84" s="12">
        <v>82</v>
      </c>
      <c r="B84" t="s">
        <v>2002</v>
      </c>
    </row>
    <row r="85" spans="1:2" x14ac:dyDescent="0.25">
      <c r="A85" s="12">
        <v>83</v>
      </c>
      <c r="B85" t="s">
        <v>2003</v>
      </c>
    </row>
    <row r="86" spans="1:2" x14ac:dyDescent="0.25">
      <c r="A86" s="12">
        <v>84</v>
      </c>
      <c r="B86" t="s">
        <v>2004</v>
      </c>
    </row>
    <row r="87" spans="1:2" x14ac:dyDescent="0.25">
      <c r="A87" s="12">
        <v>85</v>
      </c>
      <c r="B87" t="s">
        <v>2005</v>
      </c>
    </row>
    <row r="88" spans="1:2" x14ac:dyDescent="0.25">
      <c r="A88" s="12">
        <v>86</v>
      </c>
      <c r="B88" t="s">
        <v>2006</v>
      </c>
    </row>
    <row r="89" spans="1:2" x14ac:dyDescent="0.25">
      <c r="A89" s="12">
        <v>87</v>
      </c>
      <c r="B89" t="s">
        <v>2007</v>
      </c>
    </row>
    <row r="90" spans="1:2" x14ac:dyDescent="0.25">
      <c r="A90" s="12">
        <v>88</v>
      </c>
      <c r="B90" t="s">
        <v>2008</v>
      </c>
    </row>
    <row r="91" spans="1:2" x14ac:dyDescent="0.25">
      <c r="A91" s="12">
        <v>89</v>
      </c>
      <c r="B91" t="s">
        <v>2009</v>
      </c>
    </row>
    <row r="92" spans="1:2" x14ac:dyDescent="0.25">
      <c r="A92" s="12">
        <v>90</v>
      </c>
      <c r="B92" t="s">
        <v>2010</v>
      </c>
    </row>
    <row r="93" spans="1:2" x14ac:dyDescent="0.25">
      <c r="A93" s="12">
        <v>91</v>
      </c>
      <c r="B93" t="s">
        <v>2011</v>
      </c>
    </row>
    <row r="94" spans="1:2" x14ac:dyDescent="0.25">
      <c r="A94" s="12">
        <v>92</v>
      </c>
      <c r="B94" t="s">
        <v>2012</v>
      </c>
    </row>
    <row r="95" spans="1:2" x14ac:dyDescent="0.25">
      <c r="A95" s="12">
        <v>93</v>
      </c>
      <c r="B95" t="s">
        <v>2013</v>
      </c>
    </row>
    <row r="96" spans="1:2" x14ac:dyDescent="0.25">
      <c r="A96" s="12">
        <v>94</v>
      </c>
      <c r="B96" t="s">
        <v>2014</v>
      </c>
    </row>
    <row r="97" spans="1:2" x14ac:dyDescent="0.25">
      <c r="A97" s="12">
        <v>95</v>
      </c>
      <c r="B97" t="s">
        <v>2015</v>
      </c>
    </row>
    <row r="98" spans="1:2" x14ac:dyDescent="0.25">
      <c r="A98" s="12">
        <v>96</v>
      </c>
      <c r="B98" t="s">
        <v>2016</v>
      </c>
    </row>
    <row r="99" spans="1:2" x14ac:dyDescent="0.25">
      <c r="A99" s="12">
        <v>97</v>
      </c>
      <c r="B99" t="s">
        <v>2017</v>
      </c>
    </row>
    <row r="100" spans="1:2" x14ac:dyDescent="0.25">
      <c r="A100" s="12">
        <v>98</v>
      </c>
      <c r="B100" t="s">
        <v>2018</v>
      </c>
    </row>
    <row r="101" spans="1:2" x14ac:dyDescent="0.25">
      <c r="A101" s="12">
        <v>99</v>
      </c>
      <c r="B101" t="s">
        <v>2019</v>
      </c>
    </row>
    <row r="102" spans="1:2" x14ac:dyDescent="0.25">
      <c r="A102" s="12">
        <v>100</v>
      </c>
      <c r="B102" t="s">
        <v>2020</v>
      </c>
    </row>
    <row r="103" spans="1:2" x14ac:dyDescent="0.25">
      <c r="A103" s="12">
        <v>101</v>
      </c>
      <c r="B103" t="s">
        <v>2021</v>
      </c>
    </row>
    <row r="104" spans="1:2" x14ac:dyDescent="0.25">
      <c r="A104" s="12">
        <v>102</v>
      </c>
      <c r="B104" t="s">
        <v>2022</v>
      </c>
    </row>
    <row r="105" spans="1:2" x14ac:dyDescent="0.25">
      <c r="A105" s="12">
        <v>103</v>
      </c>
      <c r="B105" t="s">
        <v>2023</v>
      </c>
    </row>
    <row r="106" spans="1:2" x14ac:dyDescent="0.25">
      <c r="A106" s="12">
        <v>104</v>
      </c>
      <c r="B106" t="s">
        <v>2024</v>
      </c>
    </row>
    <row r="107" spans="1:2" x14ac:dyDescent="0.25">
      <c r="A107" s="12">
        <v>105</v>
      </c>
      <c r="B107" t="s">
        <v>2025</v>
      </c>
    </row>
    <row r="108" spans="1:2" x14ac:dyDescent="0.25">
      <c r="A108" s="12">
        <v>106</v>
      </c>
      <c r="B108" t="s">
        <v>2026</v>
      </c>
    </row>
    <row r="109" spans="1:2" x14ac:dyDescent="0.25">
      <c r="A109" s="12">
        <v>107</v>
      </c>
      <c r="B109" t="s">
        <v>2027</v>
      </c>
    </row>
    <row r="110" spans="1:2" x14ac:dyDescent="0.25">
      <c r="A110" s="12">
        <v>108</v>
      </c>
      <c r="B110" t="s">
        <v>2028</v>
      </c>
    </row>
    <row r="111" spans="1:2" x14ac:dyDescent="0.25">
      <c r="A111" s="12">
        <v>109</v>
      </c>
      <c r="B111" t="s">
        <v>2029</v>
      </c>
    </row>
    <row r="112" spans="1:2" x14ac:dyDescent="0.25">
      <c r="A112" s="12">
        <v>110</v>
      </c>
      <c r="B112" t="s">
        <v>2030</v>
      </c>
    </row>
    <row r="113" spans="1:2" x14ac:dyDescent="0.25">
      <c r="A113" s="12">
        <v>111</v>
      </c>
      <c r="B113" t="s">
        <v>2031</v>
      </c>
    </row>
    <row r="114" spans="1:2" x14ac:dyDescent="0.25">
      <c r="A114" s="12">
        <v>112</v>
      </c>
      <c r="B114" t="s">
        <v>2032</v>
      </c>
    </row>
    <row r="115" spans="1:2" x14ac:dyDescent="0.25">
      <c r="A115" s="12">
        <v>113</v>
      </c>
      <c r="B115" t="s">
        <v>2033</v>
      </c>
    </row>
    <row r="116" spans="1:2" x14ac:dyDescent="0.25">
      <c r="A116" s="12">
        <v>114</v>
      </c>
      <c r="B116" t="s">
        <v>2034</v>
      </c>
    </row>
    <row r="117" spans="1:2" x14ac:dyDescent="0.25">
      <c r="A117" s="12">
        <v>115</v>
      </c>
      <c r="B117" t="s">
        <v>2035</v>
      </c>
    </row>
    <row r="118" spans="1:2" x14ac:dyDescent="0.25">
      <c r="A118" s="12">
        <v>116</v>
      </c>
      <c r="B118" t="s">
        <v>2036</v>
      </c>
    </row>
    <row r="119" spans="1:2" x14ac:dyDescent="0.25">
      <c r="A119" s="12">
        <v>117</v>
      </c>
      <c r="B119" t="s">
        <v>2037</v>
      </c>
    </row>
    <row r="120" spans="1:2" x14ac:dyDescent="0.25">
      <c r="A120" s="12">
        <v>118</v>
      </c>
      <c r="B120" t="s">
        <v>2038</v>
      </c>
    </row>
    <row r="121" spans="1:2" x14ac:dyDescent="0.25">
      <c r="A121" s="12">
        <v>119</v>
      </c>
      <c r="B121" t="s">
        <v>2039</v>
      </c>
    </row>
    <row r="122" spans="1:2" x14ac:dyDescent="0.25">
      <c r="A122" s="12">
        <v>120</v>
      </c>
      <c r="B122" t="s">
        <v>2040</v>
      </c>
    </row>
    <row r="123" spans="1:2" x14ac:dyDescent="0.25">
      <c r="A123" s="12">
        <v>121</v>
      </c>
      <c r="B123" t="s">
        <v>2041</v>
      </c>
    </row>
    <row r="124" spans="1:2" x14ac:dyDescent="0.25">
      <c r="A124" s="12">
        <v>122</v>
      </c>
      <c r="B124" t="s">
        <v>2042</v>
      </c>
    </row>
    <row r="125" spans="1:2" x14ac:dyDescent="0.25">
      <c r="A125" s="12">
        <v>123</v>
      </c>
      <c r="B125" t="s">
        <v>2043</v>
      </c>
    </row>
    <row r="126" spans="1:2" x14ac:dyDescent="0.25">
      <c r="A126" s="12">
        <v>124</v>
      </c>
      <c r="B126" t="s">
        <v>2044</v>
      </c>
    </row>
    <row r="127" spans="1:2" x14ac:dyDescent="0.25">
      <c r="A127" s="12">
        <v>125</v>
      </c>
      <c r="B127" t="s">
        <v>2045</v>
      </c>
    </row>
    <row r="128" spans="1:2" x14ac:dyDescent="0.25">
      <c r="A128" s="12">
        <v>126</v>
      </c>
      <c r="B128" t="s">
        <v>2046</v>
      </c>
    </row>
    <row r="129" spans="1:2" x14ac:dyDescent="0.25">
      <c r="A129" s="12">
        <v>127</v>
      </c>
      <c r="B129" t="s">
        <v>2047</v>
      </c>
    </row>
    <row r="130" spans="1:2" x14ac:dyDescent="0.25">
      <c r="A130" s="12">
        <v>128</v>
      </c>
      <c r="B130" t="s">
        <v>2048</v>
      </c>
    </row>
    <row r="131" spans="1:2" x14ac:dyDescent="0.25">
      <c r="A131" s="12">
        <v>129</v>
      </c>
      <c r="B131" t="s">
        <v>2049</v>
      </c>
    </row>
    <row r="132" spans="1:2" x14ac:dyDescent="0.25">
      <c r="A132" s="12">
        <v>130</v>
      </c>
      <c r="B132" t="s">
        <v>2050</v>
      </c>
    </row>
    <row r="133" spans="1:2" x14ac:dyDescent="0.25">
      <c r="A133" s="12">
        <v>131</v>
      </c>
      <c r="B133" t="s">
        <v>2051</v>
      </c>
    </row>
    <row r="134" spans="1:2" x14ac:dyDescent="0.25">
      <c r="A134" s="12">
        <v>132</v>
      </c>
      <c r="B134" t="s">
        <v>2052</v>
      </c>
    </row>
    <row r="135" spans="1:2" x14ac:dyDescent="0.25">
      <c r="A135" s="12">
        <v>133</v>
      </c>
      <c r="B135" t="s">
        <v>2053</v>
      </c>
    </row>
    <row r="136" spans="1:2" x14ac:dyDescent="0.25">
      <c r="A136" s="12">
        <v>134</v>
      </c>
      <c r="B136" t="s">
        <v>2054</v>
      </c>
    </row>
    <row r="137" spans="1:2" x14ac:dyDescent="0.25">
      <c r="A137" s="12">
        <v>135</v>
      </c>
      <c r="B137" t="s">
        <v>2055</v>
      </c>
    </row>
    <row r="138" spans="1:2" x14ac:dyDescent="0.25">
      <c r="A138" s="12">
        <v>136</v>
      </c>
      <c r="B138" t="s">
        <v>2056</v>
      </c>
    </row>
    <row r="139" spans="1:2" x14ac:dyDescent="0.25">
      <c r="A139" s="12">
        <v>137</v>
      </c>
      <c r="B139" t="s">
        <v>2057</v>
      </c>
    </row>
    <row r="140" spans="1:2" x14ac:dyDescent="0.25">
      <c r="A140" s="12">
        <v>138</v>
      </c>
      <c r="B140" t="s">
        <v>2058</v>
      </c>
    </row>
    <row r="141" spans="1:2" x14ac:dyDescent="0.25">
      <c r="A141" s="12">
        <v>139</v>
      </c>
      <c r="B141" t="s">
        <v>2059</v>
      </c>
    </row>
    <row r="142" spans="1:2" x14ac:dyDescent="0.25">
      <c r="A142" s="12">
        <v>140</v>
      </c>
      <c r="B142" t="s">
        <v>2060</v>
      </c>
    </row>
    <row r="143" spans="1:2" x14ac:dyDescent="0.25">
      <c r="A143" s="12">
        <v>141</v>
      </c>
      <c r="B143" t="s">
        <v>2061</v>
      </c>
    </row>
    <row r="144" spans="1:2" x14ac:dyDescent="0.25">
      <c r="A144" s="12">
        <v>142</v>
      </c>
      <c r="B144" t="s">
        <v>2062</v>
      </c>
    </row>
    <row r="145" spans="1:2" x14ac:dyDescent="0.25">
      <c r="A145" s="12">
        <v>143</v>
      </c>
      <c r="B145" t="s">
        <v>2063</v>
      </c>
    </row>
    <row r="146" spans="1:2" x14ac:dyDescent="0.25">
      <c r="A146" s="12">
        <v>144</v>
      </c>
      <c r="B146" t="s">
        <v>2064</v>
      </c>
    </row>
    <row r="147" spans="1:2" x14ac:dyDescent="0.25">
      <c r="A147" s="12">
        <v>145</v>
      </c>
      <c r="B147" t="s">
        <v>2065</v>
      </c>
    </row>
    <row r="148" spans="1:2" x14ac:dyDescent="0.25">
      <c r="A148" s="12">
        <v>146</v>
      </c>
      <c r="B148" t="s">
        <v>2066</v>
      </c>
    </row>
    <row r="149" spans="1:2" x14ac:dyDescent="0.25">
      <c r="A149" s="12">
        <v>147</v>
      </c>
      <c r="B149" t="s">
        <v>2067</v>
      </c>
    </row>
    <row r="150" spans="1:2" x14ac:dyDescent="0.25">
      <c r="A150" s="12">
        <v>148</v>
      </c>
      <c r="B150" t="s">
        <v>2068</v>
      </c>
    </row>
    <row r="151" spans="1:2" x14ac:dyDescent="0.25">
      <c r="A151" s="12">
        <v>149</v>
      </c>
      <c r="B151" t="s">
        <v>2069</v>
      </c>
    </row>
    <row r="152" spans="1:2" x14ac:dyDescent="0.25">
      <c r="A152" s="12">
        <v>150</v>
      </c>
      <c r="B152" t="s">
        <v>2070</v>
      </c>
    </row>
    <row r="153" spans="1:2" x14ac:dyDescent="0.25">
      <c r="A153" s="12">
        <v>151</v>
      </c>
      <c r="B153" t="s">
        <v>2071</v>
      </c>
    </row>
    <row r="154" spans="1:2" x14ac:dyDescent="0.25">
      <c r="A154" s="12">
        <v>152</v>
      </c>
      <c r="B154" t="s">
        <v>2072</v>
      </c>
    </row>
    <row r="155" spans="1:2" x14ac:dyDescent="0.25">
      <c r="A155" s="12">
        <v>153</v>
      </c>
      <c r="B155" t="s">
        <v>2073</v>
      </c>
    </row>
    <row r="156" spans="1:2" x14ac:dyDescent="0.25">
      <c r="A156" s="12">
        <v>154</v>
      </c>
      <c r="B156" t="s">
        <v>2074</v>
      </c>
    </row>
    <row r="157" spans="1:2" x14ac:dyDescent="0.25">
      <c r="A157" s="12">
        <v>155</v>
      </c>
      <c r="B157" t="s">
        <v>2075</v>
      </c>
    </row>
    <row r="158" spans="1:2" x14ac:dyDescent="0.25">
      <c r="A158" s="12">
        <v>156</v>
      </c>
      <c r="B158" t="s">
        <v>2076</v>
      </c>
    </row>
    <row r="159" spans="1:2" x14ac:dyDescent="0.25">
      <c r="A159" s="12">
        <v>157</v>
      </c>
      <c r="B159" t="s">
        <v>2077</v>
      </c>
    </row>
    <row r="160" spans="1:2" x14ac:dyDescent="0.25">
      <c r="A160" s="12">
        <v>158</v>
      </c>
      <c r="B160" t="s">
        <v>2078</v>
      </c>
    </row>
    <row r="161" spans="1:2" x14ac:dyDescent="0.25">
      <c r="A161" s="12">
        <v>159</v>
      </c>
      <c r="B161" t="s">
        <v>2079</v>
      </c>
    </row>
    <row r="162" spans="1:2" x14ac:dyDescent="0.25">
      <c r="A162" s="12">
        <v>160</v>
      </c>
      <c r="B162" t="s">
        <v>2080</v>
      </c>
    </row>
    <row r="163" spans="1:2" x14ac:dyDescent="0.25">
      <c r="A163" s="12">
        <v>161</v>
      </c>
      <c r="B163" t="s">
        <v>2081</v>
      </c>
    </row>
    <row r="164" spans="1:2" x14ac:dyDescent="0.25">
      <c r="A164" s="12">
        <v>162</v>
      </c>
      <c r="B164" t="s">
        <v>2082</v>
      </c>
    </row>
    <row r="165" spans="1:2" x14ac:dyDescent="0.25">
      <c r="A165" s="12">
        <v>163</v>
      </c>
      <c r="B165" t="s">
        <v>2083</v>
      </c>
    </row>
    <row r="166" spans="1:2" x14ac:dyDescent="0.25">
      <c r="A166" s="12">
        <v>164</v>
      </c>
      <c r="B166" t="s">
        <v>2084</v>
      </c>
    </row>
    <row r="167" spans="1:2" x14ac:dyDescent="0.25">
      <c r="A167" s="12">
        <v>165</v>
      </c>
      <c r="B167" t="s">
        <v>2085</v>
      </c>
    </row>
    <row r="168" spans="1:2" x14ac:dyDescent="0.25">
      <c r="A168" s="12">
        <v>166</v>
      </c>
      <c r="B168" t="s">
        <v>2086</v>
      </c>
    </row>
    <row r="169" spans="1:2" x14ac:dyDescent="0.25">
      <c r="A169" s="12">
        <v>167</v>
      </c>
      <c r="B169" t="s">
        <v>2087</v>
      </c>
    </row>
    <row r="170" spans="1:2" x14ac:dyDescent="0.25">
      <c r="A170" s="12">
        <v>168</v>
      </c>
      <c r="B170" t="s">
        <v>2088</v>
      </c>
    </row>
    <row r="171" spans="1:2" x14ac:dyDescent="0.25">
      <c r="A171" s="12">
        <v>169</v>
      </c>
      <c r="B171" t="s">
        <v>2089</v>
      </c>
    </row>
    <row r="172" spans="1:2" x14ac:dyDescent="0.25">
      <c r="A172" s="12">
        <v>170</v>
      </c>
      <c r="B172" t="s">
        <v>2090</v>
      </c>
    </row>
    <row r="173" spans="1:2" x14ac:dyDescent="0.25">
      <c r="A173" s="12">
        <v>171</v>
      </c>
      <c r="B173" t="s">
        <v>2091</v>
      </c>
    </row>
    <row r="174" spans="1:2" x14ac:dyDescent="0.25">
      <c r="A174" s="12">
        <v>172</v>
      </c>
      <c r="B174" t="s">
        <v>2092</v>
      </c>
    </row>
    <row r="175" spans="1:2" x14ac:dyDescent="0.25">
      <c r="A175" s="12">
        <v>173</v>
      </c>
      <c r="B175" t="s">
        <v>2093</v>
      </c>
    </row>
    <row r="176" spans="1:2" x14ac:dyDescent="0.25">
      <c r="A176" s="12">
        <v>174</v>
      </c>
      <c r="B176" t="s">
        <v>2094</v>
      </c>
    </row>
    <row r="177" spans="1:2" x14ac:dyDescent="0.25">
      <c r="A177" s="12">
        <v>175</v>
      </c>
      <c r="B177" t="s">
        <v>2095</v>
      </c>
    </row>
    <row r="178" spans="1:2" x14ac:dyDescent="0.25">
      <c r="A178" s="12">
        <v>176</v>
      </c>
      <c r="B178" t="s">
        <v>2096</v>
      </c>
    </row>
    <row r="179" spans="1:2" x14ac:dyDescent="0.25">
      <c r="A179" s="12">
        <v>177</v>
      </c>
      <c r="B179" t="s">
        <v>2097</v>
      </c>
    </row>
    <row r="180" spans="1:2" x14ac:dyDescent="0.25">
      <c r="A180" s="12">
        <v>178</v>
      </c>
      <c r="B180" t="s">
        <v>2098</v>
      </c>
    </row>
    <row r="181" spans="1:2" x14ac:dyDescent="0.25">
      <c r="A181" s="12">
        <v>179</v>
      </c>
      <c r="B181" t="s">
        <v>2099</v>
      </c>
    </row>
    <row r="182" spans="1:2" x14ac:dyDescent="0.25">
      <c r="A182" s="12">
        <v>180</v>
      </c>
      <c r="B182" t="s">
        <v>2100</v>
      </c>
    </row>
    <row r="183" spans="1:2" x14ac:dyDescent="0.25">
      <c r="A183" s="12">
        <v>181</v>
      </c>
      <c r="B183" t="s">
        <v>2101</v>
      </c>
    </row>
    <row r="184" spans="1:2" x14ac:dyDescent="0.25">
      <c r="A184" s="12">
        <v>182</v>
      </c>
      <c r="B184" t="s">
        <v>2102</v>
      </c>
    </row>
    <row r="185" spans="1:2" x14ac:dyDescent="0.25">
      <c r="A185" s="12">
        <v>183</v>
      </c>
      <c r="B185" t="s">
        <v>2103</v>
      </c>
    </row>
    <row r="186" spans="1:2" x14ac:dyDescent="0.25">
      <c r="A186" s="12">
        <v>184</v>
      </c>
      <c r="B186" t="s">
        <v>2104</v>
      </c>
    </row>
    <row r="187" spans="1:2" x14ac:dyDescent="0.25">
      <c r="A187" s="12">
        <v>185</v>
      </c>
      <c r="B187" t="s">
        <v>2105</v>
      </c>
    </row>
    <row r="188" spans="1:2" x14ac:dyDescent="0.25">
      <c r="A188" s="12">
        <v>186</v>
      </c>
      <c r="B188" t="s">
        <v>2106</v>
      </c>
    </row>
    <row r="189" spans="1:2" x14ac:dyDescent="0.25">
      <c r="A189" s="12">
        <v>187</v>
      </c>
      <c r="B189" t="s">
        <v>2107</v>
      </c>
    </row>
    <row r="190" spans="1:2" x14ac:dyDescent="0.25">
      <c r="A190" s="12">
        <v>188</v>
      </c>
      <c r="B190" t="s">
        <v>2108</v>
      </c>
    </row>
    <row r="191" spans="1:2" x14ac:dyDescent="0.25">
      <c r="A191" s="12">
        <v>189</v>
      </c>
      <c r="B191" t="s">
        <v>2109</v>
      </c>
    </row>
    <row r="192" spans="1:2" x14ac:dyDescent="0.25">
      <c r="A192" s="12">
        <v>190</v>
      </c>
      <c r="B192" t="s">
        <v>2110</v>
      </c>
    </row>
    <row r="193" spans="1:2" x14ac:dyDescent="0.25">
      <c r="A193" s="12">
        <v>191</v>
      </c>
      <c r="B193" t="s">
        <v>2111</v>
      </c>
    </row>
    <row r="194" spans="1:2" x14ac:dyDescent="0.25">
      <c r="A194" s="12">
        <v>192</v>
      </c>
      <c r="B194" t="s">
        <v>2112</v>
      </c>
    </row>
    <row r="195" spans="1:2" x14ac:dyDescent="0.25">
      <c r="A195" s="12">
        <v>193</v>
      </c>
      <c r="B195" t="s">
        <v>2113</v>
      </c>
    </row>
    <row r="196" spans="1:2" x14ac:dyDescent="0.25">
      <c r="A196" s="12">
        <v>194</v>
      </c>
      <c r="B196" t="s">
        <v>2114</v>
      </c>
    </row>
    <row r="197" spans="1:2" x14ac:dyDescent="0.25">
      <c r="A197" s="12">
        <v>195</v>
      </c>
      <c r="B197" t="s">
        <v>2115</v>
      </c>
    </row>
    <row r="198" spans="1:2" x14ac:dyDescent="0.25">
      <c r="A198" s="12">
        <v>196</v>
      </c>
      <c r="B198" t="s">
        <v>2116</v>
      </c>
    </row>
    <row r="199" spans="1:2" x14ac:dyDescent="0.25">
      <c r="A199" s="12">
        <v>197</v>
      </c>
      <c r="B199" t="s">
        <v>2117</v>
      </c>
    </row>
    <row r="200" spans="1:2" x14ac:dyDescent="0.25">
      <c r="A200" s="12">
        <v>198</v>
      </c>
      <c r="B200" t="s">
        <v>2118</v>
      </c>
    </row>
    <row r="201" spans="1:2" x14ac:dyDescent="0.25">
      <c r="A201" s="12">
        <v>199</v>
      </c>
      <c r="B201" t="s">
        <v>2119</v>
      </c>
    </row>
    <row r="202" spans="1:2" x14ac:dyDescent="0.25">
      <c r="A202" s="12">
        <v>200</v>
      </c>
      <c r="B202" t="s">
        <v>2120</v>
      </c>
    </row>
    <row r="203" spans="1:2" x14ac:dyDescent="0.25">
      <c r="A203" s="12">
        <v>201</v>
      </c>
      <c r="B203" t="s">
        <v>2121</v>
      </c>
    </row>
    <row r="204" spans="1:2" x14ac:dyDescent="0.25">
      <c r="A204" s="12">
        <v>202</v>
      </c>
      <c r="B204" t="s">
        <v>2122</v>
      </c>
    </row>
    <row r="205" spans="1:2" x14ac:dyDescent="0.25">
      <c r="A205" s="12">
        <v>203</v>
      </c>
      <c r="B205" t="s">
        <v>2123</v>
      </c>
    </row>
    <row r="206" spans="1:2" x14ac:dyDescent="0.25">
      <c r="A206" s="12">
        <v>204</v>
      </c>
      <c r="B206" t="s">
        <v>2124</v>
      </c>
    </row>
    <row r="207" spans="1:2" x14ac:dyDescent="0.25">
      <c r="A207" s="12">
        <v>205</v>
      </c>
      <c r="B207" t="s">
        <v>2125</v>
      </c>
    </row>
    <row r="208" spans="1:2" x14ac:dyDescent="0.25">
      <c r="A208" s="12">
        <v>206</v>
      </c>
      <c r="B208" t="s">
        <v>2126</v>
      </c>
    </row>
    <row r="209" spans="1:2" x14ac:dyDescent="0.25">
      <c r="A209" s="12">
        <v>207</v>
      </c>
      <c r="B209" t="s">
        <v>2127</v>
      </c>
    </row>
    <row r="210" spans="1:2" x14ac:dyDescent="0.25">
      <c r="A210" s="12">
        <v>208</v>
      </c>
      <c r="B210" t="s">
        <v>2128</v>
      </c>
    </row>
    <row r="211" spans="1:2" x14ac:dyDescent="0.25">
      <c r="A211" s="12">
        <v>209</v>
      </c>
      <c r="B211" t="s">
        <v>1975</v>
      </c>
    </row>
    <row r="212" spans="1:2" x14ac:dyDescent="0.25">
      <c r="A212" s="12">
        <v>210</v>
      </c>
      <c r="B212" t="s">
        <v>2129</v>
      </c>
    </row>
    <row r="213" spans="1:2" x14ac:dyDescent="0.25">
      <c r="A213" s="12">
        <v>211</v>
      </c>
      <c r="B213" t="s">
        <v>2129</v>
      </c>
    </row>
    <row r="214" spans="1:2" x14ac:dyDescent="0.25">
      <c r="A214" s="12">
        <v>212</v>
      </c>
      <c r="B214" t="s">
        <v>2129</v>
      </c>
    </row>
    <row r="215" spans="1:2" x14ac:dyDescent="0.25">
      <c r="A215" s="12">
        <v>213</v>
      </c>
      <c r="B215" t="s">
        <v>2130</v>
      </c>
    </row>
    <row r="216" spans="1:2" x14ac:dyDescent="0.25">
      <c r="A216" s="12">
        <v>214</v>
      </c>
      <c r="B216" t="s">
        <v>2131</v>
      </c>
    </row>
    <row r="217" spans="1:2" x14ac:dyDescent="0.25">
      <c r="A217" s="12">
        <v>215</v>
      </c>
      <c r="B217" t="s">
        <v>2132</v>
      </c>
    </row>
    <row r="218" spans="1:2" x14ac:dyDescent="0.25">
      <c r="A218" s="12">
        <v>216</v>
      </c>
      <c r="B218" t="s">
        <v>2133</v>
      </c>
    </row>
    <row r="219" spans="1:2" x14ac:dyDescent="0.25">
      <c r="A219" s="12">
        <v>217</v>
      </c>
      <c r="B219" t="s">
        <v>2134</v>
      </c>
    </row>
    <row r="220" spans="1:2" x14ac:dyDescent="0.25">
      <c r="A220" s="12">
        <v>218</v>
      </c>
      <c r="B220" t="s">
        <v>2135</v>
      </c>
    </row>
    <row r="221" spans="1:2" x14ac:dyDescent="0.25">
      <c r="A221" s="12">
        <v>219</v>
      </c>
      <c r="B221" t="s">
        <v>2136</v>
      </c>
    </row>
    <row r="222" spans="1:2" x14ac:dyDescent="0.25">
      <c r="A222" s="12">
        <v>220</v>
      </c>
      <c r="B222" t="s">
        <v>2137</v>
      </c>
    </row>
    <row r="223" spans="1:2" x14ac:dyDescent="0.25">
      <c r="A223" s="12">
        <v>221</v>
      </c>
      <c r="B223" t="s">
        <v>2138</v>
      </c>
    </row>
    <row r="224" spans="1:2" x14ac:dyDescent="0.25">
      <c r="A224" s="12">
        <v>222</v>
      </c>
      <c r="B224" t="s">
        <v>1975</v>
      </c>
    </row>
    <row r="225" spans="1:2" x14ac:dyDescent="0.25">
      <c r="A225" s="12">
        <v>223</v>
      </c>
      <c r="B225" t="s">
        <v>1975</v>
      </c>
    </row>
    <row r="226" spans="1:2" x14ac:dyDescent="0.25">
      <c r="A226" s="12">
        <v>224</v>
      </c>
      <c r="B226" t="s">
        <v>1975</v>
      </c>
    </row>
    <row r="227" spans="1:2" x14ac:dyDescent="0.25">
      <c r="A227" s="12">
        <v>225</v>
      </c>
      <c r="B227" t="s">
        <v>2139</v>
      </c>
    </row>
    <row r="228" spans="1:2" x14ac:dyDescent="0.25">
      <c r="A228" s="12">
        <v>226</v>
      </c>
      <c r="B228" t="s">
        <v>2140</v>
      </c>
    </row>
    <row r="229" spans="1:2" x14ac:dyDescent="0.25">
      <c r="A229" s="12">
        <v>227</v>
      </c>
      <c r="B229" t="s">
        <v>2141</v>
      </c>
    </row>
    <row r="230" spans="1:2" x14ac:dyDescent="0.25">
      <c r="A230" s="12">
        <v>228</v>
      </c>
      <c r="B230" t="s">
        <v>1975</v>
      </c>
    </row>
    <row r="231" spans="1:2" x14ac:dyDescent="0.25">
      <c r="A231" s="12">
        <v>229</v>
      </c>
      <c r="B231" t="s">
        <v>2142</v>
      </c>
    </row>
    <row r="232" spans="1:2" x14ac:dyDescent="0.25">
      <c r="A232" s="12">
        <v>230</v>
      </c>
      <c r="B232" t="s">
        <v>2143</v>
      </c>
    </row>
    <row r="233" spans="1:2" x14ac:dyDescent="0.25">
      <c r="A233" s="12">
        <v>231</v>
      </c>
      <c r="B233" t="s">
        <v>2144</v>
      </c>
    </row>
    <row r="234" spans="1:2" x14ac:dyDescent="0.25">
      <c r="A234" s="12">
        <v>232</v>
      </c>
      <c r="B234" t="s">
        <v>2145</v>
      </c>
    </row>
    <row r="235" spans="1:2" x14ac:dyDescent="0.25">
      <c r="A235" s="12">
        <v>233</v>
      </c>
      <c r="B235" t="s">
        <v>2146</v>
      </c>
    </row>
    <row r="236" spans="1:2" x14ac:dyDescent="0.25">
      <c r="A236" s="12">
        <v>234</v>
      </c>
      <c r="B236" t="s">
        <v>2147</v>
      </c>
    </row>
    <row r="237" spans="1:2" x14ac:dyDescent="0.25">
      <c r="A237" s="12">
        <v>235</v>
      </c>
      <c r="B237" t="s">
        <v>2148</v>
      </c>
    </row>
    <row r="238" spans="1:2" x14ac:dyDescent="0.25">
      <c r="A238" s="12">
        <v>236</v>
      </c>
      <c r="B238" t="s">
        <v>2149</v>
      </c>
    </row>
    <row r="239" spans="1:2" x14ac:dyDescent="0.25">
      <c r="A239" s="12">
        <v>237</v>
      </c>
      <c r="B239" t="s">
        <v>2150</v>
      </c>
    </row>
    <row r="240" spans="1:2" x14ac:dyDescent="0.25">
      <c r="A240" s="12">
        <v>238</v>
      </c>
      <c r="B240" t="s">
        <v>2151</v>
      </c>
    </row>
    <row r="241" spans="1:2" x14ac:dyDescent="0.25">
      <c r="A241" s="12">
        <v>239</v>
      </c>
      <c r="B241" t="s">
        <v>2152</v>
      </c>
    </row>
    <row r="242" spans="1:2" x14ac:dyDescent="0.25">
      <c r="A242" s="12">
        <v>240</v>
      </c>
      <c r="B242" t="s">
        <v>2153</v>
      </c>
    </row>
    <row r="243" spans="1:2" x14ac:dyDescent="0.25">
      <c r="A243" s="12">
        <v>241</v>
      </c>
      <c r="B243" t="s">
        <v>2154</v>
      </c>
    </row>
    <row r="244" spans="1:2" x14ac:dyDescent="0.25">
      <c r="A244" s="12">
        <v>242</v>
      </c>
      <c r="B244" t="s">
        <v>2155</v>
      </c>
    </row>
    <row r="245" spans="1:2" x14ac:dyDescent="0.25">
      <c r="A245" s="12">
        <v>243</v>
      </c>
      <c r="B245" t="s">
        <v>2156</v>
      </c>
    </row>
    <row r="246" spans="1:2" x14ac:dyDescent="0.25">
      <c r="A246" s="12">
        <v>244</v>
      </c>
      <c r="B246" t="s">
        <v>2157</v>
      </c>
    </row>
    <row r="247" spans="1:2" x14ac:dyDescent="0.25">
      <c r="A247" s="12">
        <v>245</v>
      </c>
      <c r="B247" t="s">
        <v>2158</v>
      </c>
    </row>
    <row r="248" spans="1:2" x14ac:dyDescent="0.25">
      <c r="A248" s="12">
        <v>246</v>
      </c>
      <c r="B248" t="s">
        <v>2159</v>
      </c>
    </row>
    <row r="249" spans="1:2" x14ac:dyDescent="0.25">
      <c r="A249" s="12">
        <v>247</v>
      </c>
      <c r="B249" t="s">
        <v>2160</v>
      </c>
    </row>
    <row r="250" spans="1:2" x14ac:dyDescent="0.25">
      <c r="A250" s="12">
        <v>248</v>
      </c>
      <c r="B250" t="s">
        <v>1975</v>
      </c>
    </row>
    <row r="251" spans="1:2" x14ac:dyDescent="0.25">
      <c r="A251" s="12">
        <v>249</v>
      </c>
      <c r="B251" t="s">
        <v>2161</v>
      </c>
    </row>
    <row r="252" spans="1:2" x14ac:dyDescent="0.25">
      <c r="A252" s="12">
        <v>250</v>
      </c>
      <c r="B252" t="s">
        <v>2161</v>
      </c>
    </row>
    <row r="253" spans="1:2" x14ac:dyDescent="0.25">
      <c r="A253" s="12">
        <v>251</v>
      </c>
      <c r="B253" t="s">
        <v>2162</v>
      </c>
    </row>
    <row r="254" spans="1:2" x14ac:dyDescent="0.25">
      <c r="A254" s="12">
        <v>252</v>
      </c>
      <c r="B254" t="s">
        <v>2163</v>
      </c>
    </row>
    <row r="255" spans="1:2" x14ac:dyDescent="0.25">
      <c r="A255" s="12">
        <v>253</v>
      </c>
      <c r="B255" t="s">
        <v>2164</v>
      </c>
    </row>
    <row r="256" spans="1:2" x14ac:dyDescent="0.25">
      <c r="A256" s="12">
        <v>254</v>
      </c>
      <c r="B256" t="s">
        <v>2165</v>
      </c>
    </row>
    <row r="257" spans="1:2" x14ac:dyDescent="0.25">
      <c r="A257" s="12">
        <v>255</v>
      </c>
      <c r="B257" t="s">
        <v>2166</v>
      </c>
    </row>
    <row r="258" spans="1:2" x14ac:dyDescent="0.25">
      <c r="A258" s="12">
        <v>256</v>
      </c>
      <c r="B258" t="s">
        <v>2167</v>
      </c>
    </row>
    <row r="259" spans="1:2" x14ac:dyDescent="0.25">
      <c r="A259" s="12">
        <v>257</v>
      </c>
      <c r="B259" t="s">
        <v>2168</v>
      </c>
    </row>
    <row r="260" spans="1:2" x14ac:dyDescent="0.25">
      <c r="A260" s="12">
        <v>258</v>
      </c>
      <c r="B260" t="s">
        <v>2169</v>
      </c>
    </row>
    <row r="261" spans="1:2" x14ac:dyDescent="0.25">
      <c r="A261" s="12">
        <v>259</v>
      </c>
      <c r="B261" t="s">
        <v>1975</v>
      </c>
    </row>
    <row r="262" spans="1:2" x14ac:dyDescent="0.25">
      <c r="A262" s="12">
        <v>260</v>
      </c>
      <c r="B262" t="s">
        <v>2170</v>
      </c>
    </row>
    <row r="263" spans="1:2" x14ac:dyDescent="0.25">
      <c r="A263" s="12">
        <v>261</v>
      </c>
      <c r="B263" t="s">
        <v>2171</v>
      </c>
    </row>
    <row r="264" spans="1:2" x14ac:dyDescent="0.25">
      <c r="A264" s="12">
        <v>262</v>
      </c>
      <c r="B264" t="s">
        <v>2172</v>
      </c>
    </row>
    <row r="265" spans="1:2" x14ac:dyDescent="0.25">
      <c r="A265" s="12">
        <v>263</v>
      </c>
      <c r="B265" t="s">
        <v>2173</v>
      </c>
    </row>
    <row r="266" spans="1:2" x14ac:dyDescent="0.25">
      <c r="A266" s="12">
        <v>264</v>
      </c>
      <c r="B266" t="s">
        <v>2174</v>
      </c>
    </row>
    <row r="267" spans="1:2" x14ac:dyDescent="0.25">
      <c r="A267" s="12">
        <v>265</v>
      </c>
      <c r="B267" t="s">
        <v>2175</v>
      </c>
    </row>
    <row r="268" spans="1:2" x14ac:dyDescent="0.25">
      <c r="A268" s="12">
        <v>266</v>
      </c>
      <c r="B268" t="s">
        <v>2176</v>
      </c>
    </row>
    <row r="269" spans="1:2" x14ac:dyDescent="0.25">
      <c r="A269" s="12">
        <v>267</v>
      </c>
      <c r="B269" t="s">
        <v>2177</v>
      </c>
    </row>
    <row r="270" spans="1:2" x14ac:dyDescent="0.25">
      <c r="A270" s="12">
        <v>268</v>
      </c>
      <c r="B270" t="s">
        <v>2178</v>
      </c>
    </row>
    <row r="271" spans="1:2" x14ac:dyDescent="0.25">
      <c r="A271" s="12">
        <v>269</v>
      </c>
      <c r="B271" t="s">
        <v>2179</v>
      </c>
    </row>
    <row r="272" spans="1:2" x14ac:dyDescent="0.25">
      <c r="A272" s="12">
        <v>270</v>
      </c>
      <c r="B272" t="s">
        <v>2180</v>
      </c>
    </row>
    <row r="273" spans="1:2" x14ac:dyDescent="0.25">
      <c r="A273" s="12">
        <v>271</v>
      </c>
      <c r="B273" t="s">
        <v>1975</v>
      </c>
    </row>
    <row r="274" spans="1:2" x14ac:dyDescent="0.25">
      <c r="A274" s="12">
        <v>272</v>
      </c>
      <c r="B274" t="s">
        <v>2181</v>
      </c>
    </row>
    <row r="275" spans="1:2" x14ac:dyDescent="0.25">
      <c r="A275" s="12">
        <v>273</v>
      </c>
      <c r="B275" t="s">
        <v>2182</v>
      </c>
    </row>
    <row r="276" spans="1:2" x14ac:dyDescent="0.25">
      <c r="A276" s="12">
        <v>274</v>
      </c>
      <c r="B276" t="s">
        <v>2183</v>
      </c>
    </row>
    <row r="277" spans="1:2" x14ac:dyDescent="0.25">
      <c r="A277" s="12">
        <v>275</v>
      </c>
      <c r="B277" t="s">
        <v>2184</v>
      </c>
    </row>
    <row r="278" spans="1:2" x14ac:dyDescent="0.25">
      <c r="A278" s="12">
        <v>276</v>
      </c>
      <c r="B278" t="s">
        <v>2185</v>
      </c>
    </row>
    <row r="279" spans="1:2" x14ac:dyDescent="0.25">
      <c r="A279" s="12">
        <v>277</v>
      </c>
      <c r="B279" t="s">
        <v>2186</v>
      </c>
    </row>
    <row r="280" spans="1:2" x14ac:dyDescent="0.25">
      <c r="A280" s="12">
        <v>278</v>
      </c>
      <c r="B280" t="s">
        <v>2187</v>
      </c>
    </row>
    <row r="281" spans="1:2" x14ac:dyDescent="0.25">
      <c r="A281" s="12">
        <v>279</v>
      </c>
      <c r="B281" t="s">
        <v>2188</v>
      </c>
    </row>
    <row r="282" spans="1:2" x14ac:dyDescent="0.25">
      <c r="A282" s="12">
        <v>280</v>
      </c>
      <c r="B282" t="s">
        <v>2189</v>
      </c>
    </row>
    <row r="283" spans="1:2" x14ac:dyDescent="0.25">
      <c r="A283" s="12">
        <v>281</v>
      </c>
      <c r="B283" t="s">
        <v>2190</v>
      </c>
    </row>
    <row r="284" spans="1:2" x14ac:dyDescent="0.25">
      <c r="A284" s="12">
        <v>282</v>
      </c>
      <c r="B284" t="s">
        <v>2191</v>
      </c>
    </row>
    <row r="285" spans="1:2" x14ac:dyDescent="0.25">
      <c r="A285" s="12">
        <v>283</v>
      </c>
      <c r="B285" t="s">
        <v>1975</v>
      </c>
    </row>
    <row r="286" spans="1:2" x14ac:dyDescent="0.25">
      <c r="A286" s="12">
        <v>284</v>
      </c>
      <c r="B286" t="s">
        <v>2192</v>
      </c>
    </row>
    <row r="287" spans="1:2" x14ac:dyDescent="0.25">
      <c r="A287" s="12">
        <v>285</v>
      </c>
      <c r="B287" t="s">
        <v>2193</v>
      </c>
    </row>
    <row r="288" spans="1:2" x14ac:dyDescent="0.25">
      <c r="A288" s="12">
        <v>286</v>
      </c>
      <c r="B288" t="s">
        <v>2194</v>
      </c>
    </row>
    <row r="289" spans="1:2" x14ac:dyDescent="0.25">
      <c r="A289" s="12">
        <v>287</v>
      </c>
      <c r="B289" t="s">
        <v>2195</v>
      </c>
    </row>
    <row r="290" spans="1:2" x14ac:dyDescent="0.25">
      <c r="A290" s="12">
        <v>288</v>
      </c>
      <c r="B290" t="s">
        <v>2196</v>
      </c>
    </row>
    <row r="291" spans="1:2" x14ac:dyDescent="0.25">
      <c r="A291" s="12">
        <v>289</v>
      </c>
      <c r="B291" t="s">
        <v>2197</v>
      </c>
    </row>
    <row r="292" spans="1:2" x14ac:dyDescent="0.25">
      <c r="A292" s="12">
        <v>290</v>
      </c>
      <c r="B292" t="s">
        <v>2198</v>
      </c>
    </row>
    <row r="293" spans="1:2" x14ac:dyDescent="0.25">
      <c r="A293" s="12">
        <v>291</v>
      </c>
      <c r="B293" t="s">
        <v>2199</v>
      </c>
    </row>
    <row r="294" spans="1:2" x14ac:dyDescent="0.25">
      <c r="A294" s="12">
        <v>292</v>
      </c>
      <c r="B294" t="s">
        <v>2200</v>
      </c>
    </row>
    <row r="295" spans="1:2" x14ac:dyDescent="0.25">
      <c r="A295" s="12">
        <v>293</v>
      </c>
      <c r="B295" t="s">
        <v>2201</v>
      </c>
    </row>
    <row r="296" spans="1:2" x14ac:dyDescent="0.25">
      <c r="A296" s="12">
        <v>294</v>
      </c>
      <c r="B296" t="s">
        <v>2202</v>
      </c>
    </row>
    <row r="297" spans="1:2" x14ac:dyDescent="0.25">
      <c r="A297" s="12">
        <v>295</v>
      </c>
      <c r="B297" t="s">
        <v>2203</v>
      </c>
    </row>
    <row r="298" spans="1:2" x14ac:dyDescent="0.25">
      <c r="A298" s="12">
        <v>296</v>
      </c>
      <c r="B298" t="s">
        <v>2204</v>
      </c>
    </row>
    <row r="299" spans="1:2" x14ac:dyDescent="0.25">
      <c r="A299" s="12">
        <v>297</v>
      </c>
      <c r="B299" t="s">
        <v>2205</v>
      </c>
    </row>
    <row r="300" spans="1:2" x14ac:dyDescent="0.25">
      <c r="A300" s="12">
        <v>298</v>
      </c>
      <c r="B300" t="s">
        <v>2206</v>
      </c>
    </row>
    <row r="301" spans="1:2" x14ac:dyDescent="0.25">
      <c r="A301" s="12">
        <v>299</v>
      </c>
      <c r="B301" t="s">
        <v>2207</v>
      </c>
    </row>
    <row r="302" spans="1:2" x14ac:dyDescent="0.25">
      <c r="A302" s="12">
        <v>300</v>
      </c>
      <c r="B302" t="s">
        <v>2208</v>
      </c>
    </row>
    <row r="303" spans="1:2" x14ac:dyDescent="0.25">
      <c r="A303" s="12">
        <v>301</v>
      </c>
      <c r="B303" t="s">
        <v>2209</v>
      </c>
    </row>
    <row r="304" spans="1:2" x14ac:dyDescent="0.25">
      <c r="A304" s="12">
        <v>302</v>
      </c>
      <c r="B304" t="s">
        <v>2210</v>
      </c>
    </row>
    <row r="305" spans="1:2" x14ac:dyDescent="0.25">
      <c r="A305" s="12">
        <v>303</v>
      </c>
      <c r="B305" t="s">
        <v>2211</v>
      </c>
    </row>
    <row r="306" spans="1:2" x14ac:dyDescent="0.25">
      <c r="A306" s="12">
        <v>304</v>
      </c>
      <c r="B306" t="s">
        <v>2212</v>
      </c>
    </row>
    <row r="307" spans="1:2" x14ac:dyDescent="0.25">
      <c r="A307" s="12">
        <v>305</v>
      </c>
      <c r="B307" t="s">
        <v>2213</v>
      </c>
    </row>
    <row r="308" spans="1:2" x14ac:dyDescent="0.25">
      <c r="A308" s="12">
        <v>306</v>
      </c>
      <c r="B308" t="s">
        <v>2214</v>
      </c>
    </row>
    <row r="309" spans="1:2" x14ac:dyDescent="0.25">
      <c r="A309" s="12">
        <v>307</v>
      </c>
      <c r="B309" t="s">
        <v>2215</v>
      </c>
    </row>
    <row r="310" spans="1:2" x14ac:dyDescent="0.25">
      <c r="A310" s="12">
        <v>308</v>
      </c>
      <c r="B310" t="s">
        <v>1975</v>
      </c>
    </row>
    <row r="311" spans="1:2" x14ac:dyDescent="0.25">
      <c r="A311" s="12">
        <v>309</v>
      </c>
      <c r="B311" t="s">
        <v>2216</v>
      </c>
    </row>
    <row r="312" spans="1:2" x14ac:dyDescent="0.25">
      <c r="A312" s="12">
        <v>310</v>
      </c>
      <c r="B312" t="s">
        <v>1919</v>
      </c>
    </row>
    <row r="313" spans="1:2" x14ac:dyDescent="0.25">
      <c r="A313" s="12">
        <v>311</v>
      </c>
      <c r="B313" t="s">
        <v>2217</v>
      </c>
    </row>
    <row r="314" spans="1:2" x14ac:dyDescent="0.25">
      <c r="A314" s="12">
        <v>312</v>
      </c>
      <c r="B314" t="s">
        <v>2218</v>
      </c>
    </row>
    <row r="315" spans="1:2" x14ac:dyDescent="0.25">
      <c r="A315" s="12">
        <v>313</v>
      </c>
      <c r="B315" t="s">
        <v>2219</v>
      </c>
    </row>
    <row r="316" spans="1:2" x14ac:dyDescent="0.25">
      <c r="A316" s="12">
        <v>314</v>
      </c>
      <c r="B316" t="s">
        <v>2220</v>
      </c>
    </row>
    <row r="317" spans="1:2" x14ac:dyDescent="0.25">
      <c r="A317" s="12">
        <v>315</v>
      </c>
      <c r="B317" t="s">
        <v>2221</v>
      </c>
    </row>
    <row r="318" spans="1:2" x14ac:dyDescent="0.25">
      <c r="A318" s="12">
        <v>316</v>
      </c>
      <c r="B318" t="s">
        <v>2222</v>
      </c>
    </row>
    <row r="319" spans="1:2" x14ac:dyDescent="0.25">
      <c r="A319" s="12">
        <v>317</v>
      </c>
      <c r="B319" t="s">
        <v>2223</v>
      </c>
    </row>
    <row r="320" spans="1:2" x14ac:dyDescent="0.25">
      <c r="A320" s="12">
        <v>318</v>
      </c>
      <c r="B320" t="s">
        <v>2224</v>
      </c>
    </row>
    <row r="321" spans="1:2" x14ac:dyDescent="0.25">
      <c r="A321" s="12">
        <v>319</v>
      </c>
      <c r="B321" t="s">
        <v>1920</v>
      </c>
    </row>
    <row r="322" spans="1:2" x14ac:dyDescent="0.25">
      <c r="A322" s="12">
        <v>320</v>
      </c>
      <c r="B322" t="s">
        <v>2225</v>
      </c>
    </row>
    <row r="323" spans="1:2" x14ac:dyDescent="0.25">
      <c r="A323" s="12">
        <v>321</v>
      </c>
      <c r="B323" t="s">
        <v>2226</v>
      </c>
    </row>
    <row r="324" spans="1:2" x14ac:dyDescent="0.25">
      <c r="A324" s="12">
        <v>322</v>
      </c>
      <c r="B324" t="s">
        <v>2227</v>
      </c>
    </row>
    <row r="325" spans="1:2" x14ac:dyDescent="0.25">
      <c r="A325" s="12">
        <v>323</v>
      </c>
      <c r="B325" t="s">
        <v>2228</v>
      </c>
    </row>
    <row r="326" spans="1:2" x14ac:dyDescent="0.25">
      <c r="A326" s="12">
        <v>324</v>
      </c>
      <c r="B326" t="s">
        <v>2229</v>
      </c>
    </row>
    <row r="327" spans="1:2" x14ac:dyDescent="0.25">
      <c r="A327" s="12">
        <v>325</v>
      </c>
      <c r="B327" t="s">
        <v>2230</v>
      </c>
    </row>
    <row r="328" spans="1:2" x14ac:dyDescent="0.25">
      <c r="A328" s="12">
        <v>326</v>
      </c>
      <c r="B328" t="s">
        <v>2231</v>
      </c>
    </row>
    <row r="329" spans="1:2" x14ac:dyDescent="0.25">
      <c r="A329" s="12">
        <v>327</v>
      </c>
      <c r="B329" t="s">
        <v>2232</v>
      </c>
    </row>
    <row r="330" spans="1:2" x14ac:dyDescent="0.25">
      <c r="A330" s="12">
        <v>328</v>
      </c>
      <c r="B330" t="s">
        <v>2233</v>
      </c>
    </row>
    <row r="331" spans="1:2" x14ac:dyDescent="0.25">
      <c r="A331" s="12">
        <v>329</v>
      </c>
      <c r="B331" t="s">
        <v>2234</v>
      </c>
    </row>
    <row r="332" spans="1:2" x14ac:dyDescent="0.25">
      <c r="A332" s="12">
        <v>330</v>
      </c>
      <c r="B332" t="s">
        <v>2235</v>
      </c>
    </row>
    <row r="333" spans="1:2" x14ac:dyDescent="0.25">
      <c r="A333" s="12">
        <v>331</v>
      </c>
      <c r="B333" t="s">
        <v>2236</v>
      </c>
    </row>
    <row r="334" spans="1:2" x14ac:dyDescent="0.25">
      <c r="A334" s="12">
        <v>332</v>
      </c>
      <c r="B334" t="s">
        <v>2237</v>
      </c>
    </row>
    <row r="335" spans="1:2" x14ac:dyDescent="0.25">
      <c r="A335" s="12">
        <v>333</v>
      </c>
      <c r="B335" t="s">
        <v>2238</v>
      </c>
    </row>
    <row r="336" spans="1:2" x14ac:dyDescent="0.25">
      <c r="A336" s="12">
        <v>334</v>
      </c>
      <c r="B336" t="s">
        <v>2239</v>
      </c>
    </row>
    <row r="337" spans="1:2" x14ac:dyDescent="0.25">
      <c r="A337" s="12">
        <v>335</v>
      </c>
      <c r="B337" t="s">
        <v>2240</v>
      </c>
    </row>
    <row r="338" spans="1:2" x14ac:dyDescent="0.25">
      <c r="A338" s="12">
        <v>336</v>
      </c>
      <c r="B338" t="s">
        <v>1921</v>
      </c>
    </row>
    <row r="339" spans="1:2" x14ac:dyDescent="0.25">
      <c r="A339" s="12">
        <v>337</v>
      </c>
      <c r="B339" t="s">
        <v>2241</v>
      </c>
    </row>
    <row r="340" spans="1:2" x14ac:dyDescent="0.25">
      <c r="A340" s="12">
        <v>338</v>
      </c>
      <c r="B340" t="s">
        <v>2242</v>
      </c>
    </row>
    <row r="341" spans="1:2" x14ac:dyDescent="0.25">
      <c r="A341" s="12">
        <v>339</v>
      </c>
      <c r="B341" t="s">
        <v>2243</v>
      </c>
    </row>
    <row r="342" spans="1:2" x14ac:dyDescent="0.25">
      <c r="A342" s="12">
        <v>340</v>
      </c>
      <c r="B342" t="s">
        <v>2244</v>
      </c>
    </row>
    <row r="343" spans="1:2" x14ac:dyDescent="0.25">
      <c r="A343" s="12">
        <v>341</v>
      </c>
      <c r="B343" t="s">
        <v>2245</v>
      </c>
    </row>
    <row r="344" spans="1:2" x14ac:dyDescent="0.25">
      <c r="A344" s="12">
        <v>342</v>
      </c>
      <c r="B344" t="s">
        <v>2246</v>
      </c>
    </row>
    <row r="345" spans="1:2" x14ac:dyDescent="0.25">
      <c r="A345" s="12">
        <v>343</v>
      </c>
      <c r="B345" t="s">
        <v>2247</v>
      </c>
    </row>
    <row r="346" spans="1:2" x14ac:dyDescent="0.25">
      <c r="A346" s="12">
        <v>344</v>
      </c>
      <c r="B346" t="s">
        <v>2248</v>
      </c>
    </row>
    <row r="347" spans="1:2" x14ac:dyDescent="0.25">
      <c r="A347" s="12">
        <v>345</v>
      </c>
      <c r="B347" t="s">
        <v>2249</v>
      </c>
    </row>
    <row r="348" spans="1:2" x14ac:dyDescent="0.25">
      <c r="A348" s="12">
        <v>346</v>
      </c>
      <c r="B348" t="s">
        <v>2250</v>
      </c>
    </row>
    <row r="349" spans="1:2" x14ac:dyDescent="0.25">
      <c r="A349" s="12">
        <v>347</v>
      </c>
      <c r="B349" t="s">
        <v>2251</v>
      </c>
    </row>
    <row r="350" spans="1:2" x14ac:dyDescent="0.25">
      <c r="A350" s="12">
        <v>348</v>
      </c>
      <c r="B350" t="s">
        <v>2252</v>
      </c>
    </row>
    <row r="351" spans="1:2" x14ac:dyDescent="0.25">
      <c r="A351" s="12">
        <v>349</v>
      </c>
      <c r="B351" t="s">
        <v>2253</v>
      </c>
    </row>
    <row r="352" spans="1:2" x14ac:dyDescent="0.25">
      <c r="A352" s="12">
        <v>350</v>
      </c>
      <c r="B352" t="s">
        <v>2254</v>
      </c>
    </row>
    <row r="353" spans="1:2" x14ac:dyDescent="0.25">
      <c r="A353" s="12">
        <v>351</v>
      </c>
      <c r="B353" t="s">
        <v>2255</v>
      </c>
    </row>
    <row r="354" spans="1:2" x14ac:dyDescent="0.25">
      <c r="A354" s="12">
        <v>352</v>
      </c>
      <c r="B354" t="s">
        <v>2256</v>
      </c>
    </row>
    <row r="355" spans="1:2" x14ac:dyDescent="0.25">
      <c r="A355" s="12">
        <v>353</v>
      </c>
      <c r="B355" t="s">
        <v>2257</v>
      </c>
    </row>
    <row r="356" spans="1:2" x14ac:dyDescent="0.25">
      <c r="A356" s="12">
        <v>354</v>
      </c>
      <c r="B356" t="s">
        <v>2258</v>
      </c>
    </row>
    <row r="357" spans="1:2" x14ac:dyDescent="0.25">
      <c r="A357" s="12">
        <v>355</v>
      </c>
      <c r="B357" t="s">
        <v>2259</v>
      </c>
    </row>
    <row r="358" spans="1:2" x14ac:dyDescent="0.25">
      <c r="A358" s="12">
        <v>356</v>
      </c>
      <c r="B358" t="s">
        <v>2260</v>
      </c>
    </row>
    <row r="359" spans="1:2" x14ac:dyDescent="0.25">
      <c r="A359" s="12">
        <v>357</v>
      </c>
      <c r="B359" t="s">
        <v>2261</v>
      </c>
    </row>
    <row r="360" spans="1:2" x14ac:dyDescent="0.25">
      <c r="A360" s="12">
        <v>358</v>
      </c>
      <c r="B360" t="s">
        <v>2262</v>
      </c>
    </row>
    <row r="361" spans="1:2" x14ac:dyDescent="0.25">
      <c r="A361" s="12">
        <v>359</v>
      </c>
      <c r="B361" t="s">
        <v>2263</v>
      </c>
    </row>
    <row r="362" spans="1:2" x14ac:dyDescent="0.25">
      <c r="A362" s="12">
        <v>360</v>
      </c>
      <c r="B362" t="s">
        <v>2264</v>
      </c>
    </row>
    <row r="363" spans="1:2" x14ac:dyDescent="0.25">
      <c r="A363" s="12">
        <v>361</v>
      </c>
      <c r="B363" t="s">
        <v>2265</v>
      </c>
    </row>
    <row r="364" spans="1:2" x14ac:dyDescent="0.25">
      <c r="A364" s="12">
        <v>362</v>
      </c>
      <c r="B364" t="s">
        <v>2266</v>
      </c>
    </row>
    <row r="365" spans="1:2" x14ac:dyDescent="0.25">
      <c r="A365" s="12">
        <v>363</v>
      </c>
      <c r="B365" t="s">
        <v>2267</v>
      </c>
    </row>
    <row r="366" spans="1:2" x14ac:dyDescent="0.25">
      <c r="A366" s="12">
        <v>364</v>
      </c>
      <c r="B366" t="s">
        <v>2268</v>
      </c>
    </row>
    <row r="367" spans="1:2" x14ac:dyDescent="0.25">
      <c r="A367" s="12">
        <v>365</v>
      </c>
      <c r="B367" t="s">
        <v>2269</v>
      </c>
    </row>
    <row r="368" spans="1:2" x14ac:dyDescent="0.25">
      <c r="A368" s="12">
        <v>366</v>
      </c>
      <c r="B368" t="s">
        <v>2270</v>
      </c>
    </row>
    <row r="369" spans="1:2" x14ac:dyDescent="0.25">
      <c r="A369" s="12">
        <v>367</v>
      </c>
      <c r="B369" t="s">
        <v>2271</v>
      </c>
    </row>
    <row r="370" spans="1:2" x14ac:dyDescent="0.25">
      <c r="A370" s="12">
        <v>368</v>
      </c>
      <c r="B370" t="s">
        <v>2272</v>
      </c>
    </row>
    <row r="371" spans="1:2" x14ac:dyDescent="0.25">
      <c r="A371" s="12">
        <v>369</v>
      </c>
      <c r="B371" t="s">
        <v>2273</v>
      </c>
    </row>
    <row r="372" spans="1:2" x14ac:dyDescent="0.25">
      <c r="A372" s="12">
        <v>370</v>
      </c>
      <c r="B372" t="s">
        <v>2274</v>
      </c>
    </row>
    <row r="373" spans="1:2" x14ac:dyDescent="0.25">
      <c r="A373" s="12">
        <v>371</v>
      </c>
      <c r="B373" t="s">
        <v>2275</v>
      </c>
    </row>
    <row r="374" spans="1:2" x14ac:dyDescent="0.25">
      <c r="A374" s="12">
        <v>372</v>
      </c>
      <c r="B374" t="s">
        <v>2276</v>
      </c>
    </row>
    <row r="375" spans="1:2" x14ac:dyDescent="0.25">
      <c r="A375" s="12">
        <v>373</v>
      </c>
      <c r="B375" t="s">
        <v>2277</v>
      </c>
    </row>
    <row r="376" spans="1:2" x14ac:dyDescent="0.25">
      <c r="A376" s="12">
        <v>374</v>
      </c>
      <c r="B376" t="s">
        <v>2278</v>
      </c>
    </row>
    <row r="377" spans="1:2" x14ac:dyDescent="0.25">
      <c r="A377" s="12">
        <v>375</v>
      </c>
      <c r="B377" t="s">
        <v>2279</v>
      </c>
    </row>
    <row r="378" spans="1:2" x14ac:dyDescent="0.25">
      <c r="A378" s="12">
        <v>376</v>
      </c>
      <c r="B378" t="s">
        <v>2280</v>
      </c>
    </row>
    <row r="379" spans="1:2" x14ac:dyDescent="0.25">
      <c r="A379" s="12">
        <v>377</v>
      </c>
      <c r="B379" t="s">
        <v>2281</v>
      </c>
    </row>
    <row r="380" spans="1:2" x14ac:dyDescent="0.25">
      <c r="A380" s="12">
        <v>378</v>
      </c>
      <c r="B380" t="s">
        <v>2282</v>
      </c>
    </row>
    <row r="381" spans="1:2" x14ac:dyDescent="0.25">
      <c r="A381" s="12">
        <v>379</v>
      </c>
      <c r="B381" t="s">
        <v>2283</v>
      </c>
    </row>
    <row r="382" spans="1:2" x14ac:dyDescent="0.25">
      <c r="A382" s="12">
        <v>380</v>
      </c>
      <c r="B382" t="s">
        <v>2284</v>
      </c>
    </row>
    <row r="383" spans="1:2" x14ac:dyDescent="0.25">
      <c r="A383" s="12">
        <v>381</v>
      </c>
      <c r="B383" t="s">
        <v>2285</v>
      </c>
    </row>
    <row r="384" spans="1:2" x14ac:dyDescent="0.25">
      <c r="A384" s="12">
        <v>382</v>
      </c>
      <c r="B384" t="s">
        <v>2286</v>
      </c>
    </row>
    <row r="385" spans="1:2" x14ac:dyDescent="0.25">
      <c r="A385" s="12">
        <v>383</v>
      </c>
      <c r="B385" t="s">
        <v>2287</v>
      </c>
    </row>
    <row r="386" spans="1:2" x14ac:dyDescent="0.25">
      <c r="A386" s="12">
        <v>384</v>
      </c>
      <c r="B386" t="s">
        <v>2288</v>
      </c>
    </row>
    <row r="387" spans="1:2" x14ac:dyDescent="0.25">
      <c r="A387" s="12">
        <v>385</v>
      </c>
      <c r="B387" t="s">
        <v>1975</v>
      </c>
    </row>
    <row r="388" spans="1:2" x14ac:dyDescent="0.25">
      <c r="A388" s="12">
        <v>386</v>
      </c>
      <c r="B388" t="s">
        <v>2289</v>
      </c>
    </row>
    <row r="389" spans="1:2" x14ac:dyDescent="0.25">
      <c r="A389" s="12">
        <v>387</v>
      </c>
      <c r="B389" t="s">
        <v>2290</v>
      </c>
    </row>
    <row r="390" spans="1:2" x14ac:dyDescent="0.25">
      <c r="A390" s="12">
        <v>388</v>
      </c>
      <c r="B390" t="s">
        <v>2291</v>
      </c>
    </row>
    <row r="391" spans="1:2" x14ac:dyDescent="0.25">
      <c r="A391" s="12">
        <v>389</v>
      </c>
      <c r="B391" t="s">
        <v>2292</v>
      </c>
    </row>
    <row r="392" spans="1:2" x14ac:dyDescent="0.25">
      <c r="A392" s="12">
        <v>390</v>
      </c>
      <c r="B392" t="s">
        <v>2293</v>
      </c>
    </row>
    <row r="393" spans="1:2" x14ac:dyDescent="0.25">
      <c r="A393" s="12">
        <v>391</v>
      </c>
      <c r="B393" t="s">
        <v>2294</v>
      </c>
    </row>
    <row r="394" spans="1:2" x14ac:dyDescent="0.25">
      <c r="A394" s="12">
        <v>392</v>
      </c>
      <c r="B394" t="s">
        <v>2295</v>
      </c>
    </row>
    <row r="395" spans="1:2" x14ac:dyDescent="0.25">
      <c r="A395" s="12">
        <v>393</v>
      </c>
      <c r="B395" t="s">
        <v>1975</v>
      </c>
    </row>
    <row r="396" spans="1:2" x14ac:dyDescent="0.25">
      <c r="A396" s="12">
        <v>394</v>
      </c>
      <c r="B396" t="s">
        <v>1975</v>
      </c>
    </row>
    <row r="397" spans="1:2" x14ac:dyDescent="0.25">
      <c r="A397" s="12">
        <v>395</v>
      </c>
      <c r="B397" t="s">
        <v>2296</v>
      </c>
    </row>
    <row r="398" spans="1:2" x14ac:dyDescent="0.25">
      <c r="A398" s="12">
        <v>396</v>
      </c>
      <c r="B398" t="s">
        <v>2297</v>
      </c>
    </row>
    <row r="399" spans="1:2" x14ac:dyDescent="0.25">
      <c r="A399" s="12">
        <v>397</v>
      </c>
      <c r="B399" t="s">
        <v>2298</v>
      </c>
    </row>
    <row r="400" spans="1:2" x14ac:dyDescent="0.25">
      <c r="A400" s="12">
        <v>398</v>
      </c>
      <c r="B400" t="s">
        <v>2299</v>
      </c>
    </row>
    <row r="401" spans="1:2" x14ac:dyDescent="0.25">
      <c r="A401" s="12">
        <v>399</v>
      </c>
      <c r="B401" t="s">
        <v>2300</v>
      </c>
    </row>
    <row r="402" spans="1:2" x14ac:dyDescent="0.25">
      <c r="A402" s="12">
        <v>400</v>
      </c>
      <c r="B402" t="s">
        <v>2301</v>
      </c>
    </row>
    <row r="403" spans="1:2" x14ac:dyDescent="0.25">
      <c r="A403" s="12">
        <v>401</v>
      </c>
      <c r="B403" t="s">
        <v>2302</v>
      </c>
    </row>
    <row r="404" spans="1:2" x14ac:dyDescent="0.25">
      <c r="A404" s="12">
        <v>402</v>
      </c>
      <c r="B404" t="s">
        <v>2303</v>
      </c>
    </row>
    <row r="405" spans="1:2" x14ac:dyDescent="0.25">
      <c r="A405" s="12">
        <v>403</v>
      </c>
      <c r="B405" t="s">
        <v>2304</v>
      </c>
    </row>
    <row r="406" spans="1:2" x14ac:dyDescent="0.25">
      <c r="A406" s="12">
        <v>404</v>
      </c>
      <c r="B406" t="s">
        <v>2305</v>
      </c>
    </row>
    <row r="407" spans="1:2" x14ac:dyDescent="0.25">
      <c r="A407" s="12">
        <v>405</v>
      </c>
      <c r="B407" t="s">
        <v>2306</v>
      </c>
    </row>
    <row r="408" spans="1:2" x14ac:dyDescent="0.25">
      <c r="A408" s="12">
        <v>406</v>
      </c>
      <c r="B408" t="s">
        <v>2307</v>
      </c>
    </row>
    <row r="409" spans="1:2" x14ac:dyDescent="0.25">
      <c r="A409" s="12">
        <v>407</v>
      </c>
      <c r="B409" t="s">
        <v>2308</v>
      </c>
    </row>
    <row r="410" spans="1:2" x14ac:dyDescent="0.25">
      <c r="A410" s="12">
        <v>408</v>
      </c>
      <c r="B410" t="s">
        <v>1975</v>
      </c>
    </row>
    <row r="411" spans="1:2" x14ac:dyDescent="0.25">
      <c r="A411" s="12">
        <v>409</v>
      </c>
      <c r="B411" t="s">
        <v>2309</v>
      </c>
    </row>
    <row r="412" spans="1:2" x14ac:dyDescent="0.25">
      <c r="A412" s="12">
        <v>410</v>
      </c>
      <c r="B412" t="s">
        <v>2310</v>
      </c>
    </row>
    <row r="413" spans="1:2" x14ac:dyDescent="0.25">
      <c r="A413" s="12">
        <v>411</v>
      </c>
      <c r="B413" t="s">
        <v>2311</v>
      </c>
    </row>
    <row r="414" spans="1:2" x14ac:dyDescent="0.25">
      <c r="A414" s="12">
        <v>412</v>
      </c>
      <c r="B414" t="s">
        <v>2312</v>
      </c>
    </row>
    <row r="415" spans="1:2" x14ac:dyDescent="0.25">
      <c r="A415" s="12">
        <v>413</v>
      </c>
      <c r="B415" t="s">
        <v>2313</v>
      </c>
    </row>
    <row r="416" spans="1:2" x14ac:dyDescent="0.25">
      <c r="A416" s="12">
        <v>414</v>
      </c>
      <c r="B416" t="s">
        <v>2314</v>
      </c>
    </row>
    <row r="417" spans="1:2" x14ac:dyDescent="0.25">
      <c r="A417" s="12">
        <v>415</v>
      </c>
      <c r="B417" t="s">
        <v>2315</v>
      </c>
    </row>
    <row r="418" spans="1:2" x14ac:dyDescent="0.25">
      <c r="A418" s="12">
        <v>416</v>
      </c>
      <c r="B418" t="s">
        <v>2316</v>
      </c>
    </row>
    <row r="419" spans="1:2" x14ac:dyDescent="0.25">
      <c r="A419" s="12">
        <v>417</v>
      </c>
      <c r="B419" t="s">
        <v>2317</v>
      </c>
    </row>
    <row r="420" spans="1:2" x14ac:dyDescent="0.25">
      <c r="A420" s="12">
        <v>418</v>
      </c>
      <c r="B420" t="s">
        <v>2318</v>
      </c>
    </row>
    <row r="421" spans="1:2" x14ac:dyDescent="0.25">
      <c r="A421" s="12">
        <v>419</v>
      </c>
      <c r="B421" t="s">
        <v>2319</v>
      </c>
    </row>
    <row r="422" spans="1:2" x14ac:dyDescent="0.25">
      <c r="A422" s="12">
        <v>420</v>
      </c>
      <c r="B422" t="s">
        <v>2320</v>
      </c>
    </row>
    <row r="423" spans="1:2" x14ac:dyDescent="0.25">
      <c r="A423" s="12">
        <v>421</v>
      </c>
      <c r="B423" t="s">
        <v>2321</v>
      </c>
    </row>
    <row r="424" spans="1:2" x14ac:dyDescent="0.25">
      <c r="A424" s="12">
        <v>422</v>
      </c>
      <c r="B424" t="s">
        <v>2322</v>
      </c>
    </row>
    <row r="425" spans="1:2" x14ac:dyDescent="0.25">
      <c r="A425" s="12">
        <v>423</v>
      </c>
      <c r="B425" t="s">
        <v>2323</v>
      </c>
    </row>
    <row r="426" spans="1:2" x14ac:dyDescent="0.25">
      <c r="A426" s="12">
        <v>424</v>
      </c>
      <c r="B426" t="s">
        <v>2324</v>
      </c>
    </row>
    <row r="427" spans="1:2" x14ac:dyDescent="0.25">
      <c r="A427" s="12">
        <v>425</v>
      </c>
      <c r="B427" t="s">
        <v>2325</v>
      </c>
    </row>
    <row r="428" spans="1:2" x14ac:dyDescent="0.25">
      <c r="A428" s="12">
        <v>426</v>
      </c>
      <c r="B428" t="s">
        <v>2326</v>
      </c>
    </row>
    <row r="429" spans="1:2" x14ac:dyDescent="0.25">
      <c r="A429" s="12">
        <v>427</v>
      </c>
      <c r="B429" t="s">
        <v>2327</v>
      </c>
    </row>
    <row r="430" spans="1:2" x14ac:dyDescent="0.25">
      <c r="A430" s="12">
        <v>428</v>
      </c>
      <c r="B430" t="s">
        <v>2328</v>
      </c>
    </row>
    <row r="431" spans="1:2" x14ac:dyDescent="0.25">
      <c r="A431" s="12">
        <v>429</v>
      </c>
      <c r="B431" t="s">
        <v>2329</v>
      </c>
    </row>
    <row r="432" spans="1:2" x14ac:dyDescent="0.25">
      <c r="A432" s="12">
        <v>430</v>
      </c>
      <c r="B432" t="s">
        <v>2330</v>
      </c>
    </row>
    <row r="433" spans="1:2" x14ac:dyDescent="0.25">
      <c r="A433" s="12">
        <v>431</v>
      </c>
      <c r="B433" t="s">
        <v>2331</v>
      </c>
    </row>
    <row r="434" spans="1:2" x14ac:dyDescent="0.25">
      <c r="A434" s="12">
        <v>432</v>
      </c>
      <c r="B434" t="s">
        <v>2332</v>
      </c>
    </row>
    <row r="435" spans="1:2" x14ac:dyDescent="0.25">
      <c r="A435" s="12">
        <v>433</v>
      </c>
      <c r="B435" t="s">
        <v>2333</v>
      </c>
    </row>
    <row r="436" spans="1:2" x14ac:dyDescent="0.25">
      <c r="A436" s="12">
        <v>434</v>
      </c>
      <c r="B436" t="s">
        <v>2334</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workbookViewId="0">
      <selection activeCell="F6" sqref="F6"/>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1" customFormat="1" x14ac:dyDescent="0.25">
      <c r="A1" s="69" t="s">
        <v>2350</v>
      </c>
      <c r="B1" s="70"/>
      <c r="C1" s="70"/>
      <c r="D1" s="70"/>
      <c r="E1" s="70"/>
      <c r="F1" s="70"/>
      <c r="G1" s="70"/>
      <c r="H1" s="70"/>
      <c r="I1" s="70"/>
      <c r="J1" s="70"/>
      <c r="K1" s="70"/>
      <c r="L1" s="70"/>
    </row>
    <row r="2" spans="1:12" ht="30" x14ac:dyDescent="0.25">
      <c r="A2" s="3" t="s">
        <v>91</v>
      </c>
      <c r="B2" s="1" t="s">
        <v>1634</v>
      </c>
      <c r="C2" s="1" t="s">
        <v>75</v>
      </c>
      <c r="D2" s="3" t="s">
        <v>92</v>
      </c>
      <c r="E2" s="1" t="s">
        <v>93</v>
      </c>
      <c r="F2" s="3" t="s">
        <v>1644</v>
      </c>
      <c r="G2" s="26" t="s">
        <v>1645</v>
      </c>
      <c r="H2" s="26" t="s">
        <v>1646</v>
      </c>
      <c r="I2" s="3" t="s">
        <v>1710</v>
      </c>
      <c r="J2" s="31" t="s">
        <v>1716</v>
      </c>
      <c r="K2" s="26" t="s">
        <v>1711</v>
      </c>
      <c r="L2" s="26" t="s">
        <v>1712</v>
      </c>
    </row>
    <row r="3" spans="1:12" x14ac:dyDescent="0.25">
      <c r="A3" s="3">
        <v>0</v>
      </c>
      <c r="B3" s="55" t="s">
        <v>1867</v>
      </c>
      <c r="C3" s="55" t="s">
        <v>1884</v>
      </c>
      <c r="D3" s="8">
        <v>1</v>
      </c>
      <c r="E3" t="s">
        <v>96</v>
      </c>
      <c r="F3" s="56" t="s">
        <v>1647</v>
      </c>
      <c r="G3" t="s">
        <v>1882</v>
      </c>
      <c r="H3">
        <v>1</v>
      </c>
      <c r="I3" s="57" t="s">
        <v>1768</v>
      </c>
      <c r="J3">
        <v>1</v>
      </c>
      <c r="K3" t="s">
        <v>1876</v>
      </c>
      <c r="L3" t="s">
        <v>1886</v>
      </c>
    </row>
    <row r="4" spans="1:12" x14ac:dyDescent="0.25">
      <c r="A4" s="3">
        <v>0</v>
      </c>
      <c r="B4" t="s">
        <v>1619</v>
      </c>
      <c r="C4" s="1" t="s">
        <v>90</v>
      </c>
      <c r="D4" s="8">
        <v>2</v>
      </c>
      <c r="E4" t="s">
        <v>95</v>
      </c>
      <c r="F4" s="8" t="s">
        <v>1648</v>
      </c>
      <c r="G4" t="s">
        <v>1448</v>
      </c>
      <c r="H4">
        <v>1</v>
      </c>
      <c r="I4" s="3" t="s">
        <v>1724</v>
      </c>
      <c r="J4">
        <v>1</v>
      </c>
      <c r="K4" t="s">
        <v>1725</v>
      </c>
      <c r="L4" t="s">
        <v>1726</v>
      </c>
    </row>
    <row r="5" spans="1:12" x14ac:dyDescent="0.25">
      <c r="A5" s="3">
        <v>1</v>
      </c>
      <c r="B5" t="s">
        <v>1620</v>
      </c>
      <c r="C5" s="2" t="s">
        <v>39</v>
      </c>
      <c r="D5" s="8">
        <v>3</v>
      </c>
      <c r="E5" t="s">
        <v>94</v>
      </c>
      <c r="F5" s="8" t="s">
        <v>1649</v>
      </c>
      <c r="G5" t="s">
        <v>1596</v>
      </c>
      <c r="H5">
        <v>2</v>
      </c>
      <c r="I5" s="3" t="s">
        <v>1715</v>
      </c>
      <c r="J5">
        <v>2</v>
      </c>
      <c r="K5" t="s">
        <v>1720</v>
      </c>
      <c r="L5" t="s">
        <v>1723</v>
      </c>
    </row>
    <row r="6" spans="1:12" x14ac:dyDescent="0.25">
      <c r="A6" s="3">
        <v>2</v>
      </c>
      <c r="B6" t="s">
        <v>1621</v>
      </c>
      <c r="C6" t="s">
        <v>735</v>
      </c>
      <c r="F6" s="8" t="s">
        <v>1650</v>
      </c>
      <c r="G6" t="s">
        <v>1517</v>
      </c>
      <c r="H6">
        <v>3</v>
      </c>
      <c r="I6" s="3" t="s">
        <v>1714</v>
      </c>
      <c r="J6">
        <v>3</v>
      </c>
      <c r="K6" t="s">
        <v>1718</v>
      </c>
      <c r="L6" t="s">
        <v>1721</v>
      </c>
    </row>
    <row r="7" spans="1:12" x14ac:dyDescent="0.25">
      <c r="A7" s="3">
        <v>3</v>
      </c>
      <c r="B7" t="s">
        <v>1622</v>
      </c>
      <c r="C7" t="s">
        <v>76</v>
      </c>
      <c r="F7" s="8" t="s">
        <v>1651</v>
      </c>
      <c r="G7" t="s">
        <v>131</v>
      </c>
      <c r="H7">
        <v>4</v>
      </c>
      <c r="I7" s="3" t="s">
        <v>1717</v>
      </c>
      <c r="J7">
        <v>4</v>
      </c>
      <c r="K7" t="s">
        <v>1719</v>
      </c>
      <c r="L7" t="s">
        <v>1722</v>
      </c>
    </row>
    <row r="8" spans="1:12" x14ac:dyDescent="0.25">
      <c r="A8" s="3">
        <v>4</v>
      </c>
      <c r="B8" t="s">
        <v>1623</v>
      </c>
      <c r="C8" t="s">
        <v>77</v>
      </c>
      <c r="F8" s="8" t="s">
        <v>1652</v>
      </c>
      <c r="G8" t="s">
        <v>1660</v>
      </c>
      <c r="H8">
        <v>5</v>
      </c>
      <c r="I8" s="3" t="s">
        <v>1739</v>
      </c>
      <c r="J8">
        <v>5</v>
      </c>
      <c r="K8" t="s">
        <v>1536</v>
      </c>
      <c r="L8" t="s">
        <v>1740</v>
      </c>
    </row>
    <row r="9" spans="1:12" x14ac:dyDescent="0.25">
      <c r="A9" s="3">
        <v>5</v>
      </c>
      <c r="B9" t="s">
        <v>1624</v>
      </c>
      <c r="C9" s="4" t="s">
        <v>38</v>
      </c>
      <c r="F9" s="8" t="s">
        <v>1653</v>
      </c>
      <c r="G9" t="s">
        <v>1526</v>
      </c>
      <c r="H9">
        <v>6</v>
      </c>
      <c r="I9" s="3" t="s">
        <v>1727</v>
      </c>
      <c r="J9">
        <v>6</v>
      </c>
      <c r="K9" t="s">
        <v>1801</v>
      </c>
      <c r="L9" t="s">
        <v>1802</v>
      </c>
    </row>
    <row r="10" spans="1:12" x14ac:dyDescent="0.25">
      <c r="A10" s="3">
        <v>6</v>
      </c>
      <c r="B10" t="s">
        <v>1625</v>
      </c>
      <c r="C10" t="s">
        <v>736</v>
      </c>
      <c r="F10" s="8" t="s">
        <v>1654</v>
      </c>
      <c r="G10" t="s">
        <v>39</v>
      </c>
      <c r="H10">
        <v>7</v>
      </c>
      <c r="I10" s="3" t="s">
        <v>1743</v>
      </c>
      <c r="J10">
        <v>7</v>
      </c>
      <c r="K10" s="34" t="s">
        <v>1749</v>
      </c>
      <c r="L10" s="34" t="s">
        <v>1752</v>
      </c>
    </row>
    <row r="11" spans="1:12" x14ac:dyDescent="0.25">
      <c r="A11" s="3">
        <v>7</v>
      </c>
      <c r="B11" t="s">
        <v>1626</v>
      </c>
      <c r="C11" t="s">
        <v>36</v>
      </c>
      <c r="F11" s="8" t="s">
        <v>1655</v>
      </c>
      <c r="G11" t="s">
        <v>1527</v>
      </c>
      <c r="H11">
        <v>8</v>
      </c>
      <c r="I11" s="3" t="s">
        <v>1744</v>
      </c>
      <c r="J11">
        <v>8</v>
      </c>
      <c r="K11" s="34" t="s">
        <v>1747</v>
      </c>
      <c r="L11" t="s">
        <v>1750</v>
      </c>
    </row>
    <row r="12" spans="1:12" x14ac:dyDescent="0.25">
      <c r="A12" s="3">
        <v>8</v>
      </c>
      <c r="B12" t="s">
        <v>1627</v>
      </c>
      <c r="C12" t="s">
        <v>78</v>
      </c>
      <c r="F12" s="8" t="s">
        <v>1656</v>
      </c>
      <c r="G12" t="s">
        <v>1513</v>
      </c>
      <c r="H12">
        <v>9</v>
      </c>
      <c r="I12" s="3" t="s">
        <v>1745</v>
      </c>
      <c r="J12">
        <v>9</v>
      </c>
      <c r="K12" s="34" t="s">
        <v>1748</v>
      </c>
      <c r="L12" t="s">
        <v>1751</v>
      </c>
    </row>
    <row r="13" spans="1:12" ht="105" x14ac:dyDescent="0.25">
      <c r="A13" s="3">
        <v>9</v>
      </c>
      <c r="B13" t="s">
        <v>1628</v>
      </c>
      <c r="C13" t="s">
        <v>37</v>
      </c>
      <c r="F13" s="8" t="s">
        <v>1658</v>
      </c>
      <c r="G13" t="s">
        <v>1661</v>
      </c>
      <c r="H13">
        <v>10</v>
      </c>
      <c r="I13" s="3" t="s">
        <v>1746</v>
      </c>
      <c r="J13">
        <v>10</v>
      </c>
      <c r="K13" s="35" t="s">
        <v>1753</v>
      </c>
      <c r="L13" s="23" t="s">
        <v>1754</v>
      </c>
    </row>
    <row r="14" spans="1:12" x14ac:dyDescent="0.25">
      <c r="A14" s="3">
        <v>10</v>
      </c>
      <c r="B14" t="s">
        <v>1629</v>
      </c>
      <c r="C14" t="s">
        <v>79</v>
      </c>
      <c r="F14" s="8" t="s">
        <v>1657</v>
      </c>
      <c r="G14" t="s">
        <v>1525</v>
      </c>
      <c r="H14">
        <v>11</v>
      </c>
      <c r="I14" s="3" t="s">
        <v>1759</v>
      </c>
      <c r="J14">
        <v>11</v>
      </c>
      <c r="K14" s="34" t="s">
        <v>1760</v>
      </c>
      <c r="L14" t="s">
        <v>1769</v>
      </c>
    </row>
    <row r="15" spans="1:12" x14ac:dyDescent="0.25">
      <c r="A15" s="3">
        <v>11</v>
      </c>
      <c r="B15" t="s">
        <v>1630</v>
      </c>
      <c r="C15" t="s">
        <v>35</v>
      </c>
      <c r="F15" s="8" t="s">
        <v>1880</v>
      </c>
      <c r="G15" t="s">
        <v>1881</v>
      </c>
      <c r="H15">
        <v>12</v>
      </c>
      <c r="I15" s="3" t="s">
        <v>1761</v>
      </c>
      <c r="J15">
        <v>12</v>
      </c>
      <c r="K15" s="34" t="s">
        <v>1762</v>
      </c>
      <c r="L15" t="s">
        <v>1763</v>
      </c>
    </row>
    <row r="16" spans="1:12" x14ac:dyDescent="0.25">
      <c r="A16" s="3">
        <v>12</v>
      </c>
      <c r="B16" t="s">
        <v>1631</v>
      </c>
      <c r="C16" t="s">
        <v>80</v>
      </c>
      <c r="F16" s="59" t="s">
        <v>1659</v>
      </c>
      <c r="G16" t="s">
        <v>1883</v>
      </c>
      <c r="H16">
        <v>12</v>
      </c>
      <c r="I16" s="3" t="s">
        <v>1764</v>
      </c>
      <c r="J16">
        <v>13</v>
      </c>
      <c r="K16" s="34" t="s">
        <v>1765</v>
      </c>
      <c r="L16" t="s">
        <v>1766</v>
      </c>
    </row>
    <row r="17" spans="1:12" x14ac:dyDescent="0.25">
      <c r="A17" s="3">
        <v>13</v>
      </c>
      <c r="B17" t="s">
        <v>1632</v>
      </c>
      <c r="C17" t="s">
        <v>40</v>
      </c>
      <c r="I17" s="3" t="s">
        <v>1803</v>
      </c>
      <c r="J17">
        <v>14</v>
      </c>
      <c r="K17" s="34" t="s">
        <v>1804</v>
      </c>
      <c r="L17" t="s">
        <v>1805</v>
      </c>
    </row>
    <row r="18" spans="1:12" x14ac:dyDescent="0.25">
      <c r="A18" s="3">
        <v>14</v>
      </c>
      <c r="B18" t="s">
        <v>1633</v>
      </c>
      <c r="C18" t="s">
        <v>737</v>
      </c>
      <c r="I18" s="3" t="s">
        <v>1877</v>
      </c>
      <c r="J18">
        <v>15</v>
      </c>
      <c r="K18" s="34" t="s">
        <v>1878</v>
      </c>
      <c r="L18" t="s">
        <v>1879</v>
      </c>
    </row>
    <row r="19" spans="1:12" x14ac:dyDescent="0.25">
      <c r="A19" s="3">
        <v>15</v>
      </c>
      <c r="B19" t="s">
        <v>1691</v>
      </c>
      <c r="C19" t="s">
        <v>1665</v>
      </c>
      <c r="I19" s="58" t="s">
        <v>1767</v>
      </c>
      <c r="J19">
        <v>14</v>
      </c>
      <c r="K19" t="s">
        <v>1875</v>
      </c>
      <c r="L19" t="s">
        <v>1887</v>
      </c>
    </row>
    <row r="20" spans="1:12" x14ac:dyDescent="0.25">
      <c r="A20" s="3">
        <v>16</v>
      </c>
      <c r="B20" t="s">
        <v>1664</v>
      </c>
      <c r="C20" t="s">
        <v>1666</v>
      </c>
    </row>
    <row r="21" spans="1:12" x14ac:dyDescent="0.25">
      <c r="A21" s="3">
        <v>17</v>
      </c>
      <c r="B21" t="s">
        <v>1837</v>
      </c>
      <c r="C21" t="s">
        <v>1838</v>
      </c>
    </row>
    <row r="22" spans="1:12" x14ac:dyDescent="0.25">
      <c r="A22" s="3">
        <v>18</v>
      </c>
      <c r="B22" t="s">
        <v>1799</v>
      </c>
      <c r="C22" t="s">
        <v>1800</v>
      </c>
    </row>
    <row r="23" spans="1:12" x14ac:dyDescent="0.25">
      <c r="A23" s="3">
        <v>18</v>
      </c>
      <c r="B23" s="54" t="s">
        <v>1868</v>
      </c>
      <c r="C23" s="54" t="s">
        <v>1885</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2020-04-23T02:22:25Z</dcterms:modified>
</cp:coreProperties>
</file>