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256" documentId="8_{3B0A64E7-3D68-41CB-A14E-B5F99AB3885E}" xr6:coauthVersionLast="47" xr6:coauthVersionMax="47" xr10:uidLastSave="{96AEFC2A-CA5E-47D8-A15B-D5A6FA4CDF62}"/>
  <bookViews>
    <workbookView xWindow="-120" yWindow="-120" windowWidth="38640" windowHeight="211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H4" i="11" l="1"/>
  <c r="CO4" i="11"/>
  <c r="CO5" i="11"/>
  <c r="CP5" i="11"/>
  <c r="CQ5" i="11"/>
  <c r="CR5" i="11"/>
  <c r="CS5" i="11"/>
  <c r="CO6" i="11"/>
  <c r="CP6" i="11"/>
  <c r="CQ6" i="11"/>
  <c r="CR6" i="11"/>
  <c r="CS6" i="11"/>
  <c r="CH5" i="11"/>
  <c r="CI5" i="11" s="1"/>
  <c r="CH6" i="11"/>
  <c r="BM4" i="11"/>
  <c r="BM5" i="11"/>
  <c r="BN5" i="11"/>
  <c r="BO5" i="11" s="1"/>
  <c r="BM6" i="11"/>
  <c r="H66" i="11"/>
  <c r="H68" i="11"/>
  <c r="H67" i="11"/>
  <c r="E10" i="11"/>
  <c r="E11" i="11"/>
  <c r="E12" i="11"/>
  <c r="E13" i="11"/>
  <c r="E14" i="11"/>
  <c r="E15" i="11"/>
  <c r="E16" i="11"/>
  <c r="E17" i="11"/>
  <c r="E18" i="11"/>
  <c r="E19" i="11"/>
  <c r="E20" i="11"/>
  <c r="E21" i="11"/>
  <c r="E22" i="11"/>
  <c r="E23" i="11"/>
  <c r="E24" i="11"/>
  <c r="E25" i="11"/>
  <c r="E26" i="11"/>
  <c r="E27" i="11"/>
  <c r="E28" i="11"/>
  <c r="E29" i="11"/>
  <c r="E30" i="11"/>
  <c r="H33" i="11"/>
  <c r="H34" i="11"/>
  <c r="H35" i="11"/>
  <c r="H36" i="11"/>
  <c r="H37" i="11"/>
  <c r="H39" i="11"/>
  <c r="H40" i="11"/>
  <c r="H41" i="11"/>
  <c r="H42" i="11"/>
  <c r="H43" i="11"/>
  <c r="H44" i="11"/>
  <c r="H45" i="11"/>
  <c r="H46" i="11"/>
  <c r="H47" i="11"/>
  <c r="H49" i="11"/>
  <c r="H50" i="11"/>
  <c r="H51" i="11"/>
  <c r="H52" i="11"/>
  <c r="H53" i="11"/>
  <c r="H54" i="11"/>
  <c r="H56" i="11"/>
  <c r="H57" i="11"/>
  <c r="H58" i="11"/>
  <c r="H59" i="11"/>
  <c r="H60" i="11"/>
  <c r="H61" i="11"/>
  <c r="H62" i="11"/>
  <c r="H63" i="11"/>
  <c r="H64" i="11"/>
  <c r="H65" i="11"/>
  <c r="CJ5" i="11" l="1"/>
  <c r="CI6" i="11"/>
  <c r="BN6" i="11"/>
  <c r="BO6" i="11"/>
  <c r="BP5" i="11"/>
  <c r="H7" i="11"/>
  <c r="CJ6" i="11" l="1"/>
  <c r="CK5" i="11"/>
  <c r="BQ5" i="11"/>
  <c r="BP6" i="11"/>
  <c r="E9" i="11"/>
  <c r="CL5" i="11" l="1"/>
  <c r="CK6" i="11"/>
  <c r="BQ6" i="11"/>
  <c r="BR5" i="11"/>
  <c r="H22" i="11"/>
  <c r="I5" i="11"/>
  <c r="I6" i="11" s="1"/>
  <c r="H32" i="11"/>
  <c r="H31" i="11"/>
  <c r="H29" i="11"/>
  <c r="H26" i="11"/>
  <c r="H21" i="11"/>
  <c r="H20" i="11"/>
  <c r="H14" i="11"/>
  <c r="H8" i="11"/>
  <c r="CM5" i="11" l="1"/>
  <c r="CL6" i="11"/>
  <c r="BS5" i="11"/>
  <c r="BR6" i="11"/>
  <c r="H9" i="11"/>
  <c r="CM6" i="11" l="1"/>
  <c r="CN5" i="11"/>
  <c r="CN6" i="11" s="1"/>
  <c r="BT5" i="11"/>
  <c r="BT4" i="11" s="1"/>
  <c r="BS6" i="11"/>
  <c r="H27" i="11"/>
  <c r="H25" i="11"/>
  <c r="H10" i="11"/>
  <c r="H23" i="11"/>
  <c r="H15" i="11"/>
  <c r="H13" i="11"/>
  <c r="J5" i="11"/>
  <c r="I4" i="11"/>
  <c r="BT6" i="11" l="1"/>
  <c r="BU5" i="11"/>
  <c r="H28" i="11"/>
  <c r="K5" i="11"/>
  <c r="J6" i="11"/>
  <c r="H24" i="11"/>
  <c r="H16" i="11"/>
  <c r="H11" i="11"/>
  <c r="H12" i="11"/>
  <c r="BU6" i="11" l="1"/>
  <c r="BV5" i="11"/>
  <c r="L5" i="11"/>
  <c r="K6" i="11"/>
  <c r="H19" i="11"/>
  <c r="H18" i="11"/>
  <c r="H17" i="11"/>
  <c r="BV6" i="11" l="1"/>
  <c r="BW5" i="11"/>
  <c r="M5" i="11"/>
  <c r="L6" i="11"/>
  <c r="BX5" i="11" l="1"/>
  <c r="BW6" i="11"/>
  <c r="N5" i="11"/>
  <c r="M6" i="11"/>
  <c r="BX6" i="11" l="1"/>
  <c r="BY5" i="11"/>
  <c r="O5" i="11"/>
  <c r="N6" i="11"/>
  <c r="BZ5" i="11" l="1"/>
  <c r="BY6" i="11"/>
  <c r="P5" i="11"/>
  <c r="O6" i="11"/>
  <c r="CA5" i="11" l="1"/>
  <c r="BZ6" i="11"/>
  <c r="P6" i="11"/>
  <c r="P4" i="11"/>
  <c r="Q5" i="11"/>
  <c r="CA4" i="11" l="1"/>
  <c r="CA6" i="11"/>
  <c r="CB5" i="11"/>
  <c r="R5" i="11"/>
  <c r="Q6" i="11"/>
  <c r="CC5" i="11" l="1"/>
  <c r="CB6" i="11"/>
  <c r="S5" i="11"/>
  <c r="R6" i="11"/>
  <c r="CC6" i="11" l="1"/>
  <c r="CD5" i="11"/>
  <c r="T5" i="11"/>
  <c r="S6" i="11"/>
  <c r="CD6" i="11" l="1"/>
  <c r="CE5" i="11"/>
  <c r="U5" i="11"/>
  <c r="T6" i="11"/>
  <c r="CF5" i="11" l="1"/>
  <c r="CE6" i="11"/>
  <c r="V5" i="11"/>
  <c r="U6" i="11"/>
  <c r="CG5" i="11" l="1"/>
  <c r="CG6" i="11" s="1"/>
  <c r="CF6" i="11"/>
  <c r="W5" i="1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<sst xmlns="http://schemas.openxmlformats.org/spreadsheetml/2006/main" count="157" uniqueCount="104">
  <si>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</si>
  <si>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</si>
  <si>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</si>
  <si>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</si>
  <si>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</si>
  <si>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</si>
  <si>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</si>
  <si>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</si>
  <si>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</si>
  <si>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</si>
  <si>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</si>
  <si>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</si>
  <si>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</si>
  <si>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</si>
  <si>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</si>
  <si>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</si>
  <si>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</si>
  <si>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</si>
  <si>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</si>
  <si>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</si>
  <si>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</si>
  <si>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</si>
  <si>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</si>
  <si>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</si>
  <si>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</si>
  <si>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</si>
  <si>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</si>
  <si>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</si>
  <si>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</si>
  <si>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</si>
  <si>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</si>
  <si>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</si>
  <si>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</si>
  <si>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</si>
  <si>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</si>
  <si>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</si>
  <si>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</si>
  <si>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Oberklasse "Scheduler" für die Scheduler erstellen</t>
  </si>
  <si>
    <t>Scheduler "Round Robin Scheduling" implementieren</t>
  </si>
  <si>
    <t>ProcessBar Fortschritt implementieren</t>
  </si>
  <si>
    <t>Scheduler "Round Robin mit Priorität Scheduling" implementieren</t>
  </si>
  <si>
    <t>Code mit Doxygen dokumentieren</t>
  </si>
  <si>
    <t>UX Symbole für Starten / Pausieren / Abbrechen / Einstellungen</t>
  </si>
  <si>
    <t>GUI Button "Simulation starten" erstellen</t>
  </si>
  <si>
    <t>Scheduler "Prioritätsscheduling" implementieren</t>
  </si>
  <si>
    <t>Methode für ProcessList nach Prozessdauer sortieren</t>
  </si>
  <si>
    <t>Methode für ProcessList nach PID sortieren</t>
  </si>
  <si>
    <t>Funktion für Button "Simulation abbrechen" implementieren</t>
  </si>
  <si>
    <t>Scheduler "Shortest Job First Scheduling" implementieren</t>
  </si>
  <si>
    <t>Prozess "Zeitstrahlen" erstellen</t>
  </si>
  <si>
    <t>Evaluation Simulationsdauer messen und ausgeben</t>
  </si>
  <si>
    <t>Evaluation Anzahl der Prozesswechsel zählen und ausgeben</t>
  </si>
  <si>
    <t>Scheduler "First Come First Served" implementieren</t>
  </si>
  <si>
    <t>GUI Eingabefeld für die I/O Dauer erstellen</t>
  </si>
  <si>
    <t>GUI Eingabefeld für die Dauer eines Prozesswechsels erstellen</t>
  </si>
  <si>
    <t>GUI Beschreibungen für die verschiedenen Scheduler hinzufügen</t>
  </si>
  <si>
    <t>GUI Eingabe für die Simulationsgeschwindigkeit hinzufügen</t>
  </si>
  <si>
    <t>GUI Eingabe für das Zeit-Quantum erstellen</t>
  </si>
  <si>
    <t>Hilfe Kategoerie "Hilfe" implementieren</t>
  </si>
  <si>
    <t>Hintergrundfarben für Zeilen in der Prozessliste implementieren</t>
  </si>
  <si>
    <t>Hilfe Kategorie "Über..." implementieren</t>
  </si>
  <si>
    <t>Prozess Beispiele erstellen beim Klicken auf den Button "Beispiele laden"</t>
  </si>
  <si>
    <t>Variable vom Dropdown Menü Scheduler einlesen</t>
  </si>
  <si>
    <t>GUI Statusbar erstellen</t>
  </si>
  <si>
    <t>Prozess Tabelle aktualisieren bei erstellen/bearbeiten/löschen von Prozessen</t>
  </si>
  <si>
    <t>Klasse "Prozess" erstellen</t>
  </si>
  <si>
    <t>Funktion für Button "Prozess löschen" implementieren</t>
  </si>
  <si>
    <t>Methode für ProcessList nach Prio sortieren</t>
  </si>
  <si>
    <t>Singleton Pattern für Prozesse erstellen</t>
  </si>
  <si>
    <t>GUI Button "Prozess abbrechen" erstellen</t>
  </si>
  <si>
    <t>GUI Eingabefenster für "Prozess erstellen" erstellen</t>
  </si>
  <si>
    <t>GUI Dropdown Menü "Scheduling Methode" erstellen</t>
  </si>
  <si>
    <t>GUI Button "Simulation pausieren" erstellen</t>
  </si>
  <si>
    <t>Funktion für Button "Prozess bearbeiten" implementieren</t>
  </si>
  <si>
    <t>GUI Button "Prozess bearbeiten" erstellen</t>
  </si>
  <si>
    <t>GUI Button "Simulation abbrechen" erstellen</t>
  </si>
  <si>
    <t>GUI Label "Anzahl Prozesswechsel" erstellen</t>
  </si>
  <si>
    <t>GUI Button "Prozess löschen" erstellen</t>
  </si>
  <si>
    <t>GUI Button "Prozess erstellen" erstellen</t>
  </si>
  <si>
    <t>GUI Button "Beispiele laden" erstellen</t>
  </si>
  <si>
    <t>Prozess-Info-Tabelle aktualisieren bei Auswahl eines Prozesses</t>
  </si>
  <si>
    <t>GUI Prozess Tabelle erstellen</t>
  </si>
  <si>
    <t>GUI Prozess Details Tabelle erstellen</t>
  </si>
  <si>
    <t>GUI Layout anpassen</t>
  </si>
  <si>
    <t>GUI Label "Simulationszeit" erstellen</t>
  </si>
  <si>
    <t>UX Statusmeldungen in der Statusbar anzeigen</t>
  </si>
  <si>
    <t>UX Fehleingaben abfangen (bei neuer Prozess/Sim-Einstellungen)</t>
  </si>
  <si>
    <t>Funktion für Button "Prozess abbrechen" implementieren</t>
  </si>
  <si>
    <t>Funktion für Button "Simulation pausieren" implementieren</t>
  </si>
  <si>
    <t>Phase 1 GUI</t>
  </si>
  <si>
    <t>Phase 2 GUI Funktionen</t>
  </si>
  <si>
    <t>Phase 3 Prozessverwaltung</t>
  </si>
  <si>
    <t>Phase 4 Scheduler</t>
  </si>
  <si>
    <t>Phase 5 Visualisierung</t>
  </si>
  <si>
    <t>Betriebssysteme Scheduler</t>
  </si>
  <si>
    <t>Hochschule Ruhr West</t>
  </si>
  <si>
    <t>Nikolaj Pauly, Saliha Balci, Andreas Benjamin Roscher</t>
  </si>
  <si>
    <t>Nikolaj Pauly</t>
  </si>
  <si>
    <t>Saliha Balci</t>
  </si>
  <si>
    <t>GUI Button "Simulationsparameter einstellen" erstellen</t>
  </si>
  <si>
    <t>Andreas Benjamin Roscher</t>
  </si>
  <si>
    <t>Dokumentation schreiben</t>
  </si>
  <si>
    <t>alle</t>
  </si>
  <si>
    <t>Phase 6 Dokumentation/Präsentation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</si>
</sst>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7" tint="0.79998168889431442"/>
        <bgColor theme="9" tint="0.79998168889431442"/>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tint="-9.9978637043366805E-2"/>
        <bgColor theme="9" tint="0.79998168889431442"/>
      </patternFill>
    </fill>
    <fill>
      <patternFill patternType="solid">
        <fgColor theme="5" tint="0.79998168889431442"/>
        <bgColor theme="9" tint="0.79998168889431442"/>
      </patternFill>
    </fill>
    <fill>
      <patternFill patternType="solid">
        <fgColor theme="0" tint="-4.9989318521683403E-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2" borderId="2" xfId="10" applyNumberFormat="1" applyFill="1">
      <alignment horizontal="center" vertical="center"/>
    </xf>
    <xf numFmtId="166" fontId="7" fillId="3" borderId="2" xfId="10" applyNumberFormat="1" applyFill="1">
      <alignment horizontal="center" vertical="center"/>
    </xf>
    <xf numFmtId="166" fontId="7" fillId="8" borderId="2" xfId="10" applyNumberFormat="1" applyFill="1">
      <alignment horizontal="center" vertical="center"/>
    </xf>
    <xf numFmtId="170" fontId="9" fillId="5" borderId="6" xfId="0" applyNumberFormat="1" applyFont="1" applyFill="1" applyBorder="1" applyAlignment="1">
      <alignment horizontal="center" vertical="center"/>
    </xf>
    <xf numFmtId="170" fontId="9" fillId="5" borderId="0" xfId="0" applyNumberFormat="1" applyFont="1" applyFill="1" applyAlignment="1">
      <alignment horizontal="center" vertical="center"/>
    </xf>
    <xf numFmtId="170" fontId="9" fillId="5" borderId="7" xfId="0" applyNumberFormat="1" applyFont="1" applyFill="1" applyBorder="1" applyAlignment="1">
      <alignment horizontal="center" vertical="center"/>
    </xf>
    <xf numFmtId="0" fontId="0" fillId="42" borderId="17" xfId="0" applyFill="1" applyBorder="1"/>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7" fillId="0" borderId="3" xfId="9">
      <alignment horizontal="center" vertical="center"/>
    </xf>
    <xf numFmtId="0" fontId="7" fillId="0" borderId="0" xfId="8">
      <alignment horizontal="right" indent="1"/>
    </xf>
    <xf numFmtId="0" fontId="7" fillId="0" borderId="7" xfId="8" applyBorder="1">
      <alignment horizontal="right" indent="1"/>
    </xf>
    <xf numFmtId="0" fontId="7" fillId="2" borderId="2" xfId="11" applyFill="1" applyAlignment="1">
      <alignment horizontal="left" vertical="center"/>
    </xf>
    <xf numFmtId="0" fontId="0" fillId="43" borderId="17" xfId="0" applyFill="1" applyBorder="1"/>
    <xf numFmtId="0" fontId="0" fillId="8" borderId="17" xfId="0" applyFill="1" applyBorder="1"/>
    <xf numFmtId="0" fontId="5" fillId="4" borderId="2" xfId="0" applyFont="1" applyFill="1" applyBorder="1" applyAlignment="1">
      <alignment horizontal="left" vertical="center" indent="1"/>
    </xf>
    <xf numFmtId="166" fontId="7" fillId="4" borderId="2" xfId="10" applyNumberFormat="1" applyFill="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6" fontId="7" fillId="44" borderId="2" xfId="10" applyNumberFormat="1" applyFill="1">
      <alignment horizontal="center" vertical="center"/>
    </xf>
    <xf numFmtId="0" fontId="0" fillId="45" borderId="17" xfId="0" applyFill="1" applyBorder="1"/>
    <xf numFmtId="0" fontId="7" fillId="45" borderId="2" xfId="11" applyFill="1">
      <alignment horizontal="center" vertical="center"/>
    </xf>
    <xf numFmtId="9" fontId="4" fillId="45" borderId="2" xfId="2" applyFont="1" applyFill="1" applyBorder="1" applyAlignment="1">
      <alignment horizontal="center" vertical="center"/>
    </xf>
    <xf numFmtId="166" fontId="7" fillId="45" borderId="2" xfId="10" applyNumberFormat="1" applyFill="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Font="1" applyFill="1" applyBorder="1" applyAlignment="1">
      <alignment horizontal="center" vertical="center"/>
    </xf>
    <xf numFmtId="166" fontId="7" fillId="46" borderId="2" xfId="10" applyNumberFormat="1" applyFill="1">
      <alignment horizontal="center" vertical="center"/>
    </xf>
    <xf numFmtId="0" fontId="0" fillId="47" borderId="17" xfId="0" applyFill="1" applyBorder="1"/>
    <xf numFmtId="0" fontId="7" fillId="47" borderId="2" xfId="11" applyFill="1">
      <alignment horizontal="center" vertical="center"/>
    </xf>
    <xf numFmtId="9" fontId="4" fillId="47" borderId="2" xfId="2" applyFont="1" applyFill="1" applyBorder="1" applyAlignment="1">
      <alignment horizontal="center" vertical="center"/>
    </xf>
    <xf numFmtId="166" fontId="7" fillId="47" borderId="2" xfId="10" applyNumberFormat="1" applyFill="1">
      <alignment horizontal="center" vertical="center"/>
    </xf>
    <xf numFmtId="0" fontId="0" fillId="48" borderId="17" xfId="0" applyFill="1" applyBorder="1"/>
    <xf numFmtId="0" fontId="5" fillId="7" borderId="2" xfId="0" applyFont="1" applyFill="1" applyBorder="1" applyAlignment="1">
      <alignment horizontal="left" vertical="center" indent="1"/>
    </xf>
    <xf numFmtId="166" fontId="7" fillId="7" borderId="2" xfId="10" applyNumberFormat="1" applyFill="1">
      <alignment horizontal="center" vertical="center"/>
    </xf>
    <xf numFmtId="0" fontId="0" fillId="3" borderId="17" xfId="0" applyFill="1" applyBorder="1"/>
    <xf numFmtId="0" fontId="0" fillId="49" borderId="17" xfId="0" applyFill="1" applyBorder="1"/>
    <xf numFmtId="0" fontId="5" fillId="5" borderId="2" xfId="0" applyFont="1" applyFill="1" applyBorder="1" applyAlignment="1">
      <alignment horizontal="left" vertical="center" indent="1"/>
    </xf>
    <xf numFmtId="0" fontId="7" fillId="5" borderId="2" xfId="11" applyFill="1">
      <alignment horizontal="center" vertical="center"/>
    </xf>
    <xf numFmtId="9" fontId="4" fillId="5" borderId="2" xfId="2" applyFont="1" applyFill="1" applyBorder="1" applyAlignment="1">
      <alignment horizontal="center" vertical="center"/>
    </xf>
    <xf numFmtId="166" fontId="7" fillId="5" borderId="2" xfId="10" applyNumberFormat="1" applyFill="1">
      <alignment horizontal="center" vertical="center"/>
    </xf>
    <xf numFmtId="0" fontId="0" fillId="50" borderId="17" xfId="0" applyFill="1" applyBorder="1"/>
    <xf numFmtId="0" fontId="7" fillId="50" borderId="2" xfId="11" applyFill="1">
      <alignment horizontal="center" vertical="center"/>
    </xf>
    <xf numFmtId="9" fontId="4" fillId="50" borderId="2" xfId="2" applyFont="1" applyFill="1" applyBorder="1" applyAlignment="1">
      <alignment horizontal="center" vertical="center"/>
    </xf>
    <xf numFmtId="166" fontId="7" fillId="50" borderId="2" xfId="10" applyNumberForma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68"/>
  <sheetViews>
    <sheetView showGridLines="0" tabSelected="1" showRuler="0" zoomScaleNormal="100" zoomScalePageLayoutView="70" workbookViewId="0">
      <pane ySplit="6" topLeftCell="A8" activePane="bottomLeft" state="frozen"/>
      <selection pane="bottomLeft" activeCell="C69" sqref="C69"/>
    </sheetView>
  </sheetViews>
  <sheetFormatPr baseColWidth="10" defaultColWidth="9.140625" defaultRowHeight="30" customHeight="1" x14ac:dyDescent="0.25"/>
  <cols>
    <col min="1" max="1" width="2.7109375" style="31" customWidth="1"/>
    <col min="2" max="2" width="71.5703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97" width="2.7109375" customWidth="1"/>
    <col min="98" max="98" width="0.140625" hidden="1" customWidth="1"/>
    <col min="99" max="99" width="9.140625" hidden="1" customWidth="1"/>
  </cols>
  <sheetData>
    <row r="1" spans="1:99" ht="30" customHeight="1" x14ac:dyDescent="0.45">
      <c r="A1" s="32" t="s">
        <v>0</v>
      </c>
      <c r="B1" s="34" t="s">
        <v>94</v>
      </c>
      <c r="C1" s="1"/>
      <c r="D1" s="2"/>
      <c r="E1" s="4"/>
      <c r="F1" s="20"/>
      <c r="H1" s="2"/>
      <c r="I1" s="44"/>
    </row>
    <row r="2" spans="1:99" ht="30" customHeight="1" x14ac:dyDescent="0.3">
      <c r="A2" s="31" t="s">
        <v>1</v>
      </c>
      <c r="B2" s="35" t="s">
        <v>95</v>
      </c>
      <c r="I2" s="45"/>
    </row>
    <row r="3" spans="1:99" ht="30" customHeight="1" x14ac:dyDescent="0.25">
      <c r="A3" s="31" t="s">
        <v>2</v>
      </c>
      <c r="B3" s="36" t="s">
        <v>96</v>
      </c>
      <c r="C3" s="60" t="s">
        <v>15</v>
      </c>
      <c r="D3" s="61"/>
      <c r="E3" s="59">
        <v>45075</v>
      </c>
      <c r="F3" s="59"/>
    </row>
    <row r="4" spans="1:99" ht="30" customHeight="1" x14ac:dyDescent="0.25">
      <c r="A4" s="32" t="s">
        <v>3</v>
      </c>
      <c r="C4" s="60" t="s">
        <v>16</v>
      </c>
      <c r="D4" s="61"/>
      <c r="E4" s="6">
        <v>1</v>
      </c>
      <c r="I4" s="56">
        <f>I5</f>
        <v>45075</v>
      </c>
      <c r="J4" s="57"/>
      <c r="K4" s="57"/>
      <c r="L4" s="57"/>
      <c r="M4" s="57"/>
      <c r="N4" s="57"/>
      <c r="O4" s="58"/>
      <c r="P4" s="56">
        <f>P5</f>
        <v>45082</v>
      </c>
      <c r="Q4" s="57"/>
      <c r="R4" s="57"/>
      <c r="S4" s="57"/>
      <c r="T4" s="57"/>
      <c r="U4" s="57"/>
      <c r="V4" s="58"/>
      <c r="W4" s="56">
        <f>W5</f>
        <v>45089</v>
      </c>
      <c r="X4" s="57"/>
      <c r="Y4" s="57"/>
      <c r="Z4" s="57"/>
      <c r="AA4" s="57"/>
      <c r="AB4" s="57"/>
      <c r="AC4" s="58"/>
      <c r="AD4" s="56">
        <f>AD5</f>
        <v>45096</v>
      </c>
      <c r="AE4" s="57"/>
      <c r="AF4" s="57"/>
      <c r="AG4" s="57"/>
      <c r="AH4" s="57"/>
      <c r="AI4" s="57"/>
      <c r="AJ4" s="58"/>
      <c r="AK4" s="56">
        <f>AK5</f>
        <v>45103</v>
      </c>
      <c r="AL4" s="57"/>
      <c r="AM4" s="57"/>
      <c r="AN4" s="57"/>
      <c r="AO4" s="57"/>
      <c r="AP4" s="57"/>
      <c r="AQ4" s="58"/>
      <c r="AR4" s="56">
        <f>AR5</f>
        <v>45110</v>
      </c>
      <c r="AS4" s="57"/>
      <c r="AT4" s="57"/>
      <c r="AU4" s="57"/>
      <c r="AV4" s="57"/>
      <c r="AW4" s="57"/>
      <c r="AX4" s="58"/>
      <c r="AY4" s="56">
        <f>AY5</f>
        <v>45117</v>
      </c>
      <c r="AZ4" s="57"/>
      <c r="BA4" s="57"/>
      <c r="BB4" s="57"/>
      <c r="BC4" s="57"/>
      <c r="BD4" s="57"/>
      <c r="BE4" s="58"/>
      <c r="BF4" s="56">
        <f>BF5</f>
        <v>45124</v>
      </c>
      <c r="BG4" s="57"/>
      <c r="BH4" s="57"/>
      <c r="BI4" s="57"/>
      <c r="BJ4" s="57"/>
      <c r="BK4" s="57"/>
      <c r="BL4" s="58"/>
      <c r="BM4" s="56">
        <f>BM5</f>
        <v>45131</v>
      </c>
      <c r="BN4" s="57"/>
      <c r="BO4" s="57"/>
      <c r="BP4" s="57"/>
      <c r="BQ4" s="57"/>
      <c r="BR4" s="57"/>
      <c r="BS4" s="58"/>
      <c r="BT4" s="56">
        <f>BT5</f>
        <v>45138</v>
      </c>
      <c r="BU4" s="57"/>
      <c r="BV4" s="57"/>
      <c r="BW4" s="57"/>
      <c r="BX4" s="57"/>
      <c r="BY4" s="57"/>
      <c r="BZ4" s="58"/>
      <c r="CA4" s="56">
        <f>CA5</f>
        <v>45145</v>
      </c>
      <c r="CB4" s="57"/>
      <c r="CC4" s="57"/>
      <c r="CD4" s="57"/>
      <c r="CE4" s="57"/>
      <c r="CF4" s="57"/>
      <c r="CG4" s="58"/>
      <c r="CH4" s="56">
        <f>CH5</f>
        <v>45152</v>
      </c>
      <c r="CI4" s="57"/>
      <c r="CJ4" s="57"/>
      <c r="CK4" s="57"/>
      <c r="CL4" s="57"/>
      <c r="CM4" s="57"/>
      <c r="CN4" s="58"/>
      <c r="CO4" s="56">
        <f>CO5</f>
        <v>45159</v>
      </c>
      <c r="CP4" s="57"/>
      <c r="CQ4" s="57"/>
      <c r="CR4" s="57"/>
      <c r="CS4" s="57"/>
      <c r="CT4" s="57"/>
      <c r="CU4" s="58"/>
    </row>
    <row r="5" spans="1:99" ht="15" customHeight="1" x14ac:dyDescent="0.25">
      <c r="A5" s="32" t="s">
        <v>4</v>
      </c>
      <c r="B5" s="43"/>
      <c r="C5" s="43"/>
      <c r="D5" s="43"/>
      <c r="E5" s="43"/>
      <c r="F5" s="43"/>
      <c r="G5" s="43"/>
      <c r="I5" s="52">
        <f>Projektanfang-WEEKDAY(Projektanfang,1)+2+7*(Anzeigewoche-1)</f>
        <v>45075</v>
      </c>
      <c r="J5" s="53">
        <f>I5+1</f>
        <v>45076</v>
      </c>
      <c r="K5" s="53">
        <f t="shared" ref="K5:AX5" si="0">J5+1</f>
        <v>45077</v>
      </c>
      <c r="L5" s="53">
        <f t="shared" si="0"/>
        <v>45078</v>
      </c>
      <c r="M5" s="53">
        <f t="shared" si="0"/>
        <v>45079</v>
      </c>
      <c r="N5" s="53">
        <f t="shared" si="0"/>
        <v>45080</v>
      </c>
      <c r="O5" s="54">
        <f t="shared" si="0"/>
        <v>45081</v>
      </c>
      <c r="P5" s="52">
        <f>O5+1</f>
        <v>45082</v>
      </c>
      <c r="Q5" s="53">
        <f>P5+1</f>
        <v>45083</v>
      </c>
      <c r="R5" s="53">
        <f t="shared" si="0"/>
        <v>45084</v>
      </c>
      <c r="S5" s="53">
        <f t="shared" si="0"/>
        <v>45085</v>
      </c>
      <c r="T5" s="53">
        <f t="shared" si="0"/>
        <v>45086</v>
      </c>
      <c r="U5" s="53">
        <f t="shared" si="0"/>
        <v>45087</v>
      </c>
      <c r="V5" s="54">
        <f t="shared" si="0"/>
        <v>45088</v>
      </c>
      <c r="W5" s="52">
        <f>V5+1</f>
        <v>45089</v>
      </c>
      <c r="X5" s="53">
        <f>W5+1</f>
        <v>45090</v>
      </c>
      <c r="Y5" s="53">
        <f t="shared" si="0"/>
        <v>45091</v>
      </c>
      <c r="Z5" s="53">
        <f t="shared" si="0"/>
        <v>45092</v>
      </c>
      <c r="AA5" s="53">
        <f t="shared" si="0"/>
        <v>45093</v>
      </c>
      <c r="AB5" s="53">
        <f t="shared" si="0"/>
        <v>45094</v>
      </c>
      <c r="AC5" s="54">
        <f t="shared" si="0"/>
        <v>45095</v>
      </c>
      <c r="AD5" s="52">
        <f>AC5+1</f>
        <v>45096</v>
      </c>
      <c r="AE5" s="53">
        <f>AD5+1</f>
        <v>45097</v>
      </c>
      <c r="AF5" s="53">
        <f t="shared" si="0"/>
        <v>45098</v>
      </c>
      <c r="AG5" s="53">
        <f t="shared" si="0"/>
        <v>45099</v>
      </c>
      <c r="AH5" s="53">
        <f t="shared" si="0"/>
        <v>45100</v>
      </c>
      <c r="AI5" s="53">
        <f t="shared" si="0"/>
        <v>45101</v>
      </c>
      <c r="AJ5" s="54">
        <f t="shared" si="0"/>
        <v>45102</v>
      </c>
      <c r="AK5" s="52">
        <f>AJ5+1</f>
        <v>45103</v>
      </c>
      <c r="AL5" s="53">
        <f>AK5+1</f>
        <v>45104</v>
      </c>
      <c r="AM5" s="53">
        <f t="shared" si="0"/>
        <v>45105</v>
      </c>
      <c r="AN5" s="53">
        <f t="shared" si="0"/>
        <v>45106</v>
      </c>
      <c r="AO5" s="53">
        <f t="shared" si="0"/>
        <v>45107</v>
      </c>
      <c r="AP5" s="53">
        <f t="shared" si="0"/>
        <v>45108</v>
      </c>
      <c r="AQ5" s="54">
        <f t="shared" si="0"/>
        <v>45109</v>
      </c>
      <c r="AR5" s="52">
        <f>AQ5+1</f>
        <v>45110</v>
      </c>
      <c r="AS5" s="53">
        <f>AR5+1</f>
        <v>45111</v>
      </c>
      <c r="AT5" s="53">
        <f t="shared" si="0"/>
        <v>45112</v>
      </c>
      <c r="AU5" s="53">
        <f t="shared" si="0"/>
        <v>45113</v>
      </c>
      <c r="AV5" s="53">
        <f t="shared" si="0"/>
        <v>45114</v>
      </c>
      <c r="AW5" s="53">
        <f t="shared" si="0"/>
        <v>45115</v>
      </c>
      <c r="AX5" s="54">
        <f t="shared" si="0"/>
        <v>45116</v>
      </c>
      <c r="AY5" s="52">
        <f>AX5+1</f>
        <v>45117</v>
      </c>
      <c r="AZ5" s="53">
        <f>AY5+1</f>
        <v>45118</v>
      </c>
      <c r="BA5" s="53">
        <f t="shared" ref="BA5:BE5" si="1">AZ5+1</f>
        <v>45119</v>
      </c>
      <c r="BB5" s="53">
        <f t="shared" si="1"/>
        <v>45120</v>
      </c>
      <c r="BC5" s="53">
        <f t="shared" si="1"/>
        <v>45121</v>
      </c>
      <c r="BD5" s="53">
        <f t="shared" si="1"/>
        <v>45122</v>
      </c>
      <c r="BE5" s="54">
        <f t="shared" si="1"/>
        <v>45123</v>
      </c>
      <c r="BF5" s="52">
        <f>BE5+1</f>
        <v>45124</v>
      </c>
      <c r="BG5" s="53">
        <f>BF5+1</f>
        <v>45125</v>
      </c>
      <c r="BH5" s="53">
        <f t="shared" ref="BH5:BN5" si="2">BG5+1</f>
        <v>45126</v>
      </c>
      <c r="BI5" s="53">
        <f t="shared" si="2"/>
        <v>45127</v>
      </c>
      <c r="BJ5" s="53">
        <f t="shared" si="2"/>
        <v>45128</v>
      </c>
      <c r="BK5" s="53">
        <f t="shared" si="2"/>
        <v>45129</v>
      </c>
      <c r="BL5" s="54">
        <f t="shared" si="2"/>
        <v>45130</v>
      </c>
      <c r="BM5" s="54">
        <f t="shared" si="2"/>
        <v>45131</v>
      </c>
      <c r="BN5" s="53">
        <f t="shared" si="2"/>
        <v>45132</v>
      </c>
      <c r="BO5" s="53">
        <f t="shared" ref="BO5" si="3">BN5+1</f>
        <v>45133</v>
      </c>
      <c r="BP5" s="53">
        <f t="shared" ref="BP5" si="4">BO5+1</f>
        <v>45134</v>
      </c>
      <c r="BQ5" s="53">
        <f t="shared" ref="BQ5" si="5">BP5+1</f>
        <v>45135</v>
      </c>
      <c r="BR5" s="53">
        <f t="shared" ref="BR5" si="6">BQ5+1</f>
        <v>45136</v>
      </c>
      <c r="BS5" s="54">
        <f t="shared" ref="BS5:BU5" si="7">BR5+1</f>
        <v>45137</v>
      </c>
      <c r="BT5" s="52">
        <f t="shared" si="7"/>
        <v>45138</v>
      </c>
      <c r="BU5" s="53">
        <f t="shared" si="7"/>
        <v>45139</v>
      </c>
      <c r="BV5" s="53">
        <f t="shared" ref="BV5" si="8">BU5+1</f>
        <v>45140</v>
      </c>
      <c r="BW5" s="53">
        <f t="shared" ref="BW5" si="9">BV5+1</f>
        <v>45141</v>
      </c>
      <c r="BX5" s="53">
        <f t="shared" ref="BX5" si="10">BW5+1</f>
        <v>45142</v>
      </c>
      <c r="BY5" s="52">
        <f>BX5+1</f>
        <v>45143</v>
      </c>
      <c r="BZ5" s="53">
        <f>BY5+1</f>
        <v>45144</v>
      </c>
      <c r="CA5" s="53">
        <f t="shared" ref="CA5" si="11">BZ5+1</f>
        <v>45145</v>
      </c>
      <c r="CB5" s="53">
        <f t="shared" ref="CB5" si="12">CA5+1</f>
        <v>45146</v>
      </c>
      <c r="CC5" s="53">
        <f t="shared" ref="CC5" si="13">CB5+1</f>
        <v>45147</v>
      </c>
      <c r="CD5" s="53">
        <f t="shared" ref="CD5" si="14">CC5+1</f>
        <v>45148</v>
      </c>
      <c r="CE5" s="53">
        <f t="shared" ref="CE5" si="15">CD5+1</f>
        <v>45149</v>
      </c>
      <c r="CF5" s="53">
        <f t="shared" ref="CF5" si="16">CE5+1</f>
        <v>45150</v>
      </c>
      <c r="CG5" s="53">
        <f t="shared" ref="CG5" si="17">CF5+1</f>
        <v>45151</v>
      </c>
      <c r="CH5" s="53">
        <f t="shared" ref="CH5" si="18">CG5+1</f>
        <v>45152</v>
      </c>
      <c r="CI5" s="53">
        <f t="shared" ref="CI5" si="19">CH5+1</f>
        <v>45153</v>
      </c>
      <c r="CJ5" s="53">
        <f t="shared" ref="CJ5" si="20">CI5+1</f>
        <v>45154</v>
      </c>
      <c r="CK5" s="53">
        <f t="shared" ref="CK5" si="21">CJ5+1</f>
        <v>45155</v>
      </c>
      <c r="CL5" s="53">
        <f t="shared" ref="CL5" si="22">CK5+1</f>
        <v>45156</v>
      </c>
      <c r="CM5" s="53">
        <f t="shared" ref="CM5" si="23">CL5+1</f>
        <v>45157</v>
      </c>
      <c r="CN5" s="53">
        <f t="shared" ref="CN5" si="24">CM5+1</f>
        <v>45158</v>
      </c>
      <c r="CO5" s="53">
        <f t="shared" ref="CO5" si="25">CN5+1</f>
        <v>45159</v>
      </c>
      <c r="CP5" s="53">
        <f t="shared" ref="CP5" si="26">CO5+1</f>
        <v>45160</v>
      </c>
      <c r="CQ5" s="53">
        <f t="shared" ref="CQ5" si="27">CP5+1</f>
        <v>45161</v>
      </c>
      <c r="CR5" s="53">
        <f t="shared" ref="CR5" si="28">CQ5+1</f>
        <v>45162</v>
      </c>
      <c r="CS5" s="53">
        <f t="shared" ref="CS5" si="29">CR5+1</f>
        <v>45163</v>
      </c>
    </row>
    <row r="6" spans="1:99" ht="30" customHeight="1" thickBot="1" x14ac:dyDescent="0.3">
      <c r="A6" s="32" t="s">
        <v>5</v>
      </c>
      <c r="B6" s="7" t="s">
        <v>14</v>
      </c>
      <c r="C6" s="8" t="s">
        <v>17</v>
      </c>
      <c r="D6" s="8" t="s">
        <v>18</v>
      </c>
      <c r="E6" s="8" t="s">
        <v>19</v>
      </c>
      <c r="F6" s="8" t="s">
        <v>20</v>
      </c>
      <c r="G6" s="8"/>
      <c r="H6" s="8" t="s">
        <v>21</v>
      </c>
      <c r="I6" s="9" t="str">
        <f t="shared" ref="I6:AN6" si="30">LEFT(TEXT(I5,"TTT"),1)</f>
        <v>M</v>
      </c>
      <c r="J6" s="9" t="str">
        <f t="shared" si="30"/>
        <v>D</v>
      </c>
      <c r="K6" s="9" t="str">
        <f t="shared" si="30"/>
        <v>M</v>
      </c>
      <c r="L6" s="9" t="str">
        <f t="shared" si="30"/>
        <v>D</v>
      </c>
      <c r="M6" s="9" t="str">
        <f t="shared" si="30"/>
        <v>F</v>
      </c>
      <c r="N6" s="9" t="str">
        <f t="shared" si="30"/>
        <v>S</v>
      </c>
      <c r="O6" s="9" t="str">
        <f t="shared" si="30"/>
        <v>S</v>
      </c>
      <c r="P6" s="9" t="str">
        <f t="shared" si="30"/>
        <v>M</v>
      </c>
      <c r="Q6" s="9" t="str">
        <f t="shared" si="30"/>
        <v>D</v>
      </c>
      <c r="R6" s="9" t="str">
        <f t="shared" si="30"/>
        <v>M</v>
      </c>
      <c r="S6" s="9" t="str">
        <f t="shared" si="30"/>
        <v>D</v>
      </c>
      <c r="T6" s="9" t="str">
        <f t="shared" si="30"/>
        <v>F</v>
      </c>
      <c r="U6" s="9" t="str">
        <f t="shared" si="30"/>
        <v>S</v>
      </c>
      <c r="V6" s="9" t="str">
        <f t="shared" si="30"/>
        <v>S</v>
      </c>
      <c r="W6" s="9" t="str">
        <f t="shared" si="30"/>
        <v>M</v>
      </c>
      <c r="X6" s="9" t="str">
        <f t="shared" si="30"/>
        <v>D</v>
      </c>
      <c r="Y6" s="9" t="str">
        <f t="shared" si="30"/>
        <v>M</v>
      </c>
      <c r="Z6" s="9" t="str">
        <f t="shared" si="30"/>
        <v>D</v>
      </c>
      <c r="AA6" s="9" t="str">
        <f t="shared" si="30"/>
        <v>F</v>
      </c>
      <c r="AB6" s="9" t="str">
        <f t="shared" si="30"/>
        <v>S</v>
      </c>
      <c r="AC6" s="9" t="str">
        <f t="shared" si="30"/>
        <v>S</v>
      </c>
      <c r="AD6" s="9" t="str">
        <f t="shared" si="30"/>
        <v>M</v>
      </c>
      <c r="AE6" s="9" t="str">
        <f t="shared" si="30"/>
        <v>D</v>
      </c>
      <c r="AF6" s="9" t="str">
        <f t="shared" si="30"/>
        <v>M</v>
      </c>
      <c r="AG6" s="9" t="str">
        <f t="shared" si="30"/>
        <v>D</v>
      </c>
      <c r="AH6" s="9" t="str">
        <f t="shared" si="30"/>
        <v>F</v>
      </c>
      <c r="AI6" s="9" t="str">
        <f t="shared" si="30"/>
        <v>S</v>
      </c>
      <c r="AJ6" s="9" t="str">
        <f t="shared" si="30"/>
        <v>S</v>
      </c>
      <c r="AK6" s="9" t="str">
        <f t="shared" si="30"/>
        <v>M</v>
      </c>
      <c r="AL6" s="9" t="str">
        <f t="shared" si="30"/>
        <v>D</v>
      </c>
      <c r="AM6" s="9" t="str">
        <f t="shared" si="30"/>
        <v>M</v>
      </c>
      <c r="AN6" s="9" t="str">
        <f t="shared" si="30"/>
        <v>D</v>
      </c>
      <c r="AO6" s="9" t="str">
        <f t="shared" ref="AO6:CR6" si="31">LEFT(TEXT(AO5,"TTT"),1)</f>
        <v>F</v>
      </c>
      <c r="AP6" s="9" t="str">
        <f t="shared" si="31"/>
        <v>S</v>
      </c>
      <c r="AQ6" s="9" t="str">
        <f t="shared" si="31"/>
        <v>S</v>
      </c>
      <c r="AR6" s="9" t="str">
        <f t="shared" si="31"/>
        <v>M</v>
      </c>
      <c r="AS6" s="9" t="str">
        <f t="shared" si="31"/>
        <v>D</v>
      </c>
      <c r="AT6" s="9" t="str">
        <f t="shared" si="31"/>
        <v>M</v>
      </c>
      <c r="AU6" s="9" t="str">
        <f t="shared" si="31"/>
        <v>D</v>
      </c>
      <c r="AV6" s="9" t="str">
        <f t="shared" si="31"/>
        <v>F</v>
      </c>
      <c r="AW6" s="9" t="str">
        <f t="shared" si="31"/>
        <v>S</v>
      </c>
      <c r="AX6" s="9" t="str">
        <f t="shared" si="31"/>
        <v>S</v>
      </c>
      <c r="AY6" s="9" t="str">
        <f t="shared" si="31"/>
        <v>M</v>
      </c>
      <c r="AZ6" s="9" t="str">
        <f t="shared" si="31"/>
        <v>D</v>
      </c>
      <c r="BA6" s="9" t="str">
        <f t="shared" si="31"/>
        <v>M</v>
      </c>
      <c r="BB6" s="9" t="str">
        <f t="shared" si="31"/>
        <v>D</v>
      </c>
      <c r="BC6" s="9" t="str">
        <f t="shared" si="31"/>
        <v>F</v>
      </c>
      <c r="BD6" s="9" t="str">
        <f t="shared" si="31"/>
        <v>S</v>
      </c>
      <c r="BE6" s="9" t="str">
        <f t="shared" si="31"/>
        <v>S</v>
      </c>
      <c r="BF6" s="9" t="str">
        <f t="shared" si="31"/>
        <v>M</v>
      </c>
      <c r="BG6" s="9" t="str">
        <f t="shared" si="31"/>
        <v>D</v>
      </c>
      <c r="BH6" s="9" t="str">
        <f t="shared" si="31"/>
        <v>M</v>
      </c>
      <c r="BI6" s="9" t="str">
        <f t="shared" si="31"/>
        <v>D</v>
      </c>
      <c r="BJ6" s="9" t="str">
        <f t="shared" si="31"/>
        <v>F</v>
      </c>
      <c r="BK6" s="9" t="str">
        <f t="shared" si="31"/>
        <v>S</v>
      </c>
      <c r="BL6" s="9" t="str">
        <f t="shared" si="31"/>
        <v>S</v>
      </c>
      <c r="BM6" s="9" t="str">
        <f t="shared" ref="BM6:CD6" si="32">LEFT(TEXT(BM5,"TTT"),1)</f>
        <v>M</v>
      </c>
      <c r="BN6" s="9" t="str">
        <f t="shared" si="32"/>
        <v>D</v>
      </c>
      <c r="BO6" s="9" t="str">
        <f t="shared" si="32"/>
        <v>M</v>
      </c>
      <c r="BP6" s="9" t="str">
        <f t="shared" si="32"/>
        <v>D</v>
      </c>
      <c r="BQ6" s="9" t="str">
        <f t="shared" si="32"/>
        <v>F</v>
      </c>
      <c r="BR6" s="9" t="str">
        <f t="shared" si="32"/>
        <v>S</v>
      </c>
      <c r="BS6" s="9" t="str">
        <f t="shared" si="32"/>
        <v>S</v>
      </c>
      <c r="BT6" s="9" t="str">
        <f t="shared" si="32"/>
        <v>M</v>
      </c>
      <c r="BU6" s="9" t="str">
        <f t="shared" si="32"/>
        <v>D</v>
      </c>
      <c r="BV6" s="9" t="str">
        <f t="shared" si="32"/>
        <v>M</v>
      </c>
      <c r="BW6" s="9" t="str">
        <f t="shared" si="32"/>
        <v>D</v>
      </c>
      <c r="BX6" s="9" t="str">
        <f t="shared" si="32"/>
        <v>F</v>
      </c>
      <c r="BY6" s="9" t="str">
        <f t="shared" si="32"/>
        <v>S</v>
      </c>
      <c r="BZ6" s="9" t="str">
        <f t="shared" si="32"/>
        <v>S</v>
      </c>
      <c r="CA6" s="9" t="str">
        <f t="shared" si="32"/>
        <v>M</v>
      </c>
      <c r="CB6" s="9" t="str">
        <f t="shared" si="32"/>
        <v>D</v>
      </c>
      <c r="CC6" s="9" t="str">
        <f t="shared" si="32"/>
        <v>M</v>
      </c>
      <c r="CD6" s="9" t="str">
        <f t="shared" si="32"/>
        <v>D</v>
      </c>
      <c r="CE6" s="9" t="str">
        <f t="shared" ref="CE6:CK6" si="33">LEFT(TEXT(CE5,"TTT"),1)</f>
        <v>F</v>
      </c>
      <c r="CF6" s="9" t="str">
        <f t="shared" si="33"/>
        <v>S</v>
      </c>
      <c r="CG6" s="9" t="str">
        <f t="shared" si="33"/>
        <v>S</v>
      </c>
      <c r="CH6" s="9" t="str">
        <f t="shared" si="33"/>
        <v>M</v>
      </c>
      <c r="CI6" s="9" t="str">
        <f t="shared" si="33"/>
        <v>D</v>
      </c>
      <c r="CJ6" s="9" t="str">
        <f t="shared" si="33"/>
        <v>M</v>
      </c>
      <c r="CK6" s="9" t="str">
        <f t="shared" si="33"/>
        <v>D</v>
      </c>
      <c r="CL6" s="9" t="str">
        <f t="shared" ref="CL6:CW6" si="34">LEFT(TEXT(CL5,"TTT"),1)</f>
        <v>F</v>
      </c>
      <c r="CM6" s="9" t="str">
        <f t="shared" si="34"/>
        <v>S</v>
      </c>
      <c r="CN6" s="9" t="str">
        <f t="shared" si="34"/>
        <v>S</v>
      </c>
      <c r="CO6" s="9" t="str">
        <f t="shared" si="34"/>
        <v>M</v>
      </c>
      <c r="CP6" s="9" t="str">
        <f t="shared" si="34"/>
        <v>D</v>
      </c>
      <c r="CQ6" s="9" t="str">
        <f t="shared" si="34"/>
        <v>M</v>
      </c>
      <c r="CR6" s="9" t="str">
        <f t="shared" si="34"/>
        <v>D</v>
      </c>
      <c r="CS6" s="9" t="str">
        <f t="shared" si="34"/>
        <v>F</v>
      </c>
    </row>
    <row r="7" spans="1:99" ht="30" hidden="1" customHeight="1" thickBot="1" x14ac:dyDescent="0.3">
      <c r="A7" s="31" t="s">
        <v>6</v>
      </c>
      <c r="C7" s="33"/>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row>
    <row r="8" spans="1:99" s="3" customFormat="1" ht="30" customHeight="1" thickBot="1" x14ac:dyDescent="0.3">
      <c r="A8" s="32" t="s">
        <v>7</v>
      </c>
      <c r="B8" s="11" t="s">
        <v>89</v>
      </c>
      <c r="C8" s="37"/>
      <c r="D8" s="12"/>
      <c r="E8" s="47"/>
      <c r="F8" s="48"/>
      <c r="G8" s="10"/>
      <c r="H8" s="10" t="str">
        <f t="shared" ref="H8:H68" si="35">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row>
    <row r="9" spans="1:99" s="3" customFormat="1" ht="30" customHeight="1" thickBot="1" x14ac:dyDescent="0.3">
      <c r="A9" s="32" t="s">
        <v>8</v>
      </c>
      <c r="B9" s="62" t="s">
        <v>55</v>
      </c>
      <c r="C9" s="38" t="s">
        <v>100</v>
      </c>
      <c r="D9" s="13">
        <v>1</v>
      </c>
      <c r="E9" s="49">
        <f>Projektanfang</f>
        <v>45075</v>
      </c>
      <c r="F9" s="49">
        <v>45089</v>
      </c>
      <c r="G9" s="10"/>
      <c r="H9" s="10">
        <f t="shared" si="35"/>
        <v>15</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row>
    <row r="10" spans="1:99" s="3" customFormat="1" ht="30" customHeight="1" thickBot="1" x14ac:dyDescent="0.3">
      <c r="A10" s="32" t="s">
        <v>9</v>
      </c>
      <c r="B10" s="62" t="s">
        <v>79</v>
      </c>
      <c r="C10" s="38" t="s">
        <v>100</v>
      </c>
      <c r="D10" s="13">
        <v>1</v>
      </c>
      <c r="E10" s="49">
        <f>Projektanfang</f>
        <v>45075</v>
      </c>
      <c r="F10" s="49">
        <v>45089</v>
      </c>
      <c r="G10" s="10"/>
      <c r="H10" s="10">
        <f t="shared" si="35"/>
        <v>15</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row>
    <row r="11" spans="1:99" s="3" customFormat="1" ht="30" customHeight="1" thickBot="1" x14ac:dyDescent="0.3">
      <c r="A11" s="31"/>
      <c r="B11" s="62" t="s">
        <v>69</v>
      </c>
      <c r="C11" s="38" t="s">
        <v>98</v>
      </c>
      <c r="D11" s="13">
        <v>1</v>
      </c>
      <c r="E11" s="49">
        <f>Projektanfang</f>
        <v>45075</v>
      </c>
      <c r="F11" s="49">
        <v>45089</v>
      </c>
      <c r="G11" s="10"/>
      <c r="H11" s="10">
        <f t="shared" si="35"/>
        <v>15</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row>
    <row r="12" spans="1:99" s="3" customFormat="1" ht="30" customHeight="1" thickBot="1" x14ac:dyDescent="0.3">
      <c r="A12" s="31"/>
      <c r="B12" s="62" t="s">
        <v>74</v>
      </c>
      <c r="C12" s="38" t="s">
        <v>97</v>
      </c>
      <c r="D12" s="13">
        <v>1</v>
      </c>
      <c r="E12" s="49">
        <f>Projektanfang</f>
        <v>45075</v>
      </c>
      <c r="F12" s="49">
        <v>45089</v>
      </c>
      <c r="G12" s="10"/>
      <c r="H12" s="10">
        <f t="shared" si="35"/>
        <v>15</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row>
    <row r="13" spans="1:99" s="3" customFormat="1" ht="30" customHeight="1" thickBot="1" x14ac:dyDescent="0.3">
      <c r="A13" s="31"/>
      <c r="B13" s="62" t="s">
        <v>78</v>
      </c>
      <c r="C13" s="38" t="s">
        <v>98</v>
      </c>
      <c r="D13" s="13">
        <v>1</v>
      </c>
      <c r="E13" s="49">
        <f>Projektanfang</f>
        <v>45075</v>
      </c>
      <c r="F13" s="49">
        <v>45089</v>
      </c>
      <c r="G13" s="10"/>
      <c r="H13" s="10">
        <f t="shared" si="35"/>
        <v>15</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row>
    <row r="14" spans="1:99" s="3" customFormat="1" ht="30" customHeight="1" thickBot="1" x14ac:dyDescent="0.3">
      <c r="A14" s="32" t="s">
        <v>10</v>
      </c>
      <c r="B14" s="62" t="s">
        <v>77</v>
      </c>
      <c r="C14" s="38" t="s">
        <v>98</v>
      </c>
      <c r="D14" s="13">
        <v>1</v>
      </c>
      <c r="E14" s="49">
        <f>Projektanfang</f>
        <v>45075</v>
      </c>
      <c r="F14" s="49">
        <v>45089</v>
      </c>
      <c r="G14" s="10"/>
      <c r="H14" s="10">
        <f t="shared" si="35"/>
        <v>15</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row>
    <row r="15" spans="1:99" s="3" customFormat="1" ht="30" customHeight="1" thickBot="1" x14ac:dyDescent="0.3">
      <c r="A15" s="32"/>
      <c r="B15" s="62" t="s">
        <v>75</v>
      </c>
      <c r="C15" s="38" t="s">
        <v>97</v>
      </c>
      <c r="D15" s="13">
        <v>1</v>
      </c>
      <c r="E15" s="49">
        <f>Projektanfang</f>
        <v>45075</v>
      </c>
      <c r="F15" s="49">
        <v>45089</v>
      </c>
      <c r="G15" s="10"/>
      <c r="H15" s="10">
        <f t="shared" si="35"/>
        <v>15</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row>
    <row r="16" spans="1:99" s="3" customFormat="1" ht="30" customHeight="1" thickBot="1" x14ac:dyDescent="0.3">
      <c r="A16" s="31"/>
      <c r="B16" s="62" t="s">
        <v>72</v>
      </c>
      <c r="C16" s="38" t="s">
        <v>97</v>
      </c>
      <c r="D16" s="13">
        <v>1</v>
      </c>
      <c r="E16" s="49">
        <f>Projektanfang</f>
        <v>45075</v>
      </c>
      <c r="F16" s="49">
        <v>45089</v>
      </c>
      <c r="G16" s="10"/>
      <c r="H16" s="10">
        <f t="shared" si="35"/>
        <v>15</v>
      </c>
      <c r="I16" s="18"/>
      <c r="J16" s="18"/>
      <c r="K16" s="18"/>
      <c r="L16" s="18"/>
      <c r="M16" s="18"/>
      <c r="N16" s="18"/>
      <c r="O16" s="18"/>
      <c r="P16" s="18"/>
      <c r="Q16" s="18"/>
      <c r="R16" s="18"/>
      <c r="S16" s="18"/>
      <c r="T16" s="18"/>
      <c r="U16" s="19"/>
      <c r="V16" s="19"/>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row>
    <row r="17" spans="1:97" s="3" customFormat="1" ht="30" customHeight="1" thickBot="1" x14ac:dyDescent="0.3">
      <c r="A17" s="31"/>
      <c r="B17" s="62" t="s">
        <v>43</v>
      </c>
      <c r="C17" s="38" t="s">
        <v>100</v>
      </c>
      <c r="D17" s="13">
        <v>1</v>
      </c>
      <c r="E17" s="49">
        <f>Projektanfang</f>
        <v>45075</v>
      </c>
      <c r="F17" s="49">
        <v>45089</v>
      </c>
      <c r="G17" s="10"/>
      <c r="H17" s="10">
        <f t="shared" si="35"/>
        <v>15</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row>
    <row r="18" spans="1:97" s="3" customFormat="1" ht="30" customHeight="1" thickBot="1" x14ac:dyDescent="0.3">
      <c r="A18" s="31"/>
      <c r="B18" s="62" t="s">
        <v>99</v>
      </c>
      <c r="C18" s="38" t="s">
        <v>98</v>
      </c>
      <c r="D18" s="13">
        <v>1</v>
      </c>
      <c r="E18" s="49">
        <f>Projektanfang</f>
        <v>45075</v>
      </c>
      <c r="F18" s="49">
        <v>45089</v>
      </c>
      <c r="G18" s="10"/>
      <c r="H18" s="10">
        <f t="shared" si="35"/>
        <v>15</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row>
    <row r="19" spans="1:97" s="3" customFormat="1" ht="30" customHeight="1" thickBot="1" x14ac:dyDescent="0.3">
      <c r="A19" s="31"/>
      <c r="B19" s="62" t="s">
        <v>71</v>
      </c>
      <c r="C19" s="38" t="s">
        <v>97</v>
      </c>
      <c r="D19" s="13">
        <v>1</v>
      </c>
      <c r="E19" s="49">
        <f>Projektanfang</f>
        <v>45075</v>
      </c>
      <c r="F19" s="49">
        <v>45089</v>
      </c>
      <c r="G19" s="10"/>
      <c r="H19" s="10">
        <f t="shared" si="35"/>
        <v>15</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row>
    <row r="20" spans="1:97" s="3" customFormat="1" ht="30" customHeight="1" thickBot="1" x14ac:dyDescent="0.3">
      <c r="A20" s="31" t="s">
        <v>11</v>
      </c>
      <c r="B20" s="62" t="s">
        <v>57</v>
      </c>
      <c r="C20" s="38" t="s">
        <v>100</v>
      </c>
      <c r="D20" s="13">
        <v>1</v>
      </c>
      <c r="E20" s="49">
        <f>Projektanfang</f>
        <v>45075</v>
      </c>
      <c r="F20" s="49">
        <v>45089</v>
      </c>
      <c r="G20" s="10"/>
      <c r="H20" s="10">
        <f t="shared" si="35"/>
        <v>15</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row>
    <row r="21" spans="1:97" s="3" customFormat="1" ht="30" customHeight="1" thickBot="1" x14ac:dyDescent="0.3">
      <c r="A21" s="31"/>
      <c r="B21" s="62" t="s">
        <v>56</v>
      </c>
      <c r="C21" s="38" t="s">
        <v>98</v>
      </c>
      <c r="D21" s="13">
        <v>1</v>
      </c>
      <c r="E21" s="49">
        <f>Projektanfang</f>
        <v>45075</v>
      </c>
      <c r="F21" s="49">
        <v>45089</v>
      </c>
      <c r="G21" s="10"/>
      <c r="H21" s="10">
        <f t="shared" si="35"/>
        <v>15</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row>
    <row r="22" spans="1:97" s="3" customFormat="1" ht="30" customHeight="1" thickBot="1" x14ac:dyDescent="0.3">
      <c r="A22" s="31"/>
      <c r="B22" s="62" t="s">
        <v>54</v>
      </c>
      <c r="C22" s="38" t="s">
        <v>97</v>
      </c>
      <c r="D22" s="13">
        <v>1</v>
      </c>
      <c r="E22" s="49">
        <f>Projektanfang</f>
        <v>45075</v>
      </c>
      <c r="F22" s="49">
        <v>45089</v>
      </c>
      <c r="G22" s="10"/>
      <c r="H22" s="10">
        <f t="shared" si="35"/>
        <v>15</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row>
    <row r="23" spans="1:97" s="3" customFormat="1" ht="30" customHeight="1" thickBot="1" x14ac:dyDescent="0.3">
      <c r="A23" s="31"/>
      <c r="B23" s="62" t="s">
        <v>53</v>
      </c>
      <c r="C23" s="38" t="s">
        <v>98</v>
      </c>
      <c r="D23" s="13">
        <v>1</v>
      </c>
      <c r="E23" s="49">
        <f>Projektanfang</f>
        <v>45075</v>
      </c>
      <c r="F23" s="49">
        <v>45089</v>
      </c>
      <c r="G23" s="10"/>
      <c r="H23" s="10">
        <f t="shared" si="35"/>
        <v>15</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row>
    <row r="24" spans="1:97" s="3" customFormat="1" ht="30" customHeight="1" thickBot="1" x14ac:dyDescent="0.3">
      <c r="A24" s="31"/>
      <c r="B24" s="62" t="s">
        <v>70</v>
      </c>
      <c r="C24" s="38" t="s">
        <v>100</v>
      </c>
      <c r="D24" s="13">
        <v>1</v>
      </c>
      <c r="E24" s="49">
        <f>Projektanfang</f>
        <v>45075</v>
      </c>
      <c r="F24" s="49">
        <v>45089</v>
      </c>
      <c r="G24" s="10"/>
      <c r="H24" s="10">
        <f t="shared" si="35"/>
        <v>15</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row>
    <row r="25" spans="1:97" s="3" customFormat="1" ht="30" customHeight="1" thickBot="1" x14ac:dyDescent="0.3">
      <c r="A25" s="31"/>
      <c r="B25" s="62" t="s">
        <v>76</v>
      </c>
      <c r="C25" s="38" t="s">
        <v>100</v>
      </c>
      <c r="D25" s="13">
        <v>1</v>
      </c>
      <c r="E25" s="49">
        <f>Projektanfang</f>
        <v>45075</v>
      </c>
      <c r="F25" s="49">
        <v>45089</v>
      </c>
      <c r="G25" s="10"/>
      <c r="H25" s="10">
        <f t="shared" si="35"/>
        <v>15</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row>
    <row r="26" spans="1:97" s="3" customFormat="1" ht="30" customHeight="1" thickBot="1" x14ac:dyDescent="0.3">
      <c r="A26" s="31" t="s">
        <v>11</v>
      </c>
      <c r="B26" s="62" t="s">
        <v>84</v>
      </c>
      <c r="C26" s="38" t="s">
        <v>100</v>
      </c>
      <c r="D26" s="13">
        <v>1</v>
      </c>
      <c r="E26" s="49">
        <f>Projektanfang</f>
        <v>45075</v>
      </c>
      <c r="F26" s="49">
        <v>45089</v>
      </c>
      <c r="G26" s="10"/>
      <c r="H26" s="10">
        <f t="shared" si="35"/>
        <v>15</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row>
    <row r="27" spans="1:97" s="3" customFormat="1" ht="30" customHeight="1" thickBot="1" x14ac:dyDescent="0.3">
      <c r="A27" s="31"/>
      <c r="B27" s="62" t="s">
        <v>83</v>
      </c>
      <c r="C27" s="38" t="s">
        <v>97</v>
      </c>
      <c r="D27" s="13">
        <v>1</v>
      </c>
      <c r="E27" s="49">
        <f>Projektanfang</f>
        <v>45075</v>
      </c>
      <c r="F27" s="49">
        <v>45089</v>
      </c>
      <c r="G27" s="10"/>
      <c r="H27" s="10">
        <f t="shared" si="35"/>
        <v>15</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row>
    <row r="28" spans="1:97" s="3" customFormat="1" ht="30" customHeight="1" thickBot="1" x14ac:dyDescent="0.3">
      <c r="A28" s="31"/>
      <c r="B28" s="62" t="s">
        <v>82</v>
      </c>
      <c r="C28" s="38" t="s">
        <v>98</v>
      </c>
      <c r="D28" s="13">
        <v>1</v>
      </c>
      <c r="E28" s="49">
        <f>Projektanfang</f>
        <v>45075</v>
      </c>
      <c r="F28" s="49">
        <v>45089</v>
      </c>
      <c r="G28" s="10"/>
      <c r="H28" s="10">
        <f t="shared" si="35"/>
        <v>15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row>
    <row r="29" spans="1:97" s="3" customFormat="1" ht="30" customHeight="1" thickBot="1" x14ac:dyDescent="0.3">
      <c r="A29" s="31"/>
      <c r="B29" s="62" t="s">
        <v>81</v>
      </c>
      <c r="C29" s="38" t="s">
        <v>97</v>
      </c>
      <c r="D29" s="13">
        <v>1</v>
      </c>
      <c r="E29" s="49">
        <f>Projektanfang</f>
        <v>45075</v>
      </c>
      <c r="F29" s="49">
        <v>45089</v>
      </c>
      <c r="G29" s="10"/>
      <c r="H29" s="10">
        <f t="shared" si="35"/>
        <v>15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row>
    <row r="30" spans="1:97" s="3" customFormat="1" ht="30" customHeight="1" thickBot="1" x14ac:dyDescent="0.3">
      <c r="A30" s="31"/>
      <c r="B30" s="62" t="s">
        <v>63</v>
      </c>
      <c r="C30" s="38" t="s">
        <v>100</v>
      </c>
      <c r="D30" s="13">
        <v>1</v>
      </c>
      <c r="E30" s="49">
        <f>Projektanfang</f>
        <v>45075</v>
      </c>
      <c r="F30" s="49">
        <v>45089</v>
      </c>
      <c r="G30" s="10"/>
      <c r="H30" s="10"/>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row>
    <row r="31" spans="1:97" s="3" customFormat="1" ht="30" customHeight="1" thickBot="1" x14ac:dyDescent="0.3">
      <c r="A31" s="31"/>
      <c r="B31" s="65" t="s">
        <v>90</v>
      </c>
      <c r="C31" s="41"/>
      <c r="D31" s="16"/>
      <c r="E31" s="66"/>
      <c r="F31" s="66"/>
      <c r="G31" s="10"/>
      <c r="H31" s="10" t="str">
        <f t="shared" si="35"/>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row>
    <row r="32" spans="1:97" s="3" customFormat="1" ht="30" customHeight="1" thickBot="1" x14ac:dyDescent="0.3">
      <c r="A32" s="31"/>
      <c r="B32" s="63" t="s">
        <v>73</v>
      </c>
      <c r="C32" s="42" t="s">
        <v>98</v>
      </c>
      <c r="D32" s="17">
        <v>1</v>
      </c>
      <c r="E32" s="51">
        <v>45090</v>
      </c>
      <c r="F32" s="51">
        <v>45107</v>
      </c>
      <c r="G32" s="10"/>
      <c r="H32" s="10">
        <f t="shared" si="35"/>
        <v>18</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row>
    <row r="33" spans="1:97" s="3" customFormat="1" ht="30" customHeight="1" thickBot="1" x14ac:dyDescent="0.3">
      <c r="A33" s="31" t="s">
        <v>12</v>
      </c>
      <c r="B33" s="63" t="s">
        <v>66</v>
      </c>
      <c r="C33" s="42" t="s">
        <v>98</v>
      </c>
      <c r="D33" s="17">
        <v>1</v>
      </c>
      <c r="E33" s="51">
        <v>45090</v>
      </c>
      <c r="F33" s="51">
        <v>45107</v>
      </c>
      <c r="G33" s="10"/>
      <c r="H33" s="10">
        <f t="shared" si="35"/>
        <v>18</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row>
    <row r="34" spans="1:97" s="3" customFormat="1" ht="30" customHeight="1" thickBot="1" x14ac:dyDescent="0.3">
      <c r="A34" s="32" t="s">
        <v>13</v>
      </c>
      <c r="B34" s="64" t="s">
        <v>47</v>
      </c>
      <c r="C34" s="42" t="s">
        <v>97</v>
      </c>
      <c r="D34" s="17">
        <v>1</v>
      </c>
      <c r="E34" s="51">
        <v>45090</v>
      </c>
      <c r="F34" s="51">
        <v>45107</v>
      </c>
      <c r="G34" s="10"/>
      <c r="H34" s="10">
        <f t="shared" si="35"/>
        <v>18</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row>
    <row r="35" spans="1:97" ht="30" customHeight="1" thickBot="1" x14ac:dyDescent="0.3">
      <c r="B35" s="64" t="s">
        <v>87</v>
      </c>
      <c r="C35" s="42" t="s">
        <v>98</v>
      </c>
      <c r="D35" s="17">
        <v>1</v>
      </c>
      <c r="E35" s="51">
        <v>45090</v>
      </c>
      <c r="F35" s="51">
        <v>45107</v>
      </c>
      <c r="G35" s="10"/>
      <c r="H35" s="10">
        <f t="shared" si="35"/>
        <v>18</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row>
    <row r="36" spans="1:97" ht="30" customHeight="1" thickBot="1" x14ac:dyDescent="0.3">
      <c r="B36" s="63" t="s">
        <v>88</v>
      </c>
      <c r="C36" s="42" t="s">
        <v>100</v>
      </c>
      <c r="D36" s="17">
        <v>1</v>
      </c>
      <c r="E36" s="51">
        <v>45090</v>
      </c>
      <c r="F36" s="51">
        <v>45107</v>
      </c>
      <c r="G36" s="10"/>
      <c r="H36" s="10">
        <f t="shared" si="35"/>
        <v>18</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row>
    <row r="37" spans="1:97" ht="30" customHeight="1" thickBot="1" x14ac:dyDescent="0.3">
      <c r="B37" s="63" t="s">
        <v>62</v>
      </c>
      <c r="C37" s="42" t="s">
        <v>97</v>
      </c>
      <c r="D37" s="17">
        <v>1</v>
      </c>
      <c r="E37" s="51">
        <v>45090</v>
      </c>
      <c r="F37" s="51">
        <v>45107</v>
      </c>
      <c r="G37" s="10"/>
      <c r="H37" s="10">
        <f t="shared" si="35"/>
        <v>18</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row>
    <row r="38" spans="1:97" ht="30" customHeight="1" thickBot="1" x14ac:dyDescent="0.3">
      <c r="B38" s="67" t="s">
        <v>91</v>
      </c>
      <c r="C38" s="68"/>
      <c r="D38" s="69"/>
      <c r="E38" s="70"/>
      <c r="F38" s="70"/>
      <c r="G38" s="10"/>
      <c r="H38" s="10"/>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row>
    <row r="39" spans="1:97" ht="30" customHeight="1" thickBot="1" x14ac:dyDescent="0.3">
      <c r="B39" s="71" t="s">
        <v>65</v>
      </c>
      <c r="C39" s="72" t="s">
        <v>100</v>
      </c>
      <c r="D39" s="73">
        <v>1</v>
      </c>
      <c r="E39" s="74">
        <v>45090</v>
      </c>
      <c r="F39" s="74">
        <v>45107</v>
      </c>
      <c r="G39" s="10"/>
      <c r="H39" s="10">
        <f t="shared" si="35"/>
        <v>18</v>
      </c>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row>
    <row r="40" spans="1:97" ht="30" customHeight="1" thickBot="1" x14ac:dyDescent="0.3">
      <c r="B40" s="55" t="s">
        <v>68</v>
      </c>
      <c r="C40" s="72" t="s">
        <v>98</v>
      </c>
      <c r="D40" s="73">
        <v>1</v>
      </c>
      <c r="E40" s="74">
        <v>45090</v>
      </c>
      <c r="F40" s="74">
        <v>45107</v>
      </c>
      <c r="G40" s="10"/>
      <c r="H40" s="10">
        <f t="shared" si="35"/>
        <v>18</v>
      </c>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row>
    <row r="41" spans="1:97" ht="30" customHeight="1" thickBot="1" x14ac:dyDescent="0.3">
      <c r="B41" s="71" t="s">
        <v>61</v>
      </c>
      <c r="C41" s="72" t="s">
        <v>100</v>
      </c>
      <c r="D41" s="73">
        <v>1</v>
      </c>
      <c r="E41" s="74">
        <v>45090</v>
      </c>
      <c r="F41" s="74">
        <v>45107</v>
      </c>
      <c r="G41" s="10"/>
      <c r="H41" s="10">
        <f t="shared" si="35"/>
        <v>18</v>
      </c>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row>
    <row r="42" spans="1:97" ht="30" customHeight="1" thickBot="1" x14ac:dyDescent="0.3">
      <c r="B42" s="55" t="s">
        <v>64</v>
      </c>
      <c r="C42" s="72" t="s">
        <v>98</v>
      </c>
      <c r="D42" s="73">
        <v>1</v>
      </c>
      <c r="E42" s="74">
        <v>45090</v>
      </c>
      <c r="F42" s="74">
        <v>45107</v>
      </c>
      <c r="G42" s="10"/>
      <c r="H42" s="10">
        <f t="shared" si="35"/>
        <v>18</v>
      </c>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row>
    <row r="43" spans="1:97" ht="30" customHeight="1" thickBot="1" x14ac:dyDescent="0.3">
      <c r="B43" s="71" t="s">
        <v>80</v>
      </c>
      <c r="C43" s="72" t="s">
        <v>98</v>
      </c>
      <c r="D43" s="73">
        <v>1</v>
      </c>
      <c r="E43" s="74">
        <v>45090</v>
      </c>
      <c r="F43" s="74">
        <v>45107</v>
      </c>
      <c r="G43" s="10"/>
      <c r="H43" s="10">
        <f t="shared" si="35"/>
        <v>18</v>
      </c>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row>
    <row r="44" spans="1:97" ht="30" customHeight="1" thickBot="1" x14ac:dyDescent="0.3">
      <c r="B44" s="55" t="s">
        <v>46</v>
      </c>
      <c r="C44" s="72" t="s">
        <v>98</v>
      </c>
      <c r="D44" s="73">
        <v>1</v>
      </c>
      <c r="E44" s="74">
        <v>45090</v>
      </c>
      <c r="F44" s="74">
        <v>45107</v>
      </c>
      <c r="G44" s="10"/>
      <c r="H44" s="10">
        <f t="shared" si="35"/>
        <v>18</v>
      </c>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row>
    <row r="45" spans="1:97" ht="30" customHeight="1" thickBot="1" x14ac:dyDescent="0.3">
      <c r="B45" s="71" t="s">
        <v>67</v>
      </c>
      <c r="C45" s="72" t="s">
        <v>100</v>
      </c>
      <c r="D45" s="73">
        <v>1</v>
      </c>
      <c r="E45" s="74">
        <v>45090</v>
      </c>
      <c r="F45" s="74">
        <v>45107</v>
      </c>
      <c r="G45" s="10"/>
      <c r="H45" s="10">
        <f t="shared" si="35"/>
        <v>18</v>
      </c>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row>
    <row r="46" spans="1:97" ht="30" customHeight="1" thickBot="1" x14ac:dyDescent="0.3">
      <c r="B46" s="71" t="s">
        <v>45</v>
      </c>
      <c r="C46" s="72" t="s">
        <v>98</v>
      </c>
      <c r="D46" s="73">
        <v>1</v>
      </c>
      <c r="E46" s="74">
        <v>45090</v>
      </c>
      <c r="F46" s="74">
        <v>45107</v>
      </c>
      <c r="G46" s="10"/>
      <c r="H46" s="10">
        <f t="shared" si="35"/>
        <v>18</v>
      </c>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row>
    <row r="47" spans="1:97" ht="30" customHeight="1" thickBot="1" x14ac:dyDescent="0.3">
      <c r="B47" s="71" t="s">
        <v>49</v>
      </c>
      <c r="C47" s="72" t="s">
        <v>97</v>
      </c>
      <c r="D47" s="73">
        <v>1</v>
      </c>
      <c r="E47" s="74">
        <v>45090</v>
      </c>
      <c r="F47" s="74">
        <v>45107</v>
      </c>
      <c r="G47" s="10"/>
      <c r="H47" s="10">
        <f t="shared" si="35"/>
        <v>18</v>
      </c>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row>
    <row r="48" spans="1:97" ht="30" customHeight="1" thickBot="1" x14ac:dyDescent="0.3">
      <c r="B48" s="75" t="s">
        <v>92</v>
      </c>
      <c r="C48" s="76"/>
      <c r="D48" s="77"/>
      <c r="E48" s="78"/>
      <c r="F48" s="78"/>
      <c r="G48" s="10"/>
      <c r="H48" s="10"/>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row>
    <row r="49" spans="2:97" ht="30" customHeight="1" thickBot="1" x14ac:dyDescent="0.3">
      <c r="B49" s="79" t="s">
        <v>37</v>
      </c>
      <c r="C49" s="80" t="s">
        <v>97</v>
      </c>
      <c r="D49" s="81">
        <v>1</v>
      </c>
      <c r="E49" s="82">
        <v>45110</v>
      </c>
      <c r="F49" s="82">
        <v>45128</v>
      </c>
      <c r="G49" s="10"/>
      <c r="H49" s="10">
        <f t="shared" si="35"/>
        <v>19</v>
      </c>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row>
    <row r="50" spans="2:97" ht="30" customHeight="1" thickBot="1" x14ac:dyDescent="0.3">
      <c r="B50" s="83" t="s">
        <v>52</v>
      </c>
      <c r="C50" s="80" t="s">
        <v>97</v>
      </c>
      <c r="D50" s="81">
        <v>1</v>
      </c>
      <c r="E50" s="82">
        <v>45110</v>
      </c>
      <c r="F50" s="82">
        <v>45128</v>
      </c>
      <c r="G50" s="10"/>
      <c r="H50" s="10">
        <f t="shared" si="35"/>
        <v>19</v>
      </c>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row>
    <row r="51" spans="2:97" ht="30" customHeight="1" thickBot="1" x14ac:dyDescent="0.3">
      <c r="B51" s="83" t="s">
        <v>44</v>
      </c>
      <c r="C51" s="80" t="s">
        <v>100</v>
      </c>
      <c r="D51" s="81">
        <v>1</v>
      </c>
      <c r="E51" s="82">
        <v>45110</v>
      </c>
      <c r="F51" s="82">
        <v>45128</v>
      </c>
      <c r="G51" s="10"/>
      <c r="H51" s="10">
        <f t="shared" si="35"/>
        <v>19</v>
      </c>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row>
    <row r="52" spans="2:97" ht="30" customHeight="1" thickBot="1" x14ac:dyDescent="0.3">
      <c r="B52" s="83" t="s">
        <v>40</v>
      </c>
      <c r="C52" s="80" t="s">
        <v>97</v>
      </c>
      <c r="D52" s="81">
        <v>1</v>
      </c>
      <c r="E52" s="82">
        <v>45110</v>
      </c>
      <c r="F52" s="82">
        <v>45128</v>
      </c>
      <c r="G52" s="10"/>
      <c r="H52" s="10">
        <f t="shared" si="35"/>
        <v>19</v>
      </c>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row>
    <row r="53" spans="2:97" ht="30" customHeight="1" thickBot="1" x14ac:dyDescent="0.3">
      <c r="B53" s="83" t="s">
        <v>38</v>
      </c>
      <c r="C53" s="80" t="s">
        <v>98</v>
      </c>
      <c r="D53" s="81">
        <v>1</v>
      </c>
      <c r="E53" s="82">
        <v>45110</v>
      </c>
      <c r="F53" s="82">
        <v>45128</v>
      </c>
      <c r="G53" s="10"/>
      <c r="H53" s="10">
        <f t="shared" si="35"/>
        <v>19</v>
      </c>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row>
    <row r="54" spans="2:97" ht="30" customHeight="1" thickBot="1" x14ac:dyDescent="0.3">
      <c r="B54" s="83" t="s">
        <v>48</v>
      </c>
      <c r="C54" s="80" t="s">
        <v>98</v>
      </c>
      <c r="D54" s="81">
        <v>1</v>
      </c>
      <c r="E54" s="82">
        <v>45110</v>
      </c>
      <c r="F54" s="82">
        <v>45128</v>
      </c>
      <c r="G54" s="10"/>
      <c r="H54" s="10">
        <f t="shared" si="35"/>
        <v>19</v>
      </c>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row>
    <row r="55" spans="2:97" ht="30" customHeight="1" thickBot="1" x14ac:dyDescent="0.3">
      <c r="B55" s="84" t="s">
        <v>93</v>
      </c>
      <c r="C55" s="39"/>
      <c r="D55" s="14"/>
      <c r="E55" s="85"/>
      <c r="F55" s="85"/>
      <c r="G55" s="10"/>
      <c r="H55" s="10"/>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row>
    <row r="56" spans="2:97" ht="30" customHeight="1" thickBot="1" x14ac:dyDescent="0.3">
      <c r="B56" s="86" t="s">
        <v>39</v>
      </c>
      <c r="C56" s="40" t="s">
        <v>100</v>
      </c>
      <c r="D56" s="15">
        <v>1</v>
      </c>
      <c r="E56" s="50">
        <v>45131</v>
      </c>
      <c r="F56" s="50">
        <v>45142</v>
      </c>
      <c r="G56" s="10"/>
      <c r="H56" s="10">
        <f t="shared" si="35"/>
        <v>12</v>
      </c>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row>
    <row r="57" spans="2:97" ht="30" customHeight="1" thickBot="1" x14ac:dyDescent="0.3">
      <c r="B57" s="86" t="s">
        <v>59</v>
      </c>
      <c r="C57" s="40" t="s">
        <v>100</v>
      </c>
      <c r="D57" s="15">
        <v>1</v>
      </c>
      <c r="E57" s="50">
        <v>45131</v>
      </c>
      <c r="F57" s="50">
        <v>45142</v>
      </c>
      <c r="G57" s="10"/>
      <c r="H57" s="10">
        <f t="shared" si="35"/>
        <v>12</v>
      </c>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row>
    <row r="58" spans="2:97" ht="30" customHeight="1" thickBot="1" x14ac:dyDescent="0.3">
      <c r="B58" s="86" t="s">
        <v>51</v>
      </c>
      <c r="C58" s="40" t="s">
        <v>100</v>
      </c>
      <c r="D58" s="15">
        <v>1</v>
      </c>
      <c r="E58" s="50">
        <v>45131</v>
      </c>
      <c r="F58" s="50">
        <v>45142</v>
      </c>
      <c r="G58" s="10"/>
      <c r="H58" s="10">
        <f t="shared" si="35"/>
        <v>12</v>
      </c>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row>
    <row r="59" spans="2:97" ht="30" customHeight="1" thickBot="1" x14ac:dyDescent="0.3">
      <c r="B59" s="87" t="s">
        <v>50</v>
      </c>
      <c r="C59" s="40" t="s">
        <v>100</v>
      </c>
      <c r="D59" s="15">
        <v>1</v>
      </c>
      <c r="E59" s="50">
        <v>45131</v>
      </c>
      <c r="F59" s="50">
        <v>45142</v>
      </c>
      <c r="G59" s="10"/>
      <c r="H59" s="10">
        <f t="shared" si="35"/>
        <v>12</v>
      </c>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row>
    <row r="60" spans="2:97" ht="30" customHeight="1" thickBot="1" x14ac:dyDescent="0.3">
      <c r="B60" s="86" t="s">
        <v>58</v>
      </c>
      <c r="C60" s="40" t="s">
        <v>97</v>
      </c>
      <c r="D60" s="15">
        <v>1</v>
      </c>
      <c r="E60" s="50">
        <v>45131</v>
      </c>
      <c r="F60" s="50">
        <v>45142</v>
      </c>
      <c r="G60" s="10"/>
      <c r="H60" s="10">
        <f t="shared" si="35"/>
        <v>12</v>
      </c>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row>
    <row r="61" spans="2:97" ht="30" customHeight="1" thickBot="1" x14ac:dyDescent="0.3">
      <c r="B61" s="87" t="s">
        <v>60</v>
      </c>
      <c r="C61" s="40" t="s">
        <v>97</v>
      </c>
      <c r="D61" s="15">
        <v>1</v>
      </c>
      <c r="E61" s="50">
        <v>45131</v>
      </c>
      <c r="F61" s="50">
        <v>45142</v>
      </c>
      <c r="G61" s="10"/>
      <c r="H61" s="10">
        <f t="shared" si="35"/>
        <v>12</v>
      </c>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row>
    <row r="62" spans="2:97" ht="30" customHeight="1" thickBot="1" x14ac:dyDescent="0.3">
      <c r="B62" s="86" t="s">
        <v>86</v>
      </c>
      <c r="C62" s="40" t="s">
        <v>100</v>
      </c>
      <c r="D62" s="15">
        <v>1</v>
      </c>
      <c r="E62" s="50">
        <v>45131</v>
      </c>
      <c r="F62" s="50">
        <v>45142</v>
      </c>
      <c r="G62" s="10"/>
      <c r="H62" s="10">
        <f t="shared" si="35"/>
        <v>12</v>
      </c>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row>
    <row r="63" spans="2:97" ht="30" customHeight="1" thickBot="1" x14ac:dyDescent="0.3">
      <c r="B63" s="87" t="s">
        <v>85</v>
      </c>
      <c r="C63" s="40" t="s">
        <v>98</v>
      </c>
      <c r="D63" s="15">
        <v>1</v>
      </c>
      <c r="E63" s="50">
        <v>45131</v>
      </c>
      <c r="F63" s="50">
        <v>45142</v>
      </c>
      <c r="G63" s="10"/>
      <c r="H63" s="10">
        <f t="shared" si="35"/>
        <v>12</v>
      </c>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row>
    <row r="64" spans="2:97" ht="30" customHeight="1" thickBot="1" x14ac:dyDescent="0.3">
      <c r="B64" s="87" t="s">
        <v>42</v>
      </c>
      <c r="C64" s="40" t="s">
        <v>97</v>
      </c>
      <c r="D64" s="15">
        <v>1</v>
      </c>
      <c r="E64" s="50">
        <v>45131</v>
      </c>
      <c r="F64" s="50">
        <v>45142</v>
      </c>
      <c r="G64" s="10"/>
      <c r="H64" s="10">
        <f t="shared" si="35"/>
        <v>12</v>
      </c>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row>
    <row r="65" spans="2:97" ht="30" customHeight="1" thickBot="1" x14ac:dyDescent="0.3">
      <c r="B65" s="88" t="s">
        <v>103</v>
      </c>
      <c r="C65" s="89"/>
      <c r="D65" s="90"/>
      <c r="E65" s="91"/>
      <c r="F65" s="91"/>
      <c r="G65" s="10"/>
      <c r="H65" s="10" t="str">
        <f t="shared" si="35"/>
        <v/>
      </c>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row>
    <row r="66" spans="2:97" ht="30" customHeight="1" thickBot="1" x14ac:dyDescent="0.3">
      <c r="B66" s="92" t="s">
        <v>41</v>
      </c>
      <c r="C66" s="93" t="s">
        <v>102</v>
      </c>
      <c r="D66" s="94">
        <v>1</v>
      </c>
      <c r="E66" s="95">
        <v>45145</v>
      </c>
      <c r="F66" s="95">
        <v>45163</v>
      </c>
      <c r="G66" s="10"/>
      <c r="H66" s="10">
        <f t="shared" si="35"/>
        <v>19</v>
      </c>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row>
    <row r="67" spans="2:97" ht="30" customHeight="1" thickBot="1" x14ac:dyDescent="0.3">
      <c r="B67" s="92" t="s">
        <v>101</v>
      </c>
      <c r="C67" s="93" t="s">
        <v>102</v>
      </c>
      <c r="D67" s="94">
        <v>1</v>
      </c>
      <c r="E67" s="95">
        <v>45145</v>
      </c>
      <c r="F67" s="95">
        <v>45163</v>
      </c>
      <c r="G67" s="10"/>
      <c r="H67" s="10">
        <f t="shared" si="35"/>
        <v>19</v>
      </c>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row>
    <row r="68" spans="2:97" ht="30" customHeight="1" thickBot="1" x14ac:dyDescent="0.3">
      <c r="B68" s="92" t="s">
        <v>41</v>
      </c>
      <c r="C68" s="93" t="s">
        <v>98</v>
      </c>
      <c r="D68" s="94">
        <v>1</v>
      </c>
      <c r="E68" s="95">
        <v>45145</v>
      </c>
      <c r="F68" s="95">
        <v>45163</v>
      </c>
      <c r="G68" s="10"/>
      <c r="H68" s="10">
        <f t="shared" si="35"/>
        <v>19</v>
      </c>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row>
  </sheetData>
  <sortState xmlns:xlrd2="http://schemas.microsoft.com/office/spreadsheetml/2017/richdata2" ref="B10:B66">
    <sortCondition ref="B9:B66"/>
  </sortState>
  <mergeCells count="16">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6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S65">
    <cfRule type="expression" dxfId="11" priority="42">
      <formula>AND(TODAY()&gt;=I$5,TODAY()&lt;J$5)</formula>
    </cfRule>
  </conditionalFormatting>
  <conditionalFormatting sqref="I7:CS65">
    <cfRule type="expression" dxfId="10" priority="36">
      <formula>AND(task_start&lt;=I$5,ROUNDDOWN((task_end-task_start+1)*task_progress,0)+task_start-1&gt;=I$5)</formula>
    </cfRule>
    <cfRule type="expression" dxfId="9" priority="37" stopIfTrue="1">
      <formula>AND(task_end&gt;=I$5,task_start&lt;J$5)</formula>
    </cfRule>
  </conditionalFormatting>
  <conditionalFormatting sqref="I67:CS67">
    <cfRule type="expression" dxfId="8" priority="9">
      <formula>AND(TODAY()&gt;=I$5,TODAY()&lt;J$5)</formula>
    </cfRule>
  </conditionalFormatting>
  <conditionalFormatting sqref="I67:CS67">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68:CS68">
    <cfRule type="expression" dxfId="5" priority="6">
      <formula>AND(TODAY()&gt;=I$5,TODAY()&lt;J$5)</formula>
    </cfRule>
  </conditionalFormatting>
  <conditionalFormatting sqref="I68:CS6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66:CS66">
    <cfRule type="expression" dxfId="2" priority="3">
      <formula>AND(TODAY()&gt;=I$5,TODAY()&lt;J$5)</formula>
    </cfRule>
  </conditionalFormatting>
  <conditionalFormatting sqref="I66:CS66">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104.7109375" style="21" bestFit="1" customWidth="1"/>
    <col min="2" max="16384" width="9.140625" style="2"/>
  </cols>
  <sheetData>
    <row r="1" spans="1:2" ht="46.5" customHeight="1" x14ac:dyDescent="0.2"/>
    <row r="2" spans="1:2" s="23" customFormat="1" ht="15.75" x14ac:dyDescent="0.25">
      <c r="A2" s="22" t="s">
        <v>22</v>
      </c>
      <c r="B2" s="22"/>
    </row>
    <row r="3" spans="1:2" s="27" customFormat="1" ht="27" customHeight="1" x14ac:dyDescent="0.25">
      <c r="A3" s="46" t="s">
        <v>23</v>
      </c>
      <c r="B3" s="28"/>
    </row>
    <row r="4" spans="1:2" s="24" customFormat="1" ht="26.25" x14ac:dyDescent="0.4">
      <c r="A4" s="25" t="s">
        <v>24</v>
      </c>
    </row>
    <row r="5" spans="1:2" ht="74.099999999999994" customHeight="1" x14ac:dyDescent="0.2">
      <c r="A5" s="26" t="s">
        <v>25</v>
      </c>
    </row>
    <row r="6" spans="1:2" ht="26.25" customHeight="1" x14ac:dyDescent="0.2">
      <c r="A6" s="25" t="s">
        <v>26</v>
      </c>
    </row>
    <row r="7" spans="1:2" s="21" customFormat="1" ht="204.95" customHeight="1" x14ac:dyDescent="0.25">
      <c r="A7" s="30" t="s">
        <v>27</v>
      </c>
    </row>
    <row r="8" spans="1:2" s="24" customFormat="1" ht="26.25" x14ac:dyDescent="0.4">
      <c r="A8" s="25" t="s">
        <v>28</v>
      </c>
    </row>
    <row r="9" spans="1:2" ht="60" customHeight="1" x14ac:dyDescent="0.2">
      <c r="A9" s="26" t="s">
        <v>29</v>
      </c>
    </row>
    <row r="10" spans="1:2" s="21" customFormat="1" ht="27.95" customHeight="1" x14ac:dyDescent="0.25">
      <c r="A10" s="29" t="s">
        <v>30</v>
      </c>
    </row>
    <row r="11" spans="1:2" s="24" customFormat="1" ht="26.25" x14ac:dyDescent="0.4">
      <c r="A11" s="25" t="s">
        <v>31</v>
      </c>
    </row>
    <row r="12" spans="1:2" ht="30" customHeight="1" x14ac:dyDescent="0.2">
      <c r="A12" s="26" t="s">
        <v>32</v>
      </c>
    </row>
    <row r="13" spans="1:2" s="21" customFormat="1" ht="27.95" customHeight="1" x14ac:dyDescent="0.25">
      <c r="A13" s="29" t="s">
        <v>33</v>
      </c>
    </row>
    <row r="14" spans="1:2" s="24" customFormat="1" ht="26.25" x14ac:dyDescent="0.4">
      <c r="A14" s="25" t="s">
        <v>34</v>
      </c>
    </row>
    <row r="15" spans="1:2" ht="75" customHeight="1" x14ac:dyDescent="0.2">
      <c r="A15" s="26" t="s">
        <v>35</v>
      </c>
    </row>
    <row r="16" spans="1:2" ht="75" customHeight="1" x14ac:dyDescent="0.2">
      <c r="A16" s="26"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2023-07-14T07:45:20Z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