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slicers/slicer1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pythonProject\портфолио\"/>
    </mc:Choice>
  </mc:AlternateContent>
  <xr:revisionPtr revIDLastSave="0" documentId="13_ncr:1_{1E2AC52C-DEC3-4A1C-843D-698AE809896B}" xr6:coauthVersionLast="47" xr6:coauthVersionMax="47" xr10:uidLastSave="{00000000-0000-0000-0000-000000000000}"/>
  <bookViews>
    <workbookView xWindow="-120" yWindow="-120" windowWidth="29040" windowHeight="15840" tabRatio="836" firstSheet="7" activeTab="7" xr2:uid="{00000000-000D-0000-FFFF-FFFF00000000}"/>
  </bookViews>
  <sheets>
    <sheet name="Валовая прибыль" sheetId="3" state="hidden" r:id="rId1"/>
    <sheet name="Маржа" sheetId="4" state="hidden" r:id="rId2"/>
    <sheet name="Продажи" sheetId="6" state="hidden" r:id="rId3"/>
    <sheet name="Маржа по производителю " sheetId="7" state="hidden" r:id="rId4"/>
    <sheet name="категории" sheetId="8" state="hidden" r:id="rId5"/>
    <sheet name="Доля по производителю" sheetId="9" state="hidden" r:id="rId6"/>
    <sheet name="Остатки" sheetId="10" state="hidden" r:id="rId7"/>
    <sheet name="DASHBOARD" sheetId="11" r:id="rId8"/>
    <sheet name="Исходные данные" sheetId="1" state="hidden" r:id="rId9"/>
  </sheets>
  <definedNames>
    <definedName name="Срез_Продукт">#N/A</definedName>
    <definedName name="Срез_Производитель">#N/A</definedName>
  </definedNames>
  <calcPr calcId="191029"/>
  <pivotCaches>
    <pivotCache cacheId="30" r:id="rId10"/>
    <pivotCache cacheId="34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0" l="1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2" i="1"/>
</calcChain>
</file>

<file path=xl/sharedStrings.xml><?xml version="1.0" encoding="utf-8"?>
<sst xmlns="http://schemas.openxmlformats.org/spreadsheetml/2006/main" count="2971" uniqueCount="84">
  <si>
    <t>Дата</t>
  </si>
  <si>
    <t>Номер документа</t>
  </si>
  <si>
    <t>Тип документа</t>
  </si>
  <si>
    <t>Категория продукта</t>
  </si>
  <si>
    <t>Продукт</t>
  </si>
  <si>
    <t>Производитель</t>
  </si>
  <si>
    <t>Количество</t>
  </si>
  <si>
    <t>Цена</t>
  </si>
  <si>
    <t>Цена продажи</t>
  </si>
  <si>
    <t>purchase order</t>
  </si>
  <si>
    <t>sales invoice</t>
  </si>
  <si>
    <t>Construction chemistry</t>
  </si>
  <si>
    <t>Insulation materials</t>
  </si>
  <si>
    <t>Varnishes and paints</t>
  </si>
  <si>
    <t>Pipes</t>
  </si>
  <si>
    <t>Dry building mixes</t>
  </si>
  <si>
    <t>Two-component mortar</t>
  </si>
  <si>
    <t>polyurethane foam premium of winter</t>
  </si>
  <si>
    <t>partial fill cavity slab 50</t>
  </si>
  <si>
    <t>kiva 70</t>
  </si>
  <si>
    <t>kiva 10</t>
  </si>
  <si>
    <t>partial fill cavity slab 100</t>
  </si>
  <si>
    <t>1 in. RAUPEX Blue UV Shield Pipe</t>
  </si>
  <si>
    <t>foam mounting</t>
  </si>
  <si>
    <t>glue cm 11</t>
  </si>
  <si>
    <t>1/2 in. RAUPEX Blue UV Shield Pipe</t>
  </si>
  <si>
    <t>rotband</t>
  </si>
  <si>
    <t>polyurethane foam</t>
  </si>
  <si>
    <t>everal aqua 10 interior</t>
  </si>
  <si>
    <t>epoxy grouts</t>
  </si>
  <si>
    <t>rockclose insulated dpc 30</t>
  </si>
  <si>
    <t>1 in. RAUPEX Red UV Shield Pipe</t>
  </si>
  <si>
    <t>3/4 in. RAUPEX Red UV Shield Pipe</t>
  </si>
  <si>
    <t>helmi 10</t>
  </si>
  <si>
    <t>helmi primer</t>
  </si>
  <si>
    <t>kiva 30</t>
  </si>
  <si>
    <t>fugen</t>
  </si>
  <si>
    <t>grout</t>
  </si>
  <si>
    <t>rockclose insulated dpc 20</t>
  </si>
  <si>
    <t>partial fill cavity slab 80</t>
  </si>
  <si>
    <t>everal aqua 40</t>
  </si>
  <si>
    <t>helmi 30</t>
  </si>
  <si>
    <t>everal aqua 10</t>
  </si>
  <si>
    <t>glue cm 17</t>
  </si>
  <si>
    <t>uniflott</t>
  </si>
  <si>
    <t>Makroflex</t>
  </si>
  <si>
    <t>Rockwool</t>
  </si>
  <si>
    <t>Tikkurila</t>
  </si>
  <si>
    <t>Rehau</t>
  </si>
  <si>
    <t>Ceresit</t>
  </si>
  <si>
    <t>Knauf</t>
  </si>
  <si>
    <t>Наценка, %</t>
  </si>
  <si>
    <t>Закупка</t>
  </si>
  <si>
    <t>Выручка</t>
  </si>
  <si>
    <t>Названия строк</t>
  </si>
  <si>
    <t>Общий итог</t>
  </si>
  <si>
    <t>2000</t>
  </si>
  <si>
    <t>Кв-л3</t>
  </si>
  <si>
    <t>Кв-л4</t>
  </si>
  <si>
    <t>2001</t>
  </si>
  <si>
    <t>Кв-л1</t>
  </si>
  <si>
    <t>Кв-л2</t>
  </si>
  <si>
    <t>2002</t>
  </si>
  <si>
    <t>2003</t>
  </si>
  <si>
    <t>Сумма по полю Выручка</t>
  </si>
  <si>
    <t xml:space="preserve">Выручка </t>
  </si>
  <si>
    <t xml:space="preserve">Закупка </t>
  </si>
  <si>
    <t>Сумма по полю Валовая прибыль</t>
  </si>
  <si>
    <t xml:space="preserve">Валовая прибыль </t>
  </si>
  <si>
    <t>Даты</t>
  </si>
  <si>
    <t>Распределение затрат</t>
  </si>
  <si>
    <t>Сумма по полю Маржа</t>
  </si>
  <si>
    <t xml:space="preserve">Маржа </t>
  </si>
  <si>
    <t>Динамика продаж</t>
  </si>
  <si>
    <t>Маржа по товарам</t>
  </si>
  <si>
    <t>Доля прибыли по категориям товаров</t>
  </si>
  <si>
    <t>Доля валовой прибыли</t>
  </si>
  <si>
    <t>Маржа по производителю</t>
  </si>
  <si>
    <t>Сумма по полю Количество</t>
  </si>
  <si>
    <t>Закуплено, шт</t>
  </si>
  <si>
    <t>Продано, шт</t>
  </si>
  <si>
    <t>Остатки, шт</t>
  </si>
  <si>
    <t>Сумма по полю Остатки, шт</t>
  </si>
  <si>
    <t>Остатки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</si>
</sst>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3" xfId="0" applyFont="1" applyFill="1" applyBorder="1"/>
    <xf numFmtId="164" fontId="0" fillId="0" borderId="0" xfId="0" applyNumberFormat="1"/>
    <xf numFmtId="10" fontId="0" fillId="0" borderId="0" xfId="0" applyNumberFormat="1"/>
    <xf numFmtId="0" fontId="1" fillId="2" borderId="0" xfId="0" applyFont="1" applyFill="1" applyBorder="1"/>
    <xf numFmtId="0" fontId="1" fillId="0" borderId="0" xfId="0" applyFont="1"/>
    <xf numFmtId="0" fontId="1" fillId="0" borderId="3" xfId="0" applyFont="1" applyBorder="1"/>
    <xf numFmtId="0" fontId="0" fillId="3" borderId="0" xfId="0" applyFill="1"/>
  </cellXfs>
  <cellStyles count="1">
    <cellStyle name="Обычный" xfId="0" builtinId="0"/>
  </cellStyles>
  <dxfs count="4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numFmt numFmtId="164" formatCode="#,##0.00\ &quot;₽&quot;"/>
    </dxf>
    <dxf>
      <numFmt numFmtId="14" formatCode="0.00%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4" formatCode="0.00%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dd/mm/yyyy"/>
    </dxf>
  </dxfs>
  <tableStyles count="1" defaultTableStyle="TableStyleMedium9" defaultPivotStyle="PivotStyleLight16">
    <tableStyle name="Invisible" pivot="0" table="0" count="0" xr9:uid="{80B36728-6781-430F-A84F-9EB74B2BB5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[Общие данные_.xlsx]Валовая прибыль!Сводная таблица2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\ &quot;₽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\ &quot;₽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\ &quot;₽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'Валовая прибыль'!$B$3</c:f>
              <c:strCache>
                <c:ptCount val="1"/>
                <c:pt idx="0">
                  <c:v>Закупка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\ &quot;₽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'Валовая прибыль'!$A$4:$A$20</c:f>
              <c:multiLvlStrCache>
                <c:ptCount val="13"/>
                <c:lvl>
                  <c:pt idx="0">
                    <c:v>Кв-л3</c:v>
                  </c:pt>
                  <c:pt idx="1">
                    <c:v>Кв-л4</c:v>
                  </c:pt>
                  <c:pt idx="2">
                    <c:v>Кв-л1</c:v>
                  </c:pt>
                  <c:pt idx="3">
                    <c:v>Кв-л2</c:v>
                  </c:pt>
                  <c:pt idx="4">
                    <c:v>Кв-л3</c:v>
                  </c:pt>
                  <c:pt idx="5">
                    <c:v>Кв-л4</c:v>
                  </c:pt>
                  <c:pt idx="6">
                    <c:v>Кв-л1</c:v>
                  </c:pt>
                  <c:pt idx="7">
                    <c:v>Кв-л2</c:v>
                  </c:pt>
                  <c:pt idx="8">
                    <c:v>Кв-л4</c:v>
                  </c:pt>
                  <c:pt idx="9">
                    <c:v>Кв-л1</c:v>
                  </c:pt>
                  <c:pt idx="10">
                    <c:v>Кв-л2</c:v>
                  </c:pt>
                  <c:pt idx="11">
                    <c:v>Кв-л3</c:v>
                  </c:pt>
                  <c:pt idx="12">
                    <c:v>Кв-л4</c:v>
                  </c:pt>
                </c:lvl>
                <c:lvl>
                  <c:pt idx="0">
                    <c:v>2000</c:v>
                  </c:pt>
                  <c:pt idx="2">
                    <c:v>2001</c:v>
                  </c:pt>
                  <c:pt idx="6">
                    <c:v>2002</c:v>
                  </c:pt>
                  <c:pt idx="9">
                    <c:v>2003</c:v>
                  </c:pt>
                </c:lvl>
              </c:multiLvlStrCache>
            </c:multiLvlStrRef>
          </c:cat>
          <c:val>
            <c:numRef>
              <c:f>'Валовая прибыль'!$B$4:$B$20</c:f>
              <c:numCache>
                <c:formatCode>#\ ##0.00\ "₽"</c:formatCode>
                <c:ptCount val="13"/>
                <c:pt idx="0">
                  <c:v>374176</c:v>
                </c:pt>
                <c:pt idx="1">
                  <c:v>535572</c:v>
                </c:pt>
                <c:pt idx="2">
                  <c:v>145008.00000000003</c:v>
                </c:pt>
                <c:pt idx="3">
                  <c:v>654506</c:v>
                </c:pt>
                <c:pt idx="4">
                  <c:v>386478</c:v>
                </c:pt>
                <c:pt idx="5">
                  <c:v>2584</c:v>
                </c:pt>
                <c:pt idx="6">
                  <c:v>96730</c:v>
                </c:pt>
                <c:pt idx="7">
                  <c:v>654352</c:v>
                </c:pt>
                <c:pt idx="8">
                  <c:v>523168</c:v>
                </c:pt>
                <c:pt idx="9">
                  <c:v>484544</c:v>
                </c:pt>
                <c:pt idx="10">
                  <c:v>0</c:v>
                </c:pt>
                <c:pt idx="11">
                  <c:v>249220</c:v>
                </c:pt>
                <c:pt idx="12">
                  <c:v>236442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3-471E-8909-76419B3D8ECA}"/>
            </c:ext>
          </c:extLst>
        </c:ser>
        <c:ser>
          <c:idx val="1"/>
          <c:order val="1"/>
          <c:tx>
            <c:strRef>
              <c:f>'Валовая прибыль'!$C$3</c:f>
              <c:strCache>
                <c:ptCount val="1"/>
                <c:pt idx="0">
                  <c:v>Выручка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\ &quot;₽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'Валовая прибыль'!$A$4:$A$20</c:f>
              <c:multiLvlStrCache>
                <c:ptCount val="13"/>
                <c:lvl>
                  <c:pt idx="0">
                    <c:v>Кв-л3</c:v>
                  </c:pt>
                  <c:pt idx="1">
                    <c:v>Кв-л4</c:v>
                  </c:pt>
                  <c:pt idx="2">
                    <c:v>Кв-л1</c:v>
                  </c:pt>
                  <c:pt idx="3">
                    <c:v>Кв-л2</c:v>
                  </c:pt>
                  <c:pt idx="4">
                    <c:v>Кв-л3</c:v>
                  </c:pt>
                  <c:pt idx="5">
                    <c:v>Кв-л4</c:v>
                  </c:pt>
                  <c:pt idx="6">
                    <c:v>Кв-л1</c:v>
                  </c:pt>
                  <c:pt idx="7">
                    <c:v>Кв-л2</c:v>
                  </c:pt>
                  <c:pt idx="8">
                    <c:v>Кв-л4</c:v>
                  </c:pt>
                  <c:pt idx="9">
                    <c:v>Кв-л1</c:v>
                  </c:pt>
                  <c:pt idx="10">
                    <c:v>Кв-л2</c:v>
                  </c:pt>
                  <c:pt idx="11">
                    <c:v>Кв-л3</c:v>
                  </c:pt>
                  <c:pt idx="12">
                    <c:v>Кв-л4</c:v>
                  </c:pt>
                </c:lvl>
                <c:lvl>
                  <c:pt idx="0">
                    <c:v>2000</c:v>
                  </c:pt>
                  <c:pt idx="2">
                    <c:v>2001</c:v>
                  </c:pt>
                  <c:pt idx="6">
                    <c:v>2002</c:v>
                  </c:pt>
                  <c:pt idx="9">
                    <c:v>2003</c:v>
                  </c:pt>
                </c:lvl>
              </c:multiLvlStrCache>
            </c:multiLvlStrRef>
          </c:cat>
          <c:val>
            <c:numRef>
              <c:f>'Валовая прибыль'!$C$4:$C$20</c:f>
              <c:numCache>
                <c:formatCode>#\ ##0.00\ "₽"</c:formatCode>
                <c:ptCount val="13"/>
                <c:pt idx="0">
                  <c:v>336452.55</c:v>
                </c:pt>
                <c:pt idx="1">
                  <c:v>576294.84000000008</c:v>
                </c:pt>
                <c:pt idx="2">
                  <c:v>211598.34000000003</c:v>
                </c:pt>
                <c:pt idx="3">
                  <c:v>698493.4700000002</c:v>
                </c:pt>
                <c:pt idx="4">
                  <c:v>409134.95999999996</c:v>
                </c:pt>
                <c:pt idx="5">
                  <c:v>0</c:v>
                </c:pt>
                <c:pt idx="6">
                  <c:v>103878.44999999998</c:v>
                </c:pt>
                <c:pt idx="7">
                  <c:v>710237.92</c:v>
                </c:pt>
                <c:pt idx="8">
                  <c:v>565474.15</c:v>
                </c:pt>
                <c:pt idx="9">
                  <c:v>470204.19000000006</c:v>
                </c:pt>
                <c:pt idx="10">
                  <c:v>99666.66</c:v>
                </c:pt>
                <c:pt idx="11">
                  <c:v>215905.88</c:v>
                </c:pt>
                <c:pt idx="12">
                  <c:v>150411.07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3-471E-8909-76419B3D8ECA}"/>
            </c:ext>
          </c:extLst>
        </c:ser>
        <c:ser>
          <c:idx val="2"/>
          <c:order val="2"/>
          <c:tx>
            <c:strRef>
              <c:f>'Валовая прибыль'!$D$3</c:f>
              <c:strCache>
                <c:ptCount val="1"/>
                <c:pt idx="0">
                  <c:v>Валовая прибыль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\ &quot;₽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'Валовая прибыль'!$A$4:$A$20</c:f>
              <c:multiLvlStrCache>
                <c:ptCount val="13"/>
                <c:lvl>
                  <c:pt idx="0">
                    <c:v>Кв-л3</c:v>
                  </c:pt>
                  <c:pt idx="1">
                    <c:v>Кв-л4</c:v>
                  </c:pt>
                  <c:pt idx="2">
                    <c:v>Кв-л1</c:v>
                  </c:pt>
                  <c:pt idx="3">
                    <c:v>Кв-л2</c:v>
                  </c:pt>
                  <c:pt idx="4">
                    <c:v>Кв-л3</c:v>
                  </c:pt>
                  <c:pt idx="5">
                    <c:v>Кв-л4</c:v>
                  </c:pt>
                  <c:pt idx="6">
                    <c:v>Кв-л1</c:v>
                  </c:pt>
                  <c:pt idx="7">
                    <c:v>Кв-л2</c:v>
                  </c:pt>
                  <c:pt idx="8">
                    <c:v>Кв-л4</c:v>
                  </c:pt>
                  <c:pt idx="9">
                    <c:v>Кв-л1</c:v>
                  </c:pt>
                  <c:pt idx="10">
                    <c:v>Кв-л2</c:v>
                  </c:pt>
                  <c:pt idx="11">
                    <c:v>Кв-л3</c:v>
                  </c:pt>
                  <c:pt idx="12">
                    <c:v>Кв-л4</c:v>
                  </c:pt>
                </c:lvl>
                <c:lvl>
                  <c:pt idx="0">
                    <c:v>2000</c:v>
                  </c:pt>
                  <c:pt idx="2">
                    <c:v>2001</c:v>
                  </c:pt>
                  <c:pt idx="6">
                    <c:v>2002</c:v>
                  </c:pt>
                  <c:pt idx="9">
                    <c:v>2003</c:v>
                  </c:pt>
                </c:lvl>
              </c:multiLvlStrCache>
            </c:multiLvlStrRef>
          </c:cat>
          <c:val>
            <c:numRef>
              <c:f>'Валовая прибыль'!$D$4:$D$20</c:f>
              <c:numCache>
                <c:formatCode>#\ ##0.00\ "₽"</c:formatCode>
                <c:ptCount val="13"/>
                <c:pt idx="0">
                  <c:v>-37723.450000000012</c:v>
                </c:pt>
                <c:pt idx="1">
                  <c:v>40722.840000000084</c:v>
                </c:pt>
                <c:pt idx="2">
                  <c:v>66590.34</c:v>
                </c:pt>
                <c:pt idx="3">
                  <c:v>43987.470000000205</c:v>
                </c:pt>
                <c:pt idx="4">
                  <c:v>22656.959999999963</c:v>
                </c:pt>
                <c:pt idx="5">
                  <c:v>-2584</c:v>
                </c:pt>
                <c:pt idx="6">
                  <c:v>7148.4499999999825</c:v>
                </c:pt>
                <c:pt idx="7">
                  <c:v>55885.920000000042</c:v>
                </c:pt>
                <c:pt idx="8">
                  <c:v>42306.150000000023</c:v>
                </c:pt>
                <c:pt idx="9">
                  <c:v>-14339.809999999939</c:v>
                </c:pt>
                <c:pt idx="10">
                  <c:v>99666.66</c:v>
                </c:pt>
                <c:pt idx="11">
                  <c:v>-33314.119999999995</c:v>
                </c:pt>
                <c:pt idx="12">
                  <c:v>-86030.93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3-471E-8909-76419B3D8E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4"/>
        <c:overlap val="-27"/>
        <c:axId val="1576218703"/>
        <c:axId val="1576216207"/>
      </c:barChart>
      <c:catAx>
        <c:axId val="157621870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6216207"/>
        <c:crosses val="autoZero"/>
        <c:auto val="1"/>
        <c:lblAlgn val="ctr"/>
        <c:lblOffset val="100"/>
        <c:noMultiLvlLbl val="0"/>
      </c:catAx>
      <c:valAx>
        <c:axId val="157621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₽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621870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[Общие данные_.xlsx]Маржа!Сводная таблица3</c:name>
    <c:fmtId val="4"/>
  </c:pivotSource>
  <c:chart>
    <c:title>
      <c:tx>
        <c:strRef>
          <c:f>Маржа!$A$1</c:f>
          <c:strCache>
            <c:ptCount val="1"/>
            <c:pt idx="0">
              <c:v>Маржа по товарам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Маржа!$A$1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Маржа!$A$1</c:f>
              <c:strCache>
                <c:ptCount val="28"/>
                <c:pt idx="0">
                  <c:v>3/4 in. RAUPEX Red UV Shield Pipe</c:v>
                </c:pt>
                <c:pt idx="1">
                  <c:v>1/2 in. RAUPEX Blue UV Shield Pipe</c:v>
                </c:pt>
                <c:pt idx="2">
                  <c:v>1 in. RAUPEX Red UV Shield Pipe</c:v>
                </c:pt>
                <c:pt idx="3">
                  <c:v>1 in. RAUPEX Blue UV Shield Pipe</c:v>
                </c:pt>
                <c:pt idx="4">
                  <c:v>polyurethane foam premium of winter</c:v>
                </c:pt>
                <c:pt idx="5">
                  <c:v>polyurethane foam</c:v>
                </c:pt>
                <c:pt idx="6">
                  <c:v>fugen</c:v>
                </c:pt>
                <c:pt idx="7">
                  <c:v>helmi 10</c:v>
                </c:pt>
                <c:pt idx="8">
                  <c:v>helmi primer</c:v>
                </c:pt>
                <c:pt idx="9">
                  <c:v>foam mounting</c:v>
                </c:pt>
                <c:pt idx="10">
                  <c:v>glue cm 11</c:v>
                </c:pt>
                <c:pt idx="11">
                  <c:v>kiva 30</c:v>
                </c:pt>
                <c:pt idx="12">
                  <c:v>kiva 70</c:v>
                </c:pt>
                <c:pt idx="13">
                  <c:v>kiva 10</c:v>
                </c:pt>
                <c:pt idx="14">
                  <c:v>glue cm 17</c:v>
                </c:pt>
                <c:pt idx="15">
                  <c:v>helmi 30</c:v>
                </c:pt>
                <c:pt idx="16">
                  <c:v>partial fill cavity slab 80</c:v>
                </c:pt>
                <c:pt idx="17">
                  <c:v>everal aqua 10</c:v>
                </c:pt>
                <c:pt idx="18">
                  <c:v>partial fill cavity slab 100</c:v>
                </c:pt>
                <c:pt idx="19">
                  <c:v>epoxy grouts</c:v>
                </c:pt>
                <c:pt idx="20">
                  <c:v>grout</c:v>
                </c:pt>
                <c:pt idx="21">
                  <c:v>everal aqua 10 interior</c:v>
                </c:pt>
                <c:pt idx="22">
                  <c:v>everal aqua 40</c:v>
                </c:pt>
                <c:pt idx="23">
                  <c:v>rockclose insulated dpc 20</c:v>
                </c:pt>
                <c:pt idx="24">
                  <c:v>partial fill cavity slab 50</c:v>
                </c:pt>
                <c:pt idx="25">
                  <c:v>rotband</c:v>
                </c:pt>
                <c:pt idx="26">
                  <c:v>uniflott</c:v>
                </c:pt>
                <c:pt idx="27">
                  <c:v>rockclose insulated dpc 30</c:v>
                </c:pt>
              </c:strCache>
            </c:strRef>
          </c:cat>
          <c:val>
            <c:numRef>
              <c:f>Маржа!$A$1</c:f>
              <c:numCache>
                <c:formatCode>0.00%</c:formatCode>
                <c:ptCount val="28"/>
                <c:pt idx="0">
                  <c:v>0.35039212114804819</c:v>
                </c:pt>
                <c:pt idx="1">
                  <c:v>0.31213022521286343</c:v>
                </c:pt>
                <c:pt idx="2">
                  <c:v>0.28928581064424802</c:v>
                </c:pt>
                <c:pt idx="3">
                  <c:v>0.22137714685504101</c:v>
                </c:pt>
                <c:pt idx="4">
                  <c:v>0.18078502898785054</c:v>
                </c:pt>
                <c:pt idx="5">
                  <c:v>0.1602887314900184</c:v>
                </c:pt>
                <c:pt idx="6">
                  <c:v>0.14672034070975085</c:v>
                </c:pt>
                <c:pt idx="7">
                  <c:v>0.11650930890902358</c:v>
                </c:pt>
                <c:pt idx="8">
                  <c:v>0.11069733211441549</c:v>
                </c:pt>
                <c:pt idx="9">
                  <c:v>0.10814235278198096</c:v>
                </c:pt>
                <c:pt idx="10">
                  <c:v>0.10582221434938238</c:v>
                </c:pt>
                <c:pt idx="11">
                  <c:v>0.10166347842937604</c:v>
                </c:pt>
                <c:pt idx="12">
                  <c:v>9.9513489295657814E-2</c:v>
                </c:pt>
                <c:pt idx="13">
                  <c:v>9.788882952241916E-2</c:v>
                </c:pt>
                <c:pt idx="14">
                  <c:v>9.0445432814737353E-2</c:v>
                </c:pt>
                <c:pt idx="15">
                  <c:v>8.5794655414908536E-2</c:v>
                </c:pt>
                <c:pt idx="16">
                  <c:v>8.3460179604356588E-2</c:v>
                </c:pt>
                <c:pt idx="17">
                  <c:v>8.2130989471790206E-2</c:v>
                </c:pt>
                <c:pt idx="18">
                  <c:v>7.2366529440177921E-2</c:v>
                </c:pt>
                <c:pt idx="19">
                  <c:v>5.7621226558328166E-2</c:v>
                </c:pt>
                <c:pt idx="20">
                  <c:v>5.7358775309545522E-2</c:v>
                </c:pt>
                <c:pt idx="21">
                  <c:v>5.6321856274914137E-2</c:v>
                </c:pt>
                <c:pt idx="22">
                  <c:v>5.5768588122371419E-2</c:v>
                </c:pt>
                <c:pt idx="23">
                  <c:v>5.5651384115189086E-2</c:v>
                </c:pt>
                <c:pt idx="24">
                  <c:v>1.9997845260158093E-2</c:v>
                </c:pt>
                <c:pt idx="25">
                  <c:v>1.6406742862631794E-2</c:v>
                </c:pt>
                <c:pt idx="26">
                  <c:v>0</c:v>
                </c:pt>
                <c:pt idx="27">
                  <c:v>-0.84730337615237439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D-4D73-9071-892FD35318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53093375"/>
        <c:axId val="1553089631"/>
      </c:barChart>
      <c:catAx>
        <c:axId val="15530933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3089631"/>
        <c:crosses val="autoZero"/>
        <c:auto val="1"/>
        <c:lblAlgn val="ctr"/>
        <c:lblOffset val="200"/>
        <c:noMultiLvlLbl val="0"/>
      </c:catAx>
      <c:valAx>
        <c:axId val="1553089631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55309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[Общие данные_.xlsx]Доля по производителю!Сводная таблица7</c:name>
    <c:fmtId val="2"/>
  </c:pivotSource>
  <c:chart>
    <c:title>
      <c:tx>
        <c:strRef>
          <c:f>'Доля по производителю'!$A$1</c:f>
          <c:strCache>
            <c:ptCount val="1"/>
            <c:pt idx="0">
              <c:v>Доля валовой прибыли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833333333333336"/>
              <c:y val="0.1342592592592592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555555555555556"/>
              <c:y val="0.12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722222222222223"/>
              <c:y val="1.851851851851834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7777777777777267E-3"/>
              <c:y val="0.12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722222222222223"/>
              <c:y val="1.851851851851834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555555555555556"/>
              <c:y val="0.12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7777777777777267E-3"/>
              <c:y val="0.12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833333333333336"/>
              <c:y val="0.1342592592592592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722222222222223"/>
              <c:y val="1.851851851851834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555555555555556"/>
              <c:y val="0.12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7777777777777267E-3"/>
              <c:y val="0.12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833333333333336"/>
              <c:y val="0.1342592592592592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4698447069116361"/>
          <c:y val="0.13870078740157479"/>
          <c:w val="0.45325349956255462"/>
          <c:h val="0.75542249927092442"/>
        </c:manualLayout>
      </c:layout>
      <c:doughnutChart>
        <c:varyColors val="1"/>
        <c:ser>
          <c:idx val="0"/>
          <c:order val="0"/>
          <c:tx>
            <c:strRef>
              <c:f>'Доля по производителю'!$A$1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5F-4294-B442-5FBCBECAA4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5F-4294-B442-5FBCBECAA4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5F-4294-B442-5FBCBECAA4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5F-4294-B442-5FBCBECAA4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5F-4294-B442-5FBCBECAA44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05F-4294-B442-5FBCBECAA44D}"/>
              </c:ext>
            </c:extLst>
          </c:dPt>
          <c:dLbls>
            <c:dLbl>
              <c:idx val="1"/>
              <c:layout>
                <c:manualLayout>
                  <c:x val="0.14722222222222223"/>
                  <c:y val="1.85185185185183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05F-4294-B442-5FBCBECAA44D}"/>
                </c:ext>
              </c:extLst>
            </c:dLbl>
            <c:dLbl>
              <c:idx val="2"/>
              <c:layout>
                <c:manualLayout>
                  <c:x val="0.10555555555555556"/>
                  <c:y val="0.12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5F-4294-B442-5FBCBECAA44D}"/>
                </c:ext>
              </c:extLst>
            </c:dLbl>
            <c:dLbl>
              <c:idx val="3"/>
              <c:layout>
                <c:manualLayout>
                  <c:x val="2.7777777777777267E-3"/>
                  <c:y val="0.12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05F-4294-B442-5FBCBECAA44D}"/>
                </c:ext>
              </c:extLst>
            </c:dLbl>
            <c:dLbl>
              <c:idx val="4"/>
              <c:layout>
                <c:manualLayout>
                  <c:x val="-0.10833333333333336"/>
                  <c:y val="0.1342592592592592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05F-4294-B442-5FBCBECAA44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'Доля по производителю'!$A$1</c:f>
              <c:strCache>
                <c:ptCount val="6"/>
                <c:pt idx="0">
                  <c:v>Ceresit</c:v>
                </c:pt>
                <c:pt idx="1">
                  <c:v>Knauf</c:v>
                </c:pt>
                <c:pt idx="2">
                  <c:v>Makroflex</c:v>
                </c:pt>
                <c:pt idx="3">
                  <c:v>Rehau</c:v>
                </c:pt>
                <c:pt idx="4">
                  <c:v>Rockwool</c:v>
                </c:pt>
                <c:pt idx="5">
                  <c:v>Tikkurila</c:v>
                </c:pt>
              </c:strCache>
            </c:strRef>
          </c:cat>
          <c:val>
            <c:numRef>
              <c:f>'Доля по производителю'!$A$1</c:f>
              <c:numCache>
                <c:formatCode>0.00%</c:formatCode>
                <c:ptCount val="6"/>
                <c:pt idx="0">
                  <c:v>0.33953723934062074</c:v>
                </c:pt>
                <c:pt idx="1">
                  <c:v>2.3739625924416915E-2</c:v>
                </c:pt>
                <c:pt idx="2">
                  <c:v>0.1076004934906398</c:v>
                </c:pt>
                <c:pt idx="3">
                  <c:v>0.11118921915761716</c:v>
                </c:pt>
                <c:pt idx="4">
                  <c:v>3.7066878441435483E-2</c:v>
                </c:pt>
                <c:pt idx="5">
                  <c:v>0.380866543645276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5F-4294-B442-5FBCBECAA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[Общие данные_.xlsx]Маржа по производителю !Сводная таблица5</c:name>
    <c:fmtId val="2"/>
  </c:pivotSource>
  <c:chart>
    <c:title>
      <c:tx>
        <c:strRef>
          <c:f>'Маржа по производителю '!$A$1</c:f>
          <c:strCache>
            <c:ptCount val="1"/>
            <c:pt idx="0">
              <c:v>Маржа по производителю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'Маржа по производителю '!$A$1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'Маржа по производителю '!$A$1</c:f>
              <c:strCache>
                <c:ptCount val="6"/>
                <c:pt idx="0">
                  <c:v>Ceresit</c:v>
                </c:pt>
                <c:pt idx="1">
                  <c:v>Knauf</c:v>
                </c:pt>
                <c:pt idx="2">
                  <c:v>Makroflex</c:v>
                </c:pt>
                <c:pt idx="3">
                  <c:v>Rehau</c:v>
                </c:pt>
                <c:pt idx="4">
                  <c:v>Rockwool</c:v>
                </c:pt>
                <c:pt idx="5">
                  <c:v>Tikkurila</c:v>
                </c:pt>
              </c:strCache>
            </c:strRef>
          </c:cat>
          <c:val>
            <c:numRef>
              <c:f>'Маржа по производителю '!$A$1</c:f>
              <c:numCache>
                <c:formatCode>0.00%</c:formatCode>
                <c:ptCount val="6"/>
                <c:pt idx="0">
                  <c:v>6.6168789927519608E-2</c:v>
                </c:pt>
                <c:pt idx="1">
                  <c:v>8.5329575769280807E-3</c:v>
                </c:pt>
                <c:pt idx="2">
                  <c:v>0.15205498019471489</c:v>
                </c:pt>
                <c:pt idx="3">
                  <c:v>0.28721512706940477</c:v>
                </c:pt>
                <c:pt idx="4">
                  <c:v>4.1129250456923751E-3</c:v>
                </c:pt>
                <c:pt idx="5">
                  <c:v>9.1409772871645714E-2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9-488A-8FF0-3B679F45F7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53106687"/>
        <c:axId val="1553095455"/>
      </c:barChart>
      <c:catAx>
        <c:axId val="155310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3095455"/>
        <c:crosses val="autoZero"/>
        <c:auto val="1"/>
        <c:lblAlgn val="ctr"/>
        <c:lblOffset val="100"/>
        <c:noMultiLvlLbl val="0"/>
      </c:catAx>
      <c:valAx>
        <c:axId val="15530954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55310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Остатки!$F$1</c:f>
          <c:strCache>
            <c:ptCount val="1"/>
            <c:pt idx="0">
              <c:v>Остатки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Остатки!$H$4</c:f>
              <c:strCache>
                <c:ptCount val="1"/>
                <c:pt idx="0">
                  <c:v>Закуплено, шт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Остатки!$F$5:$G$23</c:f>
              <c:multiLvlStrCache>
                <c:ptCount val="7"/>
                <c:lvl>
                  <c:pt idx="0">
                    <c:v>rotband</c:v>
                  </c:pt>
                  <c:pt idx="1">
                    <c:v>uniflott</c:v>
                  </c:pt>
                  <c:pt idx="2">
                    <c:v>1 in. RAUPEX Blue UV Shield Pipe</c:v>
                  </c:pt>
                  <c:pt idx="3">
                    <c:v>1 in. RAUPEX Red UV Shield Pipe</c:v>
                  </c:pt>
                  <c:pt idx="4">
                    <c:v>partial fill cavity slab 50</c:v>
                  </c:pt>
                  <c:pt idx="5">
                    <c:v>partial fill cavity slab 80</c:v>
                  </c:pt>
                  <c:pt idx="6">
                    <c:v>rockclose insulated dpc 30</c:v>
                  </c:pt>
                </c:lvl>
                <c:lvl>
                  <c:pt idx="0">
                    <c:v>Knauf</c:v>
                  </c:pt>
                  <c:pt idx="1">
                    <c:v>Knauf</c:v>
                  </c:pt>
                  <c:pt idx="2">
                    <c:v>Rehau</c:v>
                  </c:pt>
                  <c:pt idx="3">
                    <c:v>Rehau</c:v>
                  </c:pt>
                  <c:pt idx="4">
                    <c:v>Rockwool</c:v>
                  </c:pt>
                  <c:pt idx="5">
                    <c:v>Rockwool</c:v>
                  </c:pt>
                  <c:pt idx="6">
                    <c:v>Rockwool</c:v>
                  </c:pt>
                </c:lvl>
              </c:multiLvlStrCache>
            </c:multiLvlStrRef>
          </c:cat>
          <c:val>
            <c:numRef>
              <c:f>Остатки!$H$5:$H$23</c:f>
              <c:numCache>
                <c:formatCode>General</c:formatCode>
                <c:ptCount val="7"/>
                <c:pt idx="0">
                  <c:v>19600</c:v>
                </c:pt>
                <c:pt idx="1">
                  <c:v>2200</c:v>
                </c:pt>
                <c:pt idx="2">
                  <c:v>4800</c:v>
                </c:pt>
                <c:pt idx="3">
                  <c:v>13400</c:v>
                </c:pt>
                <c:pt idx="4">
                  <c:v>16800</c:v>
                </c:pt>
                <c:pt idx="5">
                  <c:v>9000</c:v>
                </c:pt>
                <c:pt idx="6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8-42B5-BC0B-3F790D9416A8}"/>
            </c:ext>
          </c:extLst>
        </c:ser>
        <c:ser>
          <c:idx val="1"/>
          <c:order val="1"/>
          <c:tx>
            <c:strRef>
              <c:f>Остатки!$I$4</c:f>
              <c:strCache>
                <c:ptCount val="1"/>
                <c:pt idx="0">
                  <c:v>Продано, шт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Остатки!$F$5:$G$23</c:f>
              <c:multiLvlStrCache>
                <c:ptCount val="7"/>
                <c:lvl>
                  <c:pt idx="0">
                    <c:v>rotband</c:v>
                  </c:pt>
                  <c:pt idx="1">
                    <c:v>uniflott</c:v>
                  </c:pt>
                  <c:pt idx="2">
                    <c:v>1 in. RAUPEX Blue UV Shield Pipe</c:v>
                  </c:pt>
                  <c:pt idx="3">
                    <c:v>1 in. RAUPEX Red UV Shield Pipe</c:v>
                  </c:pt>
                  <c:pt idx="4">
                    <c:v>partial fill cavity slab 50</c:v>
                  </c:pt>
                  <c:pt idx="5">
                    <c:v>partial fill cavity slab 80</c:v>
                  </c:pt>
                  <c:pt idx="6">
                    <c:v>rockclose insulated dpc 30</c:v>
                  </c:pt>
                </c:lvl>
                <c:lvl>
                  <c:pt idx="0">
                    <c:v>Knauf</c:v>
                  </c:pt>
                  <c:pt idx="1">
                    <c:v>Knauf</c:v>
                  </c:pt>
                  <c:pt idx="2">
                    <c:v>Rehau</c:v>
                  </c:pt>
                  <c:pt idx="3">
                    <c:v>Rehau</c:v>
                  </c:pt>
                  <c:pt idx="4">
                    <c:v>Rockwool</c:v>
                  </c:pt>
                  <c:pt idx="5">
                    <c:v>Rockwool</c:v>
                  </c:pt>
                  <c:pt idx="6">
                    <c:v>Rockwool</c:v>
                  </c:pt>
                </c:lvl>
              </c:multiLvlStrCache>
            </c:multiLvlStrRef>
          </c:cat>
          <c:val>
            <c:numRef>
              <c:f>Остатки!$I$5:$I$23</c:f>
              <c:numCache>
                <c:formatCode>General</c:formatCode>
                <c:ptCount val="7"/>
                <c:pt idx="0">
                  <c:v>18299</c:v>
                </c:pt>
                <c:pt idx="1">
                  <c:v>0</c:v>
                </c:pt>
                <c:pt idx="2">
                  <c:v>4750</c:v>
                </c:pt>
                <c:pt idx="3">
                  <c:v>13015</c:v>
                </c:pt>
                <c:pt idx="4">
                  <c:v>16034</c:v>
                </c:pt>
                <c:pt idx="5">
                  <c:v>8998</c:v>
                </c:pt>
                <c:pt idx="6">
                  <c:v>4629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8-42B5-BC0B-3F790D9416A8}"/>
            </c:ext>
          </c:extLst>
        </c:ser>
        <c:ser>
          <c:idx val="2"/>
          <c:order val="2"/>
          <c:tx>
            <c:strRef>
              <c:f>Остатки!$J$4</c:f>
              <c:strCache>
                <c:ptCount val="1"/>
                <c:pt idx="0">
                  <c:v>Остатки, шт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Остатки!$F$5:$G$23</c:f>
              <c:multiLvlStrCache>
                <c:ptCount val="7"/>
                <c:lvl>
                  <c:pt idx="0">
                    <c:v>rotband</c:v>
                  </c:pt>
                  <c:pt idx="1">
                    <c:v>uniflott</c:v>
                  </c:pt>
                  <c:pt idx="2">
                    <c:v>1 in. RAUPEX Blue UV Shield Pipe</c:v>
                  </c:pt>
                  <c:pt idx="3">
                    <c:v>1 in. RAUPEX Red UV Shield Pipe</c:v>
                  </c:pt>
                  <c:pt idx="4">
                    <c:v>partial fill cavity slab 50</c:v>
                  </c:pt>
                  <c:pt idx="5">
                    <c:v>partial fill cavity slab 80</c:v>
                  </c:pt>
                  <c:pt idx="6">
                    <c:v>rockclose insulated dpc 30</c:v>
                  </c:pt>
                </c:lvl>
                <c:lvl>
                  <c:pt idx="0">
                    <c:v>Knauf</c:v>
                  </c:pt>
                  <c:pt idx="1">
                    <c:v>Knauf</c:v>
                  </c:pt>
                  <c:pt idx="2">
                    <c:v>Rehau</c:v>
                  </c:pt>
                  <c:pt idx="3">
                    <c:v>Rehau</c:v>
                  </c:pt>
                  <c:pt idx="4">
                    <c:v>Rockwool</c:v>
                  </c:pt>
                  <c:pt idx="5">
                    <c:v>Rockwool</c:v>
                  </c:pt>
                  <c:pt idx="6">
                    <c:v>Rockwool</c:v>
                  </c:pt>
                </c:lvl>
              </c:multiLvlStrCache>
            </c:multiLvlStrRef>
          </c:cat>
          <c:val>
            <c:numRef>
              <c:f>Остатки!$J$5:$J$23</c:f>
              <c:numCache>
                <c:formatCode>General</c:formatCode>
                <c:ptCount val="7"/>
                <c:pt idx="0">
                  <c:v>1301</c:v>
                </c:pt>
                <c:pt idx="1">
                  <c:v>2200</c:v>
                </c:pt>
                <c:pt idx="2">
                  <c:v>50</c:v>
                </c:pt>
                <c:pt idx="3">
                  <c:v>385</c:v>
                </c:pt>
                <c:pt idx="4">
                  <c:v>766</c:v>
                </c:pt>
                <c:pt idx="5">
                  <c:v>2</c:v>
                </c:pt>
                <c:pt idx="6">
                  <c:v>4771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08-42B5-BC0B-3F790D9416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100"/>
        <c:axId val="1557278127"/>
        <c:axId val="1557276047"/>
      </c:barChart>
      <c:catAx>
        <c:axId val="155727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7276047"/>
        <c:crosses val="autoZero"/>
        <c:auto val="1"/>
        <c:lblAlgn val="ctr"/>
        <c:lblOffset val="100"/>
        <c:noMultiLvlLbl val="0"/>
      </c:catAx>
      <c:valAx>
        <c:axId val="15572760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5727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[Общие данные_.xlsx]категории!Сводная таблица6</c:name>
    <c:fmtId val="2"/>
  </c:pivotSource>
  <c:chart>
    <c:title>
      <c:tx>
        <c:strRef>
          <c:f>категории!$A$1</c:f>
          <c:strCache>
            <c:ptCount val="1"/>
            <c:pt idx="0">
              <c:v>Доля прибыли по категориям товаров</c:v>
            </c:pt>
          </c:strCache>
        </c:strRef>
      </c:tx>
      <c:layout>
        <c:manualLayout>
          <c:xMode val="edge"/>
          <c:yMode val="edge"/>
          <c:x val="0.10876164021164021"/>
          <c:y val="2.2907647907647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666666666666657"/>
              <c:y val="-0.1291925634329487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499999999999999"/>
              <c:y val="1.987577898968441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"/>
              <c:y val="-0.1523809722542472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"/>
              <c:y val="-0.1523809722542472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666666666666657"/>
              <c:y val="-0.1291925634329487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499999999999999"/>
              <c:y val="1.987577898968441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"/>
              <c:y val="-0.1523809722542472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666666666666657"/>
              <c:y val="-0.1291925634329487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499999999999999"/>
              <c:y val="1.987577898968441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3706692913385823"/>
          <c:y val="0.17996370192382935"/>
          <c:w val="0.74808858267716527"/>
          <c:h val="0.82003629807617062"/>
        </c:manualLayout>
      </c:layout>
      <c:doughnutChart>
        <c:varyColors val="1"/>
        <c:ser>
          <c:idx val="0"/>
          <c:order val="0"/>
          <c:tx>
            <c:strRef>
              <c:f>категории!$A$1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4-4512-836D-308B45B169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4-4512-836D-308B45B169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4-4512-836D-308B45B169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4-4512-836D-308B45B169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4-4512-836D-308B45B169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14-4512-836D-308B45B169DF}"/>
              </c:ext>
            </c:extLst>
          </c:dPt>
          <c:dLbls>
            <c:dLbl>
              <c:idx val="0"/>
              <c:layout>
                <c:manualLayout>
                  <c:x val="0.05"/>
                  <c:y val="-0.1523809722542472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14-4512-836D-308B45B169DF}"/>
                </c:ext>
              </c:extLst>
            </c:dLbl>
            <c:dLbl>
              <c:idx val="1"/>
              <c:layout>
                <c:manualLayout>
                  <c:x val="0.16666666666666657"/>
                  <c:y val="-0.1291925634329487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14-4512-836D-308B45B169DF}"/>
                </c:ext>
              </c:extLst>
            </c:dLbl>
            <c:dLbl>
              <c:idx val="2"/>
              <c:layout>
                <c:manualLayout>
                  <c:x val="0.17499999999999999"/>
                  <c:y val="1.98757789896844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14-4512-836D-308B45B169D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категории!$A$1</c:f>
              <c:strCache>
                <c:ptCount val="6"/>
                <c:pt idx="0">
                  <c:v>Construction chemistry</c:v>
                </c:pt>
                <c:pt idx="1">
                  <c:v>Dry building mixes</c:v>
                </c:pt>
                <c:pt idx="2">
                  <c:v>Insulation materials</c:v>
                </c:pt>
                <c:pt idx="3">
                  <c:v>Pipes</c:v>
                </c:pt>
                <c:pt idx="4">
                  <c:v>Two-component mortar</c:v>
                </c:pt>
                <c:pt idx="5">
                  <c:v>Varnishes and paints</c:v>
                </c:pt>
              </c:strCache>
            </c:strRef>
          </c:cat>
          <c:val>
            <c:numRef>
              <c:f>категории!$A$1</c:f>
              <c:numCache>
                <c:formatCode>0.00%</c:formatCode>
                <c:ptCount val="6"/>
                <c:pt idx="0">
                  <c:v>0.10955861001437892</c:v>
                </c:pt>
                <c:pt idx="1">
                  <c:v>0.12506069107423678</c:v>
                </c:pt>
                <c:pt idx="2">
                  <c:v>3.7066878441435143E-2</c:v>
                </c:pt>
                <c:pt idx="3">
                  <c:v>0.11118921915761615</c:v>
                </c:pt>
                <c:pt idx="4">
                  <c:v>0.23625805766705976</c:v>
                </c:pt>
                <c:pt idx="5">
                  <c:v>0.38086654364527256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14-4512-836D-308B45B16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[Общие данные_.xlsx]Валовая прибыль!Сводная таблица2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\ &quot;₽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\ &quot;₽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\ &quot;₽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\ &quot;₽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\ &quot;₽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\ &quot;₽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\ &quot;₽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\ &quot;₽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\ &quot;₽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'Валовая прибыль'!$B$3</c:f>
              <c:strCache>
                <c:ptCount val="1"/>
                <c:pt idx="0">
                  <c:v>Закупка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\ &quot;₽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'Валовая прибыль'!$A$4:$A$20</c:f>
              <c:multiLvlStrCache>
                <c:ptCount val="13"/>
                <c:lvl>
                  <c:pt idx="0">
                    <c:v>Кв-л3</c:v>
                  </c:pt>
                  <c:pt idx="1">
                    <c:v>Кв-л4</c:v>
                  </c:pt>
                  <c:pt idx="2">
                    <c:v>Кв-л1</c:v>
                  </c:pt>
                  <c:pt idx="3">
                    <c:v>Кв-л2</c:v>
                  </c:pt>
                  <c:pt idx="4">
                    <c:v>Кв-л3</c:v>
                  </c:pt>
                  <c:pt idx="5">
                    <c:v>Кв-л4</c:v>
                  </c:pt>
                  <c:pt idx="6">
                    <c:v>Кв-л1</c:v>
                  </c:pt>
                  <c:pt idx="7">
                    <c:v>Кв-л2</c:v>
                  </c:pt>
                  <c:pt idx="8">
                    <c:v>Кв-л4</c:v>
                  </c:pt>
                  <c:pt idx="9">
                    <c:v>Кв-л1</c:v>
                  </c:pt>
                  <c:pt idx="10">
                    <c:v>Кв-л2</c:v>
                  </c:pt>
                  <c:pt idx="11">
                    <c:v>Кв-л3</c:v>
                  </c:pt>
                  <c:pt idx="12">
                    <c:v>Кв-л4</c:v>
                  </c:pt>
                </c:lvl>
                <c:lvl>
                  <c:pt idx="0">
                    <c:v>2000</c:v>
                  </c:pt>
                  <c:pt idx="2">
                    <c:v>2001</c:v>
                  </c:pt>
                  <c:pt idx="6">
                    <c:v>2002</c:v>
                  </c:pt>
                  <c:pt idx="9">
                    <c:v>2003</c:v>
                  </c:pt>
                </c:lvl>
              </c:multiLvlStrCache>
            </c:multiLvlStrRef>
          </c:cat>
          <c:val>
            <c:numRef>
              <c:f>'Валовая прибыль'!$B$4:$B$20</c:f>
              <c:numCache>
                <c:formatCode>#\ ##0.00\ "₽"</c:formatCode>
                <c:ptCount val="13"/>
                <c:pt idx="0">
                  <c:v>374176</c:v>
                </c:pt>
                <c:pt idx="1">
                  <c:v>535572</c:v>
                </c:pt>
                <c:pt idx="2">
                  <c:v>145008.00000000003</c:v>
                </c:pt>
                <c:pt idx="3">
                  <c:v>654506</c:v>
                </c:pt>
                <c:pt idx="4">
                  <c:v>386478</c:v>
                </c:pt>
                <c:pt idx="5">
                  <c:v>2584</c:v>
                </c:pt>
                <c:pt idx="6">
                  <c:v>96730</c:v>
                </c:pt>
                <c:pt idx="7">
                  <c:v>654352</c:v>
                </c:pt>
                <c:pt idx="8">
                  <c:v>523168</c:v>
                </c:pt>
                <c:pt idx="9">
                  <c:v>484544</c:v>
                </c:pt>
                <c:pt idx="10">
                  <c:v>0</c:v>
                </c:pt>
                <c:pt idx="11">
                  <c:v>249220</c:v>
                </c:pt>
                <c:pt idx="12">
                  <c:v>236442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9-4930-89AA-4740C28E0CDE}"/>
            </c:ext>
          </c:extLst>
        </c:ser>
        <c:ser>
          <c:idx val="1"/>
          <c:order val="1"/>
          <c:tx>
            <c:strRef>
              <c:f>'Валовая прибыль'!$C$3</c:f>
              <c:strCache>
                <c:ptCount val="1"/>
                <c:pt idx="0">
                  <c:v>Выручка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\ &quot;₽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'Валовая прибыль'!$A$4:$A$20</c:f>
              <c:multiLvlStrCache>
                <c:ptCount val="13"/>
                <c:lvl>
                  <c:pt idx="0">
                    <c:v>Кв-л3</c:v>
                  </c:pt>
                  <c:pt idx="1">
                    <c:v>Кв-л4</c:v>
                  </c:pt>
                  <c:pt idx="2">
                    <c:v>Кв-л1</c:v>
                  </c:pt>
                  <c:pt idx="3">
                    <c:v>Кв-л2</c:v>
                  </c:pt>
                  <c:pt idx="4">
                    <c:v>Кв-л3</c:v>
                  </c:pt>
                  <c:pt idx="5">
                    <c:v>Кв-л4</c:v>
                  </c:pt>
                  <c:pt idx="6">
                    <c:v>Кв-л1</c:v>
                  </c:pt>
                  <c:pt idx="7">
                    <c:v>Кв-л2</c:v>
                  </c:pt>
                  <c:pt idx="8">
                    <c:v>Кв-л4</c:v>
                  </c:pt>
                  <c:pt idx="9">
                    <c:v>Кв-л1</c:v>
                  </c:pt>
                  <c:pt idx="10">
                    <c:v>Кв-л2</c:v>
                  </c:pt>
                  <c:pt idx="11">
                    <c:v>Кв-л3</c:v>
                  </c:pt>
                  <c:pt idx="12">
                    <c:v>Кв-л4</c:v>
                  </c:pt>
                </c:lvl>
                <c:lvl>
                  <c:pt idx="0">
                    <c:v>2000</c:v>
                  </c:pt>
                  <c:pt idx="2">
                    <c:v>2001</c:v>
                  </c:pt>
                  <c:pt idx="6">
                    <c:v>2002</c:v>
                  </c:pt>
                  <c:pt idx="9">
                    <c:v>2003</c:v>
                  </c:pt>
                </c:lvl>
              </c:multiLvlStrCache>
            </c:multiLvlStrRef>
          </c:cat>
          <c:val>
            <c:numRef>
              <c:f>'Валовая прибыль'!$C$4:$C$20</c:f>
              <c:numCache>
                <c:formatCode>#\ ##0.00\ "₽"</c:formatCode>
                <c:ptCount val="13"/>
                <c:pt idx="0">
                  <c:v>336452.55</c:v>
                </c:pt>
                <c:pt idx="1">
                  <c:v>576294.84000000008</c:v>
                </c:pt>
                <c:pt idx="2">
                  <c:v>211598.34000000003</c:v>
                </c:pt>
                <c:pt idx="3">
                  <c:v>698493.4700000002</c:v>
                </c:pt>
                <c:pt idx="4">
                  <c:v>409134.95999999996</c:v>
                </c:pt>
                <c:pt idx="5">
                  <c:v>0</c:v>
                </c:pt>
                <c:pt idx="6">
                  <c:v>103878.44999999998</c:v>
                </c:pt>
                <c:pt idx="7">
                  <c:v>710237.92</c:v>
                </c:pt>
                <c:pt idx="8">
                  <c:v>565474.15</c:v>
                </c:pt>
                <c:pt idx="9">
                  <c:v>470204.19000000006</c:v>
                </c:pt>
                <c:pt idx="10">
                  <c:v>99666.66</c:v>
                </c:pt>
                <c:pt idx="11">
                  <c:v>215905.88</c:v>
                </c:pt>
                <c:pt idx="12">
                  <c:v>150411.07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9-4930-89AA-4740C28E0CDE}"/>
            </c:ext>
          </c:extLst>
        </c:ser>
        <c:ser>
          <c:idx val="2"/>
          <c:order val="2"/>
          <c:tx>
            <c:strRef>
              <c:f>'Валовая прибыль'!$D$3</c:f>
              <c:strCache>
                <c:ptCount val="1"/>
                <c:pt idx="0">
                  <c:v>Валовая прибыль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\ &quot;₽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'Валовая прибыль'!$A$4:$A$20</c:f>
              <c:multiLvlStrCache>
                <c:ptCount val="13"/>
                <c:lvl>
                  <c:pt idx="0">
                    <c:v>Кв-л3</c:v>
                  </c:pt>
                  <c:pt idx="1">
                    <c:v>Кв-л4</c:v>
                  </c:pt>
                  <c:pt idx="2">
                    <c:v>Кв-л1</c:v>
                  </c:pt>
                  <c:pt idx="3">
                    <c:v>Кв-л2</c:v>
                  </c:pt>
                  <c:pt idx="4">
                    <c:v>Кв-л3</c:v>
                  </c:pt>
                  <c:pt idx="5">
                    <c:v>Кв-л4</c:v>
                  </c:pt>
                  <c:pt idx="6">
                    <c:v>Кв-л1</c:v>
                  </c:pt>
                  <c:pt idx="7">
                    <c:v>Кв-л2</c:v>
                  </c:pt>
                  <c:pt idx="8">
                    <c:v>Кв-л4</c:v>
                  </c:pt>
                  <c:pt idx="9">
                    <c:v>Кв-л1</c:v>
                  </c:pt>
                  <c:pt idx="10">
                    <c:v>Кв-л2</c:v>
                  </c:pt>
                  <c:pt idx="11">
                    <c:v>Кв-л3</c:v>
                  </c:pt>
                  <c:pt idx="12">
                    <c:v>Кв-л4</c:v>
                  </c:pt>
                </c:lvl>
                <c:lvl>
                  <c:pt idx="0">
                    <c:v>2000</c:v>
                  </c:pt>
                  <c:pt idx="2">
                    <c:v>2001</c:v>
                  </c:pt>
                  <c:pt idx="6">
                    <c:v>2002</c:v>
                  </c:pt>
                  <c:pt idx="9">
                    <c:v>2003</c:v>
                  </c:pt>
                </c:lvl>
              </c:multiLvlStrCache>
            </c:multiLvlStrRef>
          </c:cat>
          <c:val>
            <c:numRef>
              <c:f>'Валовая прибыль'!$D$4:$D$20</c:f>
              <c:numCache>
                <c:formatCode>#\ ##0.00\ "₽"</c:formatCode>
                <c:ptCount val="13"/>
                <c:pt idx="0">
                  <c:v>-37723.450000000012</c:v>
                </c:pt>
                <c:pt idx="1">
                  <c:v>40722.840000000084</c:v>
                </c:pt>
                <c:pt idx="2">
                  <c:v>66590.34</c:v>
                </c:pt>
                <c:pt idx="3">
                  <c:v>43987.470000000205</c:v>
                </c:pt>
                <c:pt idx="4">
                  <c:v>22656.959999999963</c:v>
                </c:pt>
                <c:pt idx="5">
                  <c:v>-2584</c:v>
                </c:pt>
                <c:pt idx="6">
                  <c:v>7148.4499999999825</c:v>
                </c:pt>
                <c:pt idx="7">
                  <c:v>55885.920000000042</c:v>
                </c:pt>
                <c:pt idx="8">
                  <c:v>42306.150000000023</c:v>
                </c:pt>
                <c:pt idx="9">
                  <c:v>-14339.809999999939</c:v>
                </c:pt>
                <c:pt idx="10">
                  <c:v>99666.66</c:v>
                </c:pt>
                <c:pt idx="11">
                  <c:v>-33314.119999999995</c:v>
                </c:pt>
                <c:pt idx="12">
                  <c:v>-86030.93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B9-4930-89AA-4740C28E0C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4"/>
        <c:overlap val="-27"/>
        <c:axId val="1576218703"/>
        <c:axId val="1576216207"/>
      </c:barChart>
      <c:catAx>
        <c:axId val="157621870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6216207"/>
        <c:crosses val="autoZero"/>
        <c:auto val="1"/>
        <c:lblAlgn val="ctr"/>
        <c:lblOffset val="100"/>
        <c:noMultiLvlLbl val="0"/>
      </c:catAx>
      <c:valAx>
        <c:axId val="157621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₽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621870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[Общие данные_.xlsx]Маржа!Сводная таблица3</c:name>
    <c:fmtId val="1"/>
  </c:pivotSource>
  <c:chart>
    <c:title>
      <c:tx>
        <c:strRef>
          <c:f>Маржа!$A$1</c:f>
          <c:strCache>
            <c:ptCount val="1"/>
            <c:pt idx="0">
              <c:v>Маржа по товарам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Маржа!$A$1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Маржа!$A$1</c:f>
              <c:strCache>
                <c:ptCount val="28"/>
                <c:pt idx="0">
                  <c:v>3/4 in. RAUPEX Red UV Shield Pipe</c:v>
                </c:pt>
                <c:pt idx="1">
                  <c:v>1/2 in. RAUPEX Blue UV Shield Pipe</c:v>
                </c:pt>
                <c:pt idx="2">
                  <c:v>1 in. RAUPEX Red UV Shield Pipe</c:v>
                </c:pt>
                <c:pt idx="3">
                  <c:v>1 in. RAUPEX Blue UV Shield Pipe</c:v>
                </c:pt>
                <c:pt idx="4">
                  <c:v>polyurethane foam premium of winter</c:v>
                </c:pt>
                <c:pt idx="5">
                  <c:v>polyurethane foam</c:v>
                </c:pt>
                <c:pt idx="6">
                  <c:v>fugen</c:v>
                </c:pt>
                <c:pt idx="7">
                  <c:v>helmi 10</c:v>
                </c:pt>
                <c:pt idx="8">
                  <c:v>helmi primer</c:v>
                </c:pt>
                <c:pt idx="9">
                  <c:v>foam mounting</c:v>
                </c:pt>
                <c:pt idx="10">
                  <c:v>glue cm 11</c:v>
                </c:pt>
                <c:pt idx="11">
                  <c:v>kiva 30</c:v>
                </c:pt>
                <c:pt idx="12">
                  <c:v>kiva 70</c:v>
                </c:pt>
                <c:pt idx="13">
                  <c:v>kiva 10</c:v>
                </c:pt>
                <c:pt idx="14">
                  <c:v>glue cm 17</c:v>
                </c:pt>
                <c:pt idx="15">
                  <c:v>helmi 30</c:v>
                </c:pt>
                <c:pt idx="16">
                  <c:v>partial fill cavity slab 80</c:v>
                </c:pt>
                <c:pt idx="17">
                  <c:v>everal aqua 10</c:v>
                </c:pt>
                <c:pt idx="18">
                  <c:v>partial fill cavity slab 100</c:v>
                </c:pt>
                <c:pt idx="19">
                  <c:v>epoxy grouts</c:v>
                </c:pt>
                <c:pt idx="20">
                  <c:v>grout</c:v>
                </c:pt>
                <c:pt idx="21">
                  <c:v>everal aqua 10 interior</c:v>
                </c:pt>
                <c:pt idx="22">
                  <c:v>everal aqua 40</c:v>
                </c:pt>
                <c:pt idx="23">
                  <c:v>rockclose insulated dpc 20</c:v>
                </c:pt>
                <c:pt idx="24">
                  <c:v>partial fill cavity slab 50</c:v>
                </c:pt>
                <c:pt idx="25">
                  <c:v>rotband</c:v>
                </c:pt>
                <c:pt idx="26">
                  <c:v>uniflott</c:v>
                </c:pt>
                <c:pt idx="27">
                  <c:v>rockclose insulated dpc 30</c:v>
                </c:pt>
              </c:strCache>
            </c:strRef>
          </c:cat>
          <c:val>
            <c:numRef>
              <c:f>Маржа!$A$1</c:f>
              <c:numCache>
                <c:formatCode>0.00%</c:formatCode>
                <c:ptCount val="28"/>
                <c:pt idx="0">
                  <c:v>0.35039212114804819</c:v>
                </c:pt>
                <c:pt idx="1">
                  <c:v>0.31213022521286343</c:v>
                </c:pt>
                <c:pt idx="2">
                  <c:v>0.28928581064424802</c:v>
                </c:pt>
                <c:pt idx="3">
                  <c:v>0.22137714685504101</c:v>
                </c:pt>
                <c:pt idx="4">
                  <c:v>0.18078502898785054</c:v>
                </c:pt>
                <c:pt idx="5">
                  <c:v>0.1602887314900184</c:v>
                </c:pt>
                <c:pt idx="6">
                  <c:v>0.14672034070975085</c:v>
                </c:pt>
                <c:pt idx="7">
                  <c:v>0.11650930890902358</c:v>
                </c:pt>
                <c:pt idx="8">
                  <c:v>0.11069733211441549</c:v>
                </c:pt>
                <c:pt idx="9">
                  <c:v>0.10814235278198096</c:v>
                </c:pt>
                <c:pt idx="10">
                  <c:v>0.10582221434938238</c:v>
                </c:pt>
                <c:pt idx="11">
                  <c:v>0.10166347842937604</c:v>
                </c:pt>
                <c:pt idx="12">
                  <c:v>9.9513489295657814E-2</c:v>
                </c:pt>
                <c:pt idx="13">
                  <c:v>9.788882952241916E-2</c:v>
                </c:pt>
                <c:pt idx="14">
                  <c:v>9.0445432814737353E-2</c:v>
                </c:pt>
                <c:pt idx="15">
                  <c:v>8.5794655414908536E-2</c:v>
                </c:pt>
                <c:pt idx="16">
                  <c:v>8.3460179604356588E-2</c:v>
                </c:pt>
                <c:pt idx="17">
                  <c:v>8.2130989471790206E-2</c:v>
                </c:pt>
                <c:pt idx="18">
                  <c:v>7.2366529440177921E-2</c:v>
                </c:pt>
                <c:pt idx="19">
                  <c:v>5.7621226558328166E-2</c:v>
                </c:pt>
                <c:pt idx="20">
                  <c:v>5.7358775309545522E-2</c:v>
                </c:pt>
                <c:pt idx="21">
                  <c:v>5.6321856274914137E-2</c:v>
                </c:pt>
                <c:pt idx="22">
                  <c:v>5.5768588122371419E-2</c:v>
                </c:pt>
                <c:pt idx="23">
                  <c:v>5.5651384115189086E-2</c:v>
                </c:pt>
                <c:pt idx="24">
                  <c:v>1.9997845260158093E-2</c:v>
                </c:pt>
                <c:pt idx="25">
                  <c:v>1.6406742862631794E-2</c:v>
                </c:pt>
                <c:pt idx="26">
                  <c:v>0</c:v>
                </c:pt>
                <c:pt idx="27">
                  <c:v>-0.84730337615237439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F-4A79-98D5-3DCB84B5FD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53093375"/>
        <c:axId val="1553089631"/>
      </c:barChart>
      <c:catAx>
        <c:axId val="15530933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3089631"/>
        <c:crosses val="autoZero"/>
        <c:auto val="1"/>
        <c:lblAlgn val="ctr"/>
        <c:lblOffset val="200"/>
        <c:noMultiLvlLbl val="0"/>
      </c:catAx>
      <c:valAx>
        <c:axId val="1553089631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55309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[Общие данные_.xlsx]Продажи!Сводная таблица4</c:name>
    <c:fmtId val="0"/>
  </c:pivotSource>
  <c:chart>
    <c:title>
      <c:tx>
        <c:strRef>
          <c:f>Продажи!$A$1</c:f>
          <c:strCache>
            <c:ptCount val="1"/>
            <c:pt idx="0">
              <c:v>Динамика продаж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Продажи!$A$1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Продажи!$A$1</c:f>
              <c:multiLvlStrCache>
                <c:ptCount val="13"/>
                <c:lvl>
                  <c:pt idx="0">
                    <c:v>Кв-л3</c:v>
                  </c:pt>
                  <c:pt idx="1">
                    <c:v>Кв-л4</c:v>
                  </c:pt>
                  <c:pt idx="2">
                    <c:v>Кв-л1</c:v>
                  </c:pt>
                  <c:pt idx="3">
                    <c:v>Кв-л2</c:v>
                  </c:pt>
                  <c:pt idx="4">
                    <c:v>Кв-л3</c:v>
                  </c:pt>
                  <c:pt idx="5">
                    <c:v>Кв-л4</c:v>
                  </c:pt>
                  <c:pt idx="6">
                    <c:v>Кв-л1</c:v>
                  </c:pt>
                  <c:pt idx="7">
                    <c:v>Кв-л2</c:v>
                  </c:pt>
                  <c:pt idx="8">
                    <c:v>Кв-л4</c:v>
                  </c:pt>
                  <c:pt idx="9">
                    <c:v>Кв-л1</c:v>
                  </c:pt>
                  <c:pt idx="10">
                    <c:v>Кв-л2</c:v>
                  </c:pt>
                  <c:pt idx="11">
                    <c:v>Кв-л3</c:v>
                  </c:pt>
                  <c:pt idx="12">
                    <c:v>Кв-л4</c:v>
                  </c:pt>
                </c:lvl>
                <c:lvl>
                  <c:pt idx="0">
                    <c:v>2000</c:v>
                  </c:pt>
                  <c:pt idx="2">
                    <c:v>2001</c:v>
                  </c:pt>
                  <c:pt idx="6">
                    <c:v>2002</c:v>
                  </c:pt>
                  <c:pt idx="9">
                    <c:v>2003</c:v>
                  </c:pt>
                </c:lvl>
              </c:multiLvlStrCache>
            </c:multiLvlStrRef>
          </c:cat>
          <c:val>
            <c:numRef>
              <c:f>Продажи!$A$1</c:f>
              <c:numCache>
                <c:formatCode>#\ ##0.00\ "₽"</c:formatCode>
                <c:ptCount val="13"/>
                <c:pt idx="0">
                  <c:v>336452.55</c:v>
                </c:pt>
                <c:pt idx="1">
                  <c:v>576294.84000000008</c:v>
                </c:pt>
                <c:pt idx="2">
                  <c:v>211598.34000000003</c:v>
                </c:pt>
                <c:pt idx="3">
                  <c:v>698493.4700000002</c:v>
                </c:pt>
                <c:pt idx="4">
                  <c:v>409134.95999999996</c:v>
                </c:pt>
                <c:pt idx="5">
                  <c:v>0</c:v>
                </c:pt>
                <c:pt idx="6">
                  <c:v>103878.44999999998</c:v>
                </c:pt>
                <c:pt idx="7">
                  <c:v>710237.92</c:v>
                </c:pt>
                <c:pt idx="8">
                  <c:v>565474.15</c:v>
                </c:pt>
                <c:pt idx="9">
                  <c:v>470204.19000000006</c:v>
                </c:pt>
                <c:pt idx="10">
                  <c:v>99666.66</c:v>
                </c:pt>
                <c:pt idx="11">
                  <c:v>215905.88</c:v>
                </c:pt>
                <c:pt idx="12">
                  <c:v>150411.07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7-404A-BC40-729801AC5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459071"/>
        <c:axId val="1781463231"/>
      </c:lineChart>
      <c:catAx>
        <c:axId val="178145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1463231"/>
        <c:crosses val="autoZero"/>
        <c:auto val="1"/>
        <c:lblAlgn val="ctr"/>
        <c:lblOffset val="100"/>
        <c:noMultiLvlLbl val="0"/>
      </c:catAx>
      <c:valAx>
        <c:axId val="17814632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crossAx val="1781459071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[Общие данные_.xlsx]Маржа по производителю !Сводная таблица5</c:name>
    <c:fmtId val="0"/>
  </c:pivotSource>
  <c:chart>
    <c:title>
      <c:tx>
        <c:strRef>
          <c:f>'Маржа по производителю '!$A$1</c:f>
          <c:strCache>
            <c:ptCount val="1"/>
            <c:pt idx="0">
              <c:v>Маржа по производителю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'Маржа по производителю '!$A$1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'Маржа по производителю '!$A$1</c:f>
              <c:strCache>
                <c:ptCount val="6"/>
                <c:pt idx="0">
                  <c:v>Ceresit</c:v>
                </c:pt>
                <c:pt idx="1">
                  <c:v>Knauf</c:v>
                </c:pt>
                <c:pt idx="2">
                  <c:v>Makroflex</c:v>
                </c:pt>
                <c:pt idx="3">
                  <c:v>Rehau</c:v>
                </c:pt>
                <c:pt idx="4">
                  <c:v>Rockwool</c:v>
                </c:pt>
                <c:pt idx="5">
                  <c:v>Tikkurila</c:v>
                </c:pt>
              </c:strCache>
            </c:strRef>
          </c:cat>
          <c:val>
            <c:numRef>
              <c:f>'Маржа по производителю '!$A$1</c:f>
              <c:numCache>
                <c:formatCode>0.00%</c:formatCode>
                <c:ptCount val="6"/>
                <c:pt idx="0">
                  <c:v>6.6168789927519608E-2</c:v>
                </c:pt>
                <c:pt idx="1">
                  <c:v>8.5329575769280807E-3</c:v>
                </c:pt>
                <c:pt idx="2">
                  <c:v>0.15205498019471489</c:v>
                </c:pt>
                <c:pt idx="3">
                  <c:v>0.28721512706940477</c:v>
                </c:pt>
                <c:pt idx="4">
                  <c:v>4.1129250456923751E-3</c:v>
                </c:pt>
                <c:pt idx="5">
                  <c:v>9.1409772871645714E-2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C-4CFE-80C4-60B359F5CE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53106687"/>
        <c:axId val="1553095455"/>
      </c:barChart>
      <c:catAx>
        <c:axId val="155310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3095455"/>
        <c:crosses val="autoZero"/>
        <c:auto val="1"/>
        <c:lblAlgn val="ctr"/>
        <c:lblOffset val="100"/>
        <c:noMultiLvlLbl val="0"/>
      </c:catAx>
      <c:valAx>
        <c:axId val="15530954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55310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[Общие данные_.xlsx]категории!Сводная таблица6</c:name>
    <c:fmtId val="0"/>
  </c:pivotSource>
  <c:chart>
    <c:title>
      <c:tx>
        <c:strRef>
          <c:f>категории!$A$1</c:f>
          <c:strCache>
            <c:ptCount val="1"/>
            <c:pt idx="0">
              <c:v>Доля прибыли по категориям товаров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666666666666657"/>
              <c:y val="-0.1291925634329487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499999999999999"/>
              <c:y val="1.987577898968441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"/>
              <c:y val="-0.1523809722542472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3706692913385823"/>
          <c:y val="0.17996370192382935"/>
          <c:w val="0.74808858267716527"/>
          <c:h val="0.82003629807617062"/>
        </c:manualLayout>
      </c:layout>
      <c:doughnutChart>
        <c:varyColors val="1"/>
        <c:ser>
          <c:idx val="0"/>
          <c:order val="0"/>
          <c:tx>
            <c:strRef>
              <c:f>категории!$A$1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272-4B94-9A07-CB6678A03D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272-4B94-9A07-CB6678A03D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72-4B94-9A07-CB6678A03D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5"/>
                  <c:y val="-0.1523809722542472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72-4B94-9A07-CB6678A03D6E}"/>
                </c:ext>
              </c:extLst>
            </c:dLbl>
            <c:dLbl>
              <c:idx val="1"/>
              <c:layout>
                <c:manualLayout>
                  <c:x val="0.16666666666666657"/>
                  <c:y val="-0.1291925634329487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72-4B94-9A07-CB6678A03D6E}"/>
                </c:ext>
              </c:extLst>
            </c:dLbl>
            <c:dLbl>
              <c:idx val="2"/>
              <c:layout>
                <c:manualLayout>
                  <c:x val="0.17499999999999999"/>
                  <c:y val="1.98757789896844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72-4B94-9A07-CB6678A03D6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категории!$A$1</c:f>
              <c:strCache>
                <c:ptCount val="6"/>
                <c:pt idx="0">
                  <c:v>Construction chemistry</c:v>
                </c:pt>
                <c:pt idx="1">
                  <c:v>Dry building mixes</c:v>
                </c:pt>
                <c:pt idx="2">
                  <c:v>Insulation materials</c:v>
                </c:pt>
                <c:pt idx="3">
                  <c:v>Pipes</c:v>
                </c:pt>
                <c:pt idx="4">
                  <c:v>Two-component mortar</c:v>
                </c:pt>
                <c:pt idx="5">
                  <c:v>Varnishes and paints</c:v>
                </c:pt>
              </c:strCache>
            </c:strRef>
          </c:cat>
          <c:val>
            <c:numRef>
              <c:f>категории!$A$1</c:f>
              <c:numCache>
                <c:formatCode>0.00%</c:formatCode>
                <c:ptCount val="6"/>
                <c:pt idx="0">
                  <c:v>0.10955861001437892</c:v>
                </c:pt>
                <c:pt idx="1">
                  <c:v>0.12506069107423678</c:v>
                </c:pt>
                <c:pt idx="2">
                  <c:v>3.7066878441435143E-2</c:v>
                </c:pt>
                <c:pt idx="3">
                  <c:v>0.11118921915761615</c:v>
                </c:pt>
                <c:pt idx="4">
                  <c:v>0.23625805766705976</c:v>
                </c:pt>
                <c:pt idx="5">
                  <c:v>0.38086654364527256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2-4B94-9A07-CB6678A03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[Общие данные_.xlsx]Доля по производителю!Сводная таблица7</c:name>
    <c:fmtId val="0"/>
  </c:pivotSource>
  <c:chart>
    <c:title>
      <c:tx>
        <c:strRef>
          <c:f>'Доля по производителю'!$A$1</c:f>
          <c:strCache>
            <c:ptCount val="1"/>
            <c:pt idx="0">
              <c:v>Доля валовой прибыли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833333333333336"/>
              <c:y val="0.1342592592592592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555555555555556"/>
              <c:y val="0.12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722222222222223"/>
              <c:y val="1.851851851851834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7777777777777267E-3"/>
              <c:y val="0.12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4698447069116361"/>
          <c:y val="0.13870078740157479"/>
          <c:w val="0.45325349956255462"/>
          <c:h val="0.75542249927092442"/>
        </c:manualLayout>
      </c:layout>
      <c:doughnutChart>
        <c:varyColors val="1"/>
        <c:ser>
          <c:idx val="0"/>
          <c:order val="0"/>
          <c:tx>
            <c:strRef>
              <c:f>'Доля по производителю'!$A$1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5E3-43F5-9F92-2F62755CE3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E3-43F5-9F92-2F62755CE3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E3-43F5-9F92-2F62755CE3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5E3-43F5-9F92-2F62755CE3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0.14722222222222223"/>
                  <c:y val="1.85185185185183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E3-43F5-9F92-2F62755CE3B2}"/>
                </c:ext>
              </c:extLst>
            </c:dLbl>
            <c:dLbl>
              <c:idx val="2"/>
              <c:layout>
                <c:manualLayout>
                  <c:x val="0.10555555555555556"/>
                  <c:y val="0.12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E3-43F5-9F92-2F62755CE3B2}"/>
                </c:ext>
              </c:extLst>
            </c:dLbl>
            <c:dLbl>
              <c:idx val="3"/>
              <c:layout>
                <c:manualLayout>
                  <c:x val="2.7777777777777267E-3"/>
                  <c:y val="0.12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E3-43F5-9F92-2F62755CE3B2}"/>
                </c:ext>
              </c:extLst>
            </c:dLbl>
            <c:dLbl>
              <c:idx val="4"/>
              <c:layout>
                <c:manualLayout>
                  <c:x val="-0.10833333333333336"/>
                  <c:y val="0.1342592592592592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E3-43F5-9F92-2F62755CE3B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'Доля по производителю'!$A$1</c:f>
              <c:strCache>
                <c:ptCount val="6"/>
                <c:pt idx="0">
                  <c:v>Ceresit</c:v>
                </c:pt>
                <c:pt idx="1">
                  <c:v>Knauf</c:v>
                </c:pt>
                <c:pt idx="2">
                  <c:v>Makroflex</c:v>
                </c:pt>
                <c:pt idx="3">
                  <c:v>Rehau</c:v>
                </c:pt>
                <c:pt idx="4">
                  <c:v>Rockwool</c:v>
                </c:pt>
                <c:pt idx="5">
                  <c:v>Tikkurila</c:v>
                </c:pt>
              </c:strCache>
            </c:strRef>
          </c:cat>
          <c:val>
            <c:numRef>
              <c:f>'Доля по производителю'!$A$1</c:f>
              <c:numCache>
                <c:formatCode>0.00%</c:formatCode>
                <c:ptCount val="6"/>
                <c:pt idx="0">
                  <c:v>0.33953723934062074</c:v>
                </c:pt>
                <c:pt idx="1">
                  <c:v>2.3739625924416915E-2</c:v>
                </c:pt>
                <c:pt idx="2">
                  <c:v>0.1076004934906398</c:v>
                </c:pt>
                <c:pt idx="3">
                  <c:v>0.11118921915761716</c:v>
                </c:pt>
                <c:pt idx="4">
                  <c:v>3.7066878441435483E-2</c:v>
                </c:pt>
                <c:pt idx="5">
                  <c:v>0.380866543645276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3-43F5-9F92-2F62755CE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[Общие данные_.xlsx]Остатки!Сводная таблица9</c:name>
    <c:fmtId val="0"/>
  </c:pivotSource>
  <c:chart>
    <c:title>
      <c:tx>
        <c:strRef>
          <c:f>Остатки!$F$1</c:f>
          <c:strCache>
            <c:ptCount val="1"/>
            <c:pt idx="0">
              <c:v>Остатки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Остатки!$F$1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Остатки!$F$1</c:f>
              <c:multiLvlStrCache>
                <c:ptCount val="19"/>
                <c:lvl>
                  <c:pt idx="0">
                    <c:v>epoxy grouts</c:v>
                  </c:pt>
                  <c:pt idx="1">
                    <c:v>glue cm 11</c:v>
                  </c:pt>
                  <c:pt idx="2">
                    <c:v>glue cm 17</c:v>
                  </c:pt>
                  <c:pt idx="3">
                    <c:v>grout</c:v>
                  </c:pt>
                  <c:pt idx="4">
                    <c:v>fugen</c:v>
                  </c:pt>
                  <c:pt idx="5">
                    <c:v>rotband</c:v>
                  </c:pt>
                  <c:pt idx="6">
                    <c:v>uniflott</c:v>
                  </c:pt>
                  <c:pt idx="7">
                    <c:v>foam mounting</c:v>
                  </c:pt>
                  <c:pt idx="8">
                    <c:v>polyurethane foam</c:v>
                  </c:pt>
                  <c:pt idx="9">
                    <c:v>polyurethane foam premium of winter</c:v>
                  </c:pt>
                  <c:pt idx="10">
                    <c:v>1 in. RAUPEX Blue UV Shield Pipe</c:v>
                  </c:pt>
                  <c:pt idx="11">
                    <c:v>1 in. RAUPEX Red UV Shield Pipe</c:v>
                  </c:pt>
                  <c:pt idx="12">
                    <c:v>1/2 in. RAUPEX Blue UV Shield Pipe</c:v>
                  </c:pt>
                  <c:pt idx="13">
                    <c:v>3/4 in. RAUPEX Red UV Shield Pipe</c:v>
                  </c:pt>
                  <c:pt idx="14">
                    <c:v>partial fill cavity slab 100</c:v>
                  </c:pt>
                  <c:pt idx="15">
                    <c:v>partial fill cavity slab 50</c:v>
                  </c:pt>
                  <c:pt idx="16">
                    <c:v>partial fill cavity slab 80</c:v>
                  </c:pt>
                  <c:pt idx="17">
                    <c:v>rockclose insulated dpc 20</c:v>
                  </c:pt>
                  <c:pt idx="18">
                    <c:v>rockclose insulated dpc 30</c:v>
                  </c:pt>
                </c:lvl>
                <c:lvl>
                  <c:pt idx="0">
                    <c:v>Ceresit</c:v>
                  </c:pt>
                  <c:pt idx="4">
                    <c:v>Knauf</c:v>
                  </c:pt>
                  <c:pt idx="7">
                    <c:v>Makroflex</c:v>
                  </c:pt>
                  <c:pt idx="10">
                    <c:v>Rehau</c:v>
                  </c:pt>
                  <c:pt idx="14">
                    <c:v>Rockwool</c:v>
                  </c:pt>
                </c:lvl>
              </c:multiLvlStrCache>
            </c:multiLvlStrRef>
          </c:cat>
          <c:val>
            <c:numRef>
              <c:f>Остатки!$F$1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1301</c:v>
                </c:pt>
                <c:pt idx="6">
                  <c:v>2200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385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766</c:v>
                </c:pt>
                <c:pt idx="16">
                  <c:v>2</c:v>
                </c:pt>
                <c:pt idx="17">
                  <c:v>0</c:v>
                </c:pt>
                <c:pt idx="18">
                  <c:v>4771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7-4EAC-80C7-7F1283E84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277711"/>
        <c:axId val="1557275215"/>
      </c:barChart>
      <c:catAx>
        <c:axId val="155727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7275215"/>
        <c:crosses val="autoZero"/>
        <c:auto val="1"/>
        <c:lblAlgn val="ctr"/>
        <c:lblOffset val="100"/>
        <c:noMultiLvlLbl val="0"/>
      </c:catAx>
      <c:valAx>
        <c:axId val="1557275215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727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Остатки!$F$1</c:f>
          <c:strCache>
            <c:ptCount val="1"/>
            <c:pt idx="0">
              <c:v>Остатки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Остатки!$H$4</c:f>
              <c:strCache>
                <c:ptCount val="1"/>
                <c:pt idx="0">
                  <c:v>Закуплено, шт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Остатки!$F$5:$G$23</c:f>
              <c:multiLvlStrCache>
                <c:ptCount val="7"/>
                <c:lvl>
                  <c:pt idx="0">
                    <c:v>rotband</c:v>
                  </c:pt>
                  <c:pt idx="1">
                    <c:v>uniflott</c:v>
                  </c:pt>
                  <c:pt idx="2">
                    <c:v>1 in. RAUPEX Blue UV Shield Pipe</c:v>
                  </c:pt>
                  <c:pt idx="3">
                    <c:v>1 in. RAUPEX Red UV Shield Pipe</c:v>
                  </c:pt>
                  <c:pt idx="4">
                    <c:v>partial fill cavity slab 50</c:v>
                  </c:pt>
                  <c:pt idx="5">
                    <c:v>partial fill cavity slab 80</c:v>
                  </c:pt>
                  <c:pt idx="6">
                    <c:v>rockclose insulated dpc 30</c:v>
                  </c:pt>
                </c:lvl>
                <c:lvl>
                  <c:pt idx="0">
                    <c:v>Knauf</c:v>
                  </c:pt>
                  <c:pt idx="1">
                    <c:v>Knauf</c:v>
                  </c:pt>
                  <c:pt idx="2">
                    <c:v>Rehau</c:v>
                  </c:pt>
                  <c:pt idx="3">
                    <c:v>Rehau</c:v>
                  </c:pt>
                  <c:pt idx="4">
                    <c:v>Rockwool</c:v>
                  </c:pt>
                  <c:pt idx="5">
                    <c:v>Rockwool</c:v>
                  </c:pt>
                  <c:pt idx="6">
                    <c:v>Rockwool</c:v>
                  </c:pt>
                </c:lvl>
              </c:multiLvlStrCache>
            </c:multiLvlStrRef>
          </c:cat>
          <c:val>
            <c:numRef>
              <c:f>Остатки!$H$5:$H$23</c:f>
              <c:numCache>
                <c:formatCode>General</c:formatCode>
                <c:ptCount val="7"/>
                <c:pt idx="0">
                  <c:v>19600</c:v>
                </c:pt>
                <c:pt idx="1">
                  <c:v>2200</c:v>
                </c:pt>
                <c:pt idx="2">
                  <c:v>4800</c:v>
                </c:pt>
                <c:pt idx="3">
                  <c:v>13400</c:v>
                </c:pt>
                <c:pt idx="4">
                  <c:v>16800</c:v>
                </c:pt>
                <c:pt idx="5">
                  <c:v>9000</c:v>
                </c:pt>
                <c:pt idx="6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5-4A29-95D3-691C9E009469}"/>
            </c:ext>
          </c:extLst>
        </c:ser>
        <c:ser>
          <c:idx val="1"/>
          <c:order val="1"/>
          <c:tx>
            <c:strRef>
              <c:f>Остатки!$I$4</c:f>
              <c:strCache>
                <c:ptCount val="1"/>
                <c:pt idx="0">
                  <c:v>Продано, шт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Остатки!$F$5:$G$23</c:f>
              <c:multiLvlStrCache>
                <c:ptCount val="7"/>
                <c:lvl>
                  <c:pt idx="0">
                    <c:v>rotband</c:v>
                  </c:pt>
                  <c:pt idx="1">
                    <c:v>uniflott</c:v>
                  </c:pt>
                  <c:pt idx="2">
                    <c:v>1 in. RAUPEX Blue UV Shield Pipe</c:v>
                  </c:pt>
                  <c:pt idx="3">
                    <c:v>1 in. RAUPEX Red UV Shield Pipe</c:v>
                  </c:pt>
                  <c:pt idx="4">
                    <c:v>partial fill cavity slab 50</c:v>
                  </c:pt>
                  <c:pt idx="5">
                    <c:v>partial fill cavity slab 80</c:v>
                  </c:pt>
                  <c:pt idx="6">
                    <c:v>rockclose insulated dpc 30</c:v>
                  </c:pt>
                </c:lvl>
                <c:lvl>
                  <c:pt idx="0">
                    <c:v>Knauf</c:v>
                  </c:pt>
                  <c:pt idx="1">
                    <c:v>Knauf</c:v>
                  </c:pt>
                  <c:pt idx="2">
                    <c:v>Rehau</c:v>
                  </c:pt>
                  <c:pt idx="3">
                    <c:v>Rehau</c:v>
                  </c:pt>
                  <c:pt idx="4">
                    <c:v>Rockwool</c:v>
                  </c:pt>
                  <c:pt idx="5">
                    <c:v>Rockwool</c:v>
                  </c:pt>
                  <c:pt idx="6">
                    <c:v>Rockwool</c:v>
                  </c:pt>
                </c:lvl>
              </c:multiLvlStrCache>
            </c:multiLvlStrRef>
          </c:cat>
          <c:val>
            <c:numRef>
              <c:f>Остатки!$I$5:$I$23</c:f>
              <c:numCache>
                <c:formatCode>General</c:formatCode>
                <c:ptCount val="7"/>
                <c:pt idx="0">
                  <c:v>18299</c:v>
                </c:pt>
                <c:pt idx="1">
                  <c:v>0</c:v>
                </c:pt>
                <c:pt idx="2">
                  <c:v>4750</c:v>
                </c:pt>
                <c:pt idx="3">
                  <c:v>13015</c:v>
                </c:pt>
                <c:pt idx="4">
                  <c:v>16034</c:v>
                </c:pt>
                <c:pt idx="5">
                  <c:v>8998</c:v>
                </c:pt>
                <c:pt idx="6">
                  <c:v>4629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5-4A29-95D3-691C9E009469}"/>
            </c:ext>
          </c:extLst>
        </c:ser>
        <c:ser>
          <c:idx val="2"/>
          <c:order val="2"/>
          <c:tx>
            <c:strRef>
              <c:f>Остатки!$J$4</c:f>
              <c:strCache>
                <c:ptCount val="1"/>
                <c:pt idx="0">
                  <c:v>Остатки, шт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Остатки!$F$5:$G$23</c:f>
              <c:multiLvlStrCache>
                <c:ptCount val="7"/>
                <c:lvl>
                  <c:pt idx="0">
                    <c:v>rotband</c:v>
                  </c:pt>
                  <c:pt idx="1">
                    <c:v>uniflott</c:v>
                  </c:pt>
                  <c:pt idx="2">
                    <c:v>1 in. RAUPEX Blue UV Shield Pipe</c:v>
                  </c:pt>
                  <c:pt idx="3">
                    <c:v>1 in. RAUPEX Red UV Shield Pipe</c:v>
                  </c:pt>
                  <c:pt idx="4">
                    <c:v>partial fill cavity slab 50</c:v>
                  </c:pt>
                  <c:pt idx="5">
                    <c:v>partial fill cavity slab 80</c:v>
                  </c:pt>
                  <c:pt idx="6">
                    <c:v>rockclose insulated dpc 30</c:v>
                  </c:pt>
                </c:lvl>
                <c:lvl>
                  <c:pt idx="0">
                    <c:v>Knauf</c:v>
                  </c:pt>
                  <c:pt idx="1">
                    <c:v>Knauf</c:v>
                  </c:pt>
                  <c:pt idx="2">
                    <c:v>Rehau</c:v>
                  </c:pt>
                  <c:pt idx="3">
                    <c:v>Rehau</c:v>
                  </c:pt>
                  <c:pt idx="4">
                    <c:v>Rockwool</c:v>
                  </c:pt>
                  <c:pt idx="5">
                    <c:v>Rockwool</c:v>
                  </c:pt>
                  <c:pt idx="6">
                    <c:v>Rockwool</c:v>
                  </c:pt>
                </c:lvl>
              </c:multiLvlStrCache>
            </c:multiLvlStrRef>
          </c:cat>
          <c:val>
            <c:numRef>
              <c:f>Остатки!$J$5:$J$23</c:f>
              <c:numCache>
                <c:formatCode>General</c:formatCode>
                <c:ptCount val="7"/>
                <c:pt idx="0">
                  <c:v>1301</c:v>
                </c:pt>
                <c:pt idx="1">
                  <c:v>2200</c:v>
                </c:pt>
                <c:pt idx="2">
                  <c:v>50</c:v>
                </c:pt>
                <c:pt idx="3">
                  <c:v>385</c:v>
                </c:pt>
                <c:pt idx="4">
                  <c:v>766</c:v>
                </c:pt>
                <c:pt idx="5">
                  <c:v>2</c:v>
                </c:pt>
                <c:pt idx="6">
                  <c:v>4771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5-4A29-95D3-691C9E0094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100"/>
        <c:axId val="1557278127"/>
        <c:axId val="1557276047"/>
      </c:barChart>
      <c:catAx>
        <c:axId val="155727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7276047"/>
        <c:crosses val="autoZero"/>
        <c:auto val="1"/>
        <c:lblAlgn val="ctr"/>
        <c:lblOffset val="100"/>
        <c:noMultiLvlLbl val="0"/>
      </c:catAx>
      <c:valAx>
        <c:axId val="15572760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5727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[Общие данные_.xlsx]Продажи!Сводная таблица4</c:name>
    <c:fmtId val="2"/>
  </c:pivotSource>
  <c:chart>
    <c:title>
      <c:tx>
        <c:strRef>
          <c:f>Продажи!$A$1</c:f>
          <c:strCache>
            <c:ptCount val="1"/>
            <c:pt idx="0">
              <c:v>Динамика продаж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Продажи!$A$1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Продажи!$A$1</c:f>
              <c:multiLvlStrCache>
                <c:ptCount val="13"/>
                <c:lvl>
                  <c:pt idx="0">
                    <c:v>Кв-л3</c:v>
                  </c:pt>
                  <c:pt idx="1">
                    <c:v>Кв-л4</c:v>
                  </c:pt>
                  <c:pt idx="2">
                    <c:v>Кв-л1</c:v>
                  </c:pt>
                  <c:pt idx="3">
                    <c:v>Кв-л2</c:v>
                  </c:pt>
                  <c:pt idx="4">
                    <c:v>Кв-л3</c:v>
                  </c:pt>
                  <c:pt idx="5">
                    <c:v>Кв-л4</c:v>
                  </c:pt>
                  <c:pt idx="6">
                    <c:v>Кв-л1</c:v>
                  </c:pt>
                  <c:pt idx="7">
                    <c:v>Кв-л2</c:v>
                  </c:pt>
                  <c:pt idx="8">
                    <c:v>Кв-л4</c:v>
                  </c:pt>
                  <c:pt idx="9">
                    <c:v>Кв-л1</c:v>
                  </c:pt>
                  <c:pt idx="10">
                    <c:v>Кв-л2</c:v>
                  </c:pt>
                  <c:pt idx="11">
                    <c:v>Кв-л3</c:v>
                  </c:pt>
                  <c:pt idx="12">
                    <c:v>Кв-л4</c:v>
                  </c:pt>
                </c:lvl>
                <c:lvl>
                  <c:pt idx="0">
                    <c:v>2000</c:v>
                  </c:pt>
                  <c:pt idx="2">
                    <c:v>2001</c:v>
                  </c:pt>
                  <c:pt idx="6">
                    <c:v>2002</c:v>
                  </c:pt>
                  <c:pt idx="9">
                    <c:v>2003</c:v>
                  </c:pt>
                </c:lvl>
              </c:multiLvlStrCache>
            </c:multiLvlStrRef>
          </c:cat>
          <c:val>
            <c:numRef>
              <c:f>Продажи!$A$1</c:f>
              <c:numCache>
                <c:formatCode>#\ ##0.00\ "₽"</c:formatCode>
                <c:ptCount val="13"/>
                <c:pt idx="0">
                  <c:v>336452.55</c:v>
                </c:pt>
                <c:pt idx="1">
                  <c:v>576294.84000000008</c:v>
                </c:pt>
                <c:pt idx="2">
                  <c:v>211598.34000000003</c:v>
                </c:pt>
                <c:pt idx="3">
                  <c:v>698493.4700000002</c:v>
                </c:pt>
                <c:pt idx="4">
                  <c:v>409134.95999999996</c:v>
                </c:pt>
                <c:pt idx="5">
                  <c:v>0</c:v>
                </c:pt>
                <c:pt idx="6">
                  <c:v>103878.44999999998</c:v>
                </c:pt>
                <c:pt idx="7">
                  <c:v>710237.92</c:v>
                </c:pt>
                <c:pt idx="8">
                  <c:v>565474.15</c:v>
                </c:pt>
                <c:pt idx="9">
                  <c:v>470204.19000000006</c:v>
                </c:pt>
                <c:pt idx="10">
                  <c:v>99666.66</c:v>
                </c:pt>
                <c:pt idx="11">
                  <c:v>215905.88</c:v>
                </c:pt>
                <c:pt idx="12">
                  <c:v>150411.07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7-4346-A838-888B1E79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459071"/>
        <c:axId val="1781463231"/>
      </c:lineChart>
      <c:catAx>
        <c:axId val="178145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1463231"/>
        <c:crosses val="autoZero"/>
        <c:auto val="1"/>
        <c:lblAlgn val="ctr"/>
        <c:lblOffset val="100"/>
        <c:noMultiLvlLbl val="0"/>
      </c:catAx>
      <c:valAx>
        <c:axId val="17814632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crossAx val="1781459071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8</xdr:row>
      <xdr:rowOff>38100</xdr:rowOff>
    </xdr:from>
    <xdr:to>
      <xdr:col>13</xdr:col>
      <xdr:colOff>161924</xdr:colOff>
      <xdr:row>32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BB618BB-1E91-7E2D-F0A3-F3773C118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171448</xdr:colOff>
      <xdr:row>1</xdr:row>
      <xdr:rowOff>161925</xdr:rowOff>
    </xdr:from>
    <xdr:to>
      <xdr:col>14</xdr:col>
      <xdr:colOff>152400</xdr:colOff>
      <xdr:row>27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A014767-D164-407B-4B03-F423BC329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509587</xdr:colOff>
      <xdr:row>11</xdr:row>
      <xdr:rowOff>185737</xdr:rowOff>
    </xdr:from>
    <xdr:to>
      <xdr:col>10</xdr:col>
      <xdr:colOff>204787</xdr:colOff>
      <xdr:row>26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F87415E-7A99-E227-A840-FAF5AF4CD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471487</xdr:colOff>
      <xdr:row>11</xdr:row>
      <xdr:rowOff>185737</xdr:rowOff>
    </xdr:from>
    <xdr:to>
      <xdr:col>11</xdr:col>
      <xdr:colOff>166687</xdr:colOff>
      <xdr:row>26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2798DF-C2C9-50F2-45A9-EC599A543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6</xdr:row>
      <xdr:rowOff>47625</xdr:rowOff>
    </xdr:from>
    <xdr:to>
      <xdr:col>10</xdr:col>
      <xdr:colOff>280987</xdr:colOff>
      <xdr:row>26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8ACF7B0-1098-A786-2F71-3A603CA98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5</xdr:row>
      <xdr:rowOff>138111</xdr:rowOff>
    </xdr:from>
    <xdr:to>
      <xdr:col>8</xdr:col>
      <xdr:colOff>571500</xdr:colOff>
      <xdr:row>20</xdr:row>
      <xdr:rowOff>47624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4FF025-A143-A22A-98C4-86E90A052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1876425</xdr:colOff>
      <xdr:row>33</xdr:row>
      <xdr:rowOff>42861</xdr:rowOff>
    </xdr:from>
    <xdr:to>
      <xdr:col>3</xdr:col>
      <xdr:colOff>247650</xdr:colOff>
      <xdr:row>51</xdr:row>
      <xdr:rowOff>180974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4CE68-6CC5-AC32-59BC-5B7C95D01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32</xdr:row>
      <xdr:rowOff>185737</xdr:rowOff>
    </xdr:from>
    <xdr:to>
      <xdr:col>6</xdr:col>
      <xdr:colOff>2390775</xdr:colOff>
      <xdr:row>50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D956C36-6FFD-F4A1-F54F-8302393B7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302400</xdr:colOff>
      <xdr:row>14</xdr:row>
      <xdr:rowOff>105000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ED904E-7757-48B3-A2D1-963E4AA35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15</xdr:row>
      <xdr:rowOff>19050</xdr:rowOff>
    </xdr:from>
    <xdr:to>
      <xdr:col>9</xdr:col>
      <xdr:colOff>283125</xdr:colOff>
      <xdr:row>41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0A279BD-2EF1-4F24-B7A8-4A72917E6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354000</xdr:colOff>
      <xdr:row>0</xdr:row>
      <xdr:rowOff>0</xdr:rowOff>
    </xdr:from>
    <xdr:to>
      <xdr:col>11</xdr:col>
      <xdr:colOff>186000</xdr:colOff>
      <xdr:row>14</xdr:row>
      <xdr:rowOff>105000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F75F57E-CC22-47AC-8DB6-70C29B659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237600</xdr:colOff>
      <xdr:row>0</xdr:row>
      <xdr:rowOff>0</xdr:rowOff>
    </xdr:from>
    <xdr:to>
      <xdr:col>17</xdr:col>
      <xdr:colOff>180000</xdr:colOff>
      <xdr:row>14</xdr:row>
      <xdr:rowOff>105000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07735B0-940F-4553-822A-3CAECBF10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351112</xdr:colOff>
      <xdr:row>15</xdr:row>
      <xdr:rowOff>19050</xdr:rowOff>
    </xdr:from>
    <xdr:to>
      <xdr:col>17</xdr:col>
      <xdr:colOff>46312</xdr:colOff>
      <xdr:row>40</xdr:row>
      <xdr:rowOff>180975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54EBDC4-3A7C-4BEE-888B-06A54764B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231600</xdr:colOff>
      <xdr:row>0</xdr:row>
      <xdr:rowOff>0</xdr:rowOff>
    </xdr:from>
    <xdr:to>
      <xdr:col>23</xdr:col>
      <xdr:colOff>354000</xdr:colOff>
      <xdr:row>14</xdr:row>
      <xdr:rowOff>105000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D901428-9D45-49D4-9B1C-7354DE105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114300</xdr:colOff>
      <xdr:row>15</xdr:row>
      <xdr:rowOff>19050</xdr:rowOff>
    </xdr:from>
    <xdr:to>
      <xdr:col>29</xdr:col>
      <xdr:colOff>333375</xdr:colOff>
      <xdr:row>41</xdr:row>
      <xdr:rowOff>9525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A1C417C-4E94-4A83-A525-6A47A1CCF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23</xdr:col>
      <xdr:colOff>405600</xdr:colOff>
      <xdr:row>0</xdr:row>
      <xdr:rowOff>0</xdr:rowOff>
    </xdr:from>
    <xdr:to>
      <xdr:col>26</xdr:col>
      <xdr:colOff>405600</xdr:colOff>
      <xdr:row>14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Продукт">
              <a:extLst>
                <a:ext uri="{FF2B5EF4-FFF2-40B4-BE49-F238E27FC236}">
                  <a16:creationId xmlns:a16="http://schemas.microsoft.com/office/drawing/2014/main" id="{25C17380-89F0-4D67-A67F-B0ABDC3577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родукт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26400" y="0"/>
              <a:ext cx="18288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26</xdr:col>
      <xdr:colOff>457199</xdr:colOff>
      <xdr:row>0</xdr:row>
      <xdr:rowOff>0</xdr:rowOff>
    </xdr:from>
    <xdr:to>
      <xdr:col>29</xdr:col>
      <xdr:colOff>314324</xdr:colOff>
      <xdr:row>14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Производитель">
              <a:extLst>
                <a:ext uri="{FF2B5EF4-FFF2-40B4-BE49-F238E27FC236}">
                  <a16:creationId xmlns:a16="http://schemas.microsoft.com/office/drawing/2014/main" id="{DC1F362A-1ABC-4503-AA3B-28D3E7930E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роизводитель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06799" y="0"/>
              <a:ext cx="1685925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Екатерина" refreshedDate="44881.45193599537" createdVersion="8" refreshedVersion="8" minRefreshableVersion="3" recordCount="677" xr:uid="{29E94D0B-2FF4-4A40-9EA2-2D8C901E0D0A}">
  <cacheSource type="worksheet">
    <worksheetSource name="Таблица1"/>
  </cacheSource>
  <cacheFields count="16">
    <cacheField name="Дата" numFmtId="14">
      <sharedItems containsSemiMixedTypes="0" containsNonDate="0" containsDate="1" containsString="0" minDate="2000-07-30T00:00:00" maxDate="2003-11-26T00:00:00" count="56">
        <d v="2001-10-22T00:00:00"/>
        <d v="2002-01-17T00:00:00"/>
        <d v="2002-02-07T00:00:00"/>
        <d v="2002-04-24T00:00:00"/>
        <d v="2002-05-12T00:00:00"/>
        <d v="2002-05-16T00:00:00"/>
        <d v="2002-05-18T00:00:00"/>
        <d v="2002-05-22T00:00:00"/>
        <d v="2002-06-14T00:00:00"/>
        <d v="2002-06-20T00:00:00"/>
        <d v="2002-10-08T00:00:00"/>
        <d v="2002-10-30T00:00:00"/>
        <d v="2002-11-13T00:00:00"/>
        <d v="2002-11-27T00:00:00"/>
        <d v="2002-11-30T00:00:00"/>
        <d v="2002-12-06T00:00:00"/>
        <d v="2002-12-10T00:00:00"/>
        <d v="2002-12-18T00:00:00"/>
        <d v="2003-01-14T00:00:00"/>
        <d v="2003-01-21T00:00:00"/>
        <d v="2003-02-06T00:00:00"/>
        <d v="2003-02-21T00:00:00"/>
        <d v="2003-02-28T00:00:00"/>
        <d v="2003-04-26T00:00:00"/>
        <d v="2003-05-06T00:00:00"/>
        <d v="2003-07-06T00:00:00"/>
        <d v="2003-08-03T00:00:00"/>
        <d v="2003-08-04T00:00:00"/>
        <d v="2003-08-12T00:00:00"/>
        <d v="2003-08-18T00:00:00"/>
        <d v="2003-11-03T00:00:00"/>
        <d v="2003-11-25T00:00:00"/>
        <d v="2000-07-30T00:00:00"/>
        <d v="2000-08-04T00:00:00"/>
        <d v="2000-08-08T00:00:00"/>
        <d v="2000-08-13T00:00:00"/>
        <d v="2000-08-31T00:00:00"/>
        <d v="2000-09-11T00:00:00"/>
        <d v="2000-09-21T00:00:00"/>
        <d v="2000-09-25T00:00:00"/>
        <d v="2000-10-07T00:00:00"/>
        <d v="2000-10-31T00:00:00"/>
        <d v="2000-11-22T00:00:00"/>
        <d v="2000-11-29T00:00:00"/>
        <d v="2000-12-12T00:00:00"/>
        <d v="2000-12-26T00:00:00"/>
        <d v="2000-12-29T00:00:00"/>
        <d v="2001-01-10T00:00:00"/>
        <d v="2001-03-10T00:00:00"/>
        <d v="2001-03-13T00:00:00"/>
        <d v="2001-04-12T00:00:00"/>
        <d v="2001-06-19T00:00:00"/>
        <d v="2001-06-20T00:00:00"/>
        <d v="2001-07-11T00:00:00"/>
        <d v="2001-07-13T00:00:00"/>
        <d v="2001-08-16T00:00:00"/>
      </sharedItems>
      <fieldGroup par="13" base="0">
        <rangePr groupBy="months" startDate="2000-07-30T00:00:00" endDate="2003-11-26T00:00:00"/>
        <groupItems count="14">
          <s v="&lt;30.07.200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6.11.2003"/>
        </groupItems>
      </fieldGroup>
    </cacheField>
    <cacheField name="Номер документа" numFmtId="0">
      <sharedItems containsSemiMixedTypes="0" containsString="0" containsNumber="1" containsInteger="1" minValue="1" maxValue="114"/>
    </cacheField>
    <cacheField name="Тип документа" numFmtId="0">
      <sharedItems count="2">
        <s v="purchase order"/>
        <s v="sales invoice"/>
      </sharedItems>
    </cacheField>
    <cacheField name="Категория продукта" numFmtId="0">
      <sharedItems count="6">
        <s v="Construction chemistry"/>
        <s v="Insulation materials"/>
        <s v="Varnishes and paints"/>
        <s v="Pipes"/>
        <s v="Dry building mixes"/>
        <s v="Two-component mortar"/>
      </sharedItems>
    </cacheField>
    <cacheField name="Продукт" numFmtId="0">
      <sharedItems count="28">
        <s v="polyurethane foam premium of winter"/>
        <s v="partial fill cavity slab 50"/>
        <s v="kiva 70"/>
        <s v="kiva 10"/>
        <s v="partial fill cavity slab 100"/>
        <s v="1 in. RAUPEX Blue UV Shield Pipe"/>
        <s v="foam mounting"/>
        <s v="glue cm 11"/>
        <s v="1/2 in. RAUPEX Blue UV Shield Pipe"/>
        <s v="rotband"/>
        <s v="polyurethane foam"/>
        <s v="everal aqua 10 interior"/>
        <s v="epoxy grouts"/>
        <s v="rockclose insulated dpc 30"/>
        <s v="1 in. RAUPEX Red UV Shield Pipe"/>
        <s v="3/4 in. RAUPEX Red UV Shield Pipe"/>
        <s v="helmi 10"/>
        <s v="helmi primer"/>
        <s v="kiva 30"/>
        <s v="fugen"/>
        <s v="grout"/>
        <s v="rockclose insulated dpc 20"/>
        <s v="partial fill cavity slab 80"/>
        <s v="everal aqua 40"/>
        <s v="helmi 30"/>
        <s v="everal aqua 10"/>
        <s v="glue cm 17"/>
        <s v="uniflott"/>
      </sharedItems>
    </cacheField>
    <cacheField name="Производитель" numFmtId="0">
      <sharedItems count="6">
        <s v="Makroflex"/>
        <s v="Rockwool"/>
        <s v="Tikkurila"/>
        <s v="Rehau"/>
        <s v="Ceresit"/>
        <s v="Knauf"/>
      </sharedItems>
    </cacheField>
    <cacheField name="Количество" numFmtId="0">
      <sharedItems containsSemiMixedTypes="0" containsString="0" containsNumber="1" containsInteger="1" minValue="1" maxValue="6000" count="336">
        <n v="800"/>
        <n v="210"/>
        <n v="570"/>
        <n v="19"/>
        <n v="1"/>
        <n v="3400"/>
        <n v="2400"/>
        <n v="1862"/>
        <n v="2909"/>
        <n v="415"/>
        <n v="35"/>
        <n v="413"/>
        <n v="22"/>
        <n v="15"/>
        <n v="17"/>
        <n v="3"/>
        <n v="46"/>
        <n v="5"/>
        <n v="2"/>
        <n v="4600"/>
        <n v="5800"/>
        <n v="1400"/>
        <n v="310"/>
        <n v="30"/>
        <n v="257"/>
        <n v="1129"/>
        <n v="1410"/>
        <n v="274"/>
        <n v="3426"/>
        <n v="394"/>
        <n v="2442"/>
        <n v="537"/>
        <n v="3614"/>
        <n v="1150"/>
        <n v="647"/>
        <n v="529"/>
        <n v="1604"/>
        <n v="177"/>
        <n v="25"/>
        <n v="23"/>
        <n v="363"/>
        <n v="669"/>
        <n v="6"/>
        <n v="16"/>
        <n v="228"/>
        <n v="18"/>
        <n v="837"/>
        <n v="502"/>
        <n v="169"/>
        <n v="1000"/>
        <n v="1600"/>
        <n v="5200"/>
        <n v="87"/>
        <n v="1542"/>
        <n v="1272"/>
        <n v="2131"/>
        <n v="155"/>
        <n v="162"/>
        <n v="9"/>
        <n v="28"/>
        <n v="644"/>
        <n v="1914"/>
        <n v="116"/>
        <n v="13"/>
        <n v="12"/>
        <n v="10"/>
        <n v="672"/>
        <n v="1242"/>
        <n v="151"/>
        <n v="5600"/>
        <n v="4200"/>
        <n v="2792"/>
        <n v="309"/>
        <n v="553"/>
        <n v="2600"/>
        <n v="81"/>
        <n v="106"/>
        <n v="496"/>
        <n v="978"/>
        <n v="1100"/>
        <n v="26"/>
        <n v="2182"/>
        <n v="32"/>
        <n v="14"/>
        <n v="5977"/>
        <n v="186"/>
        <n v="148"/>
        <n v="555"/>
        <n v="34"/>
        <n v="1032"/>
        <n v="3288"/>
        <n v="133"/>
        <n v="1491"/>
        <n v="11"/>
        <n v="298"/>
        <n v="48"/>
        <n v="54"/>
        <n v="8"/>
        <n v="109"/>
        <n v="24"/>
        <n v="7"/>
        <n v="49"/>
        <n v="29"/>
        <n v="4"/>
        <n v="4800"/>
        <n v="1575"/>
        <n v="1650"/>
        <n v="4000"/>
        <n v="5400"/>
        <n v="3939"/>
        <n v="3671"/>
        <n v="80"/>
        <n v="378"/>
        <n v="285"/>
        <n v="398"/>
        <n v="938"/>
        <n v="89"/>
        <n v="47"/>
        <n v="188"/>
        <n v="6000"/>
        <n v="76"/>
        <n v="121"/>
        <n v="112"/>
        <n v="4462"/>
        <n v="2587"/>
        <n v="345"/>
        <n v="375"/>
        <n v="179"/>
        <n v="85"/>
        <n v="380"/>
        <n v="364"/>
        <n v="3000"/>
        <n v="681"/>
        <n v="37"/>
        <n v="321"/>
        <n v="435"/>
        <n v="1284"/>
        <n v="95"/>
        <n v="132"/>
        <n v="516"/>
        <n v="211"/>
        <n v="75"/>
        <n v="113"/>
        <n v="91"/>
        <n v="88"/>
        <n v="3795"/>
        <n v="3200"/>
        <n v="1983"/>
        <n v="359"/>
        <n v="61"/>
        <n v="2976"/>
        <n v="670"/>
        <n v="118"/>
        <n v="2359"/>
        <n v="191"/>
        <n v="20"/>
        <n v="65"/>
        <n v="77"/>
        <n v="27"/>
        <n v="531"/>
        <n v="33"/>
        <n v="4400"/>
        <n v="78"/>
        <n v="1199"/>
        <n v="159"/>
        <n v="3800"/>
        <n v="961"/>
        <n v="97"/>
        <n v="1496"/>
        <n v="844"/>
        <n v="388"/>
        <n v="1756"/>
        <n v="336"/>
        <n v="852"/>
        <n v="795"/>
        <n v="173"/>
        <n v="983"/>
        <n v="40"/>
        <n v="244"/>
        <n v="867"/>
        <n v="299"/>
        <n v="3246"/>
        <n v="2116"/>
        <n v="1456"/>
        <n v="648"/>
        <n v="1232"/>
        <n v="906"/>
        <n v="790"/>
        <n v="2817"/>
        <n v="738"/>
        <n v="140"/>
        <n v="139"/>
        <n v="535"/>
        <n v="267"/>
        <n v="331"/>
        <n v="1327"/>
        <n v="122"/>
        <n v="42"/>
        <n v="215"/>
        <n v="501"/>
        <n v="269"/>
        <n v="2503"/>
        <n v="4053"/>
        <n v="1048"/>
        <n v="21"/>
        <n v="64"/>
        <n v="468"/>
        <n v="3047"/>
        <n v="124"/>
        <n v="452"/>
        <n v="617"/>
        <n v="110"/>
        <n v="787"/>
        <n v="600"/>
        <n v="5000"/>
        <n v="101"/>
        <n v="4234"/>
        <n v="629"/>
        <n v="2870"/>
        <n v="2336"/>
        <n v="36"/>
        <n v="57"/>
        <n v="400"/>
        <n v="196"/>
        <n v="3647"/>
        <n v="350"/>
        <n v="3195"/>
        <n v="1317"/>
        <n v="230"/>
        <n v="2254"/>
        <n v="2300"/>
        <n v="3520"/>
        <n v="430"/>
        <n v="102"/>
        <n v="374"/>
        <n v="2994"/>
        <n v="408"/>
        <n v="337"/>
        <n v="423"/>
        <n v="1133"/>
        <n v="1343"/>
        <n v="391"/>
        <n v="1947"/>
        <n v="131"/>
        <n v="4232"/>
        <n v="1294"/>
        <n v="1022"/>
        <n v="2200"/>
        <n v="1200"/>
        <n v="2652"/>
        <n v="597"/>
        <n v="43"/>
        <n v="264"/>
        <n v="276"/>
        <n v="341"/>
        <n v="876"/>
        <n v="351"/>
        <n v="39"/>
        <n v="86"/>
        <n v="125"/>
        <n v="72"/>
        <n v="44"/>
        <n v="164"/>
        <n v="172"/>
        <n v="165"/>
        <n v="218"/>
        <n v="863"/>
        <n v="222"/>
        <n v="55"/>
        <n v="2522"/>
        <n v="759"/>
        <n v="703"/>
        <n v="4940"/>
        <n v="1236"/>
        <n v="317"/>
        <n v="2000"/>
        <n v="120"/>
        <n v="1724"/>
        <n v="1968"/>
        <n v="339"/>
        <n v="3194"/>
        <n v="204"/>
        <n v="145"/>
        <n v="303"/>
        <n v="50"/>
        <n v="226"/>
        <n v="4516"/>
        <n v="175"/>
        <n v="445"/>
        <n v="38"/>
        <n v="406"/>
        <n v="192"/>
        <n v="3458"/>
        <n v="1095"/>
        <n v="890"/>
        <n v="59"/>
        <n v="296"/>
        <n v="4339"/>
        <n v="52"/>
        <n v="420"/>
        <n v="153"/>
        <n v="98"/>
        <n v="1836"/>
        <n v="266"/>
        <n v="1309"/>
        <n v="902"/>
        <n v="1083"/>
        <n v="1064"/>
        <n v="407"/>
        <n v="917"/>
        <n v="41"/>
        <n v="45"/>
        <n v="794"/>
        <n v="297"/>
        <n v="291"/>
        <n v="1734"/>
        <n v="883"/>
        <n v="3084"/>
        <n v="3473"/>
        <n v="1449"/>
        <n v="834"/>
        <n v="2239"/>
        <n v="184"/>
        <n v="193"/>
        <n v="233"/>
        <n v="1602"/>
        <n v="1699"/>
        <n v="405"/>
        <n v="100"/>
        <n v="279"/>
        <n v="859"/>
        <n v="340"/>
        <n v="53"/>
        <n v="4445"/>
        <n v="392"/>
        <n v="63"/>
      </sharedItems>
    </cacheField>
    <cacheField name="Цена" numFmtId="0">
      <sharedItems containsSemiMixedTypes="0" containsString="0" containsNumber="1" minValue="1.5" maxValue="90"/>
    </cacheField>
    <cacheField name="Цена продажи" numFmtId="0">
      <sharedItems containsSemiMixedTypes="0" containsString="0" containsNumber="1" minValue="0" maxValue="99.77"/>
    </cacheField>
    <cacheField name="Наценка, %" numFmtId="0">
      <sharedItems containsSemiMixedTypes="0" containsString="0" containsNumber="1" minValue="0" maxValue="65.22"/>
    </cacheField>
    <cacheField name="Закупка" numFmtId="0">
      <sharedItems containsSemiMixedTypes="0" containsString="0" containsNumber="1" minValue="0" maxValue="432000"/>
    </cacheField>
    <cacheField name="Выручка" numFmtId="0">
      <sharedItems containsSemiMixedTypes="0" containsString="0" containsNumber="1" minValue="0" maxValue="352746.39" count="589">
        <n v="0"/>
        <n v="730.8"/>
        <n v="2063.4"/>
        <n v="68.02"/>
        <n v="3.48"/>
        <n v="18508.28"/>
        <n v="67139.72"/>
        <n v="9391.4499999999989"/>
        <n v="800.1"/>
        <n v="3919.37"/>
        <n v="210.76"/>
        <n v="359.7"/>
        <n v="400.01"/>
        <n v="72.599999999999994"/>
        <n v="23.19"/>
        <n v="437.46"/>
        <n v="49.800000000000004"/>
        <n v="49.08"/>
        <n v="886.59999999999991"/>
        <n v="301.5"/>
        <n v="727.31000000000006"/>
        <n v="54587.15"/>
        <n v="22.96"/>
        <n v="9771.2999999999993"/>
        <n v="783.64"/>
        <n v="167188.79999999999"/>
        <n v="3853.3199999999997"/>
        <n v="16459.080000000002"/>
        <n v="23.41"/>
        <n v="24283.14"/>
        <n v="35019.659999999996"/>
        <n v="24.76"/>
        <n v="7394.5"/>
        <n v="29833.17"/>
        <n v="1486.49"/>
        <n v="12944.28"/>
        <n v="1237.23"/>
        <n v="1199"/>
        <n v="62.1"/>
        <n v="3637.2599999999998"/>
        <n v="5104.47"/>
        <n v="17.34"/>
        <n v="767.36"/>
        <n v="2159.1600000000003"/>
        <n v="847.08"/>
        <n v="2.7"/>
        <n v="6511.8600000000006"/>
        <n v="3348.34"/>
        <n v="45.72"/>
        <n v="9.56"/>
        <n v="47.51"/>
        <n v="1352"/>
        <n v="590.73"/>
        <n v="37563.120000000003"/>
        <n v="2442.2399999999998"/>
        <n v="16110.359999999999"/>
        <n v="130.34"/>
        <n v="300.7"/>
        <n v="1236.06"/>
        <n v="61.74"/>
        <n v="56"/>
        <n v="15256.36"/>
        <n v="13.34"/>
        <n v="46203.96"/>
        <n v="234.32"/>
        <n v="97.37"/>
        <n v="22.68"/>
        <n v="77.099999999999994"/>
        <n v="6.48"/>
        <n v="15617.279999999999"/>
        <n v="34.68"/>
        <n v="31695.84"/>
        <n v="15.86"/>
        <n v="6.6"/>
        <n v="24.59"/>
        <n v="3889.76"/>
        <n v="7.85"/>
        <n v="21470.48"/>
        <n v="7545.7800000000007"/>
        <n v="2411.0800000000004"/>
        <n v="1922.9399999999998"/>
        <n v="2710.42"/>
        <n v="2162.56"/>
        <n v="4342.3200000000006"/>
        <n v="8613"/>
        <n v="683.80000000000007"/>
        <n v="6131.42"/>
        <n v="88"/>
        <n v="344.96000000000004"/>
        <n v="26298.800000000003"/>
        <n v="157.80000000000001"/>
        <n v="1499.16"/>
        <n v="221.31"/>
        <n v="435.12"/>
        <n v="2264.4"/>
        <n v="47.94"/>
        <n v="266.22000000000003"/>
        <n v="4251.84"/>
        <n v="1198.3"/>
        <n v="34129.440000000002"/>
        <n v="563.92000000000007"/>
        <n v="344.26"/>
        <n v="15640.59"/>
        <n v="258.61"/>
        <n v="38.799999999999997"/>
        <n v="3185.62"/>
        <n v="205.44"/>
        <n v="417.96000000000004"/>
        <n v="187.92"/>
        <n v="1153.22"/>
        <n v="463.45000000000005"/>
        <n v="116.5"/>
        <n v="194.88"/>
        <n v="58.449999999999996"/>
        <n v="151.9"/>
        <n v="32.369999999999997"/>
        <n v="13.98"/>
        <n v="91.64"/>
        <n v="65.400000000000006"/>
        <n v="23.04"/>
        <n v="12.76"/>
        <n v="24.86"/>
        <n v="3.04"/>
        <n v="23.06"/>
        <n v="11.42"/>
        <n v="3480.75"/>
        <n v="22.64"/>
        <n v="3679.5"/>
        <n v="39626.340000000004"/>
        <n v="352746.39"/>
        <n v="185.6"/>
        <n v="3764.88"/>
        <n v="27126.300000000003"/>
        <n v="931.31999999999994"/>
        <n v="1281.8400000000001"/>
        <n v="8986.0400000000009"/>
        <n v="35.520000000000003"/>
        <n v="891.78"/>
        <n v="934.2"/>
        <n v="1966.95"/>
        <n v="484.1"/>
        <n v="666.68"/>
        <n v="454.96"/>
        <n v="282.99"/>
        <n v="50.55"/>
        <n v="798.16"/>
        <n v="30.06"/>
        <n v="67.570000000000007"/>
        <n v="10.11"/>
        <n v="190.48"/>
        <n v="27.48"/>
        <n v="13819.47"/>
        <n v="339.71999999999997"/>
        <n v="381.15"/>
        <n v="9.24"/>
        <n v="490.56"/>
        <n v="13921.44"/>
        <n v="65890.89"/>
        <n v="8621.5499999999993"/>
        <n v="1136.25"/>
        <n v="807.29"/>
        <n v="26.619999999999997"/>
        <n v="2124.15"/>
        <n v="1151.3999999999999"/>
        <n v="1594.32"/>
        <n v="1818.27"/>
        <n v="175.38"/>
        <n v="7662.27"/>
        <n v="1457.25"/>
        <n v="3364.08"/>
        <n v="2335.1"/>
        <n v="31.360000000000003"/>
        <n v="340.76"/>
        <n v="49.72"/>
        <n v="345.84000000000003"/>
        <n v="1326.12"/>
        <n v="50.71"/>
        <n v="662.54000000000008"/>
        <n v="4.7"/>
        <n v="195"/>
        <n v="4.83"/>
        <n v="299.45"/>
        <n v="13.28"/>
        <n v="224.77"/>
        <n v="21.98"/>
        <n v="226.16"/>
        <n v="4.74"/>
        <n v="30.599999999999998"/>
        <n v="42200.399999999994"/>
        <n v="3.35"/>
        <n v="3.22"/>
        <n v="15.120000000000001"/>
        <n v="6.64"/>
        <n v="20543.879999999997"/>
        <n v="2.75"/>
        <n v="3406.91"/>
        <n v="681.98"/>
        <n v="78804.479999999996"/>
        <n v="2.73"/>
        <n v="6854.1"/>
        <n v="3007.8199999999997"/>
        <n v="3.41"/>
        <n v="1249.01"/>
        <n v="19296.62"/>
        <n v="1883.26"/>
        <n v="544.6"/>
        <n v="673.4"/>
        <n v="836.9899999999999"/>
        <n v="681.75"/>
        <n v="4550.67"/>
        <n v="337.59000000000003"/>
        <n v="134.68"/>
        <n v="762.06"/>
        <n v="9711.9"/>
        <n v="1671.09"/>
        <n v="50"/>
        <n v="9725.32"/>
        <n v="823.53"/>
        <n v="72466.239999999991"/>
        <n v="22.14"/>
        <n v="8009.56"/>
        <n v="170.67999999999998"/>
        <n v="18969.32"/>
        <n v="51.98"/>
        <n v="17261.48"/>
        <n v="21.94"/>
        <n v="83.4"/>
        <n v="3370.08"/>
        <n v="20.52"/>
        <n v="58.62"/>
        <n v="8.57"/>
        <n v="20.28"/>
        <n v="42429.599999999999"/>
        <n v="8124.9000000000005"/>
        <n v="1768.0600000000002"/>
        <n v="48501.22"/>
        <n v="7.87"/>
        <n v="176.97"/>
        <n v="1955.6"/>
        <n v="16.36"/>
        <n v="154.44"/>
        <n v="89.37"/>
        <n v="2447.3199999999997"/>
        <n v="1282.8400000000001"/>
        <n v="60.72"/>
        <n v="8938.77"/>
        <n v="197.36"/>
        <n v="94.16"/>
        <n v="605.73"/>
        <n v="129.09"/>
        <n v="199.2"/>
        <n v="30.36"/>
        <n v="3112.59"/>
        <n v="91.44"/>
        <n v="141.24"/>
        <n v="32557.379999999997"/>
        <n v="7321.36"/>
        <n v="6450.08"/>
        <n v="2877.1200000000003"/>
        <n v="4324.32"/>
        <n v="9404.2800000000007"/>
        <n v="2749.2"/>
        <n v="12873.69"/>
        <n v="7660.4400000000005"/>
        <n v="1425.2"/>
        <n v="600.48"/>
        <n v="1877.85"/>
        <n v="2848.89"/>
        <n v="1456.4"/>
        <n v="4657.7699999999995"/>
        <n v="20.36"/>
        <n v="541.68000000000006"/>
        <n v="20.16"/>
        <n v="180.18"/>
        <n v="56.16"/>
        <n v="933.1"/>
        <n v="13.68"/>
        <n v="44.3"/>
        <n v="18.760000000000002"/>
        <n v="4.6399999999999997"/>
        <n v="5290.56"/>
        <n v="2633.5099999999998"/>
        <n v="65828.900000000009"/>
        <n v="40084.170000000006"/>
        <n v="892.65"/>
        <n v="10459.040000000001"/>
        <n v="215.67"/>
        <n v="1635.2"/>
        <n v="4806.3599999999997"/>
        <n v="295.21999999999997"/>
        <n v="82421.350000000006"/>
        <n v="92.429999999999993"/>
        <n v="466.23999999999995"/>
        <n v="11616.4"/>
        <n v="11.19"/>
        <n v="10.14"/>
        <n v="2344.6"/>
        <n v="405.9"/>
        <n v="2825.33"/>
        <n v="16332"/>
        <n v="10.63"/>
        <n v="369.66"/>
        <n v="100303.46"/>
        <n v="15630.650000000001"/>
        <n v="84.87"/>
        <n v="9557.1"/>
        <n v="8129.28"/>
        <n v="93.08"/>
        <n v="29.52"/>
        <n v="122.76"/>
        <n v="162.24"/>
        <n v="25.060000000000002"/>
        <n v="188.67000000000002"/>
        <n v="10.74"/>
        <n v="3435.88"/>
        <n v="3109.23"/>
        <n v="6.9"/>
        <n v="310.25"/>
        <n v="33588.870000000003"/>
        <n v="18"/>
        <n v="3191.9999999999995"/>
        <n v="142"/>
        <n v="28.44"/>
        <n v="3.56"/>
        <n v="31406.85"/>
        <n v="12011.039999999999"/>
        <n v="2076.8999999999996"/>
        <n v="48280.68"/>
        <n v="49266.000000000007"/>
        <n v="12425.599999999999"/>
        <n v="1560.8999999999999"/>
        <n v="457.78000000000003"/>
        <n v="2184.84"/>
        <n v="1357.62"/>
        <n v="67.62"/>
        <n v="113203.14000000001"/>
        <n v="4230.96"/>
        <n v="1196.3499999999999"/>
        <n v="343.52"/>
        <n v="1569.33"/>
        <n v="9.85"/>
        <n v="11160.05"/>
        <n v="52363.57"/>
        <n v="469.35"/>
        <n v="109.47"/>
        <n v="3960.8300000000004"/>
        <n v="1412.45"/>
        <n v="29.009999999999998"/>
        <n v="1228.42"/>
        <n v="660.48"/>
        <n v="6950.79"/>
        <n v="720.48"/>
        <n v="20.71"/>
        <n v="1265.46"/>
        <n v="14812"/>
        <n v="74.400000000000006"/>
        <n v="331.36"/>
        <n v="4748.9799999999996"/>
        <n v="83.64"/>
        <n v="73.680000000000007"/>
        <n v="10547.04"/>
        <n v="464.94"/>
        <n v="263.25"/>
        <n v="115.89000000000001"/>
        <n v="162.08000000000001"/>
        <n v="64682.28"/>
        <n v="14716.05"/>
        <n v="4245.6399999999994"/>
        <n v="52.5"/>
        <n v="81.84"/>
        <n v="1021.25"/>
        <n v="2927.7599999999998"/>
        <n v="10.8"/>
        <n v="7065.6"/>
        <n v="3679.39"/>
        <n v="21400.68"/>
        <n v="69.16"/>
        <n v="1286.44"/>
        <n v="9238.32"/>
        <n v="17.150000000000002"/>
        <n v="7715.61"/>
        <n v="3.5"/>
        <n v="243.34"/>
        <n v="412.62"/>
        <n v="475"/>
        <n v="723.52"/>
        <n v="30.839999999999996"/>
        <n v="315.62"/>
        <n v="2828.75"/>
        <n v="271.44"/>
        <n v="10.48"/>
        <n v="1147.52"/>
        <n v="596.96"/>
        <n v="4578.6400000000003"/>
        <n v="151.6"/>
        <n v="3890.7"/>
        <n v="5042.34"/>
        <n v="863.94"/>
        <n v="57.92"/>
        <n v="448.46"/>
        <n v="13269.27"/>
        <n v="6619.21"/>
        <n v="73.8"/>
        <n v="5185.92"/>
        <n v="3.76"/>
        <n v="543.69000000000005"/>
        <n v="51.3"/>
        <n v="3.62"/>
        <n v="1296.8999999999999"/>
        <n v="79.14"/>
        <n v="18990.66"/>
        <n v="5821.53"/>
        <n v="98.84"/>
        <n v="5392.01"/>
        <n v="44114.2"/>
        <n v="47.16"/>
        <n v="836.33999999999992"/>
        <n v="97.04"/>
        <n v="1440.54"/>
        <n v="261.10000000000002"/>
        <n v="24.71"/>
        <n v="167.04"/>
        <n v="55830.12"/>
        <n v="15.06"/>
        <n v="2023.04"/>
        <n v="2995.6499999999996"/>
        <n v="1101.5999999999999"/>
        <n v="7.82"/>
        <n v="36497.08"/>
        <n v="441.49"/>
        <n v="93283.199999999997"/>
        <n v="15936.39"/>
        <n v="3581.2400000000002"/>
        <n v="138.6"/>
        <n v="6208.84"/>
        <n v="13702.26"/>
        <n v="46.38"/>
        <n v="304.49999999999994"/>
        <n v="9498.24"/>
        <n v="1405.05"/>
        <n v="1166.55"/>
        <n v="202.99999999999997"/>
        <n v="2106.3200000000002"/>
        <n v="20.81"/>
        <n v="14.88"/>
        <n v="22.25"/>
        <n v="46876.08"/>
        <n v="38.76"/>
        <n v="1905.75"/>
        <n v="7.44"/>
        <n v="1713.25"/>
        <n v="1718.36"/>
        <n v="43.56"/>
        <n v="411.03000000000003"/>
        <n v="257"/>
        <n v="1757.98"/>
        <n v="725.76"/>
        <n v="149.76"/>
        <n v="193.84"/>
        <n v="35894.04"/>
        <n v="4248.5999999999995"/>
        <n v="186.84"/>
        <n v="3524.4"/>
        <n v="68.53"/>
        <n v="643.1"/>
        <n v="109.61999999999999"/>
        <n v="1148.48"/>
        <n v="984.40000000000009"/>
        <n v="45516.11"/>
        <n v="22"/>
        <n v="96.02"/>
        <n v="10.38"/>
        <n v="77.599999999999994"/>
        <n v="18.55"/>
        <n v="58.8"/>
        <n v="222.56"/>
        <n v="4708.2000000000007"/>
        <n v="362.78000000000003"/>
        <n v="212"/>
        <n v="26.18"/>
        <n v="661.3900000000001"/>
        <n v="151.06"/>
        <n v="3.85"/>
        <n v="104.64000000000001"/>
        <n v="15.28"/>
        <n v="78.48"/>
        <n v="3.7"/>
        <n v="370.65"/>
        <n v="642.6"/>
        <n v="415.52000000000004"/>
        <n v="550"/>
        <n v="93.42"/>
        <n v="51.84"/>
        <n v="8.64"/>
        <n v="135.72"/>
        <n v="174364.91999999998"/>
        <n v="11.16"/>
        <n v="25985.54"/>
        <n v="10.43"/>
        <n v="125506.92"/>
        <n v="2147.1999999999998"/>
        <n v="10.64"/>
        <n v="84030.319999999992"/>
        <n v="10.95"/>
        <n v="29186.85"/>
        <n v="4426.24"/>
        <n v="39063.86"/>
        <n v="23814.489999999998"/>
        <n v="165.64000000000001"/>
        <n v="4237.6499999999996"/>
        <n v="20429.62"/>
        <n v="7350.75"/>
        <n v="1175.6400000000001"/>
        <n v="2743.7999999999997"/>
        <n v="954.8"/>
        <n v="32131.02"/>
        <n v="9580.5499999999993"/>
        <n v="346.5"/>
        <n v="182.92"/>
        <n v="11996.76"/>
        <n v="35459.33"/>
        <n v="5911.92"/>
        <n v="190.16"/>
        <n v="302.76"/>
        <n v="1166"/>
        <n v="15887.7"/>
        <n v="23822.960000000003"/>
        <n v="24.75"/>
        <n v="135.33000000000001"/>
        <n v="3469.44"/>
        <n v="3247.6"/>
        <n v="93.27"/>
        <n v="102"/>
        <n v="3839.66"/>
        <n v="2026.5"/>
        <n v="259.42"/>
        <n v="26.21"/>
        <n v="2528.0499999999997"/>
        <n v="47.64"/>
        <n v="87.6"/>
        <n v="10.86"/>
        <n v="76527.540000000008"/>
        <n v="26.51"/>
        <n v="3869.2000000000003"/>
        <n v="67.92"/>
        <n v="10.06"/>
        <n v="10.58"/>
        <n v="10.96"/>
        <n v="81925.78"/>
        <n v="11.32"/>
        <n v="19715.400000000001"/>
        <n v="86.88"/>
        <n v="1771"/>
        <n v="46.42"/>
        <n v="1696.64"/>
        <n v="136.56"/>
        <n v="92.84"/>
        <n v="147.28"/>
        <n v="361.2"/>
        <n v="47.77"/>
        <n v="53.13"/>
        <n v="1731.2800000000002"/>
        <n v="2764.89"/>
        <n v="18855.05"/>
        <n v="151.44"/>
        <n v="115.68"/>
        <n v="1043.52"/>
        <n v="3498.6"/>
        <n v="321.85999999999996"/>
        <n v="49.13"/>
        <n v="18.41"/>
        <n v="520.46"/>
        <n v="67.710000000000008"/>
        <n v="175488.59999999998"/>
        <n v="8459.3599999999988"/>
        <n v="1054.44"/>
        <n v="156.6"/>
        <n v="138.30000000000001"/>
        <n v="1521.2"/>
        <n v="3079.4399999999996"/>
        <n v="46.1"/>
        <n v="159.36000000000001"/>
        <n v="1279.8699999999999"/>
        <n v="570.45000000000005"/>
        <n v="615.51"/>
        <n v="658.43999999999994"/>
        <n v="10.44"/>
        <n v="73.88"/>
        <n v="9.9600000000000009"/>
      </sharedItems>
    </cacheField>
    <cacheField name="Кварталы" numFmtId="0" databaseField="0">
      <fieldGroup base="0">
        <rangePr groupBy="quarters" startDate="2000-07-30T00:00:00" endDate="2003-11-26T00:00:00"/>
        <groupItems count="6">
          <s v="&lt;30.07.2000"/>
          <s v="Кв-л1"/>
          <s v="Кв-л2"/>
          <s v="Кв-л3"/>
          <s v="Кв-л4"/>
          <s v="&gt;26.11.2003"/>
        </groupItems>
      </fieldGroup>
    </cacheField>
    <cacheField name="Годы" numFmtId="0" databaseField="0">
      <fieldGroup base="0">
        <rangePr groupBy="years" startDate="2000-07-30T00:00:00" endDate="2003-11-26T00:00:00"/>
        <groupItems count="6">
          <s v="&lt;30.07.2000"/>
          <s v="2000"/>
          <s v="2001"/>
          <s v="2002"/>
          <s v="2003"/>
          <s v="&gt;26.11.2003"/>
        </groupItems>
      </fieldGroup>
    </cacheField>
    <cacheField name="Валовая прибыль" numFmtId="0" formula="Выручка -Закупка" databaseField="0"/>
    <cacheField name="Маржа" numFmtId="0" formula="IF(Выручка &gt;0,'Валовая прибыль' /Выручка,0)" databaseField="0"/>
  </cacheFields>
  <extLst>
    <ext xmlns:x14="http://schemas.microsoft.com/office/spreadsheetml/2009/9/main" uri="{725AE2AE-9491-48be-B2B4-4EB974FC3084}">
      <x14:pivotCacheDefinition pivotCacheId="138699667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Екатерина" refreshedDate="44881.635594675929" createdVersion="8" refreshedVersion="8" minRefreshableVersion="3" recordCount="19" xr:uid="{F152EBC1-154E-41D9-BC30-6A5266FE8EC0}">
  <cacheSource type="worksheet">
    <worksheetSource ref="F4:J23" sheet="Остатки"/>
  </cacheSource>
  <cacheFields count="5">
    <cacheField name="Производитель" numFmtId="0">
      <sharedItems count="5">
        <s v="Ceresit"/>
        <s v="Knauf"/>
        <s v="Makroflex"/>
        <s v="Rehau"/>
        <s v="Rockwool"/>
      </sharedItems>
    </cacheField>
    <cacheField name="Продукт" numFmtId="0">
      <sharedItems count="19">
        <s v="epoxy grouts"/>
        <s v="glue cm 11"/>
        <s v="glue cm 17"/>
        <s v="grout"/>
        <s v="fugen"/>
        <s v="rotband"/>
        <s v="uniflott"/>
        <s v="foam mounting"/>
        <s v="polyurethane foam"/>
        <s v="polyurethane foam premium of winter"/>
        <s v="1 in. RAUPEX Blue UV Shield Pipe"/>
        <s v="1 in. RAUPEX Red UV Shield Pipe"/>
        <s v="1/2 in. RAUPEX Blue UV Shield Pipe"/>
        <s v="3/4 in. RAUPEX Red UV Shield Pipe"/>
        <s v="partial fill cavity slab 100"/>
        <s v="partial fill cavity slab 50"/>
        <s v="partial fill cavity slab 80"/>
        <s v="rockclose insulated dpc 20"/>
        <s v="rockclose insulated dpc 30"/>
      </sharedItems>
    </cacheField>
    <cacheField name="Закуплено, шт" numFmtId="0">
      <sharedItems containsSemiMixedTypes="0" containsString="0" containsNumber="1" containsInteger="1" minValue="400" maxValue="24800"/>
    </cacheField>
    <cacheField name="Продано, шт" numFmtId="0">
      <sharedItems containsSemiMixedTypes="0" containsString="0" containsNumber="1" containsInteger="1" minValue="0" maxValue="24800"/>
    </cacheField>
    <cacheField name="Остатки, шт" numFmtId="0">
      <sharedItems containsSemiMixedTypes="0" containsString="0" containsNumber="1" containsInteger="1" minValue="0" maxValue="47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7">
  <r>
    <x v="0"/>
    <n v="1"/>
    <x v="0"/>
    <x v="0"/>
    <x v="0"/>
    <x v="0"/>
    <x v="0"/>
    <n v="3.23"/>
    <n v="0"/>
    <n v="0"/>
    <n v="2584"/>
    <x v="0"/>
  </r>
  <r>
    <x v="1"/>
    <n v="1"/>
    <x v="1"/>
    <x v="0"/>
    <x v="0"/>
    <x v="0"/>
    <x v="1"/>
    <n v="3.23"/>
    <n v="3.48"/>
    <n v="7.74"/>
    <n v="0"/>
    <x v="1"/>
  </r>
  <r>
    <x v="1"/>
    <n v="2"/>
    <x v="1"/>
    <x v="0"/>
    <x v="0"/>
    <x v="0"/>
    <x v="2"/>
    <n v="3.23"/>
    <n v="3.62"/>
    <n v="12.07"/>
    <n v="0"/>
    <x v="2"/>
  </r>
  <r>
    <x v="1"/>
    <n v="3"/>
    <x v="1"/>
    <x v="0"/>
    <x v="0"/>
    <x v="0"/>
    <x v="3"/>
    <n v="3.23"/>
    <n v="3.58"/>
    <n v="10.84"/>
    <n v="0"/>
    <x v="3"/>
  </r>
  <r>
    <x v="1"/>
    <n v="4"/>
    <x v="1"/>
    <x v="0"/>
    <x v="0"/>
    <x v="0"/>
    <x v="4"/>
    <n v="3.23"/>
    <n v="3.48"/>
    <n v="7.74"/>
    <n v="0"/>
    <x v="4"/>
  </r>
  <r>
    <x v="1"/>
    <n v="2"/>
    <x v="0"/>
    <x v="1"/>
    <x v="1"/>
    <x v="1"/>
    <x v="5"/>
    <n v="22.21"/>
    <n v="0"/>
    <n v="0"/>
    <n v="75514"/>
    <x v="0"/>
  </r>
  <r>
    <x v="2"/>
    <n v="3"/>
    <x v="0"/>
    <x v="2"/>
    <x v="2"/>
    <x v="2"/>
    <x v="6"/>
    <n v="8.84"/>
    <n v="0"/>
    <n v="0"/>
    <n v="21216"/>
    <x v="0"/>
  </r>
  <r>
    <x v="2"/>
    <n v="5"/>
    <x v="1"/>
    <x v="2"/>
    <x v="2"/>
    <x v="2"/>
    <x v="7"/>
    <n v="8.84"/>
    <n v="9.94"/>
    <n v="12.44"/>
    <n v="0"/>
    <x v="5"/>
  </r>
  <r>
    <x v="2"/>
    <n v="5"/>
    <x v="1"/>
    <x v="1"/>
    <x v="1"/>
    <x v="1"/>
    <x v="8"/>
    <n v="22.21"/>
    <n v="23.08"/>
    <n v="3.92"/>
    <n v="0"/>
    <x v="6"/>
  </r>
  <r>
    <x v="2"/>
    <n v="6"/>
    <x v="1"/>
    <x v="1"/>
    <x v="1"/>
    <x v="1"/>
    <x v="9"/>
    <n v="22.21"/>
    <n v="22.63"/>
    <n v="1.89"/>
    <n v="0"/>
    <x v="7"/>
  </r>
  <r>
    <x v="2"/>
    <n v="7"/>
    <x v="1"/>
    <x v="1"/>
    <x v="1"/>
    <x v="1"/>
    <x v="10"/>
    <n v="22.21"/>
    <n v="22.86"/>
    <n v="2.93"/>
    <n v="0"/>
    <x v="8"/>
  </r>
  <r>
    <x v="2"/>
    <n v="7"/>
    <x v="1"/>
    <x v="2"/>
    <x v="2"/>
    <x v="2"/>
    <x v="11"/>
    <n v="8.84"/>
    <n v="9.49"/>
    <n v="7.35"/>
    <n v="0"/>
    <x v="9"/>
  </r>
  <r>
    <x v="2"/>
    <n v="8"/>
    <x v="1"/>
    <x v="2"/>
    <x v="2"/>
    <x v="2"/>
    <x v="12"/>
    <n v="8.84"/>
    <n v="9.58"/>
    <n v="8.3699999999999992"/>
    <n v="0"/>
    <x v="10"/>
  </r>
  <r>
    <x v="2"/>
    <n v="8"/>
    <x v="1"/>
    <x v="1"/>
    <x v="1"/>
    <x v="1"/>
    <x v="13"/>
    <n v="22.21"/>
    <n v="23.98"/>
    <n v="7.97"/>
    <n v="0"/>
    <x v="11"/>
  </r>
  <r>
    <x v="2"/>
    <n v="9"/>
    <x v="1"/>
    <x v="2"/>
    <x v="2"/>
    <x v="2"/>
    <x v="12"/>
    <n v="8.84"/>
    <n v="9.58"/>
    <n v="8.3699999999999992"/>
    <n v="0"/>
    <x v="10"/>
  </r>
  <r>
    <x v="2"/>
    <n v="9"/>
    <x v="1"/>
    <x v="1"/>
    <x v="1"/>
    <x v="1"/>
    <x v="14"/>
    <n v="22.21"/>
    <n v="23.53"/>
    <n v="5.94"/>
    <n v="0"/>
    <x v="12"/>
  </r>
  <r>
    <x v="2"/>
    <n v="10"/>
    <x v="1"/>
    <x v="1"/>
    <x v="1"/>
    <x v="1"/>
    <x v="15"/>
    <n v="22.21"/>
    <n v="24.2"/>
    <n v="8.9600000000000009"/>
    <n v="0"/>
    <x v="13"/>
  </r>
  <r>
    <x v="3"/>
    <n v="11"/>
    <x v="1"/>
    <x v="1"/>
    <x v="1"/>
    <x v="1"/>
    <x v="4"/>
    <n v="22.21"/>
    <n v="23.19"/>
    <n v="4.41"/>
    <n v="0"/>
    <x v="14"/>
  </r>
  <r>
    <x v="3"/>
    <n v="11"/>
    <x v="1"/>
    <x v="2"/>
    <x v="2"/>
    <x v="2"/>
    <x v="16"/>
    <n v="8.84"/>
    <n v="9.51"/>
    <n v="7.58"/>
    <n v="0"/>
    <x v="15"/>
  </r>
  <r>
    <x v="3"/>
    <n v="12"/>
    <x v="1"/>
    <x v="2"/>
    <x v="2"/>
    <x v="2"/>
    <x v="17"/>
    <n v="8.84"/>
    <n v="9.9600000000000009"/>
    <n v="12.67"/>
    <n v="0"/>
    <x v="16"/>
  </r>
  <r>
    <x v="3"/>
    <n v="12"/>
    <x v="1"/>
    <x v="1"/>
    <x v="1"/>
    <x v="1"/>
    <x v="18"/>
    <n v="22.21"/>
    <n v="24.54"/>
    <n v="10.49"/>
    <n v="0"/>
    <x v="17"/>
  </r>
  <r>
    <x v="3"/>
    <n v="4"/>
    <x v="0"/>
    <x v="2"/>
    <x v="3"/>
    <x v="2"/>
    <x v="19"/>
    <n v="8.84"/>
    <n v="0"/>
    <n v="0"/>
    <n v="40664"/>
    <x v="0"/>
  </r>
  <r>
    <x v="3"/>
    <n v="5"/>
    <x v="0"/>
    <x v="1"/>
    <x v="4"/>
    <x v="1"/>
    <x v="20"/>
    <n v="44.47"/>
    <n v="0"/>
    <n v="0"/>
    <n v="257926"/>
    <x v="0"/>
  </r>
  <r>
    <x v="3"/>
    <n v="6"/>
    <x v="0"/>
    <x v="3"/>
    <x v="5"/>
    <x v="3"/>
    <x v="21"/>
    <n v="2.2999999999999998"/>
    <n v="0"/>
    <n v="0"/>
    <n v="3219.9999999999995"/>
    <x v="0"/>
  </r>
  <r>
    <x v="3"/>
    <n v="7"/>
    <x v="0"/>
    <x v="0"/>
    <x v="6"/>
    <x v="0"/>
    <x v="20"/>
    <n v="6"/>
    <n v="0"/>
    <n v="0"/>
    <n v="34800"/>
    <x v="0"/>
  </r>
  <r>
    <x v="3"/>
    <n v="13"/>
    <x v="1"/>
    <x v="3"/>
    <x v="5"/>
    <x v="3"/>
    <x v="22"/>
    <n v="2.2999999999999998"/>
    <n v="2.86"/>
    <n v="24.35"/>
    <n v="0"/>
    <x v="18"/>
  </r>
  <r>
    <x v="3"/>
    <n v="13"/>
    <x v="1"/>
    <x v="2"/>
    <x v="2"/>
    <x v="2"/>
    <x v="23"/>
    <n v="8.84"/>
    <n v="10.050000000000001"/>
    <n v="13.69"/>
    <n v="0"/>
    <x v="19"/>
  </r>
  <r>
    <x v="3"/>
    <n v="13"/>
    <x v="1"/>
    <x v="3"/>
    <x v="5"/>
    <x v="3"/>
    <x v="24"/>
    <n v="2.2999999999999998"/>
    <n v="2.83"/>
    <n v="23.04"/>
    <n v="0"/>
    <x v="20"/>
  </r>
  <r>
    <x v="3"/>
    <n v="14"/>
    <x v="1"/>
    <x v="1"/>
    <x v="4"/>
    <x v="1"/>
    <x v="25"/>
    <n v="44.47"/>
    <n v="48.35"/>
    <n v="8.7200000000000006"/>
    <n v="0"/>
    <x v="21"/>
  </r>
  <r>
    <x v="3"/>
    <n v="14"/>
    <x v="1"/>
    <x v="1"/>
    <x v="1"/>
    <x v="1"/>
    <x v="4"/>
    <n v="22.21"/>
    <n v="22.96"/>
    <n v="3.38"/>
    <n v="0"/>
    <x v="22"/>
  </r>
  <r>
    <x v="3"/>
    <n v="14"/>
    <x v="1"/>
    <x v="0"/>
    <x v="6"/>
    <x v="0"/>
    <x v="26"/>
    <n v="6"/>
    <n v="6.93"/>
    <n v="15.5"/>
    <n v="0"/>
    <x v="23"/>
  </r>
  <r>
    <x v="3"/>
    <n v="15"/>
    <x v="1"/>
    <x v="3"/>
    <x v="5"/>
    <x v="3"/>
    <x v="27"/>
    <n v="2.2999999999999998"/>
    <n v="2.86"/>
    <n v="24.35"/>
    <n v="0"/>
    <x v="24"/>
  </r>
  <r>
    <x v="3"/>
    <n v="15"/>
    <x v="1"/>
    <x v="1"/>
    <x v="4"/>
    <x v="1"/>
    <x v="28"/>
    <n v="44.47"/>
    <n v="48.8"/>
    <n v="9.74"/>
    <n v="0"/>
    <x v="25"/>
  </r>
  <r>
    <x v="3"/>
    <n v="15"/>
    <x v="1"/>
    <x v="2"/>
    <x v="3"/>
    <x v="2"/>
    <x v="29"/>
    <n v="8.84"/>
    <n v="9.7799999999999994"/>
    <n v="10.63"/>
    <n v="0"/>
    <x v="26"/>
  </r>
  <r>
    <x v="3"/>
    <n v="15"/>
    <x v="1"/>
    <x v="0"/>
    <x v="6"/>
    <x v="0"/>
    <x v="30"/>
    <n v="6"/>
    <n v="6.74"/>
    <n v="12.33"/>
    <n v="0"/>
    <x v="27"/>
  </r>
  <r>
    <x v="3"/>
    <n v="15"/>
    <x v="1"/>
    <x v="1"/>
    <x v="1"/>
    <x v="1"/>
    <x v="4"/>
    <n v="22.21"/>
    <n v="23.41"/>
    <n v="5.4"/>
    <n v="0"/>
    <x v="28"/>
  </r>
  <r>
    <x v="3"/>
    <n v="16"/>
    <x v="1"/>
    <x v="1"/>
    <x v="4"/>
    <x v="1"/>
    <x v="31"/>
    <n v="44.47"/>
    <n v="45.22"/>
    <n v="1.69"/>
    <n v="0"/>
    <x v="29"/>
  </r>
  <r>
    <x v="3"/>
    <n v="16"/>
    <x v="1"/>
    <x v="2"/>
    <x v="3"/>
    <x v="2"/>
    <x v="32"/>
    <n v="8.84"/>
    <n v="9.69"/>
    <n v="9.6199999999999992"/>
    <n v="0"/>
    <x v="30"/>
  </r>
  <r>
    <x v="3"/>
    <n v="16"/>
    <x v="1"/>
    <x v="1"/>
    <x v="1"/>
    <x v="1"/>
    <x v="4"/>
    <n v="22.21"/>
    <n v="24.76"/>
    <n v="11.48"/>
    <n v="0"/>
    <x v="31"/>
  </r>
  <r>
    <x v="3"/>
    <n v="17"/>
    <x v="1"/>
    <x v="0"/>
    <x v="6"/>
    <x v="0"/>
    <x v="33"/>
    <n v="6"/>
    <n v="6.43"/>
    <n v="7.17"/>
    <n v="0"/>
    <x v="32"/>
  </r>
  <r>
    <x v="3"/>
    <n v="17"/>
    <x v="1"/>
    <x v="1"/>
    <x v="4"/>
    <x v="1"/>
    <x v="34"/>
    <n v="44.47"/>
    <n v="46.11"/>
    <n v="3.69"/>
    <n v="0"/>
    <x v="33"/>
  </r>
  <r>
    <x v="3"/>
    <n v="17"/>
    <x v="1"/>
    <x v="3"/>
    <x v="5"/>
    <x v="3"/>
    <x v="35"/>
    <n v="2.2999999999999998"/>
    <n v="2.81"/>
    <n v="22.17"/>
    <n v="0"/>
    <x v="34"/>
  </r>
  <r>
    <x v="3"/>
    <n v="8"/>
    <x v="0"/>
    <x v="4"/>
    <x v="7"/>
    <x v="4"/>
    <x v="19"/>
    <n v="6.99"/>
    <n v="0"/>
    <n v="0"/>
    <n v="32154"/>
    <x v="0"/>
  </r>
  <r>
    <x v="4"/>
    <n v="18"/>
    <x v="1"/>
    <x v="4"/>
    <x v="7"/>
    <x v="4"/>
    <x v="36"/>
    <n v="6.99"/>
    <n v="8.07"/>
    <n v="15.45"/>
    <n v="0"/>
    <x v="35"/>
  </r>
  <r>
    <x v="4"/>
    <n v="18"/>
    <x v="1"/>
    <x v="0"/>
    <x v="6"/>
    <x v="0"/>
    <x v="37"/>
    <n v="6"/>
    <n v="6.99"/>
    <n v="16.5"/>
    <n v="0"/>
    <x v="36"/>
  </r>
  <r>
    <x v="4"/>
    <n v="18"/>
    <x v="1"/>
    <x v="1"/>
    <x v="4"/>
    <x v="1"/>
    <x v="38"/>
    <n v="44.47"/>
    <n v="47.96"/>
    <n v="7.85"/>
    <n v="0"/>
    <x v="37"/>
  </r>
  <r>
    <x v="4"/>
    <n v="18"/>
    <x v="1"/>
    <x v="3"/>
    <x v="5"/>
    <x v="3"/>
    <x v="39"/>
    <n v="2.2999999999999998"/>
    <n v="2.7"/>
    <n v="17.39"/>
    <n v="0"/>
    <x v="38"/>
  </r>
  <r>
    <x v="4"/>
    <n v="18"/>
    <x v="1"/>
    <x v="2"/>
    <x v="3"/>
    <x v="2"/>
    <x v="40"/>
    <n v="8.84"/>
    <n v="10.02"/>
    <n v="13.35"/>
    <n v="0"/>
    <x v="39"/>
  </r>
  <r>
    <x v="4"/>
    <n v="19"/>
    <x v="1"/>
    <x v="4"/>
    <x v="7"/>
    <x v="4"/>
    <x v="41"/>
    <n v="6.99"/>
    <n v="7.63"/>
    <n v="9.16"/>
    <n v="0"/>
    <x v="40"/>
  </r>
  <r>
    <x v="4"/>
    <n v="19"/>
    <x v="1"/>
    <x v="3"/>
    <x v="5"/>
    <x v="3"/>
    <x v="42"/>
    <n v="2.2999999999999998"/>
    <n v="2.89"/>
    <n v="25.65"/>
    <n v="0"/>
    <x v="41"/>
  </r>
  <r>
    <x v="4"/>
    <n v="19"/>
    <x v="1"/>
    <x v="1"/>
    <x v="4"/>
    <x v="1"/>
    <x v="43"/>
    <n v="44.47"/>
    <n v="47.96"/>
    <n v="7.85"/>
    <n v="0"/>
    <x v="42"/>
  </r>
  <r>
    <x v="4"/>
    <n v="19"/>
    <x v="1"/>
    <x v="2"/>
    <x v="3"/>
    <x v="2"/>
    <x v="44"/>
    <n v="8.84"/>
    <n v="9.4700000000000006"/>
    <n v="7.13"/>
    <n v="0"/>
    <x v="43"/>
  </r>
  <r>
    <x v="5"/>
    <n v="20"/>
    <x v="1"/>
    <x v="1"/>
    <x v="4"/>
    <x v="1"/>
    <x v="45"/>
    <n v="44.47"/>
    <n v="47.06"/>
    <n v="5.82"/>
    <n v="0"/>
    <x v="44"/>
  </r>
  <r>
    <x v="5"/>
    <n v="20"/>
    <x v="1"/>
    <x v="3"/>
    <x v="5"/>
    <x v="3"/>
    <x v="4"/>
    <n v="2.2999999999999998"/>
    <n v="2.7"/>
    <n v="17.39"/>
    <n v="0"/>
    <x v="45"/>
  </r>
  <r>
    <x v="5"/>
    <n v="21"/>
    <x v="1"/>
    <x v="4"/>
    <x v="7"/>
    <x v="4"/>
    <x v="46"/>
    <n v="6.99"/>
    <n v="7.78"/>
    <n v="11.3"/>
    <n v="0"/>
    <x v="46"/>
  </r>
  <r>
    <x v="5"/>
    <n v="21"/>
    <x v="1"/>
    <x v="0"/>
    <x v="6"/>
    <x v="0"/>
    <x v="47"/>
    <n v="6"/>
    <n v="6.67"/>
    <n v="11.17"/>
    <n v="0"/>
    <x v="47"/>
  </r>
  <r>
    <x v="5"/>
    <n v="21"/>
    <x v="1"/>
    <x v="1"/>
    <x v="4"/>
    <x v="1"/>
    <x v="4"/>
    <n v="44.47"/>
    <n v="45.72"/>
    <n v="2.81"/>
    <n v="0"/>
    <x v="48"/>
  </r>
  <r>
    <x v="5"/>
    <n v="21"/>
    <x v="1"/>
    <x v="2"/>
    <x v="3"/>
    <x v="2"/>
    <x v="4"/>
    <n v="8.84"/>
    <n v="9.56"/>
    <n v="8.14"/>
    <n v="0"/>
    <x v="49"/>
  </r>
  <r>
    <x v="5"/>
    <n v="22"/>
    <x v="1"/>
    <x v="1"/>
    <x v="4"/>
    <x v="1"/>
    <x v="4"/>
    <n v="44.47"/>
    <n v="47.51"/>
    <n v="6.84"/>
    <n v="0"/>
    <x v="50"/>
  </r>
  <r>
    <x v="5"/>
    <n v="22"/>
    <x v="1"/>
    <x v="4"/>
    <x v="7"/>
    <x v="4"/>
    <x v="48"/>
    <n v="6.99"/>
    <n v="8"/>
    <n v="14.45"/>
    <n v="0"/>
    <x v="51"/>
  </r>
  <r>
    <x v="5"/>
    <n v="9"/>
    <x v="0"/>
    <x v="4"/>
    <x v="7"/>
    <x v="4"/>
    <x v="49"/>
    <n v="6.99"/>
    <n v="0"/>
    <n v="0"/>
    <n v="6990"/>
    <x v="0"/>
  </r>
  <r>
    <x v="5"/>
    <n v="10"/>
    <x v="0"/>
    <x v="3"/>
    <x v="8"/>
    <x v="3"/>
    <x v="50"/>
    <n v="1.5"/>
    <n v="0"/>
    <n v="0"/>
    <n v="2400"/>
    <x v="0"/>
  </r>
  <r>
    <x v="5"/>
    <n v="11"/>
    <x v="0"/>
    <x v="1"/>
    <x v="1"/>
    <x v="1"/>
    <x v="51"/>
    <n v="22.21"/>
    <n v="0"/>
    <n v="0"/>
    <n v="115492"/>
    <x v="0"/>
  </r>
  <r>
    <x v="6"/>
    <n v="23"/>
    <x v="1"/>
    <x v="0"/>
    <x v="6"/>
    <x v="0"/>
    <x v="52"/>
    <n v="6"/>
    <n v="6.79"/>
    <n v="13.17"/>
    <n v="0"/>
    <x v="52"/>
  </r>
  <r>
    <x v="6"/>
    <n v="23"/>
    <x v="1"/>
    <x v="1"/>
    <x v="1"/>
    <x v="1"/>
    <x v="53"/>
    <n v="22.21"/>
    <n v="24.36"/>
    <n v="9.68"/>
    <n v="0"/>
    <x v="53"/>
  </r>
  <r>
    <x v="6"/>
    <n v="23"/>
    <x v="1"/>
    <x v="3"/>
    <x v="8"/>
    <x v="3"/>
    <x v="54"/>
    <n v="1.5"/>
    <n v="1.92"/>
    <n v="28"/>
    <n v="0"/>
    <x v="54"/>
  </r>
  <r>
    <x v="6"/>
    <n v="24"/>
    <x v="1"/>
    <x v="4"/>
    <x v="7"/>
    <x v="4"/>
    <x v="55"/>
    <n v="6.99"/>
    <n v="7.56"/>
    <n v="8.15"/>
    <n v="0"/>
    <x v="55"/>
  </r>
  <r>
    <x v="6"/>
    <n v="24"/>
    <x v="1"/>
    <x v="0"/>
    <x v="6"/>
    <x v="0"/>
    <x v="3"/>
    <n v="6"/>
    <n v="6.86"/>
    <n v="14.33"/>
    <n v="0"/>
    <x v="56"/>
  </r>
  <r>
    <x v="6"/>
    <n v="24"/>
    <x v="1"/>
    <x v="3"/>
    <x v="8"/>
    <x v="3"/>
    <x v="56"/>
    <n v="1.5"/>
    <n v="1.94"/>
    <n v="29.33"/>
    <n v="0"/>
    <x v="57"/>
  </r>
  <r>
    <x v="7"/>
    <n v="25"/>
    <x v="1"/>
    <x v="4"/>
    <x v="7"/>
    <x v="4"/>
    <x v="57"/>
    <n v="6.99"/>
    <n v="7.63"/>
    <n v="9.16"/>
    <n v="0"/>
    <x v="58"/>
  </r>
  <r>
    <x v="7"/>
    <n v="25"/>
    <x v="1"/>
    <x v="0"/>
    <x v="6"/>
    <x v="0"/>
    <x v="58"/>
    <n v="6"/>
    <n v="6.86"/>
    <n v="14.33"/>
    <n v="0"/>
    <x v="59"/>
  </r>
  <r>
    <x v="7"/>
    <n v="25"/>
    <x v="1"/>
    <x v="3"/>
    <x v="8"/>
    <x v="3"/>
    <x v="59"/>
    <n v="1.5"/>
    <n v="2"/>
    <n v="33.33"/>
    <n v="0"/>
    <x v="60"/>
  </r>
  <r>
    <x v="7"/>
    <n v="25"/>
    <x v="1"/>
    <x v="1"/>
    <x v="1"/>
    <x v="1"/>
    <x v="60"/>
    <n v="22.21"/>
    <n v="23.69"/>
    <n v="6.66"/>
    <n v="0"/>
    <x v="61"/>
  </r>
  <r>
    <x v="7"/>
    <n v="26"/>
    <x v="1"/>
    <x v="0"/>
    <x v="6"/>
    <x v="0"/>
    <x v="18"/>
    <n v="6"/>
    <n v="6.67"/>
    <n v="11.17"/>
    <n v="0"/>
    <x v="62"/>
  </r>
  <r>
    <x v="7"/>
    <n v="26"/>
    <x v="1"/>
    <x v="1"/>
    <x v="1"/>
    <x v="1"/>
    <x v="61"/>
    <n v="22.21"/>
    <n v="24.14"/>
    <n v="8.69"/>
    <n v="0"/>
    <x v="63"/>
  </r>
  <r>
    <x v="7"/>
    <n v="26"/>
    <x v="1"/>
    <x v="3"/>
    <x v="8"/>
    <x v="3"/>
    <x v="62"/>
    <n v="1.5"/>
    <n v="2.02"/>
    <n v="34.67"/>
    <n v="0"/>
    <x v="64"/>
  </r>
  <r>
    <x v="7"/>
    <n v="26"/>
    <x v="1"/>
    <x v="4"/>
    <x v="7"/>
    <x v="4"/>
    <x v="63"/>
    <n v="6.99"/>
    <n v="7.49"/>
    <n v="7.15"/>
    <n v="0"/>
    <x v="65"/>
  </r>
  <r>
    <x v="7"/>
    <n v="27"/>
    <x v="1"/>
    <x v="3"/>
    <x v="8"/>
    <x v="3"/>
    <x v="64"/>
    <n v="1.5"/>
    <n v="1.89"/>
    <n v="26"/>
    <n v="0"/>
    <x v="66"/>
  </r>
  <r>
    <x v="7"/>
    <n v="27"/>
    <x v="1"/>
    <x v="4"/>
    <x v="7"/>
    <x v="4"/>
    <x v="65"/>
    <n v="6.99"/>
    <n v="7.71"/>
    <n v="10.3"/>
    <n v="0"/>
    <x v="67"/>
  </r>
  <r>
    <x v="7"/>
    <n v="27"/>
    <x v="1"/>
    <x v="0"/>
    <x v="6"/>
    <x v="0"/>
    <x v="4"/>
    <n v="6"/>
    <n v="6.48"/>
    <n v="8"/>
    <n v="0"/>
    <x v="68"/>
  </r>
  <r>
    <x v="7"/>
    <n v="27"/>
    <x v="1"/>
    <x v="1"/>
    <x v="1"/>
    <x v="1"/>
    <x v="66"/>
    <n v="22.21"/>
    <n v="23.24"/>
    <n v="4.6399999999999997"/>
    <n v="0"/>
    <x v="69"/>
  </r>
  <r>
    <x v="7"/>
    <n v="12"/>
    <x v="0"/>
    <x v="4"/>
    <x v="9"/>
    <x v="5"/>
    <x v="50"/>
    <n v="23.95"/>
    <n v="0"/>
    <n v="0"/>
    <n v="38320"/>
    <x v="0"/>
  </r>
  <r>
    <x v="7"/>
    <n v="28"/>
    <x v="1"/>
    <x v="3"/>
    <x v="8"/>
    <x v="3"/>
    <x v="14"/>
    <n v="1.5"/>
    <n v="2.04"/>
    <n v="36"/>
    <n v="0"/>
    <x v="70"/>
  </r>
  <r>
    <x v="7"/>
    <n v="28"/>
    <x v="1"/>
    <x v="4"/>
    <x v="9"/>
    <x v="5"/>
    <x v="67"/>
    <n v="23.95"/>
    <n v="25.52"/>
    <n v="6.56"/>
    <n v="0"/>
    <x v="71"/>
  </r>
  <r>
    <x v="7"/>
    <n v="28"/>
    <x v="1"/>
    <x v="4"/>
    <x v="7"/>
    <x v="4"/>
    <x v="18"/>
    <n v="6.99"/>
    <n v="7.93"/>
    <n v="13.45"/>
    <n v="0"/>
    <x v="72"/>
  </r>
  <r>
    <x v="7"/>
    <n v="28"/>
    <x v="1"/>
    <x v="0"/>
    <x v="6"/>
    <x v="0"/>
    <x v="4"/>
    <n v="6"/>
    <n v="6.6"/>
    <n v="10"/>
    <n v="0"/>
    <x v="73"/>
  </r>
  <r>
    <x v="7"/>
    <n v="29"/>
    <x v="1"/>
    <x v="1"/>
    <x v="1"/>
    <x v="1"/>
    <x v="4"/>
    <n v="22.21"/>
    <n v="24.59"/>
    <n v="10.72"/>
    <n v="0"/>
    <x v="74"/>
  </r>
  <r>
    <x v="7"/>
    <n v="29"/>
    <x v="1"/>
    <x v="4"/>
    <x v="9"/>
    <x v="5"/>
    <x v="68"/>
    <n v="23.95"/>
    <n v="25.76"/>
    <n v="7.56"/>
    <n v="0"/>
    <x v="75"/>
  </r>
  <r>
    <x v="7"/>
    <n v="29"/>
    <x v="1"/>
    <x v="4"/>
    <x v="7"/>
    <x v="4"/>
    <x v="4"/>
    <n v="6.99"/>
    <n v="7.85"/>
    <n v="12.3"/>
    <n v="0"/>
    <x v="76"/>
  </r>
  <r>
    <x v="7"/>
    <n v="13"/>
    <x v="0"/>
    <x v="0"/>
    <x v="10"/>
    <x v="0"/>
    <x v="69"/>
    <n v="3.64"/>
    <n v="0"/>
    <n v="0"/>
    <n v="20384"/>
    <x v="0"/>
  </r>
  <r>
    <x v="8"/>
    <n v="14"/>
    <x v="0"/>
    <x v="0"/>
    <x v="10"/>
    <x v="0"/>
    <x v="70"/>
    <n v="3.64"/>
    <n v="0"/>
    <n v="0"/>
    <n v="15288"/>
    <x v="0"/>
  </r>
  <r>
    <x v="8"/>
    <n v="15"/>
    <x v="0"/>
    <x v="4"/>
    <x v="7"/>
    <x v="4"/>
    <x v="70"/>
    <n v="6.99"/>
    <n v="0"/>
    <n v="0"/>
    <n v="29358"/>
    <x v="0"/>
  </r>
  <r>
    <x v="9"/>
    <n v="30"/>
    <x v="1"/>
    <x v="4"/>
    <x v="7"/>
    <x v="4"/>
    <x v="71"/>
    <n v="6.99"/>
    <n v="7.69"/>
    <n v="10.01"/>
    <n v="0"/>
    <x v="77"/>
  </r>
  <r>
    <x v="9"/>
    <n v="30"/>
    <x v="1"/>
    <x v="1"/>
    <x v="1"/>
    <x v="1"/>
    <x v="72"/>
    <n v="22.21"/>
    <n v="24.42"/>
    <n v="9.9499999999999993"/>
    <n v="0"/>
    <x v="78"/>
  </r>
  <r>
    <x v="9"/>
    <n v="30"/>
    <x v="1"/>
    <x v="0"/>
    <x v="10"/>
    <x v="0"/>
    <x v="73"/>
    <n v="3.64"/>
    <n v="4.3600000000000003"/>
    <n v="19.78"/>
    <n v="0"/>
    <x v="79"/>
  </r>
  <r>
    <x v="9"/>
    <n v="16"/>
    <x v="0"/>
    <x v="3"/>
    <x v="5"/>
    <x v="3"/>
    <x v="74"/>
    <n v="2.2999999999999998"/>
    <n v="0"/>
    <n v="0"/>
    <n v="5979.9999999999991"/>
    <x v="0"/>
  </r>
  <r>
    <x v="9"/>
    <n v="31"/>
    <x v="1"/>
    <x v="1"/>
    <x v="1"/>
    <x v="1"/>
    <x v="75"/>
    <n v="22.21"/>
    <n v="23.74"/>
    <n v="6.89"/>
    <n v="0"/>
    <x v="80"/>
  </r>
  <r>
    <x v="9"/>
    <n v="31"/>
    <x v="1"/>
    <x v="4"/>
    <x v="9"/>
    <x v="5"/>
    <x v="76"/>
    <n v="23.95"/>
    <n v="25.57"/>
    <n v="6.76"/>
    <n v="0"/>
    <x v="81"/>
  </r>
  <r>
    <x v="9"/>
    <n v="31"/>
    <x v="1"/>
    <x v="0"/>
    <x v="10"/>
    <x v="0"/>
    <x v="77"/>
    <n v="3.64"/>
    <n v="4.3600000000000003"/>
    <n v="19.78"/>
    <n v="0"/>
    <x v="82"/>
  </r>
  <r>
    <x v="9"/>
    <n v="32"/>
    <x v="1"/>
    <x v="0"/>
    <x v="10"/>
    <x v="0"/>
    <x v="78"/>
    <n v="3.64"/>
    <n v="4.4400000000000004"/>
    <n v="21.98"/>
    <n v="0"/>
    <x v="83"/>
  </r>
  <r>
    <x v="9"/>
    <n v="32"/>
    <x v="1"/>
    <x v="4"/>
    <x v="7"/>
    <x v="4"/>
    <x v="79"/>
    <n v="6.99"/>
    <n v="7.83"/>
    <n v="12.02"/>
    <n v="0"/>
    <x v="84"/>
  </r>
  <r>
    <x v="9"/>
    <n v="32"/>
    <x v="1"/>
    <x v="4"/>
    <x v="9"/>
    <x v="5"/>
    <x v="80"/>
    <n v="23.95"/>
    <n v="26.3"/>
    <n v="9.81"/>
    <n v="0"/>
    <x v="85"/>
  </r>
  <r>
    <x v="9"/>
    <n v="32"/>
    <x v="1"/>
    <x v="3"/>
    <x v="5"/>
    <x v="3"/>
    <x v="81"/>
    <n v="2.2999999999999998"/>
    <n v="2.81"/>
    <n v="22.17"/>
    <n v="0"/>
    <x v="86"/>
  </r>
  <r>
    <x v="9"/>
    <n v="33"/>
    <x v="1"/>
    <x v="3"/>
    <x v="5"/>
    <x v="3"/>
    <x v="82"/>
    <n v="2.2999999999999998"/>
    <n v="2.75"/>
    <n v="19.57"/>
    <n v="0"/>
    <x v="87"/>
  </r>
  <r>
    <x v="9"/>
    <n v="33"/>
    <x v="1"/>
    <x v="1"/>
    <x v="1"/>
    <x v="1"/>
    <x v="83"/>
    <n v="22.21"/>
    <n v="24.64"/>
    <n v="10.94"/>
    <n v="0"/>
    <x v="88"/>
  </r>
  <r>
    <x v="9"/>
    <n v="33"/>
    <x v="1"/>
    <x v="0"/>
    <x v="10"/>
    <x v="0"/>
    <x v="84"/>
    <n v="3.64"/>
    <n v="4.4000000000000004"/>
    <n v="20.88"/>
    <n v="0"/>
    <x v="89"/>
  </r>
  <r>
    <x v="9"/>
    <n v="33"/>
    <x v="1"/>
    <x v="4"/>
    <x v="9"/>
    <x v="5"/>
    <x v="42"/>
    <n v="23.95"/>
    <n v="26.3"/>
    <n v="9.81"/>
    <n v="0"/>
    <x v="90"/>
  </r>
  <r>
    <x v="9"/>
    <n v="34"/>
    <x v="1"/>
    <x v="4"/>
    <x v="7"/>
    <x v="4"/>
    <x v="85"/>
    <n v="6.99"/>
    <n v="8.06"/>
    <n v="15.31"/>
    <n v="0"/>
    <x v="91"/>
  </r>
  <r>
    <x v="9"/>
    <n v="34"/>
    <x v="1"/>
    <x v="4"/>
    <x v="9"/>
    <x v="5"/>
    <x v="58"/>
    <n v="23.95"/>
    <n v="24.59"/>
    <n v="2.67"/>
    <n v="0"/>
    <x v="92"/>
  </r>
  <r>
    <x v="9"/>
    <n v="34"/>
    <x v="1"/>
    <x v="3"/>
    <x v="5"/>
    <x v="3"/>
    <x v="86"/>
    <n v="2.2999999999999998"/>
    <n v="2.94"/>
    <n v="27.83"/>
    <n v="0"/>
    <x v="93"/>
  </r>
  <r>
    <x v="9"/>
    <n v="34"/>
    <x v="1"/>
    <x v="0"/>
    <x v="10"/>
    <x v="0"/>
    <x v="87"/>
    <n v="3.64"/>
    <n v="4.08"/>
    <n v="12.09"/>
    <n v="0"/>
    <x v="94"/>
  </r>
  <r>
    <x v="9"/>
    <n v="17"/>
    <x v="0"/>
    <x v="2"/>
    <x v="11"/>
    <x v="2"/>
    <x v="51"/>
    <n v="9.8800000000000008"/>
    <n v="0"/>
    <n v="0"/>
    <n v="51376.000000000007"/>
    <x v="0"/>
  </r>
  <r>
    <x v="9"/>
    <n v="35"/>
    <x v="1"/>
    <x v="1"/>
    <x v="1"/>
    <x v="1"/>
    <x v="18"/>
    <n v="22.21"/>
    <n v="23.97"/>
    <n v="7.92"/>
    <n v="0"/>
    <x v="95"/>
  </r>
  <r>
    <x v="9"/>
    <n v="35"/>
    <x v="1"/>
    <x v="4"/>
    <x v="7"/>
    <x v="4"/>
    <x v="88"/>
    <n v="6.99"/>
    <n v="7.83"/>
    <n v="12.02"/>
    <n v="0"/>
    <x v="96"/>
  </r>
  <r>
    <x v="9"/>
    <n v="35"/>
    <x v="1"/>
    <x v="0"/>
    <x v="10"/>
    <x v="0"/>
    <x v="89"/>
    <n v="3.64"/>
    <n v="4.12"/>
    <n v="13.19"/>
    <n v="0"/>
    <x v="97"/>
  </r>
  <r>
    <x v="9"/>
    <n v="35"/>
    <x v="1"/>
    <x v="4"/>
    <x v="9"/>
    <x v="5"/>
    <x v="16"/>
    <n v="23.95"/>
    <n v="26.05"/>
    <n v="8.77"/>
    <n v="0"/>
    <x v="98"/>
  </r>
  <r>
    <x v="9"/>
    <n v="35"/>
    <x v="1"/>
    <x v="2"/>
    <x v="11"/>
    <x v="2"/>
    <x v="90"/>
    <n v="9.8800000000000008"/>
    <n v="10.38"/>
    <n v="5.0599999999999996"/>
    <n v="0"/>
    <x v="99"/>
  </r>
  <r>
    <x v="9"/>
    <n v="36"/>
    <x v="1"/>
    <x v="0"/>
    <x v="10"/>
    <x v="0"/>
    <x v="91"/>
    <n v="3.64"/>
    <n v="4.24"/>
    <n v="16.48"/>
    <n v="0"/>
    <x v="100"/>
  </r>
  <r>
    <x v="9"/>
    <n v="36"/>
    <x v="1"/>
    <x v="4"/>
    <x v="9"/>
    <x v="5"/>
    <x v="83"/>
    <n v="23.95"/>
    <n v="24.59"/>
    <n v="2.67"/>
    <n v="0"/>
    <x v="101"/>
  </r>
  <r>
    <x v="9"/>
    <n v="36"/>
    <x v="1"/>
    <x v="2"/>
    <x v="11"/>
    <x v="2"/>
    <x v="92"/>
    <n v="9.8800000000000008"/>
    <n v="10.49"/>
    <n v="6.17"/>
    <n v="0"/>
    <x v="102"/>
  </r>
  <r>
    <x v="9"/>
    <n v="36"/>
    <x v="1"/>
    <x v="1"/>
    <x v="1"/>
    <x v="1"/>
    <x v="93"/>
    <n v="22.21"/>
    <n v="23.51"/>
    <n v="5.85"/>
    <n v="0"/>
    <x v="103"/>
  </r>
  <r>
    <x v="9"/>
    <n v="36"/>
    <x v="1"/>
    <x v="4"/>
    <x v="7"/>
    <x v="4"/>
    <x v="17"/>
    <n v="6.99"/>
    <n v="7.76"/>
    <n v="11.02"/>
    <n v="0"/>
    <x v="104"/>
  </r>
  <r>
    <x v="10"/>
    <n v="37"/>
    <x v="1"/>
    <x v="2"/>
    <x v="11"/>
    <x v="2"/>
    <x v="94"/>
    <n v="9.8800000000000008"/>
    <n v="10.69"/>
    <n v="8.1999999999999993"/>
    <n v="0"/>
    <x v="105"/>
  </r>
  <r>
    <x v="10"/>
    <n v="37"/>
    <x v="1"/>
    <x v="0"/>
    <x v="10"/>
    <x v="0"/>
    <x v="95"/>
    <n v="3.64"/>
    <n v="4.28"/>
    <n v="17.579999999999998"/>
    <n v="0"/>
    <x v="106"/>
  </r>
  <r>
    <x v="10"/>
    <n v="37"/>
    <x v="1"/>
    <x v="4"/>
    <x v="7"/>
    <x v="4"/>
    <x v="96"/>
    <n v="6.99"/>
    <n v="7.74"/>
    <n v="10.73"/>
    <n v="0"/>
    <x v="107"/>
  </r>
  <r>
    <x v="10"/>
    <n v="37"/>
    <x v="1"/>
    <x v="1"/>
    <x v="1"/>
    <x v="1"/>
    <x v="97"/>
    <n v="22.21"/>
    <n v="23.49"/>
    <n v="5.76"/>
    <n v="0"/>
    <x v="108"/>
  </r>
  <r>
    <x v="10"/>
    <n v="38"/>
    <x v="1"/>
    <x v="2"/>
    <x v="11"/>
    <x v="2"/>
    <x v="98"/>
    <n v="9.8800000000000008"/>
    <n v="10.58"/>
    <n v="7.09"/>
    <n v="0"/>
    <x v="109"/>
  </r>
  <r>
    <x v="10"/>
    <n v="38"/>
    <x v="1"/>
    <x v="3"/>
    <x v="5"/>
    <x v="3"/>
    <x v="56"/>
    <n v="2.2999999999999998"/>
    <n v="2.99"/>
    <n v="30"/>
    <n v="0"/>
    <x v="110"/>
  </r>
  <r>
    <x v="10"/>
    <n v="38"/>
    <x v="1"/>
    <x v="0"/>
    <x v="10"/>
    <x v="0"/>
    <x v="38"/>
    <n v="3.64"/>
    <n v="4.66"/>
    <n v="28.02"/>
    <n v="0"/>
    <x v="111"/>
  </r>
  <r>
    <x v="10"/>
    <n v="38"/>
    <x v="1"/>
    <x v="4"/>
    <x v="7"/>
    <x v="4"/>
    <x v="99"/>
    <n v="6.99"/>
    <n v="8.1199999999999992"/>
    <n v="16.170000000000002"/>
    <n v="0"/>
    <x v="112"/>
  </r>
  <r>
    <x v="10"/>
    <n v="39"/>
    <x v="1"/>
    <x v="4"/>
    <x v="7"/>
    <x v="4"/>
    <x v="100"/>
    <n v="6.99"/>
    <n v="8.35"/>
    <n v="19.46"/>
    <n v="0"/>
    <x v="113"/>
  </r>
  <r>
    <x v="10"/>
    <n v="39"/>
    <x v="1"/>
    <x v="3"/>
    <x v="5"/>
    <x v="3"/>
    <x v="101"/>
    <n v="2.2999999999999998"/>
    <n v="3.1"/>
    <n v="34.78"/>
    <n v="0"/>
    <x v="114"/>
  </r>
  <r>
    <x v="10"/>
    <n v="39"/>
    <x v="1"/>
    <x v="2"/>
    <x v="11"/>
    <x v="2"/>
    <x v="15"/>
    <n v="9.8800000000000008"/>
    <n v="10.79"/>
    <n v="9.2100000000000009"/>
    <n v="0"/>
    <x v="115"/>
  </r>
  <r>
    <x v="10"/>
    <n v="39"/>
    <x v="1"/>
    <x v="0"/>
    <x v="10"/>
    <x v="0"/>
    <x v="15"/>
    <n v="3.64"/>
    <n v="4.66"/>
    <n v="28.02"/>
    <n v="0"/>
    <x v="116"/>
  </r>
  <r>
    <x v="10"/>
    <n v="40"/>
    <x v="1"/>
    <x v="3"/>
    <x v="5"/>
    <x v="3"/>
    <x v="102"/>
    <n v="2.2999999999999998"/>
    <n v="3.16"/>
    <n v="37.39"/>
    <n v="0"/>
    <x v="117"/>
  </r>
  <r>
    <x v="10"/>
    <n v="40"/>
    <x v="1"/>
    <x v="2"/>
    <x v="11"/>
    <x v="2"/>
    <x v="42"/>
    <n v="9.8800000000000008"/>
    <n v="10.9"/>
    <n v="10.32"/>
    <n v="0"/>
    <x v="118"/>
  </r>
  <r>
    <x v="10"/>
    <n v="40"/>
    <x v="1"/>
    <x v="1"/>
    <x v="1"/>
    <x v="1"/>
    <x v="4"/>
    <n v="22.21"/>
    <n v="23.04"/>
    <n v="3.74"/>
    <n v="0"/>
    <x v="119"/>
  </r>
  <r>
    <x v="10"/>
    <n v="41"/>
    <x v="1"/>
    <x v="3"/>
    <x v="5"/>
    <x v="3"/>
    <x v="103"/>
    <n v="2.2999999999999998"/>
    <n v="3.19"/>
    <n v="38.700000000000003"/>
    <n v="0"/>
    <x v="120"/>
  </r>
  <r>
    <x v="10"/>
    <n v="41"/>
    <x v="1"/>
    <x v="1"/>
    <x v="1"/>
    <x v="1"/>
    <x v="4"/>
    <n v="22.21"/>
    <n v="24.86"/>
    <n v="11.93"/>
    <n v="0"/>
    <x v="121"/>
  </r>
  <r>
    <x v="10"/>
    <n v="42"/>
    <x v="1"/>
    <x v="3"/>
    <x v="5"/>
    <x v="3"/>
    <x v="4"/>
    <n v="2.2999999999999998"/>
    <n v="3.04"/>
    <n v="32.17"/>
    <n v="0"/>
    <x v="122"/>
  </r>
  <r>
    <x v="10"/>
    <n v="43"/>
    <x v="1"/>
    <x v="2"/>
    <x v="11"/>
    <x v="2"/>
    <x v="18"/>
    <n v="9.8800000000000008"/>
    <n v="11.53"/>
    <n v="16.7"/>
    <n v="0"/>
    <x v="123"/>
  </r>
  <r>
    <x v="11"/>
    <n v="18"/>
    <x v="0"/>
    <x v="3"/>
    <x v="8"/>
    <x v="3"/>
    <x v="104"/>
    <n v="1.5"/>
    <n v="0"/>
    <n v="0"/>
    <n v="7200"/>
    <x v="0"/>
  </r>
  <r>
    <x v="11"/>
    <n v="44"/>
    <x v="1"/>
    <x v="2"/>
    <x v="11"/>
    <x v="2"/>
    <x v="4"/>
    <n v="9.8800000000000008"/>
    <n v="11.42"/>
    <n v="15.59"/>
    <n v="0"/>
    <x v="124"/>
  </r>
  <r>
    <x v="11"/>
    <n v="44"/>
    <x v="1"/>
    <x v="3"/>
    <x v="8"/>
    <x v="3"/>
    <x v="105"/>
    <n v="1.5"/>
    <n v="2.21"/>
    <n v="47.33"/>
    <n v="0"/>
    <x v="125"/>
  </r>
  <r>
    <x v="11"/>
    <n v="45"/>
    <x v="1"/>
    <x v="2"/>
    <x v="11"/>
    <x v="2"/>
    <x v="18"/>
    <n v="9.8800000000000008"/>
    <n v="11.32"/>
    <n v="14.57"/>
    <n v="0"/>
    <x v="126"/>
  </r>
  <r>
    <x v="11"/>
    <n v="46"/>
    <x v="1"/>
    <x v="3"/>
    <x v="8"/>
    <x v="3"/>
    <x v="106"/>
    <n v="1.5"/>
    <n v="2.23"/>
    <n v="48.67"/>
    <n v="0"/>
    <x v="127"/>
  </r>
  <r>
    <x v="12"/>
    <n v="19"/>
    <x v="0"/>
    <x v="5"/>
    <x v="12"/>
    <x v="4"/>
    <x v="107"/>
    <n v="90"/>
    <n v="0"/>
    <n v="0"/>
    <n v="360000"/>
    <x v="0"/>
  </r>
  <r>
    <x v="12"/>
    <n v="20"/>
    <x v="0"/>
    <x v="2"/>
    <x v="3"/>
    <x v="2"/>
    <x v="108"/>
    <n v="8.84"/>
    <n v="0"/>
    <n v="0"/>
    <n v="47736"/>
    <x v="0"/>
  </r>
  <r>
    <x v="13"/>
    <n v="47"/>
    <x v="1"/>
    <x v="2"/>
    <x v="3"/>
    <x v="2"/>
    <x v="109"/>
    <n v="8.84"/>
    <n v="10.06"/>
    <n v="13.8"/>
    <n v="0"/>
    <x v="128"/>
  </r>
  <r>
    <x v="13"/>
    <n v="47"/>
    <x v="1"/>
    <x v="5"/>
    <x v="12"/>
    <x v="4"/>
    <x v="110"/>
    <n v="90"/>
    <n v="96.09"/>
    <n v="6.77"/>
    <n v="0"/>
    <x v="129"/>
  </r>
  <r>
    <x v="13"/>
    <n v="47"/>
    <x v="1"/>
    <x v="3"/>
    <x v="8"/>
    <x v="3"/>
    <x v="111"/>
    <n v="1.5"/>
    <n v="2.3199999999999998"/>
    <n v="54.67"/>
    <n v="0"/>
    <x v="130"/>
  </r>
  <r>
    <x v="13"/>
    <n v="48"/>
    <x v="1"/>
    <x v="2"/>
    <x v="3"/>
    <x v="2"/>
    <x v="112"/>
    <n v="8.84"/>
    <n v="9.9600000000000009"/>
    <n v="12.67"/>
    <n v="0"/>
    <x v="131"/>
  </r>
  <r>
    <x v="13"/>
    <n v="48"/>
    <x v="1"/>
    <x v="5"/>
    <x v="12"/>
    <x v="4"/>
    <x v="113"/>
    <n v="90"/>
    <n v="95.18"/>
    <n v="5.76"/>
    <n v="0"/>
    <x v="132"/>
  </r>
  <r>
    <x v="13"/>
    <n v="48"/>
    <x v="1"/>
    <x v="3"/>
    <x v="8"/>
    <x v="3"/>
    <x v="114"/>
    <n v="1.5"/>
    <n v="2.34"/>
    <n v="56"/>
    <n v="0"/>
    <x v="133"/>
  </r>
  <r>
    <x v="14"/>
    <n v="49"/>
    <x v="1"/>
    <x v="5"/>
    <x v="12"/>
    <x v="4"/>
    <x v="83"/>
    <n v="90"/>
    <n v="91.56"/>
    <n v="1.73"/>
    <n v="0"/>
    <x v="134"/>
  </r>
  <r>
    <x v="14"/>
    <n v="49"/>
    <x v="1"/>
    <x v="2"/>
    <x v="3"/>
    <x v="2"/>
    <x v="115"/>
    <n v="8.84"/>
    <n v="9.58"/>
    <n v="8.3699999999999992"/>
    <n v="0"/>
    <x v="135"/>
  </r>
  <r>
    <x v="15"/>
    <n v="50"/>
    <x v="1"/>
    <x v="3"/>
    <x v="8"/>
    <x v="3"/>
    <x v="43"/>
    <n v="1.5"/>
    <n v="2.2200000000000002"/>
    <n v="48"/>
    <n v="0"/>
    <x v="136"/>
  </r>
  <r>
    <x v="15"/>
    <n v="50"/>
    <x v="1"/>
    <x v="2"/>
    <x v="3"/>
    <x v="2"/>
    <x v="116"/>
    <n v="8.84"/>
    <n v="10.02"/>
    <n v="13.35"/>
    <n v="0"/>
    <x v="137"/>
  </r>
  <r>
    <x v="15"/>
    <n v="50"/>
    <x v="1"/>
    <x v="5"/>
    <x v="12"/>
    <x v="4"/>
    <x v="65"/>
    <n v="90"/>
    <n v="93.42"/>
    <n v="3.8"/>
    <n v="0"/>
    <x v="138"/>
  </r>
  <r>
    <x v="15"/>
    <n v="51"/>
    <x v="1"/>
    <x v="3"/>
    <x v="8"/>
    <x v="3"/>
    <x v="46"/>
    <n v="1.5"/>
    <n v="2.35"/>
    <n v="56.67"/>
    <n v="0"/>
    <x v="139"/>
  </r>
  <r>
    <x v="15"/>
    <n v="51"/>
    <x v="1"/>
    <x v="2"/>
    <x v="3"/>
    <x v="2"/>
    <x v="117"/>
    <n v="8.84"/>
    <n v="10.3"/>
    <n v="16.52"/>
    <n v="0"/>
    <x v="140"/>
  </r>
  <r>
    <x v="15"/>
    <n v="51"/>
    <x v="1"/>
    <x v="5"/>
    <x v="12"/>
    <x v="4"/>
    <x v="100"/>
    <n v="90"/>
    <n v="95.24"/>
    <n v="5.82"/>
    <n v="0"/>
    <x v="141"/>
  </r>
  <r>
    <x v="15"/>
    <n v="52"/>
    <x v="1"/>
    <x v="3"/>
    <x v="8"/>
    <x v="3"/>
    <x v="118"/>
    <n v="1.5"/>
    <n v="2.42"/>
    <n v="61.33"/>
    <n v="0"/>
    <x v="142"/>
  </r>
  <r>
    <x v="15"/>
    <n v="52"/>
    <x v="1"/>
    <x v="5"/>
    <x v="12"/>
    <x v="4"/>
    <x v="15"/>
    <n v="90"/>
    <n v="94.33"/>
    <n v="4.8099999999999996"/>
    <n v="0"/>
    <x v="143"/>
  </r>
  <r>
    <x v="15"/>
    <n v="52"/>
    <x v="1"/>
    <x v="2"/>
    <x v="3"/>
    <x v="2"/>
    <x v="17"/>
    <n v="8.84"/>
    <n v="10.11"/>
    <n v="14.37"/>
    <n v="0"/>
    <x v="144"/>
  </r>
  <r>
    <x v="15"/>
    <n v="53"/>
    <x v="1"/>
    <x v="5"/>
    <x v="12"/>
    <x v="4"/>
    <x v="97"/>
    <n v="90"/>
    <n v="99.77"/>
    <n v="10.86"/>
    <n v="0"/>
    <x v="145"/>
  </r>
  <r>
    <x v="15"/>
    <n v="53"/>
    <x v="1"/>
    <x v="2"/>
    <x v="3"/>
    <x v="2"/>
    <x v="15"/>
    <n v="8.84"/>
    <n v="10.02"/>
    <n v="13.35"/>
    <n v="0"/>
    <x v="146"/>
  </r>
  <r>
    <x v="16"/>
    <n v="21"/>
    <x v="0"/>
    <x v="0"/>
    <x v="10"/>
    <x v="0"/>
    <x v="0"/>
    <n v="3.64"/>
    <n v="0"/>
    <n v="0"/>
    <n v="2912"/>
    <x v="0"/>
  </r>
  <r>
    <x v="17"/>
    <n v="54"/>
    <x v="1"/>
    <x v="3"/>
    <x v="8"/>
    <x v="3"/>
    <x v="102"/>
    <n v="1.5"/>
    <n v="2.33"/>
    <n v="55.33"/>
    <n v="0"/>
    <x v="147"/>
  </r>
  <r>
    <x v="17"/>
    <n v="54"/>
    <x v="1"/>
    <x v="2"/>
    <x v="3"/>
    <x v="2"/>
    <x v="4"/>
    <n v="8.84"/>
    <n v="10.11"/>
    <n v="14.37"/>
    <n v="0"/>
    <x v="148"/>
  </r>
  <r>
    <x v="17"/>
    <n v="54"/>
    <x v="1"/>
    <x v="5"/>
    <x v="12"/>
    <x v="4"/>
    <x v="18"/>
    <n v="90"/>
    <n v="95.24"/>
    <n v="5.82"/>
    <n v="0"/>
    <x v="149"/>
  </r>
  <r>
    <x v="17"/>
    <n v="22"/>
    <x v="0"/>
    <x v="1"/>
    <x v="13"/>
    <x v="1"/>
    <x v="107"/>
    <n v="22.88"/>
    <n v="0"/>
    <n v="0"/>
    <n v="91520"/>
    <x v="0"/>
  </r>
  <r>
    <x v="17"/>
    <n v="23"/>
    <x v="0"/>
    <x v="3"/>
    <x v="14"/>
    <x v="3"/>
    <x v="119"/>
    <n v="2.2999999999999998"/>
    <n v="0"/>
    <n v="0"/>
    <n v="13799.999999999998"/>
    <x v="0"/>
  </r>
  <r>
    <x v="17"/>
    <n v="55"/>
    <x v="1"/>
    <x v="3"/>
    <x v="8"/>
    <x v="3"/>
    <x v="64"/>
    <n v="1.5"/>
    <n v="2.29"/>
    <n v="52.67"/>
    <n v="0"/>
    <x v="150"/>
  </r>
  <r>
    <x v="17"/>
    <n v="55"/>
    <x v="1"/>
    <x v="1"/>
    <x v="13"/>
    <x v="1"/>
    <x v="73"/>
    <n v="22.88"/>
    <n v="24.99"/>
    <n v="9.2200000000000006"/>
    <n v="0"/>
    <x v="151"/>
  </r>
  <r>
    <x v="17"/>
    <n v="55"/>
    <x v="1"/>
    <x v="0"/>
    <x v="10"/>
    <x v="0"/>
    <x v="120"/>
    <n v="3.64"/>
    <n v="4.47"/>
    <n v="22.8"/>
    <n v="0"/>
    <x v="152"/>
  </r>
  <r>
    <x v="17"/>
    <n v="55"/>
    <x v="1"/>
    <x v="3"/>
    <x v="14"/>
    <x v="3"/>
    <x v="121"/>
    <n v="2.2999999999999998"/>
    <n v="3.15"/>
    <n v="36.96"/>
    <n v="0"/>
    <x v="153"/>
  </r>
  <r>
    <x v="17"/>
    <n v="56"/>
    <x v="1"/>
    <x v="3"/>
    <x v="8"/>
    <x v="3"/>
    <x v="103"/>
    <n v="1.5"/>
    <n v="2.31"/>
    <n v="54"/>
    <n v="0"/>
    <x v="154"/>
  </r>
  <r>
    <x v="17"/>
    <n v="56"/>
    <x v="1"/>
    <x v="0"/>
    <x v="10"/>
    <x v="0"/>
    <x v="122"/>
    <n v="3.64"/>
    <n v="4.38"/>
    <n v="20.329999999999998"/>
    <n v="0"/>
    <x v="155"/>
  </r>
  <r>
    <x v="17"/>
    <n v="56"/>
    <x v="1"/>
    <x v="3"/>
    <x v="14"/>
    <x v="3"/>
    <x v="123"/>
    <n v="2.2999999999999998"/>
    <n v="3.12"/>
    <n v="35.65"/>
    <n v="0"/>
    <x v="156"/>
  </r>
  <r>
    <x v="17"/>
    <n v="56"/>
    <x v="1"/>
    <x v="1"/>
    <x v="13"/>
    <x v="1"/>
    <x v="124"/>
    <n v="22.88"/>
    <n v="25.47"/>
    <n v="11.32"/>
    <n v="0"/>
    <x v="157"/>
  </r>
  <r>
    <x v="17"/>
    <n v="57"/>
    <x v="1"/>
    <x v="1"/>
    <x v="13"/>
    <x v="1"/>
    <x v="125"/>
    <n v="22.88"/>
    <n v="24.99"/>
    <n v="9.2200000000000006"/>
    <n v="0"/>
    <x v="158"/>
  </r>
  <r>
    <x v="17"/>
    <n v="57"/>
    <x v="1"/>
    <x v="3"/>
    <x v="14"/>
    <x v="3"/>
    <x v="126"/>
    <n v="2.2999999999999998"/>
    <n v="3.03"/>
    <n v="31.74"/>
    <n v="0"/>
    <x v="159"/>
  </r>
  <r>
    <x v="17"/>
    <n v="57"/>
    <x v="1"/>
    <x v="0"/>
    <x v="10"/>
    <x v="0"/>
    <x v="127"/>
    <n v="3.64"/>
    <n v="4.51"/>
    <n v="23.9"/>
    <n v="0"/>
    <x v="160"/>
  </r>
  <r>
    <x v="17"/>
    <n v="57"/>
    <x v="1"/>
    <x v="3"/>
    <x v="8"/>
    <x v="3"/>
    <x v="93"/>
    <n v="1.5"/>
    <n v="2.42"/>
    <n v="61.33"/>
    <n v="0"/>
    <x v="161"/>
  </r>
  <r>
    <x v="17"/>
    <n v="58"/>
    <x v="1"/>
    <x v="1"/>
    <x v="13"/>
    <x v="1"/>
    <x v="128"/>
    <n v="22.88"/>
    <n v="24.99"/>
    <n v="9.2200000000000006"/>
    <n v="0"/>
    <x v="162"/>
  </r>
  <r>
    <x v="17"/>
    <n v="58"/>
    <x v="1"/>
    <x v="3"/>
    <x v="14"/>
    <x v="3"/>
    <x v="129"/>
    <n v="2.2999999999999998"/>
    <n v="3.03"/>
    <n v="31.74"/>
    <n v="0"/>
    <x v="163"/>
  </r>
  <r>
    <x v="17"/>
    <n v="58"/>
    <x v="1"/>
    <x v="0"/>
    <x v="10"/>
    <x v="0"/>
    <x v="130"/>
    <n v="3.64"/>
    <n v="4.38"/>
    <n v="20.329999999999998"/>
    <n v="0"/>
    <x v="164"/>
  </r>
  <r>
    <x v="18"/>
    <n v="24"/>
    <x v="0"/>
    <x v="3"/>
    <x v="15"/>
    <x v="3"/>
    <x v="131"/>
    <n v="1.7"/>
    <n v="0"/>
    <n v="0"/>
    <n v="5100"/>
    <x v="0"/>
  </r>
  <r>
    <x v="18"/>
    <n v="59"/>
    <x v="1"/>
    <x v="3"/>
    <x v="15"/>
    <x v="3"/>
    <x v="132"/>
    <n v="1.7"/>
    <n v="2.67"/>
    <n v="57.06"/>
    <n v="0"/>
    <x v="165"/>
  </r>
  <r>
    <x v="18"/>
    <n v="59"/>
    <x v="1"/>
    <x v="0"/>
    <x v="10"/>
    <x v="0"/>
    <x v="133"/>
    <n v="3.64"/>
    <n v="4.74"/>
    <n v="30.22"/>
    <n v="0"/>
    <x v="166"/>
  </r>
  <r>
    <x v="18"/>
    <n v="59"/>
    <x v="1"/>
    <x v="1"/>
    <x v="13"/>
    <x v="1"/>
    <x v="134"/>
    <n v="22.88"/>
    <n v="23.87"/>
    <n v="4.33"/>
    <n v="0"/>
    <x v="167"/>
  </r>
  <r>
    <x v="18"/>
    <n v="59"/>
    <x v="1"/>
    <x v="3"/>
    <x v="14"/>
    <x v="3"/>
    <x v="135"/>
    <n v="2.2999999999999998"/>
    <n v="3.35"/>
    <n v="45.65"/>
    <n v="0"/>
    <x v="168"/>
  </r>
  <r>
    <x v="18"/>
    <n v="60"/>
    <x v="1"/>
    <x v="3"/>
    <x v="15"/>
    <x v="3"/>
    <x v="136"/>
    <n v="1.7"/>
    <n v="2.62"/>
    <n v="54.12"/>
    <n v="0"/>
    <x v="169"/>
  </r>
  <r>
    <x v="18"/>
    <n v="60"/>
    <x v="1"/>
    <x v="1"/>
    <x v="13"/>
    <x v="1"/>
    <x v="137"/>
    <n v="22.88"/>
    <n v="24.58"/>
    <n v="7.43"/>
    <n v="0"/>
    <x v="170"/>
  </r>
  <r>
    <x v="18"/>
    <n v="60"/>
    <x v="1"/>
    <x v="0"/>
    <x v="10"/>
    <x v="0"/>
    <x v="100"/>
    <n v="3.64"/>
    <n v="4.4800000000000004"/>
    <n v="23.08"/>
    <n v="0"/>
    <x v="171"/>
  </r>
  <r>
    <x v="18"/>
    <n v="61"/>
    <x v="1"/>
    <x v="1"/>
    <x v="13"/>
    <x v="1"/>
    <x v="83"/>
    <n v="22.88"/>
    <n v="24.34"/>
    <n v="6.38"/>
    <n v="0"/>
    <x v="172"/>
  </r>
  <r>
    <x v="18"/>
    <n v="61"/>
    <x v="1"/>
    <x v="0"/>
    <x v="10"/>
    <x v="0"/>
    <x v="93"/>
    <n v="3.64"/>
    <n v="4.5199999999999996"/>
    <n v="24.18"/>
    <n v="0"/>
    <x v="173"/>
  </r>
  <r>
    <x v="18"/>
    <n v="61"/>
    <x v="1"/>
    <x v="3"/>
    <x v="15"/>
    <x v="3"/>
    <x v="138"/>
    <n v="1.7"/>
    <n v="2.62"/>
    <n v="54.12"/>
    <n v="0"/>
    <x v="174"/>
  </r>
  <r>
    <x v="18"/>
    <n v="62"/>
    <x v="1"/>
    <x v="3"/>
    <x v="15"/>
    <x v="3"/>
    <x v="139"/>
    <n v="1.7"/>
    <n v="2.57"/>
    <n v="51.18"/>
    <n v="0"/>
    <x v="175"/>
  </r>
  <r>
    <x v="18"/>
    <n v="62"/>
    <x v="1"/>
    <x v="0"/>
    <x v="10"/>
    <x v="0"/>
    <x v="93"/>
    <n v="3.64"/>
    <n v="4.6100000000000003"/>
    <n v="26.65"/>
    <n v="0"/>
    <x v="176"/>
  </r>
  <r>
    <x v="18"/>
    <n v="62"/>
    <x v="1"/>
    <x v="3"/>
    <x v="14"/>
    <x v="3"/>
    <x v="140"/>
    <n v="2.2999999999999998"/>
    <n v="3.14"/>
    <n v="36.520000000000003"/>
    <n v="0"/>
    <x v="177"/>
  </r>
  <r>
    <x v="19"/>
    <n v="63"/>
    <x v="1"/>
    <x v="0"/>
    <x v="10"/>
    <x v="0"/>
    <x v="4"/>
    <n v="3.64"/>
    <n v="4.7"/>
    <n v="29.12"/>
    <n v="0"/>
    <x v="178"/>
  </r>
  <r>
    <x v="19"/>
    <n v="63"/>
    <x v="1"/>
    <x v="3"/>
    <x v="15"/>
    <x v="3"/>
    <x v="141"/>
    <n v="1.7"/>
    <n v="2.6"/>
    <n v="52.94"/>
    <n v="0"/>
    <x v="179"/>
  </r>
  <r>
    <x v="19"/>
    <n v="64"/>
    <x v="1"/>
    <x v="0"/>
    <x v="10"/>
    <x v="0"/>
    <x v="4"/>
    <n v="3.64"/>
    <n v="4.83"/>
    <n v="32.69"/>
    <n v="0"/>
    <x v="180"/>
  </r>
  <r>
    <x v="19"/>
    <n v="65"/>
    <x v="1"/>
    <x v="3"/>
    <x v="15"/>
    <x v="3"/>
    <x v="142"/>
    <n v="1.7"/>
    <n v="2.65"/>
    <n v="55.88"/>
    <n v="0"/>
    <x v="181"/>
  </r>
  <r>
    <x v="19"/>
    <n v="65"/>
    <x v="1"/>
    <x v="3"/>
    <x v="14"/>
    <x v="3"/>
    <x v="103"/>
    <n v="2.2999999999999998"/>
    <n v="3.32"/>
    <n v="44.35"/>
    <n v="0"/>
    <x v="182"/>
  </r>
  <r>
    <x v="19"/>
    <n v="25"/>
    <x v="0"/>
    <x v="2"/>
    <x v="16"/>
    <x v="2"/>
    <x v="119"/>
    <n v="9.36"/>
    <n v="0"/>
    <n v="0"/>
    <n v="56160"/>
    <x v="0"/>
  </r>
  <r>
    <x v="19"/>
    <n v="66"/>
    <x v="1"/>
    <x v="3"/>
    <x v="15"/>
    <x v="3"/>
    <x v="143"/>
    <n v="1.7"/>
    <n v="2.4700000000000002"/>
    <n v="45.29"/>
    <n v="0"/>
    <x v="183"/>
  </r>
  <r>
    <x v="19"/>
    <n v="66"/>
    <x v="1"/>
    <x v="3"/>
    <x v="14"/>
    <x v="3"/>
    <x v="100"/>
    <n v="2.2999999999999998"/>
    <n v="3.14"/>
    <n v="36.520000000000003"/>
    <n v="0"/>
    <x v="184"/>
  </r>
  <r>
    <x v="19"/>
    <n v="67"/>
    <x v="1"/>
    <x v="3"/>
    <x v="15"/>
    <x v="3"/>
    <x v="144"/>
    <n v="1.7"/>
    <n v="2.57"/>
    <n v="51.18"/>
    <n v="0"/>
    <x v="185"/>
  </r>
  <r>
    <x v="19"/>
    <n v="67"/>
    <x v="1"/>
    <x v="0"/>
    <x v="10"/>
    <x v="0"/>
    <x v="4"/>
    <n v="3.64"/>
    <n v="4.74"/>
    <n v="30.22"/>
    <n v="0"/>
    <x v="186"/>
  </r>
  <r>
    <x v="19"/>
    <n v="68"/>
    <x v="1"/>
    <x v="3"/>
    <x v="15"/>
    <x v="3"/>
    <x v="64"/>
    <n v="1.7"/>
    <n v="2.5499999999999998"/>
    <n v="50"/>
    <n v="0"/>
    <x v="187"/>
  </r>
  <r>
    <x v="19"/>
    <n v="68"/>
    <x v="1"/>
    <x v="2"/>
    <x v="16"/>
    <x v="2"/>
    <x v="145"/>
    <n v="9.36"/>
    <n v="11.12"/>
    <n v="18.8"/>
    <n v="0"/>
    <x v="188"/>
  </r>
  <r>
    <x v="19"/>
    <n v="68"/>
    <x v="1"/>
    <x v="3"/>
    <x v="14"/>
    <x v="3"/>
    <x v="4"/>
    <n v="2.2999999999999998"/>
    <n v="3.35"/>
    <n v="45.65"/>
    <n v="0"/>
    <x v="189"/>
  </r>
  <r>
    <x v="20"/>
    <n v="69"/>
    <x v="1"/>
    <x v="3"/>
    <x v="14"/>
    <x v="3"/>
    <x v="4"/>
    <n v="2.2999999999999998"/>
    <n v="3.22"/>
    <n v="40"/>
    <n v="0"/>
    <x v="190"/>
  </r>
  <r>
    <x v="20"/>
    <n v="69"/>
    <x v="1"/>
    <x v="3"/>
    <x v="15"/>
    <x v="3"/>
    <x v="42"/>
    <n v="1.7"/>
    <n v="2.52"/>
    <n v="48.24"/>
    <n v="0"/>
    <x v="191"/>
  </r>
  <r>
    <x v="20"/>
    <n v="26"/>
    <x v="0"/>
    <x v="4"/>
    <x v="9"/>
    <x v="5"/>
    <x v="146"/>
    <n v="23.95"/>
    <n v="0"/>
    <n v="0"/>
    <n v="76640"/>
    <x v="0"/>
  </r>
  <r>
    <x v="20"/>
    <n v="70"/>
    <x v="1"/>
    <x v="3"/>
    <x v="14"/>
    <x v="3"/>
    <x v="18"/>
    <n v="2.2999999999999998"/>
    <n v="3.32"/>
    <n v="44.35"/>
    <n v="0"/>
    <x v="192"/>
  </r>
  <r>
    <x v="20"/>
    <n v="70"/>
    <x v="1"/>
    <x v="2"/>
    <x v="16"/>
    <x v="2"/>
    <x v="147"/>
    <n v="9.36"/>
    <n v="10.36"/>
    <n v="10.68"/>
    <n v="0"/>
    <x v="193"/>
  </r>
  <r>
    <x v="20"/>
    <n v="70"/>
    <x v="1"/>
    <x v="3"/>
    <x v="15"/>
    <x v="3"/>
    <x v="4"/>
    <n v="1.7"/>
    <n v="2.75"/>
    <n v="61.76"/>
    <n v="0"/>
    <x v="194"/>
  </r>
  <r>
    <x v="20"/>
    <n v="27"/>
    <x v="0"/>
    <x v="2"/>
    <x v="17"/>
    <x v="2"/>
    <x v="21"/>
    <n v="8.5"/>
    <n v="0"/>
    <n v="0"/>
    <n v="11900"/>
    <x v="0"/>
  </r>
  <r>
    <x v="20"/>
    <n v="71"/>
    <x v="1"/>
    <x v="2"/>
    <x v="17"/>
    <x v="2"/>
    <x v="148"/>
    <n v="8.5"/>
    <n v="9.49"/>
    <n v="11.65"/>
    <n v="0"/>
    <x v="195"/>
  </r>
  <r>
    <x v="20"/>
    <n v="71"/>
    <x v="1"/>
    <x v="2"/>
    <x v="16"/>
    <x v="2"/>
    <x v="149"/>
    <n v="9.36"/>
    <n v="11.18"/>
    <n v="19.440000000000001"/>
    <n v="0"/>
    <x v="196"/>
  </r>
  <r>
    <x v="20"/>
    <n v="71"/>
    <x v="1"/>
    <x v="4"/>
    <x v="9"/>
    <x v="5"/>
    <x v="150"/>
    <n v="23.95"/>
    <n v="26.48"/>
    <n v="10.56"/>
    <n v="0"/>
    <x v="197"/>
  </r>
  <r>
    <x v="20"/>
    <n v="71"/>
    <x v="1"/>
    <x v="3"/>
    <x v="15"/>
    <x v="3"/>
    <x v="4"/>
    <n v="1.7"/>
    <n v="2.73"/>
    <n v="60.59"/>
    <n v="0"/>
    <x v="198"/>
  </r>
  <r>
    <x v="20"/>
    <n v="72"/>
    <x v="1"/>
    <x v="2"/>
    <x v="17"/>
    <x v="2"/>
    <x v="151"/>
    <n v="8.5"/>
    <n v="10.23"/>
    <n v="20.350000000000001"/>
    <n v="0"/>
    <x v="199"/>
  </r>
  <r>
    <x v="20"/>
    <n v="72"/>
    <x v="1"/>
    <x v="4"/>
    <x v="9"/>
    <x v="5"/>
    <x v="152"/>
    <n v="23.95"/>
    <n v="25.49"/>
    <n v="6.43"/>
    <n v="0"/>
    <x v="200"/>
  </r>
  <r>
    <x v="20"/>
    <n v="72"/>
    <x v="1"/>
    <x v="3"/>
    <x v="14"/>
    <x v="3"/>
    <x v="4"/>
    <n v="2.2999999999999998"/>
    <n v="3.41"/>
    <n v="48.26"/>
    <n v="0"/>
    <x v="201"/>
  </r>
  <r>
    <x v="20"/>
    <n v="72"/>
    <x v="1"/>
    <x v="4"/>
    <x v="9"/>
    <x v="5"/>
    <x v="101"/>
    <n v="23.95"/>
    <n v="25.49"/>
    <n v="6.43"/>
    <n v="0"/>
    <x v="202"/>
  </r>
  <r>
    <x v="20"/>
    <n v="28"/>
    <x v="0"/>
    <x v="4"/>
    <x v="7"/>
    <x v="4"/>
    <x v="70"/>
    <n v="6.99"/>
    <n v="0"/>
    <n v="0"/>
    <n v="29358"/>
    <x v="0"/>
  </r>
  <r>
    <x v="20"/>
    <n v="73"/>
    <x v="1"/>
    <x v="4"/>
    <x v="7"/>
    <x v="4"/>
    <x v="153"/>
    <n v="6.99"/>
    <n v="8.18"/>
    <n v="17.02"/>
    <n v="0"/>
    <x v="203"/>
  </r>
  <r>
    <x v="20"/>
    <n v="73"/>
    <x v="1"/>
    <x v="2"/>
    <x v="17"/>
    <x v="2"/>
    <x v="154"/>
    <n v="8.5"/>
    <n v="9.86"/>
    <n v="16"/>
    <n v="0"/>
    <x v="204"/>
  </r>
  <r>
    <x v="20"/>
    <n v="73"/>
    <x v="1"/>
    <x v="4"/>
    <x v="9"/>
    <x v="5"/>
    <x v="155"/>
    <n v="23.95"/>
    <n v="27.23"/>
    <n v="13.7"/>
    <n v="0"/>
    <x v="205"/>
  </r>
  <r>
    <x v="20"/>
    <n v="73"/>
    <x v="1"/>
    <x v="2"/>
    <x v="16"/>
    <x v="2"/>
    <x v="156"/>
    <n v="9.36"/>
    <n v="10.36"/>
    <n v="10.68"/>
    <n v="0"/>
    <x v="206"/>
  </r>
  <r>
    <x v="20"/>
    <n v="74"/>
    <x v="1"/>
    <x v="2"/>
    <x v="16"/>
    <x v="2"/>
    <x v="157"/>
    <n v="9.36"/>
    <n v="10.87"/>
    <n v="16.13"/>
    <n v="0"/>
    <x v="207"/>
  </r>
  <r>
    <x v="20"/>
    <n v="74"/>
    <x v="1"/>
    <x v="4"/>
    <x v="9"/>
    <x v="5"/>
    <x v="158"/>
    <n v="23.95"/>
    <n v="25.25"/>
    <n v="5.43"/>
    <n v="0"/>
    <x v="208"/>
  </r>
  <r>
    <x v="20"/>
    <n v="74"/>
    <x v="1"/>
    <x v="4"/>
    <x v="7"/>
    <x v="4"/>
    <x v="159"/>
    <n v="6.99"/>
    <n v="8.57"/>
    <n v="22.6"/>
    <n v="0"/>
    <x v="209"/>
  </r>
  <r>
    <x v="20"/>
    <n v="74"/>
    <x v="1"/>
    <x v="2"/>
    <x v="17"/>
    <x v="2"/>
    <x v="160"/>
    <n v="8.5"/>
    <n v="10.23"/>
    <n v="20.350000000000001"/>
    <n v="0"/>
    <x v="210"/>
  </r>
  <r>
    <x v="21"/>
    <n v="29"/>
    <x v="0"/>
    <x v="2"/>
    <x v="2"/>
    <x v="2"/>
    <x v="161"/>
    <n v="8.84"/>
    <n v="0"/>
    <n v="0"/>
    <n v="38896"/>
    <x v="0"/>
  </r>
  <r>
    <x v="21"/>
    <n v="75"/>
    <x v="1"/>
    <x v="2"/>
    <x v="16"/>
    <x v="2"/>
    <x v="63"/>
    <n v="9.36"/>
    <n v="10.36"/>
    <n v="10.68"/>
    <n v="0"/>
    <x v="211"/>
  </r>
  <r>
    <x v="21"/>
    <n v="75"/>
    <x v="1"/>
    <x v="2"/>
    <x v="17"/>
    <x v="2"/>
    <x v="162"/>
    <n v="8.5"/>
    <n v="9.77"/>
    <n v="14.94"/>
    <n v="0"/>
    <x v="212"/>
  </r>
  <r>
    <x v="21"/>
    <n v="75"/>
    <x v="1"/>
    <x v="4"/>
    <x v="7"/>
    <x v="4"/>
    <x v="163"/>
    <n v="6.99"/>
    <n v="8.1"/>
    <n v="15.88"/>
    <n v="0"/>
    <x v="213"/>
  </r>
  <r>
    <x v="21"/>
    <n v="75"/>
    <x v="1"/>
    <x v="2"/>
    <x v="2"/>
    <x v="2"/>
    <x v="164"/>
    <n v="8.84"/>
    <n v="10.51"/>
    <n v="18.89"/>
    <n v="0"/>
    <x v="214"/>
  </r>
  <r>
    <x v="21"/>
    <n v="30"/>
    <x v="0"/>
    <x v="2"/>
    <x v="17"/>
    <x v="2"/>
    <x v="0"/>
    <n v="8.5"/>
    <n v="0"/>
    <n v="0"/>
    <n v="6800"/>
    <x v="0"/>
  </r>
  <r>
    <x v="21"/>
    <n v="31"/>
    <x v="0"/>
    <x v="1"/>
    <x v="4"/>
    <x v="1"/>
    <x v="165"/>
    <n v="44.47"/>
    <n v="0"/>
    <n v="0"/>
    <n v="168986"/>
    <x v="0"/>
  </r>
  <r>
    <x v="21"/>
    <n v="76"/>
    <x v="1"/>
    <x v="4"/>
    <x v="9"/>
    <x v="5"/>
    <x v="18"/>
    <n v="23.95"/>
    <n v="25"/>
    <n v="4.38"/>
    <n v="0"/>
    <x v="215"/>
  </r>
  <r>
    <x v="21"/>
    <n v="76"/>
    <x v="1"/>
    <x v="2"/>
    <x v="2"/>
    <x v="2"/>
    <x v="166"/>
    <n v="8.84"/>
    <n v="10.119999999999999"/>
    <n v="14.48"/>
    <n v="0"/>
    <x v="216"/>
  </r>
  <r>
    <x v="21"/>
    <n v="76"/>
    <x v="1"/>
    <x v="4"/>
    <x v="7"/>
    <x v="4"/>
    <x v="167"/>
    <n v="6.99"/>
    <n v="8.49"/>
    <n v="21.46"/>
    <n v="0"/>
    <x v="217"/>
  </r>
  <r>
    <x v="21"/>
    <n v="76"/>
    <x v="1"/>
    <x v="1"/>
    <x v="4"/>
    <x v="1"/>
    <x v="168"/>
    <n v="44.47"/>
    <n v="48.44"/>
    <n v="8.93"/>
    <n v="0"/>
    <x v="218"/>
  </r>
  <r>
    <x v="21"/>
    <n v="76"/>
    <x v="1"/>
    <x v="2"/>
    <x v="16"/>
    <x v="2"/>
    <x v="18"/>
    <n v="9.36"/>
    <n v="11.07"/>
    <n v="18.27"/>
    <n v="0"/>
    <x v="219"/>
  </r>
  <r>
    <x v="21"/>
    <n v="76"/>
    <x v="1"/>
    <x v="2"/>
    <x v="17"/>
    <x v="2"/>
    <x v="169"/>
    <n v="8.5"/>
    <n v="9.49"/>
    <n v="11.65"/>
    <n v="0"/>
    <x v="220"/>
  </r>
  <r>
    <x v="21"/>
    <n v="77"/>
    <x v="1"/>
    <x v="2"/>
    <x v="17"/>
    <x v="2"/>
    <x v="14"/>
    <n v="8.5"/>
    <n v="10.039999999999999"/>
    <n v="18.12"/>
    <n v="0"/>
    <x v="221"/>
  </r>
  <r>
    <x v="21"/>
    <n v="77"/>
    <x v="1"/>
    <x v="1"/>
    <x v="4"/>
    <x v="1"/>
    <x v="170"/>
    <n v="44.47"/>
    <n v="48.89"/>
    <n v="9.94"/>
    <n v="0"/>
    <x v="222"/>
  </r>
  <r>
    <x v="21"/>
    <n v="77"/>
    <x v="1"/>
    <x v="4"/>
    <x v="9"/>
    <x v="5"/>
    <x v="18"/>
    <n v="23.95"/>
    <n v="25.99"/>
    <n v="8.52"/>
    <n v="0"/>
    <x v="223"/>
  </r>
  <r>
    <x v="21"/>
    <n v="77"/>
    <x v="1"/>
    <x v="2"/>
    <x v="2"/>
    <x v="2"/>
    <x v="171"/>
    <n v="8.84"/>
    <n v="9.83"/>
    <n v="11.2"/>
    <n v="0"/>
    <x v="224"/>
  </r>
  <r>
    <x v="21"/>
    <n v="77"/>
    <x v="1"/>
    <x v="2"/>
    <x v="16"/>
    <x v="2"/>
    <x v="18"/>
    <n v="9.36"/>
    <n v="10.97"/>
    <n v="17.2"/>
    <n v="0"/>
    <x v="225"/>
  </r>
  <r>
    <x v="21"/>
    <n v="32"/>
    <x v="0"/>
    <x v="2"/>
    <x v="18"/>
    <x v="2"/>
    <x v="49"/>
    <n v="8.84"/>
    <n v="0"/>
    <n v="0"/>
    <n v="8840"/>
    <x v="0"/>
  </r>
  <r>
    <x v="21"/>
    <n v="78"/>
    <x v="1"/>
    <x v="4"/>
    <x v="7"/>
    <x v="4"/>
    <x v="65"/>
    <n v="6.99"/>
    <n v="8.34"/>
    <n v="19.309999999999999"/>
    <n v="0"/>
    <x v="226"/>
  </r>
  <r>
    <x v="21"/>
    <n v="78"/>
    <x v="1"/>
    <x v="2"/>
    <x v="2"/>
    <x v="2"/>
    <x v="172"/>
    <n v="8.84"/>
    <n v="10.029999999999999"/>
    <n v="13.46"/>
    <n v="0"/>
    <x v="227"/>
  </r>
  <r>
    <x v="21"/>
    <n v="78"/>
    <x v="1"/>
    <x v="2"/>
    <x v="16"/>
    <x v="2"/>
    <x v="18"/>
    <n v="9.36"/>
    <n v="10.26"/>
    <n v="9.6199999999999992"/>
    <n v="0"/>
    <x v="228"/>
  </r>
  <r>
    <x v="21"/>
    <n v="78"/>
    <x v="1"/>
    <x v="2"/>
    <x v="17"/>
    <x v="2"/>
    <x v="42"/>
    <n v="8.5"/>
    <n v="9.77"/>
    <n v="14.94"/>
    <n v="0"/>
    <x v="229"/>
  </r>
  <r>
    <x v="21"/>
    <n v="78"/>
    <x v="1"/>
    <x v="4"/>
    <x v="7"/>
    <x v="4"/>
    <x v="4"/>
    <n v="6.99"/>
    <n v="8.57"/>
    <n v="22.6"/>
    <n v="0"/>
    <x v="230"/>
  </r>
  <r>
    <x v="21"/>
    <n v="79"/>
    <x v="1"/>
    <x v="2"/>
    <x v="17"/>
    <x v="2"/>
    <x v="18"/>
    <n v="8.5"/>
    <n v="10.14"/>
    <n v="19.29"/>
    <n v="0"/>
    <x v="231"/>
  </r>
  <r>
    <x v="21"/>
    <n v="79"/>
    <x v="1"/>
    <x v="1"/>
    <x v="4"/>
    <x v="1"/>
    <x v="173"/>
    <n v="44.47"/>
    <n v="49.8"/>
    <n v="11.99"/>
    <n v="0"/>
    <x v="232"/>
  </r>
  <r>
    <x v="21"/>
    <n v="79"/>
    <x v="1"/>
    <x v="2"/>
    <x v="18"/>
    <x v="2"/>
    <x v="174"/>
    <n v="8.84"/>
    <n v="10.220000000000001"/>
    <n v="15.61"/>
    <n v="0"/>
    <x v="233"/>
  </r>
  <r>
    <x v="21"/>
    <n v="80"/>
    <x v="1"/>
    <x v="2"/>
    <x v="18"/>
    <x v="2"/>
    <x v="175"/>
    <n v="8.84"/>
    <n v="10.220000000000001"/>
    <n v="15.61"/>
    <n v="0"/>
    <x v="234"/>
  </r>
  <r>
    <x v="21"/>
    <n v="80"/>
    <x v="1"/>
    <x v="1"/>
    <x v="4"/>
    <x v="1"/>
    <x v="176"/>
    <n v="44.47"/>
    <n v="49.34"/>
    <n v="10.95"/>
    <n v="0"/>
    <x v="235"/>
  </r>
  <r>
    <x v="21"/>
    <n v="80"/>
    <x v="1"/>
    <x v="4"/>
    <x v="7"/>
    <x v="4"/>
    <x v="4"/>
    <n v="6.99"/>
    <n v="7.87"/>
    <n v="12.59"/>
    <n v="0"/>
    <x v="236"/>
  </r>
  <r>
    <x v="21"/>
    <n v="81"/>
    <x v="1"/>
    <x v="2"/>
    <x v="18"/>
    <x v="2"/>
    <x v="14"/>
    <n v="8.84"/>
    <n v="10.41"/>
    <n v="17.760000000000002"/>
    <n v="0"/>
    <x v="237"/>
  </r>
  <r>
    <x v="21"/>
    <n v="81"/>
    <x v="1"/>
    <x v="1"/>
    <x v="4"/>
    <x v="1"/>
    <x v="177"/>
    <n v="44.47"/>
    <n v="48.89"/>
    <n v="9.94"/>
    <n v="0"/>
    <x v="238"/>
  </r>
  <r>
    <x v="21"/>
    <n v="81"/>
    <x v="1"/>
    <x v="4"/>
    <x v="7"/>
    <x v="4"/>
    <x v="18"/>
    <n v="6.99"/>
    <n v="8.18"/>
    <n v="17.02"/>
    <n v="0"/>
    <x v="239"/>
  </r>
  <r>
    <x v="21"/>
    <n v="81"/>
    <x v="1"/>
    <x v="4"/>
    <x v="9"/>
    <x v="5"/>
    <x v="42"/>
    <n v="23.95"/>
    <n v="25.74"/>
    <n v="7.47"/>
    <n v="0"/>
    <x v="240"/>
  </r>
  <r>
    <x v="21"/>
    <n v="81"/>
    <x v="1"/>
    <x v="2"/>
    <x v="18"/>
    <x v="2"/>
    <x v="58"/>
    <n v="8.84"/>
    <n v="9.93"/>
    <n v="12.33"/>
    <n v="0"/>
    <x v="241"/>
  </r>
  <r>
    <x v="21"/>
    <n v="82"/>
    <x v="1"/>
    <x v="2"/>
    <x v="2"/>
    <x v="2"/>
    <x v="178"/>
    <n v="8.84"/>
    <n v="10.029999999999999"/>
    <n v="13.46"/>
    <n v="0"/>
    <x v="242"/>
  </r>
  <r>
    <x v="21"/>
    <n v="82"/>
    <x v="1"/>
    <x v="1"/>
    <x v="4"/>
    <x v="1"/>
    <x v="80"/>
    <n v="44.47"/>
    <n v="49.34"/>
    <n v="10.95"/>
    <n v="0"/>
    <x v="243"/>
  </r>
  <r>
    <x v="21"/>
    <n v="82"/>
    <x v="1"/>
    <x v="2"/>
    <x v="18"/>
    <x v="2"/>
    <x v="42"/>
    <n v="8.84"/>
    <n v="10.119999999999999"/>
    <n v="14.48"/>
    <n v="0"/>
    <x v="244"/>
  </r>
  <r>
    <x v="22"/>
    <n v="83"/>
    <x v="1"/>
    <x v="2"/>
    <x v="2"/>
    <x v="2"/>
    <x v="179"/>
    <n v="8.84"/>
    <n v="10.31"/>
    <n v="16.63"/>
    <n v="0"/>
    <x v="245"/>
  </r>
  <r>
    <x v="22"/>
    <n v="83"/>
    <x v="1"/>
    <x v="1"/>
    <x v="4"/>
    <x v="1"/>
    <x v="103"/>
    <n v="44.47"/>
    <n v="49.34"/>
    <n v="10.95"/>
    <n v="0"/>
    <x v="246"/>
  </r>
  <r>
    <x v="22"/>
    <n v="84"/>
    <x v="1"/>
    <x v="1"/>
    <x v="4"/>
    <x v="1"/>
    <x v="18"/>
    <n v="44.47"/>
    <n v="47.08"/>
    <n v="5.87"/>
    <n v="0"/>
    <x v="247"/>
  </r>
  <r>
    <x v="22"/>
    <n v="84"/>
    <x v="1"/>
    <x v="2"/>
    <x v="2"/>
    <x v="2"/>
    <x v="149"/>
    <n v="8.84"/>
    <n v="9.93"/>
    <n v="12.33"/>
    <n v="0"/>
    <x v="248"/>
  </r>
  <r>
    <x v="22"/>
    <n v="85"/>
    <x v="1"/>
    <x v="2"/>
    <x v="2"/>
    <x v="2"/>
    <x v="63"/>
    <n v="8.84"/>
    <n v="9.93"/>
    <n v="12.33"/>
    <n v="0"/>
    <x v="249"/>
  </r>
  <r>
    <x v="22"/>
    <n v="85"/>
    <x v="1"/>
    <x v="1"/>
    <x v="4"/>
    <x v="1"/>
    <x v="103"/>
    <n v="44.47"/>
    <n v="49.8"/>
    <n v="11.99"/>
    <n v="0"/>
    <x v="250"/>
  </r>
  <r>
    <x v="22"/>
    <n v="86"/>
    <x v="1"/>
    <x v="2"/>
    <x v="2"/>
    <x v="2"/>
    <x v="15"/>
    <n v="8.84"/>
    <n v="10.119999999999999"/>
    <n v="14.48"/>
    <n v="0"/>
    <x v="251"/>
  </r>
  <r>
    <x v="22"/>
    <n v="33"/>
    <x v="0"/>
    <x v="2"/>
    <x v="18"/>
    <x v="2"/>
    <x v="69"/>
    <n v="8.84"/>
    <n v="0"/>
    <n v="0"/>
    <n v="49504"/>
    <x v="0"/>
  </r>
  <r>
    <x v="22"/>
    <n v="87"/>
    <x v="1"/>
    <x v="2"/>
    <x v="18"/>
    <x v="2"/>
    <x v="180"/>
    <n v="8.84"/>
    <n v="10.41"/>
    <n v="17.760000000000002"/>
    <n v="0"/>
    <x v="252"/>
  </r>
  <r>
    <x v="22"/>
    <n v="87"/>
    <x v="1"/>
    <x v="1"/>
    <x v="4"/>
    <x v="1"/>
    <x v="18"/>
    <n v="44.47"/>
    <n v="45.72"/>
    <n v="2.81"/>
    <n v="0"/>
    <x v="253"/>
  </r>
  <r>
    <x v="22"/>
    <n v="88"/>
    <x v="1"/>
    <x v="1"/>
    <x v="4"/>
    <x v="1"/>
    <x v="15"/>
    <n v="44.47"/>
    <n v="47.08"/>
    <n v="5.87"/>
    <n v="0"/>
    <x v="254"/>
  </r>
  <r>
    <x v="22"/>
    <n v="34"/>
    <x v="0"/>
    <x v="3"/>
    <x v="14"/>
    <x v="3"/>
    <x v="119"/>
    <n v="2.2999999999999998"/>
    <n v="0"/>
    <n v="0"/>
    <n v="13799.999999999998"/>
    <x v="0"/>
  </r>
  <r>
    <x v="22"/>
    <n v="35"/>
    <x v="0"/>
    <x v="4"/>
    <x v="19"/>
    <x v="5"/>
    <x v="20"/>
    <n v="3.2"/>
    <n v="0"/>
    <n v="0"/>
    <n v="18560"/>
    <x v="0"/>
  </r>
  <r>
    <x v="23"/>
    <n v="89"/>
    <x v="1"/>
    <x v="2"/>
    <x v="18"/>
    <x v="2"/>
    <x v="181"/>
    <n v="8.84"/>
    <n v="10.029999999999999"/>
    <n v="13.46"/>
    <n v="0"/>
    <x v="255"/>
  </r>
  <r>
    <x v="23"/>
    <n v="89"/>
    <x v="1"/>
    <x v="3"/>
    <x v="14"/>
    <x v="3"/>
    <x v="182"/>
    <n v="2.2999999999999998"/>
    <n v="3.46"/>
    <n v="50.43"/>
    <n v="0"/>
    <x v="256"/>
  </r>
  <r>
    <x v="23"/>
    <n v="89"/>
    <x v="1"/>
    <x v="4"/>
    <x v="19"/>
    <x v="5"/>
    <x v="183"/>
    <n v="3.2"/>
    <n v="4.43"/>
    <n v="38.44"/>
    <n v="0"/>
    <x v="257"/>
  </r>
  <r>
    <x v="24"/>
    <n v="90"/>
    <x v="1"/>
    <x v="4"/>
    <x v="19"/>
    <x v="5"/>
    <x v="184"/>
    <n v="3.2"/>
    <n v="4.4400000000000004"/>
    <n v="38.75"/>
    <n v="0"/>
    <x v="258"/>
  </r>
  <r>
    <x v="24"/>
    <n v="90"/>
    <x v="1"/>
    <x v="3"/>
    <x v="14"/>
    <x v="3"/>
    <x v="185"/>
    <n v="2.2999999999999998"/>
    <n v="3.51"/>
    <n v="52.61"/>
    <n v="0"/>
    <x v="259"/>
  </r>
  <r>
    <x v="24"/>
    <n v="90"/>
    <x v="1"/>
    <x v="2"/>
    <x v="18"/>
    <x v="2"/>
    <x v="186"/>
    <n v="8.84"/>
    <n v="10.38"/>
    <n v="17.420000000000002"/>
    <n v="0"/>
    <x v="260"/>
  </r>
  <r>
    <x v="24"/>
    <n v="91"/>
    <x v="1"/>
    <x v="3"/>
    <x v="14"/>
    <x v="3"/>
    <x v="187"/>
    <n v="2.2999999999999998"/>
    <n v="3.48"/>
    <n v="51.3"/>
    <n v="0"/>
    <x v="261"/>
  </r>
  <r>
    <x v="24"/>
    <n v="91"/>
    <x v="1"/>
    <x v="4"/>
    <x v="19"/>
    <x v="5"/>
    <x v="188"/>
    <n v="3.2"/>
    <n v="4.57"/>
    <n v="42.81"/>
    <n v="0"/>
    <x v="262"/>
  </r>
  <r>
    <x v="24"/>
    <n v="91"/>
    <x v="1"/>
    <x v="2"/>
    <x v="18"/>
    <x v="2"/>
    <x v="189"/>
    <n v="8.84"/>
    <n v="10.38"/>
    <n v="17.420000000000002"/>
    <n v="0"/>
    <x v="263"/>
  </r>
  <r>
    <x v="24"/>
    <n v="92"/>
    <x v="1"/>
    <x v="2"/>
    <x v="18"/>
    <x v="2"/>
    <x v="190"/>
    <n v="8.84"/>
    <n v="10.18"/>
    <n v="15.16"/>
    <n v="0"/>
    <x v="264"/>
  </r>
  <r>
    <x v="24"/>
    <n v="92"/>
    <x v="1"/>
    <x v="4"/>
    <x v="19"/>
    <x v="5"/>
    <x v="191"/>
    <n v="3.2"/>
    <n v="4.32"/>
    <n v="35"/>
    <n v="0"/>
    <x v="265"/>
  </r>
  <r>
    <x v="24"/>
    <n v="92"/>
    <x v="1"/>
    <x v="3"/>
    <x v="14"/>
    <x v="3"/>
    <x v="192"/>
    <n v="2.2999999999999998"/>
    <n v="3.51"/>
    <n v="52.61"/>
    <n v="0"/>
    <x v="266"/>
  </r>
  <r>
    <x v="24"/>
    <n v="93"/>
    <x v="1"/>
    <x v="2"/>
    <x v="18"/>
    <x v="2"/>
    <x v="193"/>
    <n v="8.84"/>
    <n v="10.67"/>
    <n v="20.7"/>
    <n v="0"/>
    <x v="267"/>
  </r>
  <r>
    <x v="24"/>
    <n v="93"/>
    <x v="1"/>
    <x v="4"/>
    <x v="19"/>
    <x v="5"/>
    <x v="194"/>
    <n v="3.2"/>
    <n v="4.4000000000000004"/>
    <n v="37.5"/>
    <n v="0"/>
    <x v="268"/>
  </r>
  <r>
    <x v="24"/>
    <n v="94"/>
    <x v="1"/>
    <x v="3"/>
    <x v="14"/>
    <x v="3"/>
    <x v="195"/>
    <n v="2.2999999999999998"/>
    <n v="3.51"/>
    <n v="52.61"/>
    <n v="0"/>
    <x v="269"/>
  </r>
  <r>
    <x v="24"/>
    <n v="94"/>
    <x v="1"/>
    <x v="2"/>
    <x v="18"/>
    <x v="2"/>
    <x v="18"/>
    <n v="8.84"/>
    <n v="10.18"/>
    <n v="15.16"/>
    <n v="0"/>
    <x v="270"/>
  </r>
  <r>
    <x v="24"/>
    <n v="95"/>
    <x v="1"/>
    <x v="4"/>
    <x v="19"/>
    <x v="5"/>
    <x v="196"/>
    <n v="3.2"/>
    <n v="4.4400000000000004"/>
    <n v="38.75"/>
    <n v="0"/>
    <x v="271"/>
  </r>
  <r>
    <x v="24"/>
    <n v="95"/>
    <x v="1"/>
    <x v="2"/>
    <x v="18"/>
    <x v="2"/>
    <x v="18"/>
    <n v="8.84"/>
    <n v="10.08"/>
    <n v="14.03"/>
    <n v="0"/>
    <x v="272"/>
  </r>
  <r>
    <x v="25"/>
    <n v="96"/>
    <x v="1"/>
    <x v="4"/>
    <x v="19"/>
    <x v="5"/>
    <x v="197"/>
    <n v="3.2"/>
    <n v="4.29"/>
    <n v="34.06"/>
    <n v="0"/>
    <x v="273"/>
  </r>
  <r>
    <x v="25"/>
    <n v="97"/>
    <x v="1"/>
    <x v="4"/>
    <x v="19"/>
    <x v="5"/>
    <x v="64"/>
    <n v="3.2"/>
    <n v="4.68"/>
    <n v="46.25"/>
    <n v="0"/>
    <x v="274"/>
  </r>
  <r>
    <x v="26"/>
    <n v="98"/>
    <x v="1"/>
    <x v="4"/>
    <x v="19"/>
    <x v="5"/>
    <x v="198"/>
    <n v="3.2"/>
    <n v="4.34"/>
    <n v="35.630000000000003"/>
    <n v="0"/>
    <x v="275"/>
  </r>
  <r>
    <x v="27"/>
    <n v="99"/>
    <x v="1"/>
    <x v="4"/>
    <x v="19"/>
    <x v="5"/>
    <x v="15"/>
    <n v="3.2"/>
    <n v="4.5599999999999996"/>
    <n v="42.5"/>
    <n v="0"/>
    <x v="276"/>
  </r>
  <r>
    <x v="27"/>
    <n v="100"/>
    <x v="1"/>
    <x v="4"/>
    <x v="19"/>
    <x v="5"/>
    <x v="65"/>
    <n v="3.2"/>
    <n v="4.43"/>
    <n v="38.44"/>
    <n v="0"/>
    <x v="277"/>
  </r>
  <r>
    <x v="27"/>
    <n v="101"/>
    <x v="1"/>
    <x v="4"/>
    <x v="19"/>
    <x v="5"/>
    <x v="103"/>
    <n v="3.2"/>
    <n v="4.6900000000000004"/>
    <n v="46.56"/>
    <n v="0"/>
    <x v="278"/>
  </r>
  <r>
    <x v="27"/>
    <n v="102"/>
    <x v="1"/>
    <x v="4"/>
    <x v="19"/>
    <x v="5"/>
    <x v="4"/>
    <n v="3.2"/>
    <n v="4.6399999999999997"/>
    <n v="45"/>
    <n v="0"/>
    <x v="279"/>
  </r>
  <r>
    <x v="27"/>
    <n v="36"/>
    <x v="0"/>
    <x v="2"/>
    <x v="17"/>
    <x v="2"/>
    <x v="0"/>
    <n v="8.5"/>
    <n v="0"/>
    <n v="0"/>
    <n v="6800"/>
    <x v="0"/>
  </r>
  <r>
    <x v="27"/>
    <n v="103"/>
    <x v="1"/>
    <x v="2"/>
    <x v="17"/>
    <x v="2"/>
    <x v="199"/>
    <n v="8.5"/>
    <n v="10.56"/>
    <n v="24.24"/>
    <n v="0"/>
    <x v="280"/>
  </r>
  <r>
    <x v="27"/>
    <n v="104"/>
    <x v="1"/>
    <x v="2"/>
    <x v="17"/>
    <x v="2"/>
    <x v="200"/>
    <n v="8.5"/>
    <n v="9.7899999999999991"/>
    <n v="15.18"/>
    <n v="0"/>
    <x v="281"/>
  </r>
  <r>
    <x v="28"/>
    <n v="37"/>
    <x v="0"/>
    <x v="2"/>
    <x v="17"/>
    <x v="2"/>
    <x v="69"/>
    <n v="8.5"/>
    <n v="0"/>
    <n v="0"/>
    <n v="47600"/>
    <x v="0"/>
  </r>
  <r>
    <x v="28"/>
    <n v="38"/>
    <x v="0"/>
    <x v="4"/>
    <x v="9"/>
    <x v="5"/>
    <x v="74"/>
    <n v="23.95"/>
    <n v="0"/>
    <n v="0"/>
    <n v="62270"/>
    <x v="0"/>
  </r>
  <r>
    <x v="28"/>
    <n v="105"/>
    <x v="1"/>
    <x v="4"/>
    <x v="9"/>
    <x v="5"/>
    <x v="201"/>
    <n v="23.95"/>
    <n v="26.3"/>
    <n v="9.81"/>
    <n v="0"/>
    <x v="282"/>
  </r>
  <r>
    <x v="28"/>
    <n v="105"/>
    <x v="1"/>
    <x v="2"/>
    <x v="17"/>
    <x v="2"/>
    <x v="202"/>
    <n v="8.5"/>
    <n v="9.89"/>
    <n v="16.350000000000001"/>
    <n v="0"/>
    <x v="283"/>
  </r>
  <r>
    <x v="28"/>
    <n v="106"/>
    <x v="1"/>
    <x v="4"/>
    <x v="9"/>
    <x v="5"/>
    <x v="160"/>
    <n v="23.95"/>
    <n v="27.05"/>
    <n v="12.94"/>
    <n v="0"/>
    <x v="284"/>
  </r>
  <r>
    <x v="28"/>
    <n v="106"/>
    <x v="1"/>
    <x v="2"/>
    <x v="17"/>
    <x v="2"/>
    <x v="203"/>
    <n v="8.5"/>
    <n v="9.98"/>
    <n v="17.41"/>
    <n v="0"/>
    <x v="285"/>
  </r>
  <r>
    <x v="28"/>
    <n v="107"/>
    <x v="1"/>
    <x v="2"/>
    <x v="17"/>
    <x v="2"/>
    <x v="204"/>
    <n v="8.5"/>
    <n v="10.27"/>
    <n v="20.82"/>
    <n v="0"/>
    <x v="286"/>
  </r>
  <r>
    <x v="28"/>
    <n v="107"/>
    <x v="1"/>
    <x v="4"/>
    <x v="9"/>
    <x v="5"/>
    <x v="205"/>
    <n v="23.95"/>
    <n v="25.55"/>
    <n v="6.68"/>
    <n v="0"/>
    <x v="287"/>
  </r>
  <r>
    <x v="29"/>
    <n v="108"/>
    <x v="1"/>
    <x v="2"/>
    <x v="17"/>
    <x v="2"/>
    <x v="206"/>
    <n v="8.5"/>
    <n v="10.27"/>
    <n v="20.82"/>
    <n v="0"/>
    <x v="288"/>
  </r>
  <r>
    <x v="29"/>
    <n v="109"/>
    <x v="1"/>
    <x v="2"/>
    <x v="17"/>
    <x v="2"/>
    <x v="102"/>
    <n v="8.5"/>
    <n v="10.18"/>
    <n v="19.760000000000002"/>
    <n v="0"/>
    <x v="289"/>
  </r>
  <r>
    <x v="29"/>
    <n v="39"/>
    <x v="0"/>
    <x v="4"/>
    <x v="9"/>
    <x v="5"/>
    <x v="108"/>
    <n v="23.95"/>
    <n v="0"/>
    <n v="0"/>
    <n v="129330"/>
    <x v="0"/>
  </r>
  <r>
    <x v="29"/>
    <n v="110"/>
    <x v="1"/>
    <x v="4"/>
    <x v="9"/>
    <x v="5"/>
    <x v="207"/>
    <n v="23.95"/>
    <n v="27.05"/>
    <n v="12.94"/>
    <n v="0"/>
    <x v="290"/>
  </r>
  <r>
    <x v="29"/>
    <n v="110"/>
    <x v="1"/>
    <x v="2"/>
    <x v="17"/>
    <x v="2"/>
    <x v="58"/>
    <n v="8.5"/>
    <n v="10.27"/>
    <n v="20.82"/>
    <n v="0"/>
    <x v="291"/>
  </r>
  <r>
    <x v="29"/>
    <n v="40"/>
    <x v="0"/>
    <x v="3"/>
    <x v="14"/>
    <x v="3"/>
    <x v="21"/>
    <n v="2.2999999999999998"/>
    <n v="0"/>
    <n v="0"/>
    <n v="3219.9999999999995"/>
    <x v="0"/>
  </r>
  <r>
    <x v="30"/>
    <n v="111"/>
    <x v="1"/>
    <x v="3"/>
    <x v="14"/>
    <x v="3"/>
    <x v="208"/>
    <n v="2.2999999999999998"/>
    <n v="3.76"/>
    <n v="63.48"/>
    <n v="0"/>
    <x v="292"/>
  </r>
  <r>
    <x v="30"/>
    <n v="111"/>
    <x v="1"/>
    <x v="4"/>
    <x v="9"/>
    <x v="5"/>
    <x v="209"/>
    <n v="23.95"/>
    <n v="25.7"/>
    <n v="7.31"/>
    <n v="0"/>
    <x v="293"/>
  </r>
  <r>
    <x v="30"/>
    <n v="41"/>
    <x v="0"/>
    <x v="3"/>
    <x v="5"/>
    <x v="3"/>
    <x v="0"/>
    <n v="2.2999999999999998"/>
    <n v="0"/>
    <n v="0"/>
    <n v="1839.9999999999998"/>
    <x v="0"/>
  </r>
  <r>
    <x v="30"/>
    <n v="112"/>
    <x v="1"/>
    <x v="3"/>
    <x v="14"/>
    <x v="3"/>
    <x v="15"/>
    <n v="2.2999999999999998"/>
    <n v="3.73"/>
    <n v="62.17"/>
    <n v="0"/>
    <x v="294"/>
  </r>
  <r>
    <x v="30"/>
    <n v="112"/>
    <x v="1"/>
    <x v="2"/>
    <x v="17"/>
    <x v="2"/>
    <x v="4"/>
    <n v="8.5"/>
    <n v="10.14"/>
    <n v="19.29"/>
    <n v="0"/>
    <x v="295"/>
  </r>
  <r>
    <x v="30"/>
    <n v="112"/>
    <x v="1"/>
    <x v="3"/>
    <x v="5"/>
    <x v="3"/>
    <x v="210"/>
    <n v="2.2999999999999998"/>
    <n v="3.8"/>
    <n v="65.22"/>
    <n v="0"/>
    <x v="296"/>
  </r>
  <r>
    <x v="30"/>
    <n v="113"/>
    <x v="1"/>
    <x v="3"/>
    <x v="5"/>
    <x v="3"/>
    <x v="211"/>
    <n v="2.2999999999999998"/>
    <n v="3.69"/>
    <n v="60.43"/>
    <n v="0"/>
    <x v="297"/>
  </r>
  <r>
    <x v="30"/>
    <n v="113"/>
    <x v="1"/>
    <x v="3"/>
    <x v="14"/>
    <x v="3"/>
    <x v="212"/>
    <n v="2.2999999999999998"/>
    <n v="3.59"/>
    <n v="56.09"/>
    <n v="0"/>
    <x v="298"/>
  </r>
  <r>
    <x v="30"/>
    <n v="113"/>
    <x v="1"/>
    <x v="4"/>
    <x v="9"/>
    <x v="5"/>
    <x v="213"/>
    <n v="23.95"/>
    <n v="27.22"/>
    <n v="13.65"/>
    <n v="0"/>
    <x v="299"/>
  </r>
  <r>
    <x v="30"/>
    <n v="42"/>
    <x v="0"/>
    <x v="1"/>
    <x v="1"/>
    <x v="1"/>
    <x v="214"/>
    <n v="22.21"/>
    <n v="0"/>
    <n v="0"/>
    <n v="111050"/>
    <x v="0"/>
  </r>
  <r>
    <x v="31"/>
    <n v="43"/>
    <x v="0"/>
    <x v="1"/>
    <x v="13"/>
    <x v="1"/>
    <x v="108"/>
    <n v="22.88"/>
    <n v="0"/>
    <n v="0"/>
    <n v="123552"/>
    <x v="0"/>
  </r>
  <r>
    <x v="31"/>
    <n v="114"/>
    <x v="1"/>
    <x v="2"/>
    <x v="17"/>
    <x v="2"/>
    <x v="4"/>
    <n v="8.5"/>
    <n v="10.63"/>
    <n v="25.06"/>
    <n v="0"/>
    <x v="300"/>
  </r>
  <r>
    <x v="31"/>
    <n v="114"/>
    <x v="1"/>
    <x v="3"/>
    <x v="14"/>
    <x v="3"/>
    <x v="215"/>
    <n v="2.2999999999999998"/>
    <n v="3.66"/>
    <n v="59.13"/>
    <n v="0"/>
    <x v="301"/>
  </r>
  <r>
    <x v="31"/>
    <n v="114"/>
    <x v="1"/>
    <x v="1"/>
    <x v="1"/>
    <x v="1"/>
    <x v="216"/>
    <n v="22.21"/>
    <n v="23.69"/>
    <n v="6.66"/>
    <n v="0"/>
    <x v="302"/>
  </r>
  <r>
    <x v="31"/>
    <n v="114"/>
    <x v="1"/>
    <x v="1"/>
    <x v="13"/>
    <x v="1"/>
    <x v="217"/>
    <n v="22.88"/>
    <n v="24.85"/>
    <n v="8.61"/>
    <n v="0"/>
    <x v="303"/>
  </r>
  <r>
    <x v="31"/>
    <n v="114"/>
    <x v="1"/>
    <x v="3"/>
    <x v="5"/>
    <x v="3"/>
    <x v="39"/>
    <n v="2.2999999999999998"/>
    <n v="3.69"/>
    <n v="60.43"/>
    <n v="0"/>
    <x v="304"/>
  </r>
  <r>
    <x v="32"/>
    <n v="1"/>
    <x v="0"/>
    <x v="4"/>
    <x v="19"/>
    <x v="5"/>
    <x v="108"/>
    <n v="3.2"/>
    <n v="0"/>
    <n v="0"/>
    <n v="17280"/>
    <x v="0"/>
  </r>
  <r>
    <x v="32"/>
    <n v="1"/>
    <x v="1"/>
    <x v="4"/>
    <x v="19"/>
    <x v="5"/>
    <x v="218"/>
    <n v="3.2"/>
    <n v="3.33"/>
    <n v="4.0599999999999996"/>
    <n v="0"/>
    <x v="305"/>
  </r>
  <r>
    <x v="33"/>
    <n v="2"/>
    <x v="1"/>
    <x v="4"/>
    <x v="19"/>
    <x v="5"/>
    <x v="219"/>
    <n v="3.2"/>
    <n v="3.48"/>
    <n v="8.75"/>
    <n v="0"/>
    <x v="306"/>
  </r>
  <r>
    <x v="33"/>
    <n v="3"/>
    <x v="1"/>
    <x v="4"/>
    <x v="19"/>
    <x v="5"/>
    <x v="80"/>
    <n v="3.2"/>
    <n v="3.58"/>
    <n v="11.88"/>
    <n v="0"/>
    <x v="307"/>
  </r>
  <r>
    <x v="33"/>
    <n v="4"/>
    <x v="1"/>
    <x v="4"/>
    <x v="19"/>
    <x v="5"/>
    <x v="58"/>
    <n v="3.2"/>
    <n v="3.28"/>
    <n v="2.5"/>
    <n v="0"/>
    <x v="308"/>
  </r>
  <r>
    <x v="33"/>
    <n v="5"/>
    <x v="1"/>
    <x v="4"/>
    <x v="19"/>
    <x v="5"/>
    <x v="220"/>
    <n v="3.2"/>
    <n v="3.41"/>
    <n v="6.56"/>
    <n v="0"/>
    <x v="309"/>
  </r>
  <r>
    <x v="34"/>
    <n v="6"/>
    <x v="1"/>
    <x v="4"/>
    <x v="19"/>
    <x v="5"/>
    <x v="95"/>
    <n v="3.2"/>
    <n v="3.38"/>
    <n v="5.62"/>
    <n v="0"/>
    <x v="310"/>
  </r>
  <r>
    <x v="34"/>
    <n v="7"/>
    <x v="1"/>
    <x v="4"/>
    <x v="19"/>
    <x v="5"/>
    <x v="100"/>
    <n v="3.2"/>
    <n v="3.58"/>
    <n v="11.88"/>
    <n v="0"/>
    <x v="311"/>
  </r>
  <r>
    <x v="34"/>
    <n v="8"/>
    <x v="1"/>
    <x v="4"/>
    <x v="19"/>
    <x v="5"/>
    <x v="221"/>
    <n v="3.2"/>
    <n v="3.31"/>
    <n v="3.44"/>
    <n v="0"/>
    <x v="312"/>
  </r>
  <r>
    <x v="34"/>
    <n v="2"/>
    <x v="0"/>
    <x v="0"/>
    <x v="20"/>
    <x v="4"/>
    <x v="222"/>
    <n v="16.489999999999998"/>
    <n v="0"/>
    <n v="0"/>
    <n v="6595.9999999999991"/>
    <x v="0"/>
  </r>
  <r>
    <x v="35"/>
    <n v="9"/>
    <x v="1"/>
    <x v="4"/>
    <x v="19"/>
    <x v="5"/>
    <x v="15"/>
    <n v="3.2"/>
    <n v="3.58"/>
    <n v="11.88"/>
    <n v="0"/>
    <x v="313"/>
  </r>
  <r>
    <x v="35"/>
    <n v="9"/>
    <x v="1"/>
    <x v="0"/>
    <x v="20"/>
    <x v="4"/>
    <x v="223"/>
    <n v="16.489999999999998"/>
    <n v="17.53"/>
    <n v="6.31"/>
    <n v="0"/>
    <x v="314"/>
  </r>
  <r>
    <x v="36"/>
    <n v="10"/>
    <x v="1"/>
    <x v="0"/>
    <x v="20"/>
    <x v="4"/>
    <x v="127"/>
    <n v="16.489999999999998"/>
    <n v="17.37"/>
    <n v="5.34"/>
    <n v="0"/>
    <x v="315"/>
  </r>
  <r>
    <x v="36"/>
    <n v="10"/>
    <x v="1"/>
    <x v="4"/>
    <x v="19"/>
    <x v="5"/>
    <x v="18"/>
    <n v="3.2"/>
    <n v="3.45"/>
    <n v="7.81"/>
    <n v="0"/>
    <x v="316"/>
  </r>
  <r>
    <x v="36"/>
    <n v="3"/>
    <x v="0"/>
    <x v="2"/>
    <x v="18"/>
    <x v="2"/>
    <x v="107"/>
    <n v="8.84"/>
    <n v="0"/>
    <n v="0"/>
    <n v="35360"/>
    <x v="0"/>
  </r>
  <r>
    <x v="37"/>
    <n v="11"/>
    <x v="1"/>
    <x v="0"/>
    <x v="20"/>
    <x v="4"/>
    <x v="14"/>
    <n v="16.489999999999998"/>
    <n v="18.25"/>
    <n v="10.67"/>
    <n v="0"/>
    <x v="317"/>
  </r>
  <r>
    <x v="37"/>
    <n v="11"/>
    <x v="1"/>
    <x v="2"/>
    <x v="18"/>
    <x v="2"/>
    <x v="224"/>
    <n v="8.84"/>
    <n v="9.2100000000000009"/>
    <n v="4.1900000000000004"/>
    <n v="0"/>
    <x v="318"/>
  </r>
  <r>
    <x v="37"/>
    <n v="12"/>
    <x v="1"/>
    <x v="4"/>
    <x v="19"/>
    <x v="5"/>
    <x v="17"/>
    <n v="3.2"/>
    <n v="3.6"/>
    <n v="12.5"/>
    <n v="0"/>
    <x v="319"/>
  </r>
  <r>
    <x v="37"/>
    <n v="12"/>
    <x v="1"/>
    <x v="2"/>
    <x v="18"/>
    <x v="2"/>
    <x v="225"/>
    <n v="8.84"/>
    <n v="9.1199999999999992"/>
    <n v="3.17"/>
    <n v="0"/>
    <x v="320"/>
  </r>
  <r>
    <x v="37"/>
    <n v="12"/>
    <x v="1"/>
    <x v="0"/>
    <x v="20"/>
    <x v="4"/>
    <x v="97"/>
    <n v="16.489999999999998"/>
    <n v="17.75"/>
    <n v="7.64"/>
    <n v="0"/>
    <x v="321"/>
  </r>
  <r>
    <x v="38"/>
    <n v="13"/>
    <x v="1"/>
    <x v="2"/>
    <x v="18"/>
    <x v="2"/>
    <x v="15"/>
    <n v="8.84"/>
    <n v="9.48"/>
    <n v="7.24"/>
    <n v="0"/>
    <x v="322"/>
  </r>
  <r>
    <x v="38"/>
    <n v="13"/>
    <x v="1"/>
    <x v="4"/>
    <x v="19"/>
    <x v="5"/>
    <x v="4"/>
    <n v="3.2"/>
    <n v="3.56"/>
    <n v="11.25"/>
    <n v="0"/>
    <x v="323"/>
  </r>
  <r>
    <x v="38"/>
    <n v="4"/>
    <x v="0"/>
    <x v="2"/>
    <x v="2"/>
    <x v="2"/>
    <x v="104"/>
    <n v="8.84"/>
    <n v="0"/>
    <n v="0"/>
    <n v="42432"/>
    <x v="0"/>
  </r>
  <r>
    <x v="38"/>
    <n v="14"/>
    <x v="1"/>
    <x v="2"/>
    <x v="2"/>
    <x v="2"/>
    <x v="226"/>
    <n v="8.84"/>
    <n v="9.83"/>
    <n v="11.2"/>
    <n v="0"/>
    <x v="324"/>
  </r>
  <r>
    <x v="38"/>
    <n v="15"/>
    <x v="1"/>
    <x v="2"/>
    <x v="2"/>
    <x v="2"/>
    <x v="227"/>
    <n v="8.84"/>
    <n v="9.1199999999999992"/>
    <n v="3.17"/>
    <n v="0"/>
    <x v="325"/>
  </r>
  <r>
    <x v="38"/>
    <n v="5"/>
    <x v="0"/>
    <x v="1"/>
    <x v="21"/>
    <x v="1"/>
    <x v="104"/>
    <n v="20.3"/>
    <n v="0"/>
    <n v="0"/>
    <n v="97440"/>
    <x v="0"/>
  </r>
  <r>
    <x v="38"/>
    <n v="16"/>
    <x v="1"/>
    <x v="2"/>
    <x v="2"/>
    <x v="2"/>
    <x v="228"/>
    <n v="8.84"/>
    <n v="9.0299999999999994"/>
    <n v="2.15"/>
    <n v="0"/>
    <x v="326"/>
  </r>
  <r>
    <x v="38"/>
    <n v="16"/>
    <x v="1"/>
    <x v="1"/>
    <x v="21"/>
    <x v="1"/>
    <x v="229"/>
    <n v="20.3"/>
    <n v="21.42"/>
    <n v="5.52"/>
    <n v="0"/>
    <x v="327"/>
  </r>
  <r>
    <x v="38"/>
    <n v="6"/>
    <x v="0"/>
    <x v="4"/>
    <x v="19"/>
    <x v="5"/>
    <x v="104"/>
    <n v="3.2"/>
    <n v="0"/>
    <n v="0"/>
    <n v="15360"/>
    <x v="0"/>
  </r>
  <r>
    <x v="38"/>
    <n v="17"/>
    <x v="1"/>
    <x v="1"/>
    <x v="21"/>
    <x v="1"/>
    <x v="230"/>
    <n v="20.3"/>
    <n v="21.42"/>
    <n v="5.52"/>
    <n v="0"/>
    <x v="328"/>
  </r>
  <r>
    <x v="38"/>
    <n v="17"/>
    <x v="1"/>
    <x v="4"/>
    <x v="19"/>
    <x v="5"/>
    <x v="231"/>
    <n v="3.2"/>
    <n v="3.53"/>
    <n v="10.31"/>
    <n v="0"/>
    <x v="329"/>
  </r>
  <r>
    <x v="38"/>
    <n v="18"/>
    <x v="1"/>
    <x v="4"/>
    <x v="19"/>
    <x v="5"/>
    <x v="232"/>
    <n v="3.2"/>
    <n v="3.63"/>
    <n v="13.44"/>
    <n v="0"/>
    <x v="330"/>
  </r>
  <r>
    <x v="38"/>
    <n v="18"/>
    <x v="1"/>
    <x v="2"/>
    <x v="2"/>
    <x v="2"/>
    <x v="117"/>
    <n v="8.84"/>
    <n v="9.74"/>
    <n v="10.18"/>
    <n v="0"/>
    <x v="331"/>
  </r>
  <r>
    <x v="38"/>
    <n v="18"/>
    <x v="1"/>
    <x v="1"/>
    <x v="21"/>
    <x v="1"/>
    <x v="233"/>
    <n v="20.3"/>
    <n v="21.42"/>
    <n v="5.52"/>
    <n v="0"/>
    <x v="332"/>
  </r>
  <r>
    <x v="38"/>
    <n v="7"/>
    <x v="0"/>
    <x v="1"/>
    <x v="22"/>
    <x v="1"/>
    <x v="161"/>
    <n v="35.57"/>
    <n v="0"/>
    <n v="0"/>
    <n v="156508"/>
    <x v="0"/>
  </r>
  <r>
    <x v="38"/>
    <n v="19"/>
    <x v="1"/>
    <x v="4"/>
    <x v="19"/>
    <x v="5"/>
    <x v="234"/>
    <n v="3.2"/>
    <n v="3.63"/>
    <n v="13.44"/>
    <n v="0"/>
    <x v="333"/>
  </r>
  <r>
    <x v="38"/>
    <n v="19"/>
    <x v="1"/>
    <x v="2"/>
    <x v="2"/>
    <x v="2"/>
    <x v="100"/>
    <n v="8.84"/>
    <n v="9.66"/>
    <n v="9.2799999999999994"/>
    <n v="0"/>
    <x v="334"/>
  </r>
  <r>
    <x v="38"/>
    <n v="19"/>
    <x v="1"/>
    <x v="1"/>
    <x v="22"/>
    <x v="1"/>
    <x v="235"/>
    <n v="35.57"/>
    <n v="37.81"/>
    <n v="6.3"/>
    <n v="0"/>
    <x v="335"/>
  </r>
  <r>
    <x v="39"/>
    <n v="8"/>
    <x v="0"/>
    <x v="4"/>
    <x v="19"/>
    <x v="5"/>
    <x v="49"/>
    <n v="3.2"/>
    <n v="0"/>
    <n v="0"/>
    <n v="3200"/>
    <x v="0"/>
  </r>
  <r>
    <x v="40"/>
    <n v="9"/>
    <x v="0"/>
    <x v="2"/>
    <x v="16"/>
    <x v="2"/>
    <x v="146"/>
    <n v="9.36"/>
    <n v="0"/>
    <n v="0"/>
    <n v="29952"/>
    <x v="0"/>
  </r>
  <r>
    <x v="41"/>
    <n v="20"/>
    <x v="1"/>
    <x v="2"/>
    <x v="16"/>
    <x v="2"/>
    <x v="236"/>
    <n v="9.36"/>
    <n v="10.37"/>
    <n v="10.79"/>
    <n v="0"/>
    <x v="336"/>
  </r>
  <r>
    <x v="41"/>
    <n v="20"/>
    <x v="1"/>
    <x v="4"/>
    <x v="19"/>
    <x v="5"/>
    <x v="237"/>
    <n v="3.2"/>
    <n v="3.55"/>
    <n v="10.94"/>
    <n v="0"/>
    <x v="337"/>
  </r>
  <r>
    <x v="41"/>
    <n v="20"/>
    <x v="1"/>
    <x v="1"/>
    <x v="21"/>
    <x v="1"/>
    <x v="43"/>
    <n v="20.3"/>
    <n v="21.47"/>
    <n v="5.76"/>
    <n v="0"/>
    <x v="338"/>
  </r>
  <r>
    <x v="42"/>
    <n v="21"/>
    <x v="1"/>
    <x v="4"/>
    <x v="19"/>
    <x v="5"/>
    <x v="238"/>
    <n v="3.2"/>
    <n v="3.71"/>
    <n v="15.94"/>
    <n v="0"/>
    <x v="339"/>
  </r>
  <r>
    <x v="42"/>
    <n v="21"/>
    <x v="1"/>
    <x v="2"/>
    <x v="2"/>
    <x v="2"/>
    <x v="4"/>
    <n v="8.84"/>
    <n v="9.85"/>
    <n v="11.43"/>
    <n v="0"/>
    <x v="340"/>
  </r>
  <r>
    <x v="42"/>
    <n v="21"/>
    <x v="1"/>
    <x v="2"/>
    <x v="16"/>
    <x v="2"/>
    <x v="239"/>
    <n v="9.36"/>
    <n v="9.85"/>
    <n v="5.24"/>
    <n v="0"/>
    <x v="341"/>
  </r>
  <r>
    <x v="42"/>
    <n v="21"/>
    <x v="1"/>
    <x v="1"/>
    <x v="22"/>
    <x v="1"/>
    <x v="240"/>
    <n v="35.57"/>
    <n v="38.99"/>
    <n v="9.61"/>
    <n v="0"/>
    <x v="342"/>
  </r>
  <r>
    <x v="42"/>
    <n v="21"/>
    <x v="1"/>
    <x v="1"/>
    <x v="21"/>
    <x v="1"/>
    <x v="204"/>
    <n v="20.3"/>
    <n v="22.35"/>
    <n v="10.1"/>
    <n v="0"/>
    <x v="343"/>
  </r>
  <r>
    <x v="42"/>
    <n v="22"/>
    <x v="1"/>
    <x v="1"/>
    <x v="22"/>
    <x v="1"/>
    <x v="15"/>
    <n v="35.57"/>
    <n v="36.49"/>
    <n v="2.59"/>
    <n v="0"/>
    <x v="344"/>
  </r>
  <r>
    <x v="42"/>
    <n v="22"/>
    <x v="1"/>
    <x v="2"/>
    <x v="16"/>
    <x v="2"/>
    <x v="241"/>
    <n v="9.36"/>
    <n v="10.130000000000001"/>
    <n v="8.23"/>
    <n v="0"/>
    <x v="345"/>
  </r>
  <r>
    <x v="42"/>
    <n v="22"/>
    <x v="1"/>
    <x v="1"/>
    <x v="21"/>
    <x v="1"/>
    <x v="156"/>
    <n v="20.3"/>
    <n v="21.73"/>
    <n v="7.04"/>
    <n v="0"/>
    <x v="346"/>
  </r>
  <r>
    <x v="42"/>
    <n v="22"/>
    <x v="1"/>
    <x v="2"/>
    <x v="2"/>
    <x v="2"/>
    <x v="15"/>
    <n v="8.84"/>
    <n v="9.67"/>
    <n v="9.39"/>
    <n v="0"/>
    <x v="347"/>
  </r>
  <r>
    <x v="42"/>
    <n v="22"/>
    <x v="1"/>
    <x v="1"/>
    <x v="22"/>
    <x v="1"/>
    <x v="88"/>
    <n v="35.57"/>
    <n v="36.130000000000003"/>
    <n v="1.57"/>
    <n v="0"/>
    <x v="348"/>
  </r>
  <r>
    <x v="42"/>
    <n v="10"/>
    <x v="0"/>
    <x v="4"/>
    <x v="19"/>
    <x v="5"/>
    <x v="5"/>
    <n v="3.2"/>
    <n v="0"/>
    <n v="0"/>
    <n v="10880"/>
    <x v="0"/>
  </r>
  <r>
    <x v="42"/>
    <n v="23"/>
    <x v="1"/>
    <x v="2"/>
    <x v="16"/>
    <x v="2"/>
    <x v="205"/>
    <n v="9.36"/>
    <n v="10.32"/>
    <n v="10.26"/>
    <n v="0"/>
    <x v="349"/>
  </r>
  <r>
    <x v="42"/>
    <n v="23"/>
    <x v="1"/>
    <x v="4"/>
    <x v="19"/>
    <x v="5"/>
    <x v="242"/>
    <n v="3.2"/>
    <n v="3.57"/>
    <n v="11.56"/>
    <n v="0"/>
    <x v="350"/>
  </r>
  <r>
    <x v="42"/>
    <n v="23"/>
    <x v="1"/>
    <x v="1"/>
    <x v="22"/>
    <x v="1"/>
    <x v="3"/>
    <n v="35.57"/>
    <n v="37.92"/>
    <n v="6.61"/>
    <n v="0"/>
    <x v="351"/>
  </r>
  <r>
    <x v="42"/>
    <n v="23"/>
    <x v="1"/>
    <x v="1"/>
    <x v="21"/>
    <x v="1"/>
    <x v="4"/>
    <n v="20.3"/>
    <n v="20.71"/>
    <n v="2.02"/>
    <n v="0"/>
    <x v="352"/>
  </r>
  <r>
    <x v="42"/>
    <n v="11"/>
    <x v="0"/>
    <x v="4"/>
    <x v="19"/>
    <x v="5"/>
    <x v="5"/>
    <n v="3.2"/>
    <n v="0"/>
    <n v="0"/>
    <n v="10880"/>
    <x v="0"/>
  </r>
  <r>
    <x v="42"/>
    <n v="24"/>
    <x v="1"/>
    <x v="2"/>
    <x v="16"/>
    <x v="2"/>
    <x v="243"/>
    <n v="9.36"/>
    <n v="9.66"/>
    <n v="3.21"/>
    <n v="0"/>
    <x v="353"/>
  </r>
  <r>
    <x v="42"/>
    <n v="24"/>
    <x v="1"/>
    <x v="4"/>
    <x v="19"/>
    <x v="5"/>
    <x v="244"/>
    <n v="3.2"/>
    <n v="3.5"/>
    <n v="9.3699999999999992"/>
    <n v="0"/>
    <x v="354"/>
  </r>
  <r>
    <x v="42"/>
    <n v="24"/>
    <x v="1"/>
    <x v="1"/>
    <x v="22"/>
    <x v="1"/>
    <x v="18"/>
    <n v="35.57"/>
    <n v="37.200000000000003"/>
    <n v="4.58"/>
    <n v="0"/>
    <x v="355"/>
  </r>
  <r>
    <x v="42"/>
    <n v="24"/>
    <x v="1"/>
    <x v="1"/>
    <x v="21"/>
    <x v="1"/>
    <x v="43"/>
    <n v="20.3"/>
    <n v="20.71"/>
    <n v="2.02"/>
    <n v="0"/>
    <x v="356"/>
  </r>
  <r>
    <x v="42"/>
    <n v="25"/>
    <x v="1"/>
    <x v="4"/>
    <x v="19"/>
    <x v="5"/>
    <x v="245"/>
    <n v="3.2"/>
    <n v="3.67"/>
    <n v="14.69"/>
    <n v="0"/>
    <x v="357"/>
  </r>
  <r>
    <x v="42"/>
    <n v="25"/>
    <x v="1"/>
    <x v="1"/>
    <x v="21"/>
    <x v="1"/>
    <x v="103"/>
    <n v="20.3"/>
    <n v="20.91"/>
    <n v="3"/>
    <n v="0"/>
    <x v="358"/>
  </r>
  <r>
    <x v="42"/>
    <n v="25"/>
    <x v="1"/>
    <x v="1"/>
    <x v="22"/>
    <x v="1"/>
    <x v="18"/>
    <n v="35.57"/>
    <n v="36.840000000000003"/>
    <n v="3.57"/>
    <n v="0"/>
    <x v="359"/>
  </r>
  <r>
    <x v="42"/>
    <n v="25"/>
    <x v="1"/>
    <x v="2"/>
    <x v="16"/>
    <x v="2"/>
    <x v="246"/>
    <n v="9.36"/>
    <n v="10.32"/>
    <n v="10.26"/>
    <n v="0"/>
    <x v="360"/>
  </r>
  <r>
    <x v="42"/>
    <n v="26"/>
    <x v="1"/>
    <x v="1"/>
    <x v="21"/>
    <x v="1"/>
    <x v="204"/>
    <n v="20.3"/>
    <n v="22.14"/>
    <n v="9.06"/>
    <n v="0"/>
    <x v="361"/>
  </r>
  <r>
    <x v="42"/>
    <n v="26"/>
    <x v="1"/>
    <x v="2"/>
    <x v="16"/>
    <x v="2"/>
    <x v="158"/>
    <n v="9.36"/>
    <n v="9.75"/>
    <n v="4.17"/>
    <n v="0"/>
    <x v="362"/>
  </r>
  <r>
    <x v="42"/>
    <n v="26"/>
    <x v="1"/>
    <x v="1"/>
    <x v="22"/>
    <x v="1"/>
    <x v="15"/>
    <n v="35.57"/>
    <n v="38.630000000000003"/>
    <n v="8.6"/>
    <n v="0"/>
    <x v="363"/>
  </r>
  <r>
    <x v="42"/>
    <n v="12"/>
    <x v="0"/>
    <x v="4"/>
    <x v="9"/>
    <x v="5"/>
    <x v="21"/>
    <n v="23.95"/>
    <n v="0"/>
    <n v="0"/>
    <n v="33530"/>
    <x v="0"/>
  </r>
  <r>
    <x v="43"/>
    <n v="13"/>
    <x v="0"/>
    <x v="4"/>
    <x v="9"/>
    <x v="5"/>
    <x v="247"/>
    <n v="23.95"/>
    <n v="0"/>
    <n v="0"/>
    <n v="52690"/>
    <x v="0"/>
  </r>
  <r>
    <x v="43"/>
    <n v="14"/>
    <x v="0"/>
    <x v="2"/>
    <x v="23"/>
    <x v="2"/>
    <x v="248"/>
    <n v="9.8800000000000008"/>
    <n v="0"/>
    <n v="0"/>
    <n v="11856.000000000002"/>
    <x v="0"/>
  </r>
  <r>
    <x v="43"/>
    <n v="15"/>
    <x v="0"/>
    <x v="1"/>
    <x v="1"/>
    <x v="1"/>
    <x v="247"/>
    <n v="22.21"/>
    <n v="0"/>
    <n v="0"/>
    <n v="48862"/>
    <x v="0"/>
  </r>
  <r>
    <x v="43"/>
    <n v="27"/>
    <x v="1"/>
    <x v="2"/>
    <x v="16"/>
    <x v="2"/>
    <x v="43"/>
    <n v="9.36"/>
    <n v="10.130000000000001"/>
    <n v="8.23"/>
    <n v="0"/>
    <x v="364"/>
  </r>
  <r>
    <x v="43"/>
    <n v="27"/>
    <x v="1"/>
    <x v="4"/>
    <x v="9"/>
    <x v="5"/>
    <x v="249"/>
    <n v="23.95"/>
    <n v="24.39"/>
    <n v="1.84"/>
    <n v="0"/>
    <x v="365"/>
  </r>
  <r>
    <x v="43"/>
    <n v="27"/>
    <x v="1"/>
    <x v="1"/>
    <x v="1"/>
    <x v="1"/>
    <x v="250"/>
    <n v="22.21"/>
    <n v="24.65"/>
    <n v="10.99"/>
    <n v="0"/>
    <x v="366"/>
  </r>
  <r>
    <x v="43"/>
    <n v="27"/>
    <x v="1"/>
    <x v="2"/>
    <x v="23"/>
    <x v="2"/>
    <x v="11"/>
    <n v="9.8800000000000008"/>
    <n v="10.28"/>
    <n v="4.05"/>
    <n v="0"/>
    <x v="367"/>
  </r>
  <r>
    <x v="43"/>
    <n v="27"/>
    <x v="1"/>
    <x v="4"/>
    <x v="19"/>
    <x v="5"/>
    <x v="13"/>
    <n v="3.2"/>
    <n v="3.5"/>
    <n v="9.3699999999999992"/>
    <n v="0"/>
    <x v="368"/>
  </r>
  <r>
    <x v="43"/>
    <n v="28"/>
    <x v="1"/>
    <x v="2"/>
    <x v="16"/>
    <x v="2"/>
    <x v="97"/>
    <n v="9.36"/>
    <n v="10.23"/>
    <n v="9.2899999999999991"/>
    <n v="0"/>
    <x v="369"/>
  </r>
  <r>
    <x v="43"/>
    <n v="28"/>
    <x v="1"/>
    <x v="1"/>
    <x v="1"/>
    <x v="1"/>
    <x v="251"/>
    <n v="22.21"/>
    <n v="23.75"/>
    <n v="6.93"/>
    <n v="0"/>
    <x v="370"/>
  </r>
  <r>
    <x v="43"/>
    <n v="28"/>
    <x v="1"/>
    <x v="2"/>
    <x v="23"/>
    <x v="2"/>
    <x v="252"/>
    <n v="9.8800000000000008"/>
    <n v="11.09"/>
    <n v="12.25"/>
    <n v="0"/>
    <x v="371"/>
  </r>
  <r>
    <x v="43"/>
    <n v="28"/>
    <x v="1"/>
    <x v="4"/>
    <x v="19"/>
    <x v="5"/>
    <x v="15"/>
    <n v="3.2"/>
    <n v="3.6"/>
    <n v="12.5"/>
    <n v="0"/>
    <x v="372"/>
  </r>
  <r>
    <x v="43"/>
    <n v="29"/>
    <x v="1"/>
    <x v="4"/>
    <x v="9"/>
    <x v="5"/>
    <x v="253"/>
    <n v="23.95"/>
    <n v="25.6"/>
    <n v="6.89"/>
    <n v="0"/>
    <x v="373"/>
  </r>
  <r>
    <x v="43"/>
    <n v="29"/>
    <x v="1"/>
    <x v="2"/>
    <x v="23"/>
    <x v="2"/>
    <x v="254"/>
    <n v="9.8800000000000008"/>
    <n v="10.79"/>
    <n v="9.2100000000000009"/>
    <n v="0"/>
    <x v="374"/>
  </r>
  <r>
    <x v="43"/>
    <n v="29"/>
    <x v="1"/>
    <x v="1"/>
    <x v="1"/>
    <x v="1"/>
    <x v="255"/>
    <n v="22.21"/>
    <n v="24.43"/>
    <n v="10"/>
    <n v="0"/>
    <x v="375"/>
  </r>
  <r>
    <x v="43"/>
    <n v="29"/>
    <x v="1"/>
    <x v="4"/>
    <x v="19"/>
    <x v="5"/>
    <x v="3"/>
    <n v="3.2"/>
    <n v="3.64"/>
    <n v="13.75"/>
    <n v="0"/>
    <x v="376"/>
  </r>
  <r>
    <x v="43"/>
    <n v="30"/>
    <x v="1"/>
    <x v="2"/>
    <x v="23"/>
    <x v="2"/>
    <x v="62"/>
    <n v="9.8800000000000008"/>
    <n v="11.09"/>
    <n v="12.25"/>
    <n v="0"/>
    <x v="377"/>
  </r>
  <r>
    <x v="43"/>
    <n v="30"/>
    <x v="1"/>
    <x v="4"/>
    <x v="9"/>
    <x v="5"/>
    <x v="256"/>
    <n v="23.95"/>
    <n v="26.32"/>
    <n v="9.9"/>
    <n v="0"/>
    <x v="378"/>
  </r>
  <r>
    <x v="43"/>
    <n v="30"/>
    <x v="1"/>
    <x v="4"/>
    <x v="19"/>
    <x v="5"/>
    <x v="17"/>
    <n v="3.2"/>
    <n v="3.43"/>
    <n v="7.19"/>
    <n v="0"/>
    <x v="379"/>
  </r>
  <r>
    <x v="43"/>
    <n v="30"/>
    <x v="1"/>
    <x v="1"/>
    <x v="1"/>
    <x v="1"/>
    <x v="194"/>
    <n v="22.21"/>
    <n v="23.31"/>
    <n v="4.95"/>
    <n v="0"/>
    <x v="380"/>
  </r>
  <r>
    <x v="43"/>
    <n v="31"/>
    <x v="1"/>
    <x v="4"/>
    <x v="19"/>
    <x v="5"/>
    <x v="4"/>
    <n v="3.2"/>
    <n v="3.5"/>
    <n v="9.3699999999999992"/>
    <n v="0"/>
    <x v="381"/>
  </r>
  <r>
    <x v="43"/>
    <n v="31"/>
    <x v="1"/>
    <x v="2"/>
    <x v="23"/>
    <x v="2"/>
    <x v="39"/>
    <n v="9.8800000000000008"/>
    <n v="10.58"/>
    <n v="7.09"/>
    <n v="0"/>
    <x v="382"/>
  </r>
  <r>
    <x v="43"/>
    <n v="32"/>
    <x v="1"/>
    <x v="2"/>
    <x v="23"/>
    <x v="2"/>
    <x v="257"/>
    <n v="9.8800000000000008"/>
    <n v="10.58"/>
    <n v="7.09"/>
    <n v="0"/>
    <x v="383"/>
  </r>
  <r>
    <x v="43"/>
    <n v="32"/>
    <x v="1"/>
    <x v="1"/>
    <x v="1"/>
    <x v="1"/>
    <x v="155"/>
    <n v="22.21"/>
    <n v="23.75"/>
    <n v="6.93"/>
    <n v="0"/>
    <x v="384"/>
  </r>
  <r>
    <x v="43"/>
    <n v="16"/>
    <x v="0"/>
    <x v="0"/>
    <x v="0"/>
    <x v="0"/>
    <x v="222"/>
    <n v="3.23"/>
    <n v="0"/>
    <n v="0"/>
    <n v="1292"/>
    <x v="0"/>
  </r>
  <r>
    <x v="43"/>
    <n v="33"/>
    <x v="1"/>
    <x v="4"/>
    <x v="9"/>
    <x v="5"/>
    <x v="59"/>
    <n v="23.95"/>
    <n v="25.84"/>
    <n v="7.89"/>
    <n v="0"/>
    <x v="385"/>
  </r>
  <r>
    <x v="43"/>
    <n v="33"/>
    <x v="1"/>
    <x v="2"/>
    <x v="23"/>
    <x v="2"/>
    <x v="15"/>
    <n v="9.8800000000000008"/>
    <n v="10.28"/>
    <n v="4.05"/>
    <n v="0"/>
    <x v="386"/>
  </r>
  <r>
    <x v="43"/>
    <n v="33"/>
    <x v="1"/>
    <x v="0"/>
    <x v="0"/>
    <x v="0"/>
    <x v="258"/>
    <n v="3.23"/>
    <n v="3.67"/>
    <n v="13.62"/>
    <n v="0"/>
    <x v="387"/>
  </r>
  <r>
    <x v="43"/>
    <n v="33"/>
    <x v="1"/>
    <x v="1"/>
    <x v="1"/>
    <x v="1"/>
    <x v="259"/>
    <n v="22.21"/>
    <n v="22.63"/>
    <n v="1.89"/>
    <n v="0"/>
    <x v="388"/>
  </r>
  <r>
    <x v="43"/>
    <n v="34"/>
    <x v="1"/>
    <x v="0"/>
    <x v="0"/>
    <x v="0"/>
    <x v="260"/>
    <n v="3.23"/>
    <n v="3.77"/>
    <n v="16.72"/>
    <n v="0"/>
    <x v="389"/>
  </r>
  <r>
    <x v="43"/>
    <n v="34"/>
    <x v="1"/>
    <x v="2"/>
    <x v="23"/>
    <x v="2"/>
    <x v="4"/>
    <n v="9.8800000000000008"/>
    <n v="10.48"/>
    <n v="6.07"/>
    <n v="0"/>
    <x v="390"/>
  </r>
  <r>
    <x v="43"/>
    <n v="34"/>
    <x v="1"/>
    <x v="4"/>
    <x v="9"/>
    <x v="5"/>
    <x v="261"/>
    <n v="23.95"/>
    <n v="26.08"/>
    <n v="8.89"/>
    <n v="0"/>
    <x v="391"/>
  </r>
  <r>
    <x v="43"/>
    <n v="34"/>
    <x v="1"/>
    <x v="0"/>
    <x v="0"/>
    <x v="0"/>
    <x v="262"/>
    <n v="3.23"/>
    <n v="3.64"/>
    <n v="12.69"/>
    <n v="0"/>
    <x v="392"/>
  </r>
  <r>
    <x v="44"/>
    <n v="35"/>
    <x v="1"/>
    <x v="4"/>
    <x v="9"/>
    <x v="5"/>
    <x v="263"/>
    <n v="23.95"/>
    <n v="26.62"/>
    <n v="11.15"/>
    <n v="0"/>
    <x v="393"/>
  </r>
  <r>
    <x v="44"/>
    <n v="35"/>
    <x v="1"/>
    <x v="0"/>
    <x v="0"/>
    <x v="0"/>
    <x v="177"/>
    <n v="3.23"/>
    <n v="3.79"/>
    <n v="17.34"/>
    <n v="0"/>
    <x v="394"/>
  </r>
  <r>
    <x v="44"/>
    <n v="35"/>
    <x v="1"/>
    <x v="1"/>
    <x v="1"/>
    <x v="1"/>
    <x v="264"/>
    <n v="22.21"/>
    <n v="23.58"/>
    <n v="6.17"/>
    <n v="0"/>
    <x v="395"/>
  </r>
  <r>
    <x v="44"/>
    <n v="17"/>
    <x v="0"/>
    <x v="1"/>
    <x v="1"/>
    <x v="1"/>
    <x v="49"/>
    <n v="22.21"/>
    <n v="0"/>
    <n v="0"/>
    <n v="22210"/>
    <x v="0"/>
  </r>
  <r>
    <x v="44"/>
    <n v="18"/>
    <x v="0"/>
    <x v="4"/>
    <x v="7"/>
    <x v="4"/>
    <x v="214"/>
    <n v="6.99"/>
    <n v="0"/>
    <n v="0"/>
    <n v="34950"/>
    <x v="0"/>
  </r>
  <r>
    <x v="44"/>
    <n v="36"/>
    <x v="1"/>
    <x v="1"/>
    <x v="1"/>
    <x v="1"/>
    <x v="265"/>
    <n v="22.21"/>
    <n v="23.13"/>
    <n v="4.1399999999999997"/>
    <n v="0"/>
    <x v="396"/>
  </r>
  <r>
    <x v="44"/>
    <n v="36"/>
    <x v="1"/>
    <x v="4"/>
    <x v="9"/>
    <x v="5"/>
    <x v="88"/>
    <n v="23.95"/>
    <n v="25.41"/>
    <n v="6.1"/>
    <n v="0"/>
    <x v="397"/>
  </r>
  <r>
    <x v="44"/>
    <n v="36"/>
    <x v="1"/>
    <x v="0"/>
    <x v="0"/>
    <x v="0"/>
    <x v="43"/>
    <n v="3.23"/>
    <n v="3.62"/>
    <n v="12.07"/>
    <n v="0"/>
    <x v="398"/>
  </r>
  <r>
    <x v="44"/>
    <n v="37"/>
    <x v="1"/>
    <x v="4"/>
    <x v="9"/>
    <x v="5"/>
    <x v="14"/>
    <n v="23.95"/>
    <n v="26.38"/>
    <n v="10.15"/>
    <n v="0"/>
    <x v="399"/>
  </r>
  <r>
    <x v="44"/>
    <n v="37"/>
    <x v="1"/>
    <x v="1"/>
    <x v="1"/>
    <x v="1"/>
    <x v="31"/>
    <n v="22.21"/>
    <n v="24.71"/>
    <n v="11.26"/>
    <n v="0"/>
    <x v="400"/>
  </r>
  <r>
    <x v="44"/>
    <n v="37"/>
    <x v="1"/>
    <x v="4"/>
    <x v="7"/>
    <x v="4"/>
    <x v="266"/>
    <n v="6.99"/>
    <n v="7.67"/>
    <n v="9.73"/>
    <n v="0"/>
    <x v="401"/>
  </r>
  <r>
    <x v="44"/>
    <n v="37"/>
    <x v="1"/>
    <x v="0"/>
    <x v="0"/>
    <x v="0"/>
    <x v="155"/>
    <n v="3.23"/>
    <n v="3.69"/>
    <n v="14.24"/>
    <n v="0"/>
    <x v="402"/>
  </r>
  <r>
    <x v="45"/>
    <n v="38"/>
    <x v="1"/>
    <x v="1"/>
    <x v="1"/>
    <x v="1"/>
    <x v="267"/>
    <n v="22.21"/>
    <n v="23.36"/>
    <n v="5.18"/>
    <n v="0"/>
    <x v="403"/>
  </r>
  <r>
    <x v="45"/>
    <n v="38"/>
    <x v="1"/>
    <x v="0"/>
    <x v="0"/>
    <x v="0"/>
    <x v="4"/>
    <n v="3.23"/>
    <n v="3.76"/>
    <n v="16.41"/>
    <n v="0"/>
    <x v="404"/>
  </r>
  <r>
    <x v="45"/>
    <n v="38"/>
    <x v="1"/>
    <x v="4"/>
    <x v="9"/>
    <x v="5"/>
    <x v="204"/>
    <n v="23.95"/>
    <n v="25.89"/>
    <n v="8.1"/>
    <n v="0"/>
    <x v="405"/>
  </r>
  <r>
    <x v="45"/>
    <n v="39"/>
    <x v="1"/>
    <x v="4"/>
    <x v="9"/>
    <x v="5"/>
    <x v="18"/>
    <n v="23.95"/>
    <n v="25.65"/>
    <n v="7.1"/>
    <n v="0"/>
    <x v="406"/>
  </r>
  <r>
    <x v="45"/>
    <n v="39"/>
    <x v="1"/>
    <x v="0"/>
    <x v="0"/>
    <x v="0"/>
    <x v="4"/>
    <n v="3.23"/>
    <n v="3.62"/>
    <n v="12.07"/>
    <n v="0"/>
    <x v="407"/>
  </r>
  <r>
    <x v="45"/>
    <n v="39"/>
    <x v="1"/>
    <x v="1"/>
    <x v="1"/>
    <x v="1"/>
    <x v="268"/>
    <n v="22.21"/>
    <n v="23.58"/>
    <n v="6.17"/>
    <n v="0"/>
    <x v="408"/>
  </r>
  <r>
    <x v="45"/>
    <n v="40"/>
    <x v="1"/>
    <x v="4"/>
    <x v="9"/>
    <x v="5"/>
    <x v="15"/>
    <n v="23.95"/>
    <n v="26.38"/>
    <n v="10.15"/>
    <n v="0"/>
    <x v="409"/>
  </r>
  <r>
    <x v="45"/>
    <n v="40"/>
    <x v="1"/>
    <x v="4"/>
    <x v="7"/>
    <x v="4"/>
    <x v="269"/>
    <n v="6.99"/>
    <n v="7.53"/>
    <n v="7.73"/>
    <n v="0"/>
    <x v="410"/>
  </r>
  <r>
    <x v="45"/>
    <n v="41"/>
    <x v="1"/>
    <x v="4"/>
    <x v="7"/>
    <x v="4"/>
    <x v="270"/>
    <n v="6.99"/>
    <n v="7.67"/>
    <n v="9.73"/>
    <n v="0"/>
    <x v="411"/>
  </r>
  <r>
    <x v="45"/>
    <n v="42"/>
    <x v="1"/>
    <x v="1"/>
    <x v="1"/>
    <x v="1"/>
    <x v="103"/>
    <n v="22.21"/>
    <n v="24.71"/>
    <n v="11.26"/>
    <n v="0"/>
    <x v="412"/>
  </r>
  <r>
    <x v="45"/>
    <n v="42"/>
    <x v="1"/>
    <x v="4"/>
    <x v="7"/>
    <x v="4"/>
    <x v="271"/>
    <n v="6.99"/>
    <n v="7.67"/>
    <n v="9.73"/>
    <n v="0"/>
    <x v="413"/>
  </r>
  <r>
    <x v="45"/>
    <n v="19"/>
    <x v="0"/>
    <x v="2"/>
    <x v="17"/>
    <x v="2"/>
    <x v="108"/>
    <n v="8.5"/>
    <n v="0"/>
    <n v="0"/>
    <n v="45900"/>
    <x v="0"/>
  </r>
  <r>
    <x v="46"/>
    <n v="43"/>
    <x v="1"/>
    <x v="2"/>
    <x v="17"/>
    <x v="2"/>
    <x v="272"/>
    <n v="8.5"/>
    <n v="8.93"/>
    <n v="5.0599999999999996"/>
    <n v="0"/>
    <x v="414"/>
  </r>
  <r>
    <x v="46"/>
    <n v="43"/>
    <x v="1"/>
    <x v="1"/>
    <x v="1"/>
    <x v="1"/>
    <x v="18"/>
    <n v="22.21"/>
    <n v="23.58"/>
    <n v="6.17"/>
    <n v="0"/>
    <x v="415"/>
  </r>
  <r>
    <x v="46"/>
    <n v="43"/>
    <x v="1"/>
    <x v="4"/>
    <x v="7"/>
    <x v="4"/>
    <x v="76"/>
    <n v="6.99"/>
    <n v="7.89"/>
    <n v="12.88"/>
    <n v="0"/>
    <x v="416"/>
  </r>
  <r>
    <x v="46"/>
    <n v="44"/>
    <x v="1"/>
    <x v="1"/>
    <x v="1"/>
    <x v="1"/>
    <x v="103"/>
    <n v="22.21"/>
    <n v="24.26"/>
    <n v="9.23"/>
    <n v="0"/>
    <x v="417"/>
  </r>
  <r>
    <x v="46"/>
    <n v="44"/>
    <x v="1"/>
    <x v="2"/>
    <x v="17"/>
    <x v="2"/>
    <x v="68"/>
    <n v="8.5"/>
    <n v="9.5399999999999991"/>
    <n v="12.24"/>
    <n v="0"/>
    <x v="418"/>
  </r>
  <r>
    <x v="46"/>
    <n v="44"/>
    <x v="1"/>
    <x v="4"/>
    <x v="7"/>
    <x v="4"/>
    <x v="10"/>
    <n v="6.99"/>
    <n v="7.46"/>
    <n v="6.72"/>
    <n v="0"/>
    <x v="419"/>
  </r>
  <r>
    <x v="46"/>
    <n v="45"/>
    <x v="1"/>
    <x v="1"/>
    <x v="1"/>
    <x v="1"/>
    <x v="4"/>
    <n v="22.21"/>
    <n v="24.71"/>
    <n v="11.26"/>
    <n v="0"/>
    <x v="420"/>
  </r>
  <r>
    <x v="46"/>
    <n v="45"/>
    <x v="1"/>
    <x v="2"/>
    <x v="17"/>
    <x v="2"/>
    <x v="45"/>
    <n v="8.5"/>
    <n v="9.2799999999999994"/>
    <n v="9.18"/>
    <n v="0"/>
    <x v="421"/>
  </r>
  <r>
    <x v="46"/>
    <n v="20"/>
    <x v="0"/>
    <x v="2"/>
    <x v="3"/>
    <x v="2"/>
    <x v="248"/>
    <n v="8.84"/>
    <n v="0"/>
    <n v="0"/>
    <n v="10608"/>
    <x v="0"/>
  </r>
  <r>
    <x v="46"/>
    <n v="21"/>
    <x v="0"/>
    <x v="1"/>
    <x v="4"/>
    <x v="1"/>
    <x v="165"/>
    <n v="44.47"/>
    <n v="0"/>
    <n v="0"/>
    <n v="168986"/>
    <x v="0"/>
  </r>
  <r>
    <x v="46"/>
    <n v="46"/>
    <x v="1"/>
    <x v="1"/>
    <x v="4"/>
    <x v="1"/>
    <x v="273"/>
    <n v="44.47"/>
    <n v="45.17"/>
    <n v="1.57"/>
    <n v="0"/>
    <x v="422"/>
  </r>
  <r>
    <x v="46"/>
    <n v="46"/>
    <x v="1"/>
    <x v="4"/>
    <x v="7"/>
    <x v="4"/>
    <x v="18"/>
    <n v="6.99"/>
    <n v="7.53"/>
    <n v="7.73"/>
    <n v="0"/>
    <x v="423"/>
  </r>
  <r>
    <x v="46"/>
    <n v="46"/>
    <x v="1"/>
    <x v="2"/>
    <x v="17"/>
    <x v="2"/>
    <x v="265"/>
    <n v="8.5"/>
    <n v="9.2799999999999994"/>
    <n v="9.18"/>
    <n v="0"/>
    <x v="424"/>
  </r>
  <r>
    <x v="46"/>
    <n v="46"/>
    <x v="1"/>
    <x v="2"/>
    <x v="3"/>
    <x v="2"/>
    <x v="274"/>
    <n v="8.84"/>
    <n v="9.4499999999999993"/>
    <n v="6.9"/>
    <n v="0"/>
    <x v="425"/>
  </r>
  <r>
    <x v="46"/>
    <n v="22"/>
    <x v="0"/>
    <x v="1"/>
    <x v="21"/>
    <x v="1"/>
    <x v="275"/>
    <n v="20.3"/>
    <n v="0"/>
    <n v="0"/>
    <n v="40600"/>
    <x v="0"/>
  </r>
  <r>
    <x v="46"/>
    <n v="47"/>
    <x v="1"/>
    <x v="2"/>
    <x v="3"/>
    <x v="2"/>
    <x v="276"/>
    <n v="8.84"/>
    <n v="9.18"/>
    <n v="3.85"/>
    <n v="0"/>
    <x v="426"/>
  </r>
  <r>
    <x v="46"/>
    <n v="47"/>
    <x v="1"/>
    <x v="4"/>
    <x v="7"/>
    <x v="4"/>
    <x v="4"/>
    <n v="6.99"/>
    <n v="7.82"/>
    <n v="11.87"/>
    <n v="0"/>
    <x v="427"/>
  </r>
  <r>
    <x v="46"/>
    <n v="47"/>
    <x v="1"/>
    <x v="1"/>
    <x v="21"/>
    <x v="1"/>
    <x v="277"/>
    <n v="20.3"/>
    <n v="21.17"/>
    <n v="4.29"/>
    <n v="0"/>
    <x v="428"/>
  </r>
  <r>
    <x v="46"/>
    <n v="47"/>
    <x v="1"/>
    <x v="2"/>
    <x v="17"/>
    <x v="2"/>
    <x v="101"/>
    <n v="8.5"/>
    <n v="9.01"/>
    <n v="6"/>
    <n v="0"/>
    <x v="429"/>
  </r>
  <r>
    <x v="46"/>
    <n v="47"/>
    <x v="1"/>
    <x v="1"/>
    <x v="4"/>
    <x v="1"/>
    <x v="278"/>
    <n v="44.47"/>
    <n v="47.4"/>
    <n v="6.59"/>
    <n v="0"/>
    <x v="430"/>
  </r>
  <r>
    <x v="46"/>
    <n v="23"/>
    <x v="0"/>
    <x v="0"/>
    <x v="10"/>
    <x v="0"/>
    <x v="5"/>
    <n v="3.64"/>
    <n v="0"/>
    <n v="0"/>
    <n v="12376"/>
    <x v="0"/>
  </r>
  <r>
    <x v="47"/>
    <n v="48"/>
    <x v="1"/>
    <x v="1"/>
    <x v="4"/>
    <x v="1"/>
    <x v="279"/>
    <n v="44.47"/>
    <n v="47.01"/>
    <n v="5.71"/>
    <n v="0"/>
    <x v="431"/>
  </r>
  <r>
    <x v="47"/>
    <n v="48"/>
    <x v="1"/>
    <x v="2"/>
    <x v="3"/>
    <x v="2"/>
    <x v="170"/>
    <n v="8.84"/>
    <n v="9.23"/>
    <n v="4.41"/>
    <n v="0"/>
    <x v="432"/>
  </r>
  <r>
    <x v="47"/>
    <n v="48"/>
    <x v="1"/>
    <x v="2"/>
    <x v="17"/>
    <x v="2"/>
    <x v="13"/>
    <n v="8.5"/>
    <n v="9.24"/>
    <n v="8.7100000000000009"/>
    <n v="0"/>
    <x v="433"/>
  </r>
  <r>
    <x v="47"/>
    <n v="48"/>
    <x v="1"/>
    <x v="1"/>
    <x v="21"/>
    <x v="1"/>
    <x v="27"/>
    <n v="20.3"/>
    <n v="22.66"/>
    <n v="11.63"/>
    <n v="0"/>
    <x v="434"/>
  </r>
  <r>
    <x v="47"/>
    <n v="48"/>
    <x v="1"/>
    <x v="0"/>
    <x v="10"/>
    <x v="0"/>
    <x v="280"/>
    <n v="3.64"/>
    <n v="4.29"/>
    <n v="17.86"/>
    <n v="0"/>
    <x v="435"/>
  </r>
  <r>
    <x v="47"/>
    <n v="48"/>
    <x v="1"/>
    <x v="4"/>
    <x v="7"/>
    <x v="4"/>
    <x v="42"/>
    <n v="6.99"/>
    <n v="7.73"/>
    <n v="10.59"/>
    <n v="0"/>
    <x v="436"/>
  </r>
  <r>
    <x v="47"/>
    <n v="24"/>
    <x v="0"/>
    <x v="4"/>
    <x v="19"/>
    <x v="5"/>
    <x v="49"/>
    <n v="3.2"/>
    <n v="0"/>
    <n v="0"/>
    <n v="3200"/>
    <x v="0"/>
  </r>
  <r>
    <x v="47"/>
    <n v="49"/>
    <x v="1"/>
    <x v="0"/>
    <x v="10"/>
    <x v="0"/>
    <x v="141"/>
    <n v="3.64"/>
    <n v="4.0599999999999996"/>
    <n v="11.54"/>
    <n v="0"/>
    <x v="437"/>
  </r>
  <r>
    <x v="47"/>
    <n v="49"/>
    <x v="1"/>
    <x v="1"/>
    <x v="4"/>
    <x v="1"/>
    <x v="281"/>
    <n v="44.47"/>
    <n v="46.56"/>
    <n v="4.7"/>
    <n v="0"/>
    <x v="438"/>
  </r>
  <r>
    <x v="47"/>
    <n v="49"/>
    <x v="1"/>
    <x v="2"/>
    <x v="3"/>
    <x v="2"/>
    <x v="282"/>
    <n v="8.84"/>
    <n v="9.69"/>
    <n v="9.6199999999999992"/>
    <n v="0"/>
    <x v="439"/>
  </r>
  <r>
    <x v="47"/>
    <n v="49"/>
    <x v="1"/>
    <x v="4"/>
    <x v="19"/>
    <x v="5"/>
    <x v="283"/>
    <n v="3.2"/>
    <n v="3.85"/>
    <n v="20.309999999999999"/>
    <n v="0"/>
    <x v="440"/>
  </r>
  <r>
    <x v="47"/>
    <n v="25"/>
    <x v="0"/>
    <x v="2"/>
    <x v="23"/>
    <x v="2"/>
    <x v="104"/>
    <n v="9.8800000000000008"/>
    <n v="0"/>
    <n v="0"/>
    <n v="47424.000000000007"/>
    <x v="0"/>
  </r>
  <r>
    <x v="47"/>
    <n v="50"/>
    <x v="1"/>
    <x v="0"/>
    <x v="10"/>
    <x v="0"/>
    <x v="284"/>
    <n v="3.64"/>
    <n v="4.0599999999999996"/>
    <n v="11.54"/>
    <n v="0"/>
    <x v="441"/>
  </r>
  <r>
    <x v="47"/>
    <n v="50"/>
    <x v="1"/>
    <x v="2"/>
    <x v="3"/>
    <x v="2"/>
    <x v="285"/>
    <n v="8.84"/>
    <n v="9.32"/>
    <n v="5.43"/>
    <n v="0"/>
    <x v="442"/>
  </r>
  <r>
    <x v="47"/>
    <n v="50"/>
    <x v="1"/>
    <x v="1"/>
    <x v="21"/>
    <x v="1"/>
    <x v="4"/>
    <n v="20.3"/>
    <n v="20.81"/>
    <n v="2.5099999999999998"/>
    <n v="0"/>
    <x v="443"/>
  </r>
  <r>
    <x v="47"/>
    <n v="26"/>
    <x v="0"/>
    <x v="2"/>
    <x v="11"/>
    <x v="2"/>
    <x v="20"/>
    <n v="9.8800000000000008"/>
    <n v="0"/>
    <n v="0"/>
    <n v="57304.000000000007"/>
    <x v="0"/>
  </r>
  <r>
    <x v="47"/>
    <n v="51"/>
    <x v="1"/>
    <x v="2"/>
    <x v="17"/>
    <x v="2"/>
    <x v="4"/>
    <n v="8.5"/>
    <n v="9.24"/>
    <n v="8.7100000000000009"/>
    <n v="0"/>
    <x v="154"/>
  </r>
  <r>
    <x v="47"/>
    <n v="51"/>
    <x v="1"/>
    <x v="4"/>
    <x v="7"/>
    <x v="4"/>
    <x v="18"/>
    <n v="6.99"/>
    <n v="7.44"/>
    <n v="6.44"/>
    <n v="0"/>
    <x v="444"/>
  </r>
  <r>
    <x v="47"/>
    <n v="51"/>
    <x v="1"/>
    <x v="1"/>
    <x v="21"/>
    <x v="1"/>
    <x v="4"/>
    <n v="20.3"/>
    <n v="22.25"/>
    <n v="9.61"/>
    <n v="0"/>
    <x v="445"/>
  </r>
  <r>
    <x v="47"/>
    <n v="51"/>
    <x v="1"/>
    <x v="2"/>
    <x v="23"/>
    <x v="2"/>
    <x v="286"/>
    <n v="9.8800000000000008"/>
    <n v="10.38"/>
    <n v="5.0599999999999996"/>
    <n v="0"/>
    <x v="446"/>
  </r>
  <r>
    <x v="47"/>
    <n v="27"/>
    <x v="0"/>
    <x v="2"/>
    <x v="11"/>
    <x v="2"/>
    <x v="74"/>
    <n v="9.8800000000000008"/>
    <n v="0"/>
    <n v="0"/>
    <n v="25688.000000000004"/>
    <x v="0"/>
  </r>
  <r>
    <x v="47"/>
    <n v="52"/>
    <x v="1"/>
    <x v="2"/>
    <x v="3"/>
    <x v="2"/>
    <x v="103"/>
    <n v="8.84"/>
    <n v="9.69"/>
    <n v="9.6199999999999992"/>
    <n v="0"/>
    <x v="447"/>
  </r>
  <r>
    <x v="47"/>
    <n v="52"/>
    <x v="1"/>
    <x v="2"/>
    <x v="23"/>
    <x v="2"/>
    <x v="287"/>
    <n v="9.8800000000000008"/>
    <n v="10.89"/>
    <n v="10.220000000000001"/>
    <n v="0"/>
    <x v="448"/>
  </r>
  <r>
    <x v="47"/>
    <n v="52"/>
    <x v="1"/>
    <x v="4"/>
    <x v="7"/>
    <x v="4"/>
    <x v="4"/>
    <n v="6.99"/>
    <n v="7.44"/>
    <n v="6.44"/>
    <n v="0"/>
    <x v="449"/>
  </r>
  <r>
    <x v="47"/>
    <n v="52"/>
    <x v="1"/>
    <x v="4"/>
    <x v="19"/>
    <x v="5"/>
    <x v="288"/>
    <n v="3.2"/>
    <n v="3.85"/>
    <n v="20.309999999999999"/>
    <n v="0"/>
    <x v="450"/>
  </r>
  <r>
    <x v="47"/>
    <n v="52"/>
    <x v="1"/>
    <x v="1"/>
    <x v="4"/>
    <x v="1"/>
    <x v="289"/>
    <n v="44.47"/>
    <n v="45.22"/>
    <n v="1.69"/>
    <n v="0"/>
    <x v="451"/>
  </r>
  <r>
    <x v="47"/>
    <n v="52"/>
    <x v="1"/>
    <x v="2"/>
    <x v="23"/>
    <x v="2"/>
    <x v="103"/>
    <n v="9.8800000000000008"/>
    <n v="10.89"/>
    <n v="10.220000000000001"/>
    <n v="0"/>
    <x v="452"/>
  </r>
  <r>
    <x v="47"/>
    <n v="28"/>
    <x v="0"/>
    <x v="0"/>
    <x v="10"/>
    <x v="0"/>
    <x v="49"/>
    <n v="3.64"/>
    <n v="0"/>
    <n v="0"/>
    <n v="3640"/>
    <x v="0"/>
  </r>
  <r>
    <x v="47"/>
    <n v="53"/>
    <x v="1"/>
    <x v="1"/>
    <x v="4"/>
    <x v="1"/>
    <x v="58"/>
    <n v="44.47"/>
    <n v="45.67"/>
    <n v="2.7"/>
    <n v="0"/>
    <x v="453"/>
  </r>
  <r>
    <x v="47"/>
    <n v="53"/>
    <x v="1"/>
    <x v="2"/>
    <x v="23"/>
    <x v="2"/>
    <x v="38"/>
    <n v="9.8800000000000008"/>
    <n v="10.28"/>
    <n v="4.05"/>
    <n v="0"/>
    <x v="454"/>
  </r>
  <r>
    <x v="47"/>
    <n v="53"/>
    <x v="1"/>
    <x v="0"/>
    <x v="10"/>
    <x v="0"/>
    <x v="290"/>
    <n v="3.64"/>
    <n v="4.33"/>
    <n v="18.96"/>
    <n v="0"/>
    <x v="455"/>
  </r>
  <r>
    <x v="47"/>
    <n v="53"/>
    <x v="1"/>
    <x v="2"/>
    <x v="17"/>
    <x v="2"/>
    <x v="4"/>
    <n v="8.5"/>
    <n v="9.24"/>
    <n v="8.7100000000000009"/>
    <n v="0"/>
    <x v="154"/>
  </r>
  <r>
    <x v="47"/>
    <n v="29"/>
    <x v="0"/>
    <x v="0"/>
    <x v="0"/>
    <x v="0"/>
    <x v="6"/>
    <n v="3.23"/>
    <n v="0"/>
    <n v="0"/>
    <n v="7752"/>
    <x v="0"/>
  </r>
  <r>
    <x v="48"/>
    <n v="54"/>
    <x v="1"/>
    <x v="4"/>
    <x v="19"/>
    <x v="5"/>
    <x v="291"/>
    <n v="3.2"/>
    <n v="3.78"/>
    <n v="18.13"/>
    <n v="0"/>
    <x v="456"/>
  </r>
  <r>
    <x v="48"/>
    <n v="54"/>
    <x v="1"/>
    <x v="0"/>
    <x v="10"/>
    <x v="0"/>
    <x v="220"/>
    <n v="3.64"/>
    <n v="4.16"/>
    <n v="14.29"/>
    <n v="0"/>
    <x v="457"/>
  </r>
  <r>
    <x v="48"/>
    <n v="54"/>
    <x v="1"/>
    <x v="1"/>
    <x v="4"/>
    <x v="1"/>
    <x v="103"/>
    <n v="44.47"/>
    <n v="48.46"/>
    <n v="8.9700000000000006"/>
    <n v="0"/>
    <x v="458"/>
  </r>
  <r>
    <x v="48"/>
    <n v="54"/>
    <x v="1"/>
    <x v="2"/>
    <x v="11"/>
    <x v="2"/>
    <x v="292"/>
    <n v="9.8800000000000008"/>
    <n v="10.38"/>
    <n v="5.0599999999999996"/>
    <n v="0"/>
    <x v="459"/>
  </r>
  <r>
    <x v="48"/>
    <n v="54"/>
    <x v="1"/>
    <x v="0"/>
    <x v="0"/>
    <x v="0"/>
    <x v="293"/>
    <n v="3.23"/>
    <n v="3.88"/>
    <n v="20.12"/>
    <n v="0"/>
    <x v="460"/>
  </r>
  <r>
    <x v="48"/>
    <n v="54"/>
    <x v="1"/>
    <x v="2"/>
    <x v="23"/>
    <x v="2"/>
    <x v="45"/>
    <n v="9.8800000000000008"/>
    <n v="10.38"/>
    <n v="5.0599999999999996"/>
    <n v="0"/>
    <x v="461"/>
  </r>
  <r>
    <x v="48"/>
    <n v="55"/>
    <x v="1"/>
    <x v="0"/>
    <x v="0"/>
    <x v="0"/>
    <x v="294"/>
    <n v="3.23"/>
    <n v="3.96"/>
    <n v="22.6"/>
    <n v="0"/>
    <x v="462"/>
  </r>
  <r>
    <x v="48"/>
    <n v="55"/>
    <x v="1"/>
    <x v="2"/>
    <x v="17"/>
    <x v="2"/>
    <x v="100"/>
    <n v="8.5"/>
    <n v="9.7899999999999991"/>
    <n v="15.18"/>
    <n v="0"/>
    <x v="463"/>
  </r>
  <r>
    <x v="48"/>
    <n v="55"/>
    <x v="1"/>
    <x v="2"/>
    <x v="23"/>
    <x v="2"/>
    <x v="295"/>
    <n v="9.8800000000000008"/>
    <n v="10.9"/>
    <n v="10.32"/>
    <n v="0"/>
    <x v="464"/>
  </r>
  <r>
    <x v="48"/>
    <n v="55"/>
    <x v="1"/>
    <x v="4"/>
    <x v="19"/>
    <x v="5"/>
    <x v="102"/>
    <n v="3.2"/>
    <n v="3.78"/>
    <n v="18.13"/>
    <n v="0"/>
    <x v="465"/>
  </r>
  <r>
    <x v="48"/>
    <n v="55"/>
    <x v="1"/>
    <x v="0"/>
    <x v="0"/>
    <x v="0"/>
    <x v="296"/>
    <n v="3.23"/>
    <n v="3.88"/>
    <n v="20.12"/>
    <n v="0"/>
    <x v="466"/>
  </r>
  <r>
    <x v="49"/>
    <n v="56"/>
    <x v="1"/>
    <x v="0"/>
    <x v="10"/>
    <x v="0"/>
    <x v="228"/>
    <n v="3.64"/>
    <n v="4.28"/>
    <n v="17.579999999999998"/>
    <n v="0"/>
    <x v="467"/>
  </r>
  <r>
    <x v="49"/>
    <n v="56"/>
    <x v="1"/>
    <x v="2"/>
    <x v="11"/>
    <x v="2"/>
    <x v="297"/>
    <n v="9.8800000000000008"/>
    <n v="10.49"/>
    <n v="6.17"/>
    <n v="0"/>
    <x v="468"/>
  </r>
  <r>
    <x v="49"/>
    <n v="56"/>
    <x v="1"/>
    <x v="2"/>
    <x v="23"/>
    <x v="2"/>
    <x v="18"/>
    <n v="9.8800000000000008"/>
    <n v="11"/>
    <n v="11.34"/>
    <n v="0"/>
    <x v="469"/>
  </r>
  <r>
    <x v="49"/>
    <n v="56"/>
    <x v="1"/>
    <x v="1"/>
    <x v="4"/>
    <x v="1"/>
    <x v="18"/>
    <n v="44.47"/>
    <n v="48.01"/>
    <n v="7.96"/>
    <n v="0"/>
    <x v="470"/>
  </r>
  <r>
    <x v="49"/>
    <n v="56"/>
    <x v="1"/>
    <x v="2"/>
    <x v="23"/>
    <x v="2"/>
    <x v="4"/>
    <n v="9.8800000000000008"/>
    <n v="10.38"/>
    <n v="5.0599999999999996"/>
    <n v="0"/>
    <x v="471"/>
  </r>
  <r>
    <x v="49"/>
    <n v="57"/>
    <x v="1"/>
    <x v="0"/>
    <x v="0"/>
    <x v="0"/>
    <x v="155"/>
    <n v="3.23"/>
    <n v="3.88"/>
    <n v="20.12"/>
    <n v="0"/>
    <x v="472"/>
  </r>
  <r>
    <x v="49"/>
    <n v="57"/>
    <x v="1"/>
    <x v="4"/>
    <x v="19"/>
    <x v="5"/>
    <x v="17"/>
    <n v="3.2"/>
    <n v="3.71"/>
    <n v="15.94"/>
    <n v="0"/>
    <x v="473"/>
  </r>
  <r>
    <x v="49"/>
    <n v="58"/>
    <x v="1"/>
    <x v="4"/>
    <x v="19"/>
    <x v="5"/>
    <x v="13"/>
    <n v="3.2"/>
    <n v="3.92"/>
    <n v="22.5"/>
    <n v="0"/>
    <x v="474"/>
  </r>
  <r>
    <x v="49"/>
    <n v="58"/>
    <x v="1"/>
    <x v="0"/>
    <x v="10"/>
    <x v="0"/>
    <x v="298"/>
    <n v="3.64"/>
    <n v="4.28"/>
    <n v="17.579999999999998"/>
    <n v="0"/>
    <x v="475"/>
  </r>
  <r>
    <x v="49"/>
    <n v="58"/>
    <x v="1"/>
    <x v="2"/>
    <x v="11"/>
    <x v="2"/>
    <x v="299"/>
    <n v="9.8800000000000008"/>
    <n v="11.21"/>
    <n v="13.46"/>
    <n v="0"/>
    <x v="476"/>
  </r>
  <r>
    <x v="49"/>
    <n v="58"/>
    <x v="1"/>
    <x v="0"/>
    <x v="0"/>
    <x v="0"/>
    <x v="167"/>
    <n v="3.23"/>
    <n v="3.74"/>
    <n v="15.79"/>
    <n v="0"/>
    <x v="477"/>
  </r>
  <r>
    <x v="49"/>
    <n v="59"/>
    <x v="1"/>
    <x v="0"/>
    <x v="10"/>
    <x v="0"/>
    <x v="284"/>
    <n v="3.64"/>
    <n v="4.24"/>
    <n v="16.48"/>
    <n v="0"/>
    <x v="478"/>
  </r>
  <r>
    <x v="49"/>
    <n v="59"/>
    <x v="1"/>
    <x v="4"/>
    <x v="19"/>
    <x v="5"/>
    <x v="100"/>
    <n v="3.2"/>
    <n v="3.74"/>
    <n v="16.88"/>
    <n v="0"/>
    <x v="479"/>
  </r>
  <r>
    <x v="49"/>
    <n v="59"/>
    <x v="1"/>
    <x v="2"/>
    <x v="11"/>
    <x v="2"/>
    <x v="295"/>
    <n v="9.8800000000000008"/>
    <n v="11.21"/>
    <n v="13.46"/>
    <n v="0"/>
    <x v="480"/>
  </r>
  <r>
    <x v="49"/>
    <n v="60"/>
    <x v="1"/>
    <x v="2"/>
    <x v="11"/>
    <x v="2"/>
    <x v="83"/>
    <n v="9.8800000000000008"/>
    <n v="10.79"/>
    <n v="9.2100000000000009"/>
    <n v="0"/>
    <x v="481"/>
  </r>
  <r>
    <x v="49"/>
    <n v="60"/>
    <x v="1"/>
    <x v="0"/>
    <x v="0"/>
    <x v="0"/>
    <x v="4"/>
    <n v="3.23"/>
    <n v="3.85"/>
    <n v="19.2"/>
    <n v="0"/>
    <x v="482"/>
  </r>
  <r>
    <x v="49"/>
    <n v="60"/>
    <x v="1"/>
    <x v="0"/>
    <x v="10"/>
    <x v="0"/>
    <x v="99"/>
    <n v="3.64"/>
    <n v="4.3600000000000003"/>
    <n v="19.78"/>
    <n v="0"/>
    <x v="483"/>
  </r>
  <r>
    <x v="49"/>
    <n v="61"/>
    <x v="1"/>
    <x v="4"/>
    <x v="19"/>
    <x v="5"/>
    <x v="103"/>
    <n v="3.2"/>
    <n v="3.82"/>
    <n v="19.38"/>
    <n v="0"/>
    <x v="484"/>
  </r>
  <r>
    <x v="49"/>
    <n v="61"/>
    <x v="1"/>
    <x v="0"/>
    <x v="10"/>
    <x v="0"/>
    <x v="45"/>
    <n v="3.64"/>
    <n v="4.3600000000000003"/>
    <n v="19.78"/>
    <n v="0"/>
    <x v="485"/>
  </r>
  <r>
    <x v="49"/>
    <n v="61"/>
    <x v="1"/>
    <x v="0"/>
    <x v="0"/>
    <x v="0"/>
    <x v="4"/>
    <n v="3.23"/>
    <n v="3.7"/>
    <n v="14.55"/>
    <n v="0"/>
    <x v="486"/>
  </r>
  <r>
    <x v="49"/>
    <n v="62"/>
    <x v="1"/>
    <x v="2"/>
    <x v="11"/>
    <x v="2"/>
    <x v="10"/>
    <n v="9.8800000000000008"/>
    <n v="10.59"/>
    <n v="7.19"/>
    <n v="0"/>
    <x v="487"/>
  </r>
  <r>
    <x v="49"/>
    <n v="62"/>
    <x v="1"/>
    <x v="0"/>
    <x v="10"/>
    <x v="0"/>
    <x v="300"/>
    <n v="3.64"/>
    <n v="4.2"/>
    <n v="15.38"/>
    <n v="0"/>
    <x v="488"/>
  </r>
  <r>
    <x v="49"/>
    <n v="63"/>
    <x v="1"/>
    <x v="0"/>
    <x v="10"/>
    <x v="0"/>
    <x v="301"/>
    <n v="3.64"/>
    <n v="4.24"/>
    <n v="16.48"/>
    <n v="0"/>
    <x v="489"/>
  </r>
  <r>
    <x v="49"/>
    <n v="63"/>
    <x v="1"/>
    <x v="2"/>
    <x v="11"/>
    <x v="2"/>
    <x v="284"/>
    <n v="9.8800000000000008"/>
    <n v="11"/>
    <n v="11.34"/>
    <n v="0"/>
    <x v="490"/>
  </r>
  <r>
    <x v="49"/>
    <n v="64"/>
    <x v="1"/>
    <x v="2"/>
    <x v="11"/>
    <x v="2"/>
    <x v="58"/>
    <n v="9.8800000000000008"/>
    <n v="10.38"/>
    <n v="5.0599999999999996"/>
    <n v="0"/>
    <x v="491"/>
  </r>
  <r>
    <x v="49"/>
    <n v="64"/>
    <x v="1"/>
    <x v="0"/>
    <x v="10"/>
    <x v="0"/>
    <x v="64"/>
    <n v="3.64"/>
    <n v="4.32"/>
    <n v="18.68"/>
    <n v="0"/>
    <x v="492"/>
  </r>
  <r>
    <x v="49"/>
    <n v="65"/>
    <x v="1"/>
    <x v="0"/>
    <x v="10"/>
    <x v="0"/>
    <x v="18"/>
    <n v="3.64"/>
    <n v="4.32"/>
    <n v="18.68"/>
    <n v="0"/>
    <x v="493"/>
  </r>
  <r>
    <x v="49"/>
    <n v="66"/>
    <x v="1"/>
    <x v="2"/>
    <x v="11"/>
    <x v="2"/>
    <x v="64"/>
    <n v="9.8800000000000008"/>
    <n v="11.31"/>
    <n v="14.47"/>
    <n v="0"/>
    <x v="494"/>
  </r>
  <r>
    <x v="50"/>
    <n v="30"/>
    <x v="0"/>
    <x v="5"/>
    <x v="12"/>
    <x v="4"/>
    <x v="104"/>
    <n v="90"/>
    <n v="0"/>
    <n v="0"/>
    <n v="432000"/>
    <x v="0"/>
  </r>
  <r>
    <x v="50"/>
    <n v="67"/>
    <x v="1"/>
    <x v="5"/>
    <x v="12"/>
    <x v="4"/>
    <x v="302"/>
    <n v="90"/>
    <n v="94.97"/>
    <n v="5.52"/>
    <n v="0"/>
    <x v="495"/>
  </r>
  <r>
    <x v="50"/>
    <n v="67"/>
    <x v="1"/>
    <x v="2"/>
    <x v="11"/>
    <x v="2"/>
    <x v="4"/>
    <n v="9.8800000000000008"/>
    <n v="11.16"/>
    <n v="12.96"/>
    <n v="0"/>
    <x v="496"/>
  </r>
  <r>
    <x v="50"/>
    <n v="68"/>
    <x v="1"/>
    <x v="5"/>
    <x v="12"/>
    <x v="4"/>
    <x v="303"/>
    <n v="90"/>
    <n v="97.69"/>
    <n v="8.5399999999999991"/>
    <n v="0"/>
    <x v="497"/>
  </r>
  <r>
    <x v="50"/>
    <n v="68"/>
    <x v="1"/>
    <x v="2"/>
    <x v="11"/>
    <x v="2"/>
    <x v="4"/>
    <n v="9.8800000000000008"/>
    <n v="10.43"/>
    <n v="5.57"/>
    <n v="0"/>
    <x v="498"/>
  </r>
  <r>
    <x v="50"/>
    <n v="31"/>
    <x v="0"/>
    <x v="4"/>
    <x v="9"/>
    <x v="5"/>
    <x v="146"/>
    <n v="23.95"/>
    <n v="0"/>
    <n v="0"/>
    <n v="76640"/>
    <x v="0"/>
  </r>
  <r>
    <x v="50"/>
    <n v="69"/>
    <x v="1"/>
    <x v="5"/>
    <x v="12"/>
    <x v="4"/>
    <x v="304"/>
    <n v="90"/>
    <n v="95.88"/>
    <n v="6.53"/>
    <n v="0"/>
    <x v="499"/>
  </r>
  <r>
    <x v="50"/>
    <n v="69"/>
    <x v="1"/>
    <x v="4"/>
    <x v="9"/>
    <x v="5"/>
    <x v="111"/>
    <n v="23.95"/>
    <n v="26.84"/>
    <n v="12.07"/>
    <n v="0"/>
    <x v="500"/>
  </r>
  <r>
    <x v="50"/>
    <n v="69"/>
    <x v="1"/>
    <x v="2"/>
    <x v="11"/>
    <x v="2"/>
    <x v="4"/>
    <n v="9.8800000000000008"/>
    <n v="10.64"/>
    <n v="7.69"/>
    <n v="0"/>
    <x v="501"/>
  </r>
  <r>
    <x v="50"/>
    <n v="70"/>
    <x v="1"/>
    <x v="5"/>
    <x v="12"/>
    <x v="4"/>
    <x v="305"/>
    <n v="90"/>
    <n v="93.16"/>
    <n v="3.51"/>
    <n v="0"/>
    <x v="502"/>
  </r>
  <r>
    <x v="50"/>
    <n v="70"/>
    <x v="1"/>
    <x v="2"/>
    <x v="11"/>
    <x v="2"/>
    <x v="4"/>
    <n v="9.8800000000000008"/>
    <n v="10.95"/>
    <n v="10.83"/>
    <n v="0"/>
    <x v="503"/>
  </r>
  <r>
    <x v="51"/>
    <n v="71"/>
    <x v="1"/>
    <x v="4"/>
    <x v="9"/>
    <x v="5"/>
    <x v="306"/>
    <n v="23.95"/>
    <n v="26.95"/>
    <n v="12.53"/>
    <n v="0"/>
    <x v="504"/>
  </r>
  <r>
    <x v="51"/>
    <n v="32"/>
    <x v="0"/>
    <x v="0"/>
    <x v="0"/>
    <x v="0"/>
    <x v="21"/>
    <n v="3.23"/>
    <n v="0"/>
    <n v="0"/>
    <n v="4522"/>
    <x v="0"/>
  </r>
  <r>
    <x v="51"/>
    <n v="72"/>
    <x v="1"/>
    <x v="0"/>
    <x v="0"/>
    <x v="0"/>
    <x v="307"/>
    <n v="3.23"/>
    <n v="4.16"/>
    <n v="28.79"/>
    <n v="0"/>
    <x v="505"/>
  </r>
  <r>
    <x v="51"/>
    <n v="72"/>
    <x v="1"/>
    <x v="5"/>
    <x v="12"/>
    <x v="4"/>
    <x v="308"/>
    <n v="90"/>
    <n v="95.98"/>
    <n v="6.64"/>
    <n v="0"/>
    <x v="506"/>
  </r>
  <r>
    <x v="51"/>
    <n v="72"/>
    <x v="1"/>
    <x v="4"/>
    <x v="9"/>
    <x v="5"/>
    <x v="309"/>
    <n v="23.95"/>
    <n v="25.97"/>
    <n v="8.43"/>
    <n v="0"/>
    <x v="507"/>
  </r>
  <r>
    <x v="51"/>
    <n v="73"/>
    <x v="1"/>
    <x v="0"/>
    <x v="0"/>
    <x v="0"/>
    <x v="310"/>
    <n v="3.23"/>
    <n v="4.04"/>
    <n v="25.08"/>
    <n v="0"/>
    <x v="508"/>
  </r>
  <r>
    <x v="51"/>
    <n v="73"/>
    <x v="1"/>
    <x v="5"/>
    <x v="12"/>
    <x v="4"/>
    <x v="311"/>
    <n v="90"/>
    <n v="94.17"/>
    <n v="4.63"/>
    <n v="0"/>
    <x v="509"/>
  </r>
  <r>
    <x v="51"/>
    <n v="73"/>
    <x v="1"/>
    <x v="4"/>
    <x v="9"/>
    <x v="5"/>
    <x v="312"/>
    <n v="23.95"/>
    <n v="25.73"/>
    <n v="7.43"/>
    <n v="0"/>
    <x v="510"/>
  </r>
  <r>
    <x v="52"/>
    <n v="74"/>
    <x v="1"/>
    <x v="4"/>
    <x v="9"/>
    <x v="5"/>
    <x v="313"/>
    <n v="23.95"/>
    <n v="24.75"/>
    <n v="3.34"/>
    <n v="0"/>
    <x v="511"/>
  </r>
  <r>
    <x v="52"/>
    <n v="74"/>
    <x v="1"/>
    <x v="0"/>
    <x v="0"/>
    <x v="0"/>
    <x v="314"/>
    <n v="3.23"/>
    <n v="4.04"/>
    <n v="25.08"/>
    <n v="0"/>
    <x v="512"/>
  </r>
  <r>
    <x v="52"/>
    <n v="33"/>
    <x v="0"/>
    <x v="2"/>
    <x v="24"/>
    <x v="2"/>
    <x v="165"/>
    <n v="9.36"/>
    <n v="0"/>
    <n v="0"/>
    <n v="35568"/>
    <x v="0"/>
  </r>
  <r>
    <x v="52"/>
    <n v="34"/>
    <x v="0"/>
    <x v="0"/>
    <x v="0"/>
    <x v="0"/>
    <x v="108"/>
    <n v="3.23"/>
    <n v="0"/>
    <n v="0"/>
    <n v="17442"/>
    <x v="0"/>
  </r>
  <r>
    <x v="52"/>
    <n v="35"/>
    <x v="0"/>
    <x v="2"/>
    <x v="25"/>
    <x v="2"/>
    <x v="165"/>
    <n v="9.8800000000000008"/>
    <n v="0"/>
    <n v="0"/>
    <n v="37544"/>
    <x v="0"/>
  </r>
  <r>
    <x v="52"/>
    <n v="36"/>
    <x v="0"/>
    <x v="4"/>
    <x v="26"/>
    <x v="4"/>
    <x v="131"/>
    <n v="16.93"/>
    <n v="0"/>
    <n v="0"/>
    <n v="50790"/>
    <x v="0"/>
  </r>
  <r>
    <x v="52"/>
    <n v="75"/>
    <x v="1"/>
    <x v="5"/>
    <x v="12"/>
    <x v="4"/>
    <x v="23"/>
    <n v="90"/>
    <n v="91.46"/>
    <n v="1.62"/>
    <n v="0"/>
    <x v="513"/>
  </r>
  <r>
    <x v="52"/>
    <n v="75"/>
    <x v="1"/>
    <x v="2"/>
    <x v="25"/>
    <x v="2"/>
    <x v="144"/>
    <n v="9.8800000000000008"/>
    <n v="10.85"/>
    <n v="9.82"/>
    <n v="0"/>
    <x v="514"/>
  </r>
  <r>
    <x v="52"/>
    <n v="75"/>
    <x v="1"/>
    <x v="4"/>
    <x v="26"/>
    <x v="4"/>
    <x v="315"/>
    <n v="16.93"/>
    <n v="18.53"/>
    <n v="9.4499999999999993"/>
    <n v="0"/>
    <x v="515"/>
  </r>
  <r>
    <x v="52"/>
    <n v="76"/>
    <x v="1"/>
    <x v="2"/>
    <x v="25"/>
    <x v="2"/>
    <x v="316"/>
    <n v="9.8800000000000008"/>
    <n v="10.85"/>
    <n v="9.82"/>
    <n v="0"/>
    <x v="516"/>
  </r>
  <r>
    <x v="52"/>
    <n v="76"/>
    <x v="1"/>
    <x v="4"/>
    <x v="9"/>
    <x v="5"/>
    <x v="83"/>
    <n v="23.95"/>
    <n v="24.75"/>
    <n v="3.34"/>
    <n v="0"/>
    <x v="517"/>
  </r>
  <r>
    <x v="52"/>
    <n v="76"/>
    <x v="1"/>
    <x v="5"/>
    <x v="12"/>
    <x v="4"/>
    <x v="18"/>
    <n v="90"/>
    <n v="91.46"/>
    <n v="1.62"/>
    <n v="0"/>
    <x v="518"/>
  </r>
  <r>
    <x v="52"/>
    <n v="76"/>
    <x v="1"/>
    <x v="0"/>
    <x v="0"/>
    <x v="0"/>
    <x v="317"/>
    <n v="3.23"/>
    <n v="3.89"/>
    <n v="20.43"/>
    <n v="0"/>
    <x v="519"/>
  </r>
  <r>
    <x v="52"/>
    <n v="76"/>
    <x v="1"/>
    <x v="2"/>
    <x v="24"/>
    <x v="2"/>
    <x v="318"/>
    <n v="9.36"/>
    <n v="10.210000000000001"/>
    <n v="9.08"/>
    <n v="0"/>
    <x v="520"/>
  </r>
  <r>
    <x v="52"/>
    <n v="77"/>
    <x v="1"/>
    <x v="0"/>
    <x v="0"/>
    <x v="0"/>
    <x v="319"/>
    <n v="3.23"/>
    <n v="4.08"/>
    <n v="26.32"/>
    <n v="0"/>
    <x v="521"/>
  </r>
  <r>
    <x v="52"/>
    <n v="77"/>
    <x v="1"/>
    <x v="5"/>
    <x v="12"/>
    <x v="4"/>
    <x v="18"/>
    <n v="90"/>
    <n v="95.08"/>
    <n v="5.64"/>
    <n v="0"/>
    <x v="522"/>
  </r>
  <r>
    <x v="52"/>
    <n v="77"/>
    <x v="1"/>
    <x v="4"/>
    <x v="9"/>
    <x v="5"/>
    <x v="64"/>
    <n v="23.95"/>
    <n v="25.23"/>
    <n v="5.34"/>
    <n v="0"/>
    <x v="523"/>
  </r>
  <r>
    <x v="52"/>
    <n v="77"/>
    <x v="1"/>
    <x v="2"/>
    <x v="24"/>
    <x v="2"/>
    <x v="211"/>
    <n v="9.36"/>
    <n v="10.6"/>
    <n v="13.25"/>
    <n v="0"/>
    <x v="524"/>
  </r>
  <r>
    <x v="52"/>
    <n v="78"/>
    <x v="1"/>
    <x v="4"/>
    <x v="26"/>
    <x v="4"/>
    <x v="320"/>
    <n v="16.93"/>
    <n v="19.05"/>
    <n v="12.52"/>
    <n v="0"/>
    <x v="525"/>
  </r>
  <r>
    <x v="52"/>
    <n v="78"/>
    <x v="1"/>
    <x v="2"/>
    <x v="25"/>
    <x v="2"/>
    <x v="321"/>
    <n v="9.8800000000000008"/>
    <n v="10.64"/>
    <n v="7.69"/>
    <n v="0"/>
    <x v="526"/>
  </r>
  <r>
    <x v="52"/>
    <n v="78"/>
    <x v="1"/>
    <x v="4"/>
    <x v="9"/>
    <x v="5"/>
    <x v="4"/>
    <n v="23.95"/>
    <n v="24.75"/>
    <n v="3.34"/>
    <n v="0"/>
    <x v="527"/>
  </r>
  <r>
    <x v="52"/>
    <n v="79"/>
    <x v="1"/>
    <x v="2"/>
    <x v="24"/>
    <x v="2"/>
    <x v="63"/>
    <n v="9.36"/>
    <n v="10.41"/>
    <n v="11.22"/>
    <n v="0"/>
    <x v="528"/>
  </r>
  <r>
    <x v="52"/>
    <n v="79"/>
    <x v="1"/>
    <x v="0"/>
    <x v="0"/>
    <x v="0"/>
    <x v="320"/>
    <n v="3.23"/>
    <n v="4.16"/>
    <n v="28.79"/>
    <n v="0"/>
    <x v="529"/>
  </r>
  <r>
    <x v="52"/>
    <n v="79"/>
    <x v="1"/>
    <x v="4"/>
    <x v="26"/>
    <x v="4"/>
    <x v="322"/>
    <n v="16.93"/>
    <n v="17.649999999999999"/>
    <n v="4.25"/>
    <n v="0"/>
    <x v="530"/>
  </r>
  <r>
    <x v="52"/>
    <n v="80"/>
    <x v="1"/>
    <x v="5"/>
    <x v="12"/>
    <x v="4"/>
    <x v="4"/>
    <n v="90"/>
    <n v="93.27"/>
    <n v="3.63"/>
    <n v="0"/>
    <x v="531"/>
  </r>
  <r>
    <x v="52"/>
    <n v="80"/>
    <x v="1"/>
    <x v="0"/>
    <x v="0"/>
    <x v="0"/>
    <x v="38"/>
    <n v="3.23"/>
    <n v="4.08"/>
    <n v="26.32"/>
    <n v="0"/>
    <x v="532"/>
  </r>
  <r>
    <x v="52"/>
    <n v="80"/>
    <x v="1"/>
    <x v="2"/>
    <x v="25"/>
    <x v="2"/>
    <x v="254"/>
    <n v="9.8800000000000008"/>
    <n v="11.26"/>
    <n v="13.97"/>
    <n v="0"/>
    <x v="533"/>
  </r>
  <r>
    <x v="52"/>
    <n v="80"/>
    <x v="1"/>
    <x v="2"/>
    <x v="24"/>
    <x v="2"/>
    <x v="323"/>
    <n v="9.36"/>
    <n v="10.5"/>
    <n v="12.18"/>
    <n v="0"/>
    <x v="534"/>
  </r>
  <r>
    <x v="52"/>
    <n v="80"/>
    <x v="1"/>
    <x v="4"/>
    <x v="26"/>
    <x v="4"/>
    <x v="83"/>
    <n v="16.93"/>
    <n v="18.53"/>
    <n v="9.4499999999999993"/>
    <n v="0"/>
    <x v="535"/>
  </r>
  <r>
    <x v="52"/>
    <n v="81"/>
    <x v="1"/>
    <x v="4"/>
    <x v="9"/>
    <x v="5"/>
    <x v="4"/>
    <n v="23.95"/>
    <n v="26.21"/>
    <n v="9.44"/>
    <n v="0"/>
    <x v="536"/>
  </r>
  <r>
    <x v="52"/>
    <n v="81"/>
    <x v="1"/>
    <x v="2"/>
    <x v="25"/>
    <x v="2"/>
    <x v="324"/>
    <n v="9.8800000000000008"/>
    <n v="10.85"/>
    <n v="9.82"/>
    <n v="0"/>
    <x v="537"/>
  </r>
  <r>
    <x v="52"/>
    <n v="81"/>
    <x v="1"/>
    <x v="0"/>
    <x v="0"/>
    <x v="0"/>
    <x v="64"/>
    <n v="3.23"/>
    <n v="3.97"/>
    <n v="22.91"/>
    <n v="0"/>
    <x v="538"/>
  </r>
  <r>
    <x v="52"/>
    <n v="81"/>
    <x v="1"/>
    <x v="2"/>
    <x v="25"/>
    <x v="2"/>
    <x v="97"/>
    <n v="9.8800000000000008"/>
    <n v="10.95"/>
    <n v="10.83"/>
    <n v="0"/>
    <x v="539"/>
  </r>
  <r>
    <x v="53"/>
    <n v="37"/>
    <x v="0"/>
    <x v="1"/>
    <x v="4"/>
    <x v="1"/>
    <x v="165"/>
    <n v="44.47"/>
    <n v="0"/>
    <n v="0"/>
    <n v="168986"/>
    <x v="0"/>
  </r>
  <r>
    <x v="53"/>
    <n v="82"/>
    <x v="1"/>
    <x v="2"/>
    <x v="24"/>
    <x v="2"/>
    <x v="4"/>
    <n v="9.36"/>
    <n v="10.86"/>
    <n v="16.03"/>
    <n v="0"/>
    <x v="540"/>
  </r>
  <r>
    <x v="53"/>
    <n v="82"/>
    <x v="1"/>
    <x v="1"/>
    <x v="4"/>
    <x v="1"/>
    <x v="325"/>
    <n v="44.47"/>
    <n v="47.77"/>
    <n v="7.42"/>
    <n v="0"/>
    <x v="541"/>
  </r>
  <r>
    <x v="53"/>
    <n v="82"/>
    <x v="1"/>
    <x v="4"/>
    <x v="9"/>
    <x v="5"/>
    <x v="4"/>
    <n v="23.95"/>
    <n v="26.51"/>
    <n v="10.69"/>
    <n v="0"/>
    <x v="542"/>
  </r>
  <r>
    <x v="53"/>
    <n v="83"/>
    <x v="1"/>
    <x v="1"/>
    <x v="4"/>
    <x v="1"/>
    <x v="128"/>
    <n v="44.47"/>
    <n v="45.52"/>
    <n v="2.36"/>
    <n v="0"/>
    <x v="543"/>
  </r>
  <r>
    <x v="53"/>
    <n v="83"/>
    <x v="1"/>
    <x v="2"/>
    <x v="25"/>
    <x v="2"/>
    <x v="42"/>
    <n v="9.8800000000000008"/>
    <n v="11.32"/>
    <n v="14.57"/>
    <n v="0"/>
    <x v="544"/>
  </r>
  <r>
    <x v="53"/>
    <n v="83"/>
    <x v="1"/>
    <x v="2"/>
    <x v="24"/>
    <x v="2"/>
    <x v="4"/>
    <n v="9.36"/>
    <n v="10.06"/>
    <n v="7.48"/>
    <n v="0"/>
    <x v="545"/>
  </r>
  <r>
    <x v="53"/>
    <n v="84"/>
    <x v="1"/>
    <x v="2"/>
    <x v="25"/>
    <x v="2"/>
    <x v="4"/>
    <n v="9.8800000000000008"/>
    <n v="10.58"/>
    <n v="7.09"/>
    <n v="0"/>
    <x v="546"/>
  </r>
  <r>
    <x v="53"/>
    <n v="84"/>
    <x v="1"/>
    <x v="2"/>
    <x v="24"/>
    <x v="2"/>
    <x v="4"/>
    <n v="9.36"/>
    <n v="10.96"/>
    <n v="17.09"/>
    <n v="0"/>
    <x v="547"/>
  </r>
  <r>
    <x v="53"/>
    <n v="85"/>
    <x v="1"/>
    <x v="1"/>
    <x v="4"/>
    <x v="1"/>
    <x v="326"/>
    <n v="44.47"/>
    <n v="48.22"/>
    <n v="8.43"/>
    <n v="0"/>
    <x v="548"/>
  </r>
  <r>
    <x v="53"/>
    <n v="85"/>
    <x v="1"/>
    <x v="2"/>
    <x v="25"/>
    <x v="2"/>
    <x v="4"/>
    <n v="9.8800000000000008"/>
    <n v="11.32"/>
    <n v="14.57"/>
    <n v="0"/>
    <x v="549"/>
  </r>
  <r>
    <x v="53"/>
    <n v="85"/>
    <x v="1"/>
    <x v="1"/>
    <x v="4"/>
    <x v="1"/>
    <x v="327"/>
    <n v="44.47"/>
    <n v="48.68"/>
    <n v="9.4700000000000006"/>
    <n v="0"/>
    <x v="550"/>
  </r>
  <r>
    <x v="53"/>
    <n v="85"/>
    <x v="1"/>
    <x v="2"/>
    <x v="24"/>
    <x v="2"/>
    <x v="97"/>
    <n v="9.36"/>
    <n v="10.86"/>
    <n v="16.03"/>
    <n v="0"/>
    <x v="551"/>
  </r>
  <r>
    <x v="53"/>
    <n v="86"/>
    <x v="1"/>
    <x v="4"/>
    <x v="26"/>
    <x v="4"/>
    <x v="328"/>
    <n v="16.93"/>
    <n v="17.71"/>
    <n v="4.6100000000000003"/>
    <n v="0"/>
    <x v="552"/>
  </r>
  <r>
    <x v="53"/>
    <n v="86"/>
    <x v="1"/>
    <x v="1"/>
    <x v="4"/>
    <x v="1"/>
    <x v="4"/>
    <n v="44.47"/>
    <n v="46.42"/>
    <n v="4.38"/>
    <n v="0"/>
    <x v="553"/>
  </r>
  <r>
    <x v="53"/>
    <n v="87"/>
    <x v="1"/>
    <x v="4"/>
    <x v="26"/>
    <x v="4"/>
    <x v="144"/>
    <n v="16.93"/>
    <n v="19.28"/>
    <n v="13.88"/>
    <n v="0"/>
    <x v="554"/>
  </r>
  <r>
    <x v="53"/>
    <n v="87"/>
    <x v="1"/>
    <x v="1"/>
    <x v="4"/>
    <x v="1"/>
    <x v="15"/>
    <n v="44.47"/>
    <n v="45.52"/>
    <n v="2.36"/>
    <n v="0"/>
    <x v="555"/>
  </r>
  <r>
    <x v="53"/>
    <n v="88"/>
    <x v="1"/>
    <x v="1"/>
    <x v="4"/>
    <x v="1"/>
    <x v="18"/>
    <n v="44.47"/>
    <n v="46.42"/>
    <n v="4.38"/>
    <n v="0"/>
    <x v="556"/>
  </r>
  <r>
    <x v="53"/>
    <n v="88"/>
    <x v="1"/>
    <x v="4"/>
    <x v="26"/>
    <x v="4"/>
    <x v="97"/>
    <n v="16.93"/>
    <n v="18.41"/>
    <n v="8.74"/>
    <n v="0"/>
    <x v="557"/>
  </r>
  <r>
    <x v="53"/>
    <n v="38"/>
    <x v="0"/>
    <x v="1"/>
    <x v="21"/>
    <x v="1"/>
    <x v="49"/>
    <n v="20.3"/>
    <n v="0"/>
    <n v="0"/>
    <n v="20300"/>
    <x v="0"/>
  </r>
  <r>
    <x v="53"/>
    <n v="89"/>
    <x v="1"/>
    <x v="4"/>
    <x v="26"/>
    <x v="4"/>
    <x v="155"/>
    <n v="16.93"/>
    <n v="18.059999999999999"/>
    <n v="6.67"/>
    <n v="0"/>
    <x v="558"/>
  </r>
  <r>
    <x v="53"/>
    <n v="89"/>
    <x v="1"/>
    <x v="1"/>
    <x v="4"/>
    <x v="1"/>
    <x v="4"/>
    <n v="44.47"/>
    <n v="47.77"/>
    <n v="7.42"/>
    <n v="0"/>
    <x v="559"/>
  </r>
  <r>
    <x v="53"/>
    <n v="39"/>
    <x v="0"/>
    <x v="2"/>
    <x v="18"/>
    <x v="2"/>
    <x v="49"/>
    <n v="8.84"/>
    <n v="0"/>
    <n v="0"/>
    <n v="8840"/>
    <x v="0"/>
  </r>
  <r>
    <x v="54"/>
    <n v="90"/>
    <x v="1"/>
    <x v="4"/>
    <x v="26"/>
    <x v="4"/>
    <x v="15"/>
    <n v="16.93"/>
    <n v="17.71"/>
    <n v="4.6100000000000003"/>
    <n v="0"/>
    <x v="560"/>
  </r>
  <r>
    <x v="54"/>
    <n v="90"/>
    <x v="1"/>
    <x v="1"/>
    <x v="21"/>
    <x v="1"/>
    <x v="120"/>
    <n v="20.3"/>
    <n v="22.78"/>
    <n v="12.22"/>
    <n v="0"/>
    <x v="561"/>
  </r>
  <r>
    <x v="54"/>
    <n v="91"/>
    <x v="1"/>
    <x v="2"/>
    <x v="18"/>
    <x v="2"/>
    <x v="329"/>
    <n v="8.84"/>
    <n v="9.91"/>
    <n v="12.1"/>
    <n v="0"/>
    <x v="562"/>
  </r>
  <r>
    <x v="54"/>
    <n v="91"/>
    <x v="1"/>
    <x v="1"/>
    <x v="21"/>
    <x v="1"/>
    <x v="330"/>
    <n v="20.3"/>
    <n v="21.95"/>
    <n v="8.1300000000000008"/>
    <n v="0"/>
    <x v="563"/>
  </r>
  <r>
    <x v="54"/>
    <n v="91"/>
    <x v="1"/>
    <x v="4"/>
    <x v="26"/>
    <x v="4"/>
    <x v="97"/>
    <n v="16.93"/>
    <n v="18.93"/>
    <n v="11.81"/>
    <n v="0"/>
    <x v="564"/>
  </r>
  <r>
    <x v="54"/>
    <n v="92"/>
    <x v="1"/>
    <x v="4"/>
    <x v="26"/>
    <x v="4"/>
    <x v="42"/>
    <n v="16.93"/>
    <n v="19.28"/>
    <n v="13.88"/>
    <n v="0"/>
    <x v="565"/>
  </r>
  <r>
    <x v="54"/>
    <n v="92"/>
    <x v="1"/>
    <x v="1"/>
    <x v="21"/>
    <x v="1"/>
    <x v="95"/>
    <n v="20.3"/>
    <n v="21.74"/>
    <n v="7.09"/>
    <n v="0"/>
    <x v="566"/>
  </r>
  <r>
    <x v="54"/>
    <n v="92"/>
    <x v="1"/>
    <x v="2"/>
    <x v="18"/>
    <x v="2"/>
    <x v="331"/>
    <n v="8.84"/>
    <n v="10.29"/>
    <n v="16.399999999999999"/>
    <n v="0"/>
    <x v="567"/>
  </r>
  <r>
    <x v="54"/>
    <n v="93"/>
    <x v="1"/>
    <x v="1"/>
    <x v="21"/>
    <x v="1"/>
    <x v="83"/>
    <n v="20.3"/>
    <n v="22.99"/>
    <n v="13.25"/>
    <n v="0"/>
    <x v="568"/>
  </r>
  <r>
    <x v="54"/>
    <n v="93"/>
    <x v="1"/>
    <x v="1"/>
    <x v="4"/>
    <x v="1"/>
    <x v="4"/>
    <n v="44.47"/>
    <n v="49.13"/>
    <n v="10.48"/>
    <n v="0"/>
    <x v="569"/>
  </r>
  <r>
    <x v="54"/>
    <n v="94"/>
    <x v="1"/>
    <x v="4"/>
    <x v="26"/>
    <x v="4"/>
    <x v="4"/>
    <n v="16.93"/>
    <n v="18.41"/>
    <n v="8.74"/>
    <n v="0"/>
    <x v="570"/>
  </r>
  <r>
    <x v="54"/>
    <n v="94"/>
    <x v="1"/>
    <x v="2"/>
    <x v="18"/>
    <x v="2"/>
    <x v="332"/>
    <n v="8.84"/>
    <n v="9.82"/>
    <n v="11.09"/>
    <n v="0"/>
    <x v="571"/>
  </r>
  <r>
    <x v="54"/>
    <n v="94"/>
    <x v="1"/>
    <x v="1"/>
    <x v="21"/>
    <x v="1"/>
    <x v="15"/>
    <n v="20.3"/>
    <n v="22.57"/>
    <n v="11.18"/>
    <n v="0"/>
    <x v="572"/>
  </r>
  <r>
    <x v="54"/>
    <n v="95"/>
    <x v="1"/>
    <x v="1"/>
    <x v="4"/>
    <x v="1"/>
    <x v="4"/>
    <n v="44.47"/>
    <n v="49.13"/>
    <n v="10.48"/>
    <n v="0"/>
    <x v="569"/>
  </r>
  <r>
    <x v="55"/>
    <n v="40"/>
    <x v="0"/>
    <x v="1"/>
    <x v="21"/>
    <x v="1"/>
    <x v="222"/>
    <n v="20.3"/>
    <n v="0"/>
    <n v="0"/>
    <n v="8120"/>
    <x v="0"/>
  </r>
  <r>
    <x v="55"/>
    <n v="41"/>
    <x v="0"/>
    <x v="1"/>
    <x v="22"/>
    <x v="1"/>
    <x v="19"/>
    <n v="35.57"/>
    <n v="0"/>
    <n v="0"/>
    <n v="163622"/>
    <x v="0"/>
  </r>
  <r>
    <x v="55"/>
    <n v="96"/>
    <x v="1"/>
    <x v="1"/>
    <x v="22"/>
    <x v="1"/>
    <x v="333"/>
    <n v="35.57"/>
    <n v="39.479999999999997"/>
    <n v="10.99"/>
    <n v="0"/>
    <x v="573"/>
  </r>
  <r>
    <x v="55"/>
    <n v="96"/>
    <x v="1"/>
    <x v="1"/>
    <x v="21"/>
    <x v="1"/>
    <x v="334"/>
    <n v="20.3"/>
    <n v="21.58"/>
    <n v="6.31"/>
    <n v="0"/>
    <x v="574"/>
  </r>
  <r>
    <x v="55"/>
    <n v="96"/>
    <x v="1"/>
    <x v="2"/>
    <x v="18"/>
    <x v="2"/>
    <x v="215"/>
    <n v="8.84"/>
    <n v="10.44"/>
    <n v="18.100000000000001"/>
    <n v="0"/>
    <x v="575"/>
  </r>
  <r>
    <x v="55"/>
    <n v="97"/>
    <x v="1"/>
    <x v="2"/>
    <x v="18"/>
    <x v="2"/>
    <x v="13"/>
    <n v="8.84"/>
    <n v="10.44"/>
    <n v="18.100000000000001"/>
    <n v="0"/>
    <x v="576"/>
  </r>
  <r>
    <x v="55"/>
    <n v="97"/>
    <x v="1"/>
    <x v="1"/>
    <x v="21"/>
    <x v="1"/>
    <x v="42"/>
    <n v="20.3"/>
    <n v="23.05"/>
    <n v="13.55"/>
    <n v="0"/>
    <x v="577"/>
  </r>
  <r>
    <x v="55"/>
    <n v="97"/>
    <x v="1"/>
    <x v="1"/>
    <x v="22"/>
    <x v="1"/>
    <x v="177"/>
    <n v="35.57"/>
    <n v="38.03"/>
    <n v="6.92"/>
    <n v="0"/>
    <x v="578"/>
  </r>
  <r>
    <x v="55"/>
    <n v="98"/>
    <x v="1"/>
    <x v="1"/>
    <x v="22"/>
    <x v="1"/>
    <x v="162"/>
    <n v="35.57"/>
    <n v="39.479999999999997"/>
    <n v="10.99"/>
    <n v="0"/>
    <x v="579"/>
  </r>
  <r>
    <x v="55"/>
    <n v="98"/>
    <x v="1"/>
    <x v="1"/>
    <x v="21"/>
    <x v="1"/>
    <x v="18"/>
    <n v="20.3"/>
    <n v="23.05"/>
    <n v="13.55"/>
    <n v="0"/>
    <x v="580"/>
  </r>
  <r>
    <x v="55"/>
    <n v="98"/>
    <x v="1"/>
    <x v="2"/>
    <x v="18"/>
    <x v="2"/>
    <x v="43"/>
    <n v="8.84"/>
    <n v="9.9600000000000009"/>
    <n v="12.67"/>
    <n v="0"/>
    <x v="581"/>
  </r>
  <r>
    <x v="55"/>
    <n v="99"/>
    <x v="1"/>
    <x v="2"/>
    <x v="18"/>
    <x v="2"/>
    <x v="243"/>
    <n v="8.84"/>
    <n v="9.77"/>
    <n v="10.52"/>
    <n v="0"/>
    <x v="582"/>
  </r>
  <r>
    <x v="55"/>
    <n v="99"/>
    <x v="1"/>
    <x v="1"/>
    <x v="22"/>
    <x v="1"/>
    <x v="13"/>
    <n v="35.57"/>
    <n v="38.03"/>
    <n v="6.92"/>
    <n v="0"/>
    <x v="583"/>
  </r>
  <r>
    <x v="55"/>
    <n v="100"/>
    <x v="1"/>
    <x v="2"/>
    <x v="18"/>
    <x v="2"/>
    <x v="335"/>
    <n v="8.84"/>
    <n v="9.77"/>
    <n v="10.52"/>
    <n v="0"/>
    <x v="584"/>
  </r>
  <r>
    <x v="55"/>
    <n v="100"/>
    <x v="1"/>
    <x v="1"/>
    <x v="22"/>
    <x v="1"/>
    <x v="45"/>
    <n v="35.57"/>
    <n v="36.58"/>
    <n v="2.84"/>
    <n v="0"/>
    <x v="585"/>
  </r>
  <r>
    <x v="55"/>
    <n v="101"/>
    <x v="1"/>
    <x v="2"/>
    <x v="18"/>
    <x v="2"/>
    <x v="4"/>
    <n v="8.84"/>
    <n v="10.44"/>
    <n v="18.100000000000001"/>
    <n v="0"/>
    <x v="586"/>
  </r>
  <r>
    <x v="55"/>
    <n v="101"/>
    <x v="1"/>
    <x v="1"/>
    <x v="22"/>
    <x v="1"/>
    <x v="18"/>
    <n v="35.57"/>
    <n v="36.94"/>
    <n v="3.85"/>
    <n v="0"/>
    <x v="587"/>
  </r>
  <r>
    <x v="55"/>
    <n v="102"/>
    <x v="1"/>
    <x v="2"/>
    <x v="18"/>
    <x v="2"/>
    <x v="4"/>
    <n v="8.84"/>
    <n v="9.9600000000000009"/>
    <n v="12.67"/>
    <n v="0"/>
    <x v="588"/>
  </r>
  <r>
    <x v="55"/>
    <n v="42"/>
    <x v="0"/>
    <x v="4"/>
    <x v="27"/>
    <x v="5"/>
    <x v="247"/>
    <n v="7.55"/>
    <n v="0"/>
    <n v="0"/>
    <n v="1661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n v="8800"/>
    <n v="8800"/>
    <n v="0"/>
  </r>
  <r>
    <x v="0"/>
    <x v="1"/>
    <n v="19000"/>
    <n v="19000"/>
    <n v="0"/>
  </r>
  <r>
    <x v="0"/>
    <x v="2"/>
    <n v="3000"/>
    <n v="3000"/>
    <n v="0"/>
  </r>
  <r>
    <x v="0"/>
    <x v="3"/>
    <n v="400"/>
    <n v="400"/>
    <n v="0"/>
  </r>
  <r>
    <x v="1"/>
    <x v="4"/>
    <n v="24800"/>
    <n v="24800"/>
    <n v="0"/>
  </r>
  <r>
    <x v="1"/>
    <x v="5"/>
    <n v="19600"/>
    <n v="18299"/>
    <n v="1301"/>
  </r>
  <r>
    <x v="1"/>
    <x v="6"/>
    <n v="2200"/>
    <n v="0"/>
    <n v="2200"/>
  </r>
  <r>
    <x v="2"/>
    <x v="7"/>
    <n v="5800"/>
    <n v="5800"/>
    <n v="0"/>
  </r>
  <r>
    <x v="2"/>
    <x v="8"/>
    <n v="15000"/>
    <n v="15000"/>
    <n v="0"/>
  </r>
  <r>
    <x v="2"/>
    <x v="9"/>
    <n v="10400"/>
    <n v="10400"/>
    <n v="0"/>
  </r>
  <r>
    <x v="3"/>
    <x v="10"/>
    <n v="4800"/>
    <n v="4750"/>
    <n v="50"/>
  </r>
  <r>
    <x v="3"/>
    <x v="11"/>
    <n v="13400"/>
    <n v="13015"/>
    <n v="385"/>
  </r>
  <r>
    <x v="3"/>
    <x v="12"/>
    <n v="6400"/>
    <n v="6400"/>
    <n v="0"/>
  </r>
  <r>
    <x v="3"/>
    <x v="13"/>
    <n v="3000"/>
    <n v="3000"/>
    <n v="0"/>
  </r>
  <r>
    <x v="4"/>
    <x v="14"/>
    <n v="17200"/>
    <n v="17200"/>
    <n v="0"/>
  </r>
  <r>
    <x v="4"/>
    <x v="15"/>
    <n v="16800"/>
    <n v="16034"/>
    <n v="766"/>
  </r>
  <r>
    <x v="4"/>
    <x v="16"/>
    <n v="9000"/>
    <n v="8998"/>
    <n v="2"/>
  </r>
  <r>
    <x v="4"/>
    <x v="17"/>
    <n v="8200"/>
    <n v="8200"/>
    <n v="0"/>
  </r>
  <r>
    <x v="4"/>
    <x v="18"/>
    <n v="9400"/>
    <n v="4629"/>
    <n v="47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FA20D-213C-4A24-9039-10F2ECF6F833}" name="Сводная таблица2" cacheId="3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4" rowHeaderCaption="Даты">
  <location ref="A3:D20" firstHeaderRow="0" firstDataRow="1" firstDataCol="1"/>
  <pivotFields count="16"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28">
        <item x="5"/>
        <item x="14"/>
        <item x="8"/>
        <item x="15"/>
        <item x="12"/>
        <item x="25"/>
        <item x="11"/>
        <item x="23"/>
        <item x="6"/>
        <item x="19"/>
        <item x="7"/>
        <item x="26"/>
        <item x="20"/>
        <item x="16"/>
        <item x="24"/>
        <item x="17"/>
        <item x="3"/>
        <item x="18"/>
        <item x="2"/>
        <item x="4"/>
        <item x="1"/>
        <item x="22"/>
        <item x="10"/>
        <item x="0"/>
        <item x="21"/>
        <item x="13"/>
        <item x="9"/>
        <item x="2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6">
        <item x="4"/>
        <item x="5"/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3"/>
    <field x="12"/>
    <field x="0"/>
  </rowFields>
  <rowItems count="17">
    <i>
      <x v="1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4"/>
    </i>
    <i>
      <x v="4"/>
    </i>
    <i r="1">
      <x v="1"/>
    </i>
    <i r="1">
      <x v="2"/>
    </i>
    <i r="1">
      <x v="3"/>
    </i>
    <i r="1"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name="Закупка " fld="10" baseField="13" baseItem="1"/>
    <dataField name="Выручка " fld="11" baseField="13" baseItem="1"/>
    <dataField name="Валовая прибыль " fld="14" baseField="13" baseItem="1"/>
  </dataFields>
  <formats count="16">
    <format dxfId="40">
      <pivotArea collapsedLevelsAreSubtotals="1" fieldPosition="0">
        <references count="2">
          <reference field="12" count="1">
            <x v="3"/>
          </reference>
          <reference field="13" count="1" selected="0">
            <x v="1"/>
          </reference>
        </references>
      </pivotArea>
    </format>
    <format dxfId="39">
      <pivotArea collapsedLevelsAreSubtotals="1" fieldPosition="0">
        <references count="2">
          <reference field="12" count="1">
            <x v="4"/>
          </reference>
          <reference field="13" count="1" selected="0">
            <x v="1"/>
          </reference>
        </references>
      </pivotArea>
    </format>
    <format dxfId="38">
      <pivotArea collapsedLevelsAreSubtotals="1" fieldPosition="0">
        <references count="1">
          <reference field="13" count="1">
            <x v="2"/>
          </reference>
        </references>
      </pivotArea>
    </format>
    <format dxfId="37">
      <pivotArea collapsedLevelsAreSubtotals="1" fieldPosition="0">
        <references count="2">
          <reference field="12" count="1">
            <x v="1"/>
          </reference>
          <reference field="13" count="1" selected="0">
            <x v="2"/>
          </reference>
        </references>
      </pivotArea>
    </format>
    <format dxfId="36">
      <pivotArea collapsedLevelsAreSubtotals="1" fieldPosition="0">
        <references count="2">
          <reference field="12" count="1">
            <x v="2"/>
          </reference>
          <reference field="13" count="1" selected="0">
            <x v="2"/>
          </reference>
        </references>
      </pivotArea>
    </format>
    <format dxfId="35">
      <pivotArea collapsedLevelsAreSubtotals="1" fieldPosition="0">
        <references count="2">
          <reference field="12" count="1">
            <x v="3"/>
          </reference>
          <reference field="13" count="1" selected="0">
            <x v="2"/>
          </reference>
        </references>
      </pivotArea>
    </format>
    <format dxfId="34">
      <pivotArea collapsedLevelsAreSubtotals="1" fieldPosition="0">
        <references count="2">
          <reference field="12" count="1">
            <x v="4"/>
          </reference>
          <reference field="13" count="1" selected="0">
            <x v="2"/>
          </reference>
        </references>
      </pivotArea>
    </format>
    <format dxfId="33">
      <pivotArea collapsedLevelsAreSubtotals="1" fieldPosition="0">
        <references count="1">
          <reference field="13" count="1">
            <x v="3"/>
          </reference>
        </references>
      </pivotArea>
    </format>
    <format dxfId="32">
      <pivotArea collapsedLevelsAreSubtotals="1" fieldPosition="0">
        <references count="2">
          <reference field="12" count="1">
            <x v="1"/>
          </reference>
          <reference field="13" count="1" selected="0">
            <x v="3"/>
          </reference>
        </references>
      </pivotArea>
    </format>
    <format dxfId="31">
      <pivotArea collapsedLevelsAreSubtotals="1" fieldPosition="0">
        <references count="2">
          <reference field="12" count="1">
            <x v="2"/>
          </reference>
          <reference field="13" count="1" selected="0">
            <x v="3"/>
          </reference>
        </references>
      </pivotArea>
    </format>
    <format dxfId="30">
      <pivotArea collapsedLevelsAreSubtotals="1" fieldPosition="0">
        <references count="2">
          <reference field="12" count="1">
            <x v="4"/>
          </reference>
          <reference field="13" count="1" selected="0">
            <x v="3"/>
          </reference>
        </references>
      </pivotArea>
    </format>
    <format dxfId="29">
      <pivotArea collapsedLevelsAreSubtotals="1" fieldPosition="0">
        <references count="1">
          <reference field="13" count="1">
            <x v="4"/>
          </reference>
        </references>
      </pivotArea>
    </format>
    <format dxfId="28">
      <pivotArea collapsedLevelsAreSubtotals="1" fieldPosition="0">
        <references count="2">
          <reference field="12" count="1">
            <x v="1"/>
          </reference>
          <reference field="13" count="1" selected="0">
            <x v="4"/>
          </reference>
        </references>
      </pivotArea>
    </format>
    <format dxfId="27">
      <pivotArea collapsedLevelsAreSubtotals="1" fieldPosition="0">
        <references count="2">
          <reference field="12" count="1">
            <x v="2"/>
          </reference>
          <reference field="13" count="1" selected="0">
            <x v="4"/>
          </reference>
        </references>
      </pivotArea>
    </format>
    <format dxfId="26">
      <pivotArea collapsedLevelsAreSubtotals="1" fieldPosition="0">
        <references count="2">
          <reference field="12" count="1">
            <x v="3"/>
          </reference>
          <reference field="13" count="1" selected="0">
            <x v="4"/>
          </reference>
        </references>
      </pivotArea>
    </format>
    <format dxfId="25">
      <pivotArea collapsedLevelsAreSubtotals="1" fieldPosition="0">
        <references count="2">
          <reference field="12" count="1">
            <x v="4"/>
          </reference>
          <reference field="13" count="1" selected="0">
            <x v="4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3B8F7-5D9C-478C-86E7-9071E9D8F764}" name="Сводная таблица3" cacheId="3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5" rowHeaderCaption="Продукт">
  <location ref="A3:B31" firstHeaderRow="1" firstDataRow="1" firstDataCol="1"/>
  <pivotFields count="16">
    <pivotField numFmtId="14" showAll="0"/>
    <pivotField showAll="0"/>
    <pivotField showAll="0"/>
    <pivotField showAll="0"/>
    <pivotField axis="axisRow" showAll="0" sortType="descending">
      <items count="29">
        <item x="5"/>
        <item x="14"/>
        <item x="8"/>
        <item x="15"/>
        <item x="12"/>
        <item x="25"/>
        <item x="11"/>
        <item x="23"/>
        <item x="6"/>
        <item x="19"/>
        <item x="7"/>
        <item x="26"/>
        <item x="20"/>
        <item x="16"/>
        <item x="24"/>
        <item x="17"/>
        <item x="3"/>
        <item x="18"/>
        <item x="2"/>
        <item x="4"/>
        <item x="1"/>
        <item x="22"/>
        <item x="10"/>
        <item x="0"/>
        <item x="21"/>
        <item x="13"/>
        <item x="9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4"/>
        <item x="5"/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4"/>
  </rowFields>
  <rowItems count="28">
    <i>
      <x v="3"/>
    </i>
    <i>
      <x v="2"/>
    </i>
    <i>
      <x v="1"/>
    </i>
    <i>
      <x/>
    </i>
    <i>
      <x v="23"/>
    </i>
    <i>
      <x v="22"/>
    </i>
    <i>
      <x v="9"/>
    </i>
    <i>
      <x v="13"/>
    </i>
    <i>
      <x v="15"/>
    </i>
    <i>
      <x v="8"/>
    </i>
    <i>
      <x v="10"/>
    </i>
    <i>
      <x v="17"/>
    </i>
    <i>
      <x v="18"/>
    </i>
    <i>
      <x v="16"/>
    </i>
    <i>
      <x v="11"/>
    </i>
    <i>
      <x v="14"/>
    </i>
    <i>
      <x v="21"/>
    </i>
    <i>
      <x v="5"/>
    </i>
    <i>
      <x v="19"/>
    </i>
    <i>
      <x v="4"/>
    </i>
    <i>
      <x v="12"/>
    </i>
    <i>
      <x v="6"/>
    </i>
    <i>
      <x v="7"/>
    </i>
    <i>
      <x v="24"/>
    </i>
    <i>
      <x v="20"/>
    </i>
    <i>
      <x v="26"/>
    </i>
    <i>
      <x v="27"/>
    </i>
    <i>
      <x v="25"/>
    </i>
  </rowItems>
  <colItems count="1">
    <i/>
  </colItems>
  <dataFields count="1">
    <dataField name="Маржа " fld="15" baseField="4" baseItem="0" numFmtId="10"/>
  </dataFields>
  <formats count="1">
    <format dxfId="2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9411B5-474A-4EDB-B2A2-030E4F739419}" name="Сводная таблица4" cacheId="3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3">
  <location ref="A3:B20" firstHeaderRow="1" firstDataRow="1" firstDataCol="1"/>
  <pivotFields count="1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>
      <items count="29">
        <item x="5"/>
        <item x="14"/>
        <item x="8"/>
        <item x="15"/>
        <item x="12"/>
        <item x="25"/>
        <item x="11"/>
        <item x="23"/>
        <item x="6"/>
        <item x="19"/>
        <item x="7"/>
        <item x="26"/>
        <item x="20"/>
        <item x="16"/>
        <item x="24"/>
        <item x="17"/>
        <item x="3"/>
        <item x="18"/>
        <item x="2"/>
        <item x="4"/>
        <item x="1"/>
        <item x="22"/>
        <item x="10"/>
        <item x="0"/>
        <item x="21"/>
        <item x="13"/>
        <item x="9"/>
        <item x="27"/>
        <item t="default"/>
      </items>
    </pivotField>
    <pivotField showAll="0">
      <items count="7">
        <item x="4"/>
        <item x="5"/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>
      <items count="590">
        <item x="0"/>
        <item x="45"/>
        <item x="198"/>
        <item x="194"/>
        <item x="122"/>
        <item x="190"/>
        <item x="189"/>
        <item x="201"/>
        <item x="4"/>
        <item x="381"/>
        <item x="323"/>
        <item x="407"/>
        <item x="486"/>
        <item x="404"/>
        <item x="482"/>
        <item x="279"/>
        <item x="178"/>
        <item x="186"/>
        <item x="180"/>
        <item x="68"/>
        <item x="73"/>
        <item x="192"/>
        <item x="316"/>
        <item x="449"/>
        <item x="427"/>
        <item x="76"/>
        <item x="236"/>
        <item x="230"/>
        <item x="493"/>
        <item x="154"/>
        <item x="49"/>
        <item x="340"/>
        <item x="588"/>
        <item x="545"/>
        <item x="148"/>
        <item x="295"/>
        <item x="471"/>
        <item x="498"/>
        <item x="586"/>
        <item x="390"/>
        <item x="546"/>
        <item x="300"/>
        <item x="501"/>
        <item x="313"/>
        <item x="372"/>
        <item x="540"/>
        <item x="503"/>
        <item x="547"/>
        <item x="496"/>
        <item x="294"/>
        <item x="549"/>
        <item x="124"/>
        <item x="120"/>
        <item x="182"/>
        <item x="62"/>
        <item x="276"/>
        <item x="116"/>
        <item x="444"/>
        <item x="423"/>
        <item x="191"/>
        <item x="484"/>
        <item x="72"/>
        <item x="239"/>
        <item x="379"/>
        <item x="41"/>
        <item x="319"/>
        <item x="570"/>
        <item x="473"/>
        <item x="278"/>
        <item x="272"/>
        <item x="231"/>
        <item x="270"/>
        <item x="228"/>
        <item x="352"/>
        <item x="443"/>
        <item x="225"/>
        <item x="184"/>
        <item x="469"/>
        <item x="219"/>
        <item x="445"/>
        <item x="126"/>
        <item x="66"/>
        <item x="22"/>
        <item x="119"/>
        <item x="123"/>
        <item x="14"/>
        <item x="28"/>
        <item x="74"/>
        <item x="420"/>
        <item x="527"/>
        <item x="31"/>
        <item x="121"/>
        <item x="311"/>
        <item x="479"/>
        <item x="536"/>
        <item x="542"/>
        <item x="161"/>
        <item x="150"/>
        <item x="322"/>
        <item x="347"/>
        <item x="308"/>
        <item x="146"/>
        <item x="251"/>
        <item x="187"/>
        <item x="386"/>
        <item x="171"/>
        <item x="115"/>
        <item x="70"/>
        <item x="136"/>
        <item x="447"/>
        <item x="104"/>
        <item x="452"/>
        <item x="277"/>
        <item x="48"/>
        <item x="580"/>
        <item x="436"/>
        <item x="553"/>
        <item x="415"/>
        <item x="50"/>
        <item x="538"/>
        <item x="559"/>
        <item x="95"/>
        <item x="17"/>
        <item x="569"/>
        <item x="173"/>
        <item x="16"/>
        <item x="215"/>
        <item x="144"/>
        <item x="176"/>
        <item x="406"/>
        <item x="492"/>
        <item x="223"/>
        <item x="368"/>
        <item x="560"/>
        <item x="60"/>
        <item x="274"/>
        <item x="398"/>
        <item x="113"/>
        <item x="229"/>
        <item x="474"/>
        <item x="244"/>
        <item x="59"/>
        <item x="38"/>
        <item x="118"/>
        <item x="147"/>
        <item x="334"/>
        <item x="572"/>
        <item x="544"/>
        <item x="3"/>
        <item x="463"/>
        <item x="376"/>
        <item x="13"/>
        <item x="359"/>
        <item x="402"/>
        <item x="587"/>
        <item x="355"/>
        <item x="67"/>
        <item x="472"/>
        <item x="485"/>
        <item x="409"/>
        <item x="369"/>
        <item x="226"/>
        <item x="358"/>
        <item x="304"/>
        <item x="551"/>
        <item x="539"/>
        <item x="87"/>
        <item x="241"/>
        <item x="253"/>
        <item x="117"/>
        <item x="291"/>
        <item x="556"/>
        <item x="307"/>
        <item x="531"/>
        <item x="491"/>
        <item x="247"/>
        <item x="470"/>
        <item x="417"/>
        <item x="65"/>
        <item x="412"/>
        <item x="532"/>
        <item x="483"/>
        <item x="344"/>
        <item x="465"/>
        <item x="565"/>
        <item x="363"/>
        <item x="111"/>
        <item x="309"/>
        <item x="249"/>
        <item x="56"/>
        <item x="211"/>
        <item x="528"/>
        <item x="494"/>
        <item x="555"/>
        <item x="577"/>
        <item x="433"/>
        <item x="254"/>
        <item x="321"/>
        <item x="557"/>
        <item x="457"/>
        <item x="481"/>
        <item x="564"/>
        <item x="394"/>
        <item x="114"/>
        <item x="240"/>
        <item x="576"/>
        <item x="90"/>
        <item x="581"/>
        <item x="364"/>
        <item x="310"/>
        <item x="508"/>
        <item x="421"/>
        <item x="221"/>
        <item x="166"/>
        <item x="237"/>
        <item x="273"/>
        <item x="518"/>
        <item x="130"/>
        <item x="461"/>
        <item x="108"/>
        <item x="312"/>
        <item x="522"/>
        <item x="149"/>
        <item x="458"/>
        <item x="112"/>
        <item x="179"/>
        <item x="246"/>
        <item x="250"/>
        <item x="441"/>
        <item x="106"/>
        <item x="10"/>
        <item x="478"/>
        <item x="286"/>
        <item x="92"/>
        <item x="475"/>
        <item x="183"/>
        <item x="185"/>
        <item x="64"/>
        <item x="382"/>
        <item x="454"/>
        <item x="103"/>
        <item x="535"/>
        <item x="419"/>
        <item x="362"/>
        <item x="96"/>
        <item x="389"/>
        <item x="143"/>
        <item x="289"/>
        <item x="181"/>
        <item x="57"/>
        <item x="19"/>
        <item x="523"/>
        <item x="437"/>
        <item x="317"/>
        <item x="387"/>
        <item x="568"/>
        <item x="356"/>
        <item x="210"/>
        <item x="152"/>
        <item x="172"/>
        <item x="338"/>
        <item x="101"/>
        <item x="88"/>
        <item x="174"/>
        <item x="517"/>
        <item x="11"/>
        <item x="558"/>
        <item x="477"/>
        <item x="301"/>
        <item x="487"/>
        <item x="153"/>
        <item x="12"/>
        <item x="297"/>
        <item x="453"/>
        <item x="383"/>
        <item x="489"/>
        <item x="107"/>
        <item x="93"/>
        <item x="15"/>
        <item x="429"/>
        <item x="399"/>
        <item x="142"/>
        <item x="331"/>
        <item x="110"/>
        <item x="361"/>
        <item x="292"/>
        <item x="343"/>
        <item x="384"/>
        <item x="140"/>
        <item x="155"/>
        <item x="571"/>
        <item x="271"/>
        <item x="405"/>
        <item x="205"/>
        <item x="490"/>
        <item x="100"/>
        <item x="583"/>
        <item x="52"/>
        <item x="392"/>
        <item x="265"/>
        <item x="248"/>
        <item x="584"/>
        <item x="488"/>
        <item x="464"/>
        <item x="585"/>
        <item x="349"/>
        <item x="480"/>
        <item x="177"/>
        <item x="141"/>
        <item x="206"/>
        <item x="208"/>
        <item x="196"/>
        <item x="85"/>
        <item x="351"/>
        <item x="385"/>
        <item x="456"/>
        <item x="20"/>
        <item x="1"/>
        <item x="212"/>
        <item x="42"/>
        <item x="24"/>
        <item x="145"/>
        <item x="8"/>
        <item x="160"/>
        <item x="217"/>
        <item x="416"/>
        <item x="207"/>
        <item x="44"/>
        <item x="397"/>
        <item x="18"/>
        <item x="137"/>
        <item x="284"/>
        <item x="133"/>
        <item x="275"/>
        <item x="138"/>
        <item x="514"/>
        <item x="467"/>
        <item x="370"/>
        <item x="566"/>
        <item x="575"/>
        <item x="426"/>
        <item x="159"/>
        <item x="391"/>
        <item x="466"/>
        <item x="163"/>
        <item x="109"/>
        <item x="524"/>
        <item x="440"/>
        <item x="512"/>
        <item x="337"/>
        <item x="98"/>
        <item x="37"/>
        <item x="348"/>
        <item x="58"/>
        <item x="36"/>
        <item x="202"/>
        <item x="353"/>
        <item x="582"/>
        <item x="134"/>
        <item x="243"/>
        <item x="377"/>
        <item x="408"/>
        <item x="175"/>
        <item x="51"/>
        <item x="333"/>
        <item x="439"/>
        <item x="346"/>
        <item x="264"/>
        <item x="418"/>
        <item x="268"/>
        <item x="168"/>
        <item x="34"/>
        <item x="91"/>
        <item x="578"/>
        <item x="330"/>
        <item x="339"/>
        <item x="164"/>
        <item x="287"/>
        <item x="214"/>
        <item x="554"/>
        <item x="450"/>
        <item x="451"/>
        <item x="561"/>
        <item x="455"/>
        <item x="234"/>
        <item x="552"/>
        <item x="165"/>
        <item x="266"/>
        <item x="204"/>
        <item x="448"/>
        <item x="80"/>
        <item x="238"/>
        <item x="139"/>
        <item x="424"/>
        <item x="534"/>
        <item x="2"/>
        <item x="326"/>
        <item x="442"/>
        <item x="162"/>
        <item x="500"/>
        <item x="43"/>
        <item x="82"/>
        <item x="332"/>
        <item x="94"/>
        <item x="170"/>
        <item x="296"/>
        <item x="79"/>
        <item x="54"/>
        <item x="242"/>
        <item x="537"/>
        <item x="281"/>
        <item x="81"/>
        <item x="513"/>
        <item x="261"/>
        <item x="562"/>
        <item x="298"/>
        <item x="388"/>
        <item x="267"/>
        <item x="258"/>
        <item x="371"/>
        <item x="425"/>
        <item x="200"/>
        <item x="579"/>
        <item x="315"/>
        <item x="252"/>
        <item x="105"/>
        <item x="320"/>
        <item x="530"/>
        <item x="47"/>
        <item x="169"/>
        <item x="227"/>
        <item x="195"/>
        <item x="314"/>
        <item x="529"/>
        <item x="125"/>
        <item x="567"/>
        <item x="462"/>
        <item x="432"/>
        <item x="39"/>
        <item x="374"/>
        <item x="127"/>
        <item x="131"/>
        <item x="533"/>
        <item x="26"/>
        <item x="543"/>
        <item x="75"/>
        <item x="395"/>
        <item x="9"/>
        <item x="345"/>
        <item x="336"/>
        <item x="509"/>
        <item x="367"/>
        <item x="460"/>
        <item x="97"/>
        <item x="259"/>
        <item x="83"/>
        <item x="505"/>
        <item x="209"/>
        <item x="393"/>
        <item x="269"/>
        <item x="476"/>
        <item x="357"/>
        <item x="288"/>
        <item x="396"/>
        <item x="40"/>
        <item x="403"/>
        <item x="280"/>
        <item x="413"/>
        <item x="411"/>
        <item x="521"/>
        <item x="86"/>
        <item x="434"/>
        <item x="257"/>
        <item x="46"/>
        <item x="401"/>
        <item x="199"/>
        <item x="350"/>
        <item x="373"/>
        <item x="256"/>
        <item x="511"/>
        <item x="32"/>
        <item x="78"/>
        <item x="263"/>
        <item x="167"/>
        <item x="380"/>
        <item x="220"/>
        <item x="233"/>
        <item x="306"/>
        <item x="574"/>
        <item x="84"/>
        <item x="158"/>
        <item x="245"/>
        <item x="135"/>
        <item x="378"/>
        <item x="7"/>
        <item x="260"/>
        <item x="438"/>
        <item x="305"/>
        <item x="516"/>
        <item x="213"/>
        <item x="216"/>
        <item x="23"/>
        <item x="285"/>
        <item x="360"/>
        <item x="341"/>
        <item x="293"/>
        <item x="519"/>
        <item x="325"/>
        <item x="329"/>
        <item x="262"/>
        <item x="35"/>
        <item x="400"/>
        <item x="435"/>
        <item x="151"/>
        <item x="156"/>
        <item x="366"/>
        <item x="354"/>
        <item x="61"/>
        <item x="69"/>
        <item x="303"/>
        <item x="102"/>
        <item x="525"/>
        <item x="431"/>
        <item x="55"/>
        <item x="299"/>
        <item x="27"/>
        <item x="224"/>
        <item x="5"/>
        <item x="563"/>
        <item x="222"/>
        <item x="410"/>
        <item x="203"/>
        <item x="550"/>
        <item x="510"/>
        <item x="193"/>
        <item x="375"/>
        <item x="77"/>
        <item x="507"/>
        <item x="526"/>
        <item x="29"/>
        <item x="497"/>
        <item x="89"/>
        <item x="132"/>
        <item x="504"/>
        <item x="33"/>
        <item x="324"/>
        <item x="71"/>
        <item x="515"/>
        <item x="255"/>
        <item x="318"/>
        <item x="99"/>
        <item x="30"/>
        <item x="520"/>
        <item x="459"/>
        <item x="428"/>
        <item x="53"/>
        <item x="506"/>
        <item x="128"/>
        <item x="283"/>
        <item x="188"/>
        <item x="232"/>
        <item x="414"/>
        <item x="468"/>
        <item x="63"/>
        <item x="446"/>
        <item x="327"/>
        <item x="235"/>
        <item x="328"/>
        <item x="342"/>
        <item x="21"/>
        <item x="422"/>
        <item x="365"/>
        <item x="282"/>
        <item x="157"/>
        <item x="6"/>
        <item x="218"/>
        <item x="541"/>
        <item x="197"/>
        <item x="548"/>
        <item x="290"/>
        <item x="502"/>
        <item x="430"/>
        <item x="302"/>
        <item x="335"/>
        <item x="499"/>
        <item x="25"/>
        <item x="495"/>
        <item x="573"/>
        <item x="129"/>
        <item t="default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dragToRow="0" dragToCol="0" dragToPage="0" showAll="0" defaultSubtotal="0"/>
    <pivotField dragToRow="0" dragToCol="0" dragToPage="0" showAll="0" defaultSubtotal="0"/>
  </pivotFields>
  <rowFields count="3">
    <field x="13"/>
    <field x="12"/>
    <field x="0"/>
  </rowFields>
  <rowItems count="17">
    <i>
      <x v="1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4"/>
    </i>
    <i>
      <x v="4"/>
    </i>
    <i r="1">
      <x v="1"/>
    </i>
    <i r="1">
      <x v="2"/>
    </i>
    <i r="1">
      <x v="3"/>
    </i>
    <i r="1">
      <x v="4"/>
    </i>
  </rowItems>
  <colItems count="1">
    <i/>
  </colItems>
  <dataFields count="1">
    <dataField name="Сумма по полю Выручка" fld="11" baseField="0" baseItem="0"/>
  </dataFields>
  <formats count="16">
    <format dxfId="23">
      <pivotArea collapsedLevelsAreSubtotals="1" fieldPosition="0">
        <references count="2">
          <reference field="12" count="1">
            <x v="3"/>
          </reference>
          <reference field="13" count="1" selected="0">
            <x v="1"/>
          </reference>
        </references>
      </pivotArea>
    </format>
    <format dxfId="22">
      <pivotArea collapsedLevelsAreSubtotals="1" fieldPosition="0">
        <references count="2">
          <reference field="12" count="1">
            <x v="4"/>
          </reference>
          <reference field="13" count="1" selected="0">
            <x v="1"/>
          </reference>
        </references>
      </pivotArea>
    </format>
    <format dxfId="21">
      <pivotArea collapsedLevelsAreSubtotals="1" fieldPosition="0">
        <references count="1">
          <reference field="13" count="1">
            <x v="2"/>
          </reference>
        </references>
      </pivotArea>
    </format>
    <format dxfId="20">
      <pivotArea collapsedLevelsAreSubtotals="1" fieldPosition="0">
        <references count="2">
          <reference field="12" count="1">
            <x v="1"/>
          </reference>
          <reference field="13" count="1" selected="0">
            <x v="2"/>
          </reference>
        </references>
      </pivotArea>
    </format>
    <format dxfId="19">
      <pivotArea collapsedLevelsAreSubtotals="1" fieldPosition="0">
        <references count="2">
          <reference field="12" count="1">
            <x v="2"/>
          </reference>
          <reference field="13" count="1" selected="0">
            <x v="2"/>
          </reference>
        </references>
      </pivotArea>
    </format>
    <format dxfId="18">
      <pivotArea collapsedLevelsAreSubtotals="1" fieldPosition="0">
        <references count="2">
          <reference field="12" count="1">
            <x v="3"/>
          </reference>
          <reference field="13" count="1" selected="0">
            <x v="2"/>
          </reference>
        </references>
      </pivotArea>
    </format>
    <format dxfId="17">
      <pivotArea collapsedLevelsAreSubtotals="1" fieldPosition="0">
        <references count="2">
          <reference field="12" count="1">
            <x v="4"/>
          </reference>
          <reference field="13" count="1" selected="0">
            <x v="2"/>
          </reference>
        </references>
      </pivotArea>
    </format>
    <format dxfId="16">
      <pivotArea collapsedLevelsAreSubtotals="1" fieldPosition="0">
        <references count="1">
          <reference field="13" count="1">
            <x v="3"/>
          </reference>
        </references>
      </pivotArea>
    </format>
    <format dxfId="15">
      <pivotArea collapsedLevelsAreSubtotals="1" fieldPosition="0">
        <references count="2">
          <reference field="12" count="1">
            <x v="1"/>
          </reference>
          <reference field="13" count="1" selected="0">
            <x v="3"/>
          </reference>
        </references>
      </pivotArea>
    </format>
    <format dxfId="14">
      <pivotArea collapsedLevelsAreSubtotals="1" fieldPosition="0">
        <references count="2">
          <reference field="12" count="1">
            <x v="2"/>
          </reference>
          <reference field="13" count="1" selected="0">
            <x v="3"/>
          </reference>
        </references>
      </pivotArea>
    </format>
    <format dxfId="13">
      <pivotArea collapsedLevelsAreSubtotals="1" fieldPosition="0">
        <references count="2">
          <reference field="12" count="1">
            <x v="4"/>
          </reference>
          <reference field="13" count="1" selected="0">
            <x v="3"/>
          </reference>
        </references>
      </pivotArea>
    </format>
    <format dxfId="12">
      <pivotArea collapsedLevelsAreSubtotals="1" fieldPosition="0">
        <references count="1">
          <reference field="13" count="1">
            <x v="4"/>
          </reference>
        </references>
      </pivotArea>
    </format>
    <format dxfId="11">
      <pivotArea collapsedLevelsAreSubtotals="1" fieldPosition="0">
        <references count="2">
          <reference field="12" count="1">
            <x v="1"/>
          </reference>
          <reference field="13" count="1" selected="0">
            <x v="4"/>
          </reference>
        </references>
      </pivotArea>
    </format>
    <format dxfId="10">
      <pivotArea collapsedLevelsAreSubtotals="1" fieldPosition="0">
        <references count="2">
          <reference field="12" count="1">
            <x v="2"/>
          </reference>
          <reference field="13" count="1" selected="0">
            <x v="4"/>
          </reference>
        </references>
      </pivotArea>
    </format>
    <format dxfId="9">
      <pivotArea collapsedLevelsAreSubtotals="1" fieldPosition="0">
        <references count="2">
          <reference field="12" count="1">
            <x v="3"/>
          </reference>
          <reference field="13" count="1" selected="0">
            <x v="4"/>
          </reference>
        </references>
      </pivotArea>
    </format>
    <format dxfId="8">
      <pivotArea collapsedLevelsAreSubtotals="1" fieldPosition="0">
        <references count="2">
          <reference field="12" count="1">
            <x v="4"/>
          </reference>
          <reference field="13" count="1" selected="0">
            <x v="4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B7C9A5-4715-4360-B558-62005AE8DAF2}" name="Сводная таблица5" cacheId="3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3">
  <location ref="A3:B9" firstHeaderRow="1" firstDataRow="1" firstDataCol="1"/>
  <pivotFields count="16">
    <pivotField numFmtId="14" showAll="0"/>
    <pivotField showAll="0"/>
    <pivotField showAll="0"/>
    <pivotField showAll="0"/>
    <pivotField showAll="0">
      <items count="29">
        <item x="5"/>
        <item x="14"/>
        <item x="8"/>
        <item x="15"/>
        <item x="12"/>
        <item x="25"/>
        <item x="11"/>
        <item x="23"/>
        <item x="6"/>
        <item x="19"/>
        <item x="7"/>
        <item x="26"/>
        <item x="20"/>
        <item x="16"/>
        <item x="24"/>
        <item x="17"/>
        <item x="3"/>
        <item x="18"/>
        <item x="2"/>
        <item x="4"/>
        <item x="1"/>
        <item x="22"/>
        <item x="10"/>
        <item x="0"/>
        <item x="21"/>
        <item x="13"/>
        <item x="9"/>
        <item x="27"/>
        <item t="default"/>
      </items>
    </pivotField>
    <pivotField axis="axisRow" showAll="0">
      <items count="7">
        <item x="4"/>
        <item x="5"/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5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Сумма по полю Маржа" fld="15" baseField="0" baseItem="0" numFmtId="10"/>
  </dataFields>
  <formats count="1">
    <format dxfId="7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C41191-158E-42E8-A604-A2A0AE7D65FA}" name="Сводная таблица6" cacheId="3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3">
  <location ref="A3:B9" firstHeaderRow="1" firstDataRow="1" firstDataCol="1"/>
  <pivotFields count="16">
    <pivotField numFmtId="14" showAll="0"/>
    <pivotField showAll="0"/>
    <pivotField showAll="0"/>
    <pivotField axis="axisRow" showAll="0">
      <items count="7">
        <item x="0"/>
        <item x="4"/>
        <item x="1"/>
        <item x="3"/>
        <item x="5"/>
        <item x="2"/>
        <item t="default"/>
      </items>
    </pivotField>
    <pivotField showAll="0">
      <items count="29">
        <item x="5"/>
        <item x="14"/>
        <item x="8"/>
        <item x="15"/>
        <item x="12"/>
        <item x="25"/>
        <item x="11"/>
        <item x="23"/>
        <item x="6"/>
        <item x="19"/>
        <item x="7"/>
        <item x="26"/>
        <item x="20"/>
        <item x="16"/>
        <item x="24"/>
        <item x="17"/>
        <item x="3"/>
        <item x="18"/>
        <item x="2"/>
        <item x="4"/>
        <item x="1"/>
        <item x="22"/>
        <item x="10"/>
        <item x="0"/>
        <item x="21"/>
        <item x="13"/>
        <item x="9"/>
        <item x="27"/>
        <item t="default"/>
      </items>
    </pivotField>
    <pivotField showAll="0">
      <items count="7">
        <item x="4"/>
        <item x="5"/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Валовая прибыль " fld="14" showDataAs="percentOfTotal" baseField="3" baseItem="0" numFmtId="10"/>
  </dataFields>
  <formats count="2">
    <format dxfId="6">
      <pivotArea outline="0" collapsedLevelsAreSubtotals="1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AF108B-AE35-461C-AF66-60A2EB8E6BA3}" name="Сводная таблица7" cacheId="3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3">
  <location ref="A3:B9" firstHeaderRow="1" firstDataRow="1" firstDataCol="1"/>
  <pivotFields count="16">
    <pivotField numFmtId="14" showAll="0" defaultSubtotal="0"/>
    <pivotField showAll="0" defaultSubtotal="0"/>
    <pivotField showAll="0" defaultSubtotal="0"/>
    <pivotField showAll="0" defaultSubtotal="0"/>
    <pivotField showAll="0" defaultSubtotal="0">
      <items count="28">
        <item x="5"/>
        <item x="14"/>
        <item x="8"/>
        <item x="15"/>
        <item x="12"/>
        <item x="25"/>
        <item x="11"/>
        <item x="23"/>
        <item x="6"/>
        <item x="19"/>
        <item x="7"/>
        <item x="26"/>
        <item x="20"/>
        <item x="16"/>
        <item x="24"/>
        <item x="17"/>
        <item x="3"/>
        <item x="18"/>
        <item x="2"/>
        <item x="4"/>
        <item x="1"/>
        <item x="22"/>
        <item x="10"/>
        <item x="0"/>
        <item x="21"/>
        <item x="13"/>
        <item x="9"/>
        <item x="27"/>
      </items>
    </pivotField>
    <pivotField axis="axisRow" showAll="0" defaultSubtotal="0">
      <items count="6">
        <item x="4"/>
        <item x="5"/>
        <item x="0"/>
        <item x="3"/>
        <item x="1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5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Сумма по полю Валовая прибыль" fld="14" showDataAs="percentOfTotal" baseField="0" baseItem="0" numFmtId="1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BFCD87-1793-434E-B09A-31D4F339645A}" name="Сводная таблица9" cacheId="3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L21:M46" firstHeaderRow="1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20">
        <item x="10"/>
        <item x="11"/>
        <item x="12"/>
        <item x="13"/>
        <item x="0"/>
        <item x="7"/>
        <item x="4"/>
        <item x="1"/>
        <item x="2"/>
        <item x="3"/>
        <item x="14"/>
        <item x="15"/>
        <item x="16"/>
        <item x="8"/>
        <item x="9"/>
        <item x="17"/>
        <item x="18"/>
        <item x="5"/>
        <item x="6"/>
        <item t="default"/>
      </items>
    </pivotField>
    <pivotField showAll="0"/>
    <pivotField showAll="0"/>
    <pivotField dataField="1" showAll="0"/>
  </pivotFields>
  <rowFields count="2">
    <field x="0"/>
    <field x="1"/>
  </rowFields>
  <rowItems count="25">
    <i>
      <x/>
    </i>
    <i r="1">
      <x v="4"/>
    </i>
    <i r="1">
      <x v="7"/>
    </i>
    <i r="1">
      <x v="8"/>
    </i>
    <i r="1">
      <x v="9"/>
    </i>
    <i>
      <x v="1"/>
    </i>
    <i r="1">
      <x v="6"/>
    </i>
    <i r="1">
      <x v="17"/>
    </i>
    <i r="1">
      <x v="18"/>
    </i>
    <i>
      <x v="2"/>
    </i>
    <i r="1">
      <x v="5"/>
    </i>
    <i r="1">
      <x v="13"/>
    </i>
    <i r="1">
      <x v="14"/>
    </i>
    <i>
      <x v="3"/>
    </i>
    <i r="1">
      <x/>
    </i>
    <i r="1">
      <x v="1"/>
    </i>
    <i r="1">
      <x v="2"/>
    </i>
    <i r="1">
      <x v="3"/>
    </i>
    <i>
      <x v="4"/>
    </i>
    <i r="1">
      <x v="10"/>
    </i>
    <i r="1">
      <x v="11"/>
    </i>
    <i r="1">
      <x v="12"/>
    </i>
    <i r="1">
      <x v="15"/>
    </i>
    <i r="1">
      <x v="16"/>
    </i>
    <i t="grand">
      <x/>
    </i>
  </rowItems>
  <colItems count="1">
    <i/>
  </colItems>
  <dataFields count="1">
    <dataField name="Сумма по полю Остатки, шт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6672D8-4971-446E-A928-1666AF03FFE3}" name="Сводная таблица8" cacheId="3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compact="0" compactData="0" multipleFieldFilters="0" rowHeaderCaption="Продукт">
  <location ref="A3:D32" firstHeaderRow="1" firstDataRow="2" firstDataCol="2"/>
  <pivotFields count="16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8">
        <item x="5"/>
        <item x="14"/>
        <item x="8"/>
        <item x="15"/>
        <item x="12"/>
        <item x="25"/>
        <item x="11"/>
        <item x="23"/>
        <item x="6"/>
        <item x="19"/>
        <item x="7"/>
        <item x="26"/>
        <item x="20"/>
        <item x="16"/>
        <item x="24"/>
        <item x="17"/>
        <item x="3"/>
        <item x="18"/>
        <item x="2"/>
        <item x="4"/>
        <item x="1"/>
        <item x="22"/>
        <item x="10"/>
        <item x="0"/>
        <item x="21"/>
        <item x="13"/>
        <item x="9"/>
        <item x="2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5"/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36">
        <item x="4"/>
        <item x="18"/>
        <item x="15"/>
        <item x="103"/>
        <item x="17"/>
        <item x="42"/>
        <item x="100"/>
        <item x="97"/>
        <item x="58"/>
        <item x="65"/>
        <item x="93"/>
        <item x="64"/>
        <item x="63"/>
        <item x="83"/>
        <item x="13"/>
        <item x="43"/>
        <item x="14"/>
        <item x="45"/>
        <item x="3"/>
        <item x="155"/>
        <item x="204"/>
        <item x="12"/>
        <item x="39"/>
        <item x="99"/>
        <item x="38"/>
        <item x="80"/>
        <item x="158"/>
        <item x="59"/>
        <item x="102"/>
        <item x="23"/>
        <item x="82"/>
        <item x="160"/>
        <item x="88"/>
        <item x="10"/>
        <item x="220"/>
        <item x="133"/>
        <item x="289"/>
        <item x="257"/>
        <item x="177"/>
        <item x="310"/>
        <item x="197"/>
        <item x="251"/>
        <item x="261"/>
        <item x="311"/>
        <item x="16"/>
        <item x="117"/>
        <item x="95"/>
        <item x="101"/>
        <item x="284"/>
        <item x="298"/>
        <item x="332"/>
        <item x="96"/>
        <item x="268"/>
        <item x="221"/>
        <item x="295"/>
        <item x="149"/>
        <item x="335"/>
        <item x="205"/>
        <item x="156"/>
        <item x="260"/>
        <item x="141"/>
        <item x="120"/>
        <item x="157"/>
        <item x="162"/>
        <item x="111"/>
        <item x="75"/>
        <item x="128"/>
        <item x="258"/>
        <item x="52"/>
        <item x="144"/>
        <item x="116"/>
        <item x="143"/>
        <item x="137"/>
        <item x="167"/>
        <item x="301"/>
        <item x="328"/>
        <item x="215"/>
        <item x="233"/>
        <item x="76"/>
        <item x="98"/>
        <item x="211"/>
        <item x="122"/>
        <item x="142"/>
        <item x="62"/>
        <item x="152"/>
        <item x="276"/>
        <item x="121"/>
        <item x="196"/>
        <item x="208"/>
        <item x="259"/>
        <item x="243"/>
        <item x="138"/>
        <item x="91"/>
        <item x="191"/>
        <item x="190"/>
        <item x="282"/>
        <item x="86"/>
        <item x="68"/>
        <item x="300"/>
        <item x="56"/>
        <item x="164"/>
        <item x="57"/>
        <item x="262"/>
        <item x="264"/>
        <item x="48"/>
        <item x="263"/>
        <item x="175"/>
        <item x="287"/>
        <item x="37"/>
        <item x="127"/>
        <item x="322"/>
        <item x="85"/>
        <item x="118"/>
        <item x="154"/>
        <item x="291"/>
        <item x="323"/>
        <item x="223"/>
        <item x="281"/>
        <item x="1"/>
        <item x="140"/>
        <item x="198"/>
        <item x="265"/>
        <item x="267"/>
        <item x="285"/>
        <item x="44"/>
        <item x="228"/>
        <item x="324"/>
        <item x="178"/>
        <item x="24"/>
        <item x="252"/>
        <item x="303"/>
        <item x="193"/>
        <item x="200"/>
        <item x="27"/>
        <item x="253"/>
        <item x="329"/>
        <item x="113"/>
        <item x="314"/>
        <item x="296"/>
        <item x="313"/>
        <item x="94"/>
        <item x="180"/>
        <item x="283"/>
        <item x="72"/>
        <item x="22"/>
        <item x="274"/>
        <item x="134"/>
        <item x="194"/>
        <item x="172"/>
        <item x="237"/>
        <item x="279"/>
        <item x="331"/>
        <item x="254"/>
        <item x="125"/>
        <item x="225"/>
        <item x="256"/>
        <item x="148"/>
        <item x="40"/>
        <item x="130"/>
        <item x="234"/>
        <item x="126"/>
        <item x="112"/>
        <item x="129"/>
        <item x="170"/>
        <item x="241"/>
        <item x="334"/>
        <item x="29"/>
        <item x="114"/>
        <item x="222"/>
        <item x="327"/>
        <item x="290"/>
        <item x="308"/>
        <item x="236"/>
        <item x="11"/>
        <item x="9"/>
        <item x="299"/>
        <item x="238"/>
        <item x="232"/>
        <item x="135"/>
        <item x="288"/>
        <item x="209"/>
        <item x="206"/>
        <item x="77"/>
        <item x="199"/>
        <item x="47"/>
        <item x="139"/>
        <item x="35"/>
        <item x="159"/>
        <item x="192"/>
        <item x="31"/>
        <item x="73"/>
        <item x="87"/>
        <item x="2"/>
        <item x="250"/>
        <item x="213"/>
        <item x="210"/>
        <item x="217"/>
        <item x="60"/>
        <item x="34"/>
        <item x="184"/>
        <item x="41"/>
        <item x="151"/>
        <item x="66"/>
        <item x="132"/>
        <item x="271"/>
        <item x="189"/>
        <item x="270"/>
        <item x="212"/>
        <item x="187"/>
        <item x="312"/>
        <item x="174"/>
        <item x="0"/>
        <item x="320"/>
        <item x="46"/>
        <item x="169"/>
        <item x="173"/>
        <item x="330"/>
        <item x="266"/>
        <item x="179"/>
        <item x="255"/>
        <item x="316"/>
        <item x="294"/>
        <item x="305"/>
        <item x="186"/>
        <item x="309"/>
        <item x="115"/>
        <item x="166"/>
        <item x="78"/>
        <item x="176"/>
        <item x="49"/>
        <item x="246"/>
        <item x="89"/>
        <item x="203"/>
        <item x="307"/>
        <item x="306"/>
        <item x="293"/>
        <item x="79"/>
        <item x="25"/>
        <item x="239"/>
        <item x="33"/>
        <item x="163"/>
        <item x="248"/>
        <item x="185"/>
        <item x="273"/>
        <item x="67"/>
        <item x="54"/>
        <item x="136"/>
        <item x="245"/>
        <item x="304"/>
        <item x="227"/>
        <item x="195"/>
        <item x="240"/>
        <item x="21"/>
        <item x="26"/>
        <item x="319"/>
        <item x="183"/>
        <item x="92"/>
        <item x="168"/>
        <item x="53"/>
        <item x="105"/>
        <item x="50"/>
        <item x="325"/>
        <item x="36"/>
        <item x="106"/>
        <item x="326"/>
        <item x="277"/>
        <item x="315"/>
        <item x="171"/>
        <item x="302"/>
        <item x="7"/>
        <item x="61"/>
        <item x="242"/>
        <item x="278"/>
        <item x="147"/>
        <item x="275"/>
        <item x="182"/>
        <item x="55"/>
        <item x="81"/>
        <item x="247"/>
        <item x="321"/>
        <item x="229"/>
        <item x="230"/>
        <item x="219"/>
        <item x="153"/>
        <item x="6"/>
        <item x="30"/>
        <item x="201"/>
        <item x="269"/>
        <item x="124"/>
        <item x="74"/>
        <item x="249"/>
        <item x="71"/>
        <item x="188"/>
        <item x="218"/>
        <item x="8"/>
        <item x="150"/>
        <item x="235"/>
        <item x="131"/>
        <item x="207"/>
        <item x="317"/>
        <item x="280"/>
        <item x="226"/>
        <item x="146"/>
        <item x="181"/>
        <item x="90"/>
        <item x="5"/>
        <item x="28"/>
        <item x="292"/>
        <item x="318"/>
        <item x="231"/>
        <item x="32"/>
        <item x="224"/>
        <item x="110"/>
        <item x="145"/>
        <item x="165"/>
        <item x="109"/>
        <item x="107"/>
        <item x="202"/>
        <item x="70"/>
        <item x="244"/>
        <item x="216"/>
        <item x="297"/>
        <item x="161"/>
        <item x="333"/>
        <item x="123"/>
        <item x="286"/>
        <item x="19"/>
        <item x="104"/>
        <item x="272"/>
        <item x="214"/>
        <item x="51"/>
        <item x="108"/>
        <item x="69"/>
        <item x="20"/>
        <item x="84"/>
        <item x="1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4"/>
  </rowFields>
  <rowItems count="28">
    <i>
      <x/>
      <x v="4"/>
    </i>
    <i r="1">
      <x v="10"/>
    </i>
    <i r="1">
      <x v="11"/>
    </i>
    <i r="1">
      <x v="12"/>
    </i>
    <i>
      <x v="1"/>
      <x v="9"/>
    </i>
    <i r="1">
      <x v="26"/>
    </i>
    <i r="1">
      <x v="27"/>
    </i>
    <i>
      <x v="2"/>
      <x v="8"/>
    </i>
    <i r="1">
      <x v="22"/>
    </i>
    <i r="1">
      <x v="23"/>
    </i>
    <i>
      <x v="3"/>
      <x/>
    </i>
    <i r="1">
      <x v="1"/>
    </i>
    <i r="1">
      <x v="2"/>
    </i>
    <i r="1">
      <x v="3"/>
    </i>
    <i>
      <x v="4"/>
      <x v="19"/>
    </i>
    <i r="1">
      <x v="20"/>
    </i>
    <i r="1">
      <x v="21"/>
    </i>
    <i r="1">
      <x v="24"/>
    </i>
    <i r="1">
      <x v="25"/>
    </i>
    <i>
      <x v="5"/>
      <x v="5"/>
    </i>
    <i r="1">
      <x v="6"/>
    </i>
    <i r="1">
      <x v="7"/>
    </i>
    <i r="1">
      <x v="13"/>
    </i>
    <i r="1">
      <x v="14"/>
    </i>
    <i r="1">
      <x v="15"/>
    </i>
    <i r="1">
      <x v="16"/>
    </i>
    <i r="1">
      <x v="17"/>
    </i>
    <i r="1">
      <x v="18"/>
    </i>
  </rowItems>
  <colFields count="1">
    <field x="2"/>
  </colFields>
  <colItems count="2">
    <i>
      <x/>
    </i>
    <i>
      <x v="1"/>
    </i>
  </colItems>
  <dataFields count="1">
    <dataField name="Сумма по полю Количество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родукт" xr10:uid="{AD398E52-A333-44BD-8A25-AB8EA0BAB608}" sourceName="Продукт">
  <pivotTables>
    <pivotTable tabId="9" name="Сводная таблица7"/>
    <pivotTable tabId="3" name="Сводная таблица2"/>
    <pivotTable tabId="8" name="Сводная таблица6"/>
    <pivotTable tabId="4" name="Сводная таблица3"/>
    <pivotTable tabId="7" name="Сводная таблица5"/>
    <pivotTable tabId="10" name="Сводная таблица8"/>
    <pivotTable tabId="6" name="Сводная таблица4"/>
  </pivotTables>
  <data>
    <tabular pivotCacheId="1386996679">
      <items count="28">
        <i x="5" s="1"/>
        <i x="14" s="1"/>
        <i x="8" s="1"/>
        <i x="15" s="1"/>
        <i x="12" s="1"/>
        <i x="25" s="1"/>
        <i x="11" s="1"/>
        <i x="23" s="1"/>
        <i x="6" s="1"/>
        <i x="19" s="1"/>
        <i x="7" s="1"/>
        <i x="26" s="1"/>
        <i x="20" s="1"/>
        <i x="16" s="1"/>
        <i x="24" s="1"/>
        <i x="17" s="1"/>
        <i x="3" s="1"/>
        <i x="18" s="1"/>
        <i x="2" s="1"/>
        <i x="4" s="1"/>
        <i x="1" s="1"/>
        <i x="22" s="1"/>
        <i x="10" s="1"/>
        <i x="0" s="1"/>
        <i x="21" s="1"/>
        <i x="13" s="1"/>
        <i x="9" s="1"/>
        <i x="2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роизводитель" xr10:uid="{D4458BD1-E35C-4102-9833-794FA8A94F99}" sourceName="Производитель">
  <pivotTables>
    <pivotTable tabId="9" name="Сводная таблица7"/>
    <pivotTable tabId="3" name="Сводная таблица2"/>
    <pivotTable tabId="8" name="Сводная таблица6"/>
    <pivotTable tabId="4" name="Сводная таблица3"/>
    <pivotTable tabId="7" name="Сводная таблица5"/>
    <pivotTable tabId="10" name="Сводная таблица8"/>
    <pivotTable tabId="6" name="Сводная таблица4"/>
  </pivotTables>
  <data>
    <tabular pivotCacheId="1386996679">
      <items count="6">
        <i x="4" s="1"/>
        <i x="5" s="1"/>
        <i x="0" s="1"/>
        <i x="3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Продукт" xr10:uid="{0C038BF3-36BF-4EC8-85FC-E6CE436CF808}" cache="Срез_Продукт" caption="Продукт" rowHeight="241300"/>
  <slicer name="Производитель" xr10:uid="{D3C522E5-4022-4964-ABC3-68AC2F100918}" cache="Срез_Производитель" caption="Производитель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A48BB0-59BB-400B-B600-730D57B46387}" name="Таблица3" displayName="Таблица3" ref="F4:J32" totalsRowShown="0" headerRowDxfId="1">
  <autoFilter ref="F4:J32" xr:uid="{3DA48BB0-59BB-400B-B600-730D57B46387}">
    <filterColumn colId="4">
      <filters>
        <filter val="1301"/>
        <filter val="2"/>
        <filter val="2200"/>
        <filter val="385"/>
        <filter val="4771"/>
        <filter val="50"/>
        <filter val="766"/>
      </filters>
    </filterColumn>
  </autoFilter>
  <tableColumns count="5">
    <tableColumn id="1" xr3:uid="{28EDCA64-EE77-46BE-825B-A3767143B6C2}" name="Производитель" dataDxfId="4"/>
    <tableColumn id="2" xr3:uid="{76DC29D6-62C1-4149-92EE-7D459C7F97BB}" name="Продукт"/>
    <tableColumn id="3" xr3:uid="{74860244-9AEA-41E2-8D18-6DA9779E9DC0}" name="Закуплено, шт" dataDxfId="3"/>
    <tableColumn id="4" xr3:uid="{73DB5B03-8700-45A5-90F8-CB71CF0ECE4E}" name="Продано, шт" dataDxfId="2"/>
    <tableColumn id="5" xr3:uid="{DCF1D800-4534-4F74-851A-C7C594F42F27}" name="Остатки, шт" dataDxfId="0">
      <calculatedColumnFormula>Таблица3[[#This Row],[Закуплено, шт]]-Таблица3[[#This Row],[Продано, шт]]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B2D07-14DC-4043-B357-3A6C4163A620}" name="Таблица1" displayName="Таблица1" ref="A1:L678" totalsRowShown="0" headerRowDxfId="44">
  <autoFilter ref="A1:L678" xr:uid="{13AB2D07-14DC-4043-B357-3A6C4163A620}"/>
  <tableColumns count="12">
    <tableColumn id="1" xr3:uid="{76F42BD3-A3AF-4DB8-A8E8-264A271D02D2}" name="Дата" dataDxfId="45"/>
    <tableColumn id="3" xr3:uid="{A91B5AD6-B77C-40FD-8495-CBE0C0498A9D}" name="Номер документа"/>
    <tableColumn id="4" xr3:uid="{ED0E9112-3124-4FBA-8CED-25317718C90D}" name="Тип документа"/>
    <tableColumn id="5" xr3:uid="{A822B456-6758-4C89-9C86-E67F18917E68}" name="Категория продукта"/>
    <tableColumn id="6" xr3:uid="{DD984418-6DD5-4F5E-A604-A6B4CA5454D9}" name="Продукт"/>
    <tableColumn id="7" xr3:uid="{6E78F975-46A5-4D15-9F38-9AF94A65723C}" name="Производитель"/>
    <tableColumn id="8" xr3:uid="{4451577B-C00F-4409-96FC-421E6DB270BE}" name="Количество"/>
    <tableColumn id="9" xr3:uid="{575B2B8F-B345-49CF-AEC0-746512A878A9}" name="Цена"/>
    <tableColumn id="10" xr3:uid="{973F5B16-028A-4EF6-895D-C37AE9508E38}" name="Цена продажи"/>
    <tableColumn id="11" xr3:uid="{11739060-07C4-43CA-972F-0038E45E1B86}" name="Наценка, %">
      <calculatedColumnFormula>ROUND(IF(I2=0, 0,(I2-H2)/H2*100),2)</calculatedColumnFormula>
    </tableColumn>
    <tableColumn id="12" xr3:uid="{57AC7B88-6383-490C-834B-37DACBFC278C}" name="Закупка" dataDxfId="43">
      <calculatedColumnFormula>IF(Таблица1[[#This Row],[Цена продажи]]=0, Таблица1[[#This Row],[Количество]]*Таблица1[[#This Row],[Цена]],0)</calculatedColumnFormula>
    </tableColumn>
    <tableColumn id="13" xr3:uid="{980BD410-5BD1-4664-96CE-4ABE1DB4731D}" name="Выручка" dataDxfId="42">
      <calculatedColumnFormula>Таблица1[[#This Row],[Количество]]*Таблица1[[#This Row],[Цена продажи]]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39E8D-17E2-42A9-95FD-A79BD30614B9}">
  <dimension ref="A1:D20"/>
  <sheetViews>
    <sheetView workbookViewId="0">
      <selection activeCell="P29" sqref="P29"/>
    </sheetView>
  </sheetViews>
  <sheetFormatPr defaultRowHeight="15" x14ac:dyDescent="0.25"/>
  <cols>
    <col min="1" max="1" width="9.7109375" bestFit="1" customWidth="1"/>
    <col min="2" max="3" width="11.5703125" bestFit="1" customWidth="1"/>
    <col min="4" max="4" width="17.85546875" bestFit="1" customWidth="1"/>
  </cols>
  <sheetData>
    <row r="1" spans="1:4" x14ac:dyDescent="0.25">
      <c r="A1" t="s">
        <v>70</v>
      </c>
    </row>
    <row r="3" spans="1:4" x14ac:dyDescent="0.25">
      <c r="A3" s="4" t="s">
        <v>69</v>
      </c>
      <c r="B3" t="s">
        <v>66</v>
      </c>
      <c r="C3" t="s">
        <v>65</v>
      </c>
      <c r="D3" t="s">
        <v>68</v>
      </c>
    </row>
    <row r="4" spans="1:4" x14ac:dyDescent="0.25">
      <c r="A4" s="5" t="s">
        <v>56</v>
      </c>
      <c r="B4" s="7"/>
      <c r="C4" s="7"/>
      <c r="D4" s="7"/>
    </row>
    <row r="5" spans="1:4" x14ac:dyDescent="0.25">
      <c r="A5" s="6" t="s">
        <v>57</v>
      </c>
      <c r="B5" s="9">
        <v>374176</v>
      </c>
      <c r="C5" s="9">
        <v>336452.55</v>
      </c>
      <c r="D5" s="9">
        <v>-37723.450000000012</v>
      </c>
    </row>
    <row r="6" spans="1:4" x14ac:dyDescent="0.25">
      <c r="A6" s="6" t="s">
        <v>58</v>
      </c>
      <c r="B6" s="9">
        <v>535572</v>
      </c>
      <c r="C6" s="9">
        <v>576294.84000000008</v>
      </c>
      <c r="D6" s="9">
        <v>40722.840000000084</v>
      </c>
    </row>
    <row r="7" spans="1:4" x14ac:dyDescent="0.25">
      <c r="A7" s="5" t="s">
        <v>59</v>
      </c>
      <c r="B7" s="9"/>
      <c r="C7" s="9"/>
      <c r="D7" s="9"/>
    </row>
    <row r="8" spans="1:4" x14ac:dyDescent="0.25">
      <c r="A8" s="6" t="s">
        <v>60</v>
      </c>
      <c r="B8" s="9">
        <v>145008.00000000003</v>
      </c>
      <c r="C8" s="9">
        <v>211598.34000000003</v>
      </c>
      <c r="D8" s="9">
        <v>66590.34</v>
      </c>
    </row>
    <row r="9" spans="1:4" x14ac:dyDescent="0.25">
      <c r="A9" s="6" t="s">
        <v>61</v>
      </c>
      <c r="B9" s="9">
        <v>654506</v>
      </c>
      <c r="C9" s="9">
        <v>698493.4700000002</v>
      </c>
      <c r="D9" s="9">
        <v>43987.470000000205</v>
      </c>
    </row>
    <row r="10" spans="1:4" x14ac:dyDescent="0.25">
      <c r="A10" s="6" t="s">
        <v>57</v>
      </c>
      <c r="B10" s="9">
        <v>386478</v>
      </c>
      <c r="C10" s="9">
        <v>409134.95999999996</v>
      </c>
      <c r="D10" s="9">
        <v>22656.959999999963</v>
      </c>
    </row>
    <row r="11" spans="1:4" x14ac:dyDescent="0.25">
      <c r="A11" s="6" t="s">
        <v>58</v>
      </c>
      <c r="B11" s="9">
        <v>2584</v>
      </c>
      <c r="C11" s="9">
        <v>0</v>
      </c>
      <c r="D11" s="9">
        <v>-2584</v>
      </c>
    </row>
    <row r="12" spans="1:4" x14ac:dyDescent="0.25">
      <c r="A12" s="5" t="s">
        <v>62</v>
      </c>
      <c r="B12" s="9"/>
      <c r="C12" s="9"/>
      <c r="D12" s="9"/>
    </row>
    <row r="13" spans="1:4" x14ac:dyDescent="0.25">
      <c r="A13" s="6" t="s">
        <v>60</v>
      </c>
      <c r="B13" s="9">
        <v>96730</v>
      </c>
      <c r="C13" s="9">
        <v>103878.44999999998</v>
      </c>
      <c r="D13" s="9">
        <v>7148.4499999999825</v>
      </c>
    </row>
    <row r="14" spans="1:4" x14ac:dyDescent="0.25">
      <c r="A14" s="6" t="s">
        <v>61</v>
      </c>
      <c r="B14" s="9">
        <v>654352</v>
      </c>
      <c r="C14" s="9">
        <v>710237.92</v>
      </c>
      <c r="D14" s="9">
        <v>55885.920000000042</v>
      </c>
    </row>
    <row r="15" spans="1:4" x14ac:dyDescent="0.25">
      <c r="A15" s="6" t="s">
        <v>58</v>
      </c>
      <c r="B15" s="9">
        <v>523168</v>
      </c>
      <c r="C15" s="9">
        <v>565474.15</v>
      </c>
      <c r="D15" s="9">
        <v>42306.150000000023</v>
      </c>
    </row>
    <row r="16" spans="1:4" x14ac:dyDescent="0.25">
      <c r="A16" s="5" t="s">
        <v>63</v>
      </c>
      <c r="B16" s="9"/>
      <c r="C16" s="9"/>
      <c r="D16" s="9"/>
    </row>
    <row r="17" spans="1:4" x14ac:dyDescent="0.25">
      <c r="A17" s="6" t="s">
        <v>60</v>
      </c>
      <c r="B17" s="9">
        <v>484544</v>
      </c>
      <c r="C17" s="9">
        <v>470204.19000000006</v>
      </c>
      <c r="D17" s="9">
        <v>-14339.809999999939</v>
      </c>
    </row>
    <row r="18" spans="1:4" x14ac:dyDescent="0.25">
      <c r="A18" s="6" t="s">
        <v>61</v>
      </c>
      <c r="B18" s="9">
        <v>0</v>
      </c>
      <c r="C18" s="9">
        <v>99666.66</v>
      </c>
      <c r="D18" s="9">
        <v>99666.66</v>
      </c>
    </row>
    <row r="19" spans="1:4" x14ac:dyDescent="0.25">
      <c r="A19" s="6" t="s">
        <v>57</v>
      </c>
      <c r="B19" s="9">
        <v>249220</v>
      </c>
      <c r="C19" s="9">
        <v>215905.88</v>
      </c>
      <c r="D19" s="9">
        <v>-33314.119999999995</v>
      </c>
    </row>
    <row r="20" spans="1:4" x14ac:dyDescent="0.25">
      <c r="A20" s="6" t="s">
        <v>58</v>
      </c>
      <c r="B20" s="9">
        <v>236442</v>
      </c>
      <c r="C20" s="9">
        <v>150411.07</v>
      </c>
      <c r="D20" s="9">
        <v>-86030.93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9FAB3-DC04-4E6A-A21B-1DEF58560C00}">
  <dimension ref="A1:I31"/>
  <sheetViews>
    <sheetView workbookViewId="0">
      <selection activeCell="A2" sqref="A2"/>
    </sheetView>
  </sheetViews>
  <sheetFormatPr defaultRowHeight="15" x14ac:dyDescent="0.25"/>
  <cols>
    <col min="1" max="1" width="36" bestFit="1" customWidth="1"/>
    <col min="2" max="4" width="8" bestFit="1" customWidth="1"/>
  </cols>
  <sheetData>
    <row r="1" spans="1:9" x14ac:dyDescent="0.25">
      <c r="A1" t="s">
        <v>74</v>
      </c>
    </row>
    <row r="3" spans="1:9" x14ac:dyDescent="0.25">
      <c r="A3" s="4" t="s">
        <v>4</v>
      </c>
      <c r="B3" t="s">
        <v>72</v>
      </c>
      <c r="H3" s="8"/>
      <c r="I3" s="8"/>
    </row>
    <row r="4" spans="1:9" x14ac:dyDescent="0.25">
      <c r="A4" s="5" t="s">
        <v>32</v>
      </c>
      <c r="B4" s="10">
        <v>0.35039212114804819</v>
      </c>
      <c r="H4" s="5"/>
      <c r="I4" s="10"/>
    </row>
    <row r="5" spans="1:9" x14ac:dyDescent="0.25">
      <c r="A5" s="5" t="s">
        <v>25</v>
      </c>
      <c r="B5" s="10">
        <v>0.31213022521286343</v>
      </c>
      <c r="H5" s="5"/>
      <c r="I5" s="10"/>
    </row>
    <row r="6" spans="1:9" x14ac:dyDescent="0.25">
      <c r="A6" s="5" t="s">
        <v>31</v>
      </c>
      <c r="B6" s="10">
        <v>0.28928581064424802</v>
      </c>
      <c r="H6" s="5"/>
      <c r="I6" s="10"/>
    </row>
    <row r="7" spans="1:9" x14ac:dyDescent="0.25">
      <c r="A7" s="5" t="s">
        <v>22</v>
      </c>
      <c r="B7" s="10">
        <v>0.22137714685504101</v>
      </c>
      <c r="H7" s="5"/>
      <c r="I7" s="10"/>
    </row>
    <row r="8" spans="1:9" x14ac:dyDescent="0.25">
      <c r="A8" s="5" t="s">
        <v>17</v>
      </c>
      <c r="B8" s="10">
        <v>0.18078502898785054</v>
      </c>
      <c r="H8" s="5"/>
      <c r="I8" s="10"/>
    </row>
    <row r="9" spans="1:9" x14ac:dyDescent="0.25">
      <c r="A9" s="5" t="s">
        <v>27</v>
      </c>
      <c r="B9" s="10">
        <v>0.1602887314900184</v>
      </c>
      <c r="H9" s="5"/>
      <c r="I9" s="10"/>
    </row>
    <row r="10" spans="1:9" x14ac:dyDescent="0.25">
      <c r="A10" s="5" t="s">
        <v>36</v>
      </c>
      <c r="B10" s="10">
        <v>0.14672034070975085</v>
      </c>
      <c r="H10" s="5"/>
      <c r="I10" s="10"/>
    </row>
    <row r="11" spans="1:9" x14ac:dyDescent="0.25">
      <c r="A11" s="5" t="s">
        <v>33</v>
      </c>
      <c r="B11" s="10">
        <v>0.11650930890902358</v>
      </c>
      <c r="H11" s="5"/>
      <c r="I11" s="10"/>
    </row>
    <row r="12" spans="1:9" x14ac:dyDescent="0.25">
      <c r="A12" s="5" t="s">
        <v>34</v>
      </c>
      <c r="B12" s="10">
        <v>0.11069733211441549</v>
      </c>
      <c r="H12" s="5"/>
      <c r="I12" s="10"/>
    </row>
    <row r="13" spans="1:9" x14ac:dyDescent="0.25">
      <c r="A13" s="5" t="s">
        <v>23</v>
      </c>
      <c r="B13" s="10">
        <v>0.10814235278198096</v>
      </c>
      <c r="H13" s="5"/>
      <c r="I13" s="10"/>
    </row>
    <row r="14" spans="1:9" x14ac:dyDescent="0.25">
      <c r="A14" s="5" t="s">
        <v>24</v>
      </c>
      <c r="B14" s="10">
        <v>0.10582221434938238</v>
      </c>
      <c r="H14" s="5"/>
      <c r="I14" s="10"/>
    </row>
    <row r="15" spans="1:9" x14ac:dyDescent="0.25">
      <c r="A15" s="5" t="s">
        <v>35</v>
      </c>
      <c r="B15" s="10">
        <v>0.10166347842937604</v>
      </c>
      <c r="H15" s="5"/>
      <c r="I15" s="10"/>
    </row>
    <row r="16" spans="1:9" x14ac:dyDescent="0.25">
      <c r="A16" s="5" t="s">
        <v>19</v>
      </c>
      <c r="B16" s="10">
        <v>9.9513489295657814E-2</v>
      </c>
      <c r="H16" s="5"/>
      <c r="I16" s="10"/>
    </row>
    <row r="17" spans="1:9" x14ac:dyDescent="0.25">
      <c r="A17" s="5" t="s">
        <v>20</v>
      </c>
      <c r="B17" s="10">
        <v>9.788882952241916E-2</v>
      </c>
      <c r="H17" s="5"/>
      <c r="I17" s="10"/>
    </row>
    <row r="18" spans="1:9" x14ac:dyDescent="0.25">
      <c r="A18" s="5" t="s">
        <v>43</v>
      </c>
      <c r="B18" s="10">
        <v>9.0445432814737353E-2</v>
      </c>
      <c r="H18" s="5"/>
      <c r="I18" s="10"/>
    </row>
    <row r="19" spans="1:9" x14ac:dyDescent="0.25">
      <c r="A19" s="5" t="s">
        <v>41</v>
      </c>
      <c r="B19" s="10">
        <v>8.5794655414908536E-2</v>
      </c>
      <c r="H19" s="5"/>
      <c r="I19" s="10"/>
    </row>
    <row r="20" spans="1:9" x14ac:dyDescent="0.25">
      <c r="A20" s="5" t="s">
        <v>39</v>
      </c>
      <c r="B20" s="10">
        <v>8.3460179604356588E-2</v>
      </c>
      <c r="H20" s="5"/>
      <c r="I20" s="10"/>
    </row>
    <row r="21" spans="1:9" x14ac:dyDescent="0.25">
      <c r="A21" s="5" t="s">
        <v>42</v>
      </c>
      <c r="B21" s="10">
        <v>8.2130989471790206E-2</v>
      </c>
      <c r="H21" s="5"/>
      <c r="I21" s="10"/>
    </row>
    <row r="22" spans="1:9" x14ac:dyDescent="0.25">
      <c r="A22" s="5" t="s">
        <v>21</v>
      </c>
      <c r="B22" s="10">
        <v>7.2366529440177921E-2</v>
      </c>
      <c r="H22" s="5"/>
      <c r="I22" s="10"/>
    </row>
    <row r="23" spans="1:9" x14ac:dyDescent="0.25">
      <c r="A23" s="5" t="s">
        <v>29</v>
      </c>
      <c r="B23" s="10">
        <v>5.7621226558328166E-2</v>
      </c>
      <c r="H23" s="5"/>
      <c r="I23" s="10"/>
    </row>
    <row r="24" spans="1:9" x14ac:dyDescent="0.25">
      <c r="A24" s="5" t="s">
        <v>37</v>
      </c>
      <c r="B24" s="10">
        <v>5.7358775309545522E-2</v>
      </c>
      <c r="H24" s="5"/>
      <c r="I24" s="10"/>
    </row>
    <row r="25" spans="1:9" x14ac:dyDescent="0.25">
      <c r="A25" s="5" t="s">
        <v>28</v>
      </c>
      <c r="B25" s="10">
        <v>5.6321856274914137E-2</v>
      </c>
      <c r="H25" s="5"/>
      <c r="I25" s="10"/>
    </row>
    <row r="26" spans="1:9" x14ac:dyDescent="0.25">
      <c r="A26" s="5" t="s">
        <v>40</v>
      </c>
      <c r="B26" s="10">
        <v>5.5768588122371419E-2</v>
      </c>
      <c r="H26" s="5"/>
      <c r="I26" s="10"/>
    </row>
    <row r="27" spans="1:9" x14ac:dyDescent="0.25">
      <c r="A27" s="5" t="s">
        <v>38</v>
      </c>
      <c r="B27" s="10">
        <v>5.5651384115189086E-2</v>
      </c>
      <c r="H27" s="5"/>
      <c r="I27" s="10"/>
    </row>
    <row r="28" spans="1:9" x14ac:dyDescent="0.25">
      <c r="A28" s="5" t="s">
        <v>18</v>
      </c>
      <c r="B28" s="10">
        <v>1.9997845260158093E-2</v>
      </c>
      <c r="H28" s="5"/>
      <c r="I28" s="10"/>
    </row>
    <row r="29" spans="1:9" x14ac:dyDescent="0.25">
      <c r="A29" s="5" t="s">
        <v>26</v>
      </c>
      <c r="B29" s="10">
        <v>1.6406742862631794E-2</v>
      </c>
      <c r="H29" s="5"/>
      <c r="I29" s="10"/>
    </row>
    <row r="30" spans="1:9" x14ac:dyDescent="0.25">
      <c r="A30" s="5" t="s">
        <v>44</v>
      </c>
      <c r="B30" s="10">
        <v>0</v>
      </c>
      <c r="H30" s="5"/>
      <c r="I30" s="10"/>
    </row>
    <row r="31" spans="1:9" x14ac:dyDescent="0.25">
      <c r="A31" s="5" t="s">
        <v>30</v>
      </c>
      <c r="B31" s="10">
        <v>-0.84730337615237439</v>
      </c>
      <c r="H31" s="5"/>
      <c r="I31" s="10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6CE4-6E08-4C00-9D6E-7F0B3DA08F85}">
  <dimension ref="A1:B20"/>
  <sheetViews>
    <sheetView workbookViewId="0">
      <selection activeCell="I7" sqref="I7"/>
    </sheetView>
  </sheetViews>
  <sheetFormatPr defaultRowHeight="15" x14ac:dyDescent="0.25"/>
  <cols>
    <col min="1" max="1" width="17.28515625" bestFit="1" customWidth="1"/>
    <col min="2" max="2" width="24.140625" bestFit="1" customWidth="1"/>
  </cols>
  <sheetData>
    <row r="1" spans="1:2" x14ac:dyDescent="0.25">
      <c r="A1" t="s">
        <v>73</v>
      </c>
    </row>
    <row r="3" spans="1:2" x14ac:dyDescent="0.25">
      <c r="A3" s="4" t="s">
        <v>54</v>
      </c>
      <c r="B3" t="s">
        <v>64</v>
      </c>
    </row>
    <row r="4" spans="1:2" x14ac:dyDescent="0.25">
      <c r="A4" s="5" t="s">
        <v>56</v>
      </c>
      <c r="B4" s="7"/>
    </row>
    <row r="5" spans="1:2" x14ac:dyDescent="0.25">
      <c r="A5" s="6" t="s">
        <v>57</v>
      </c>
      <c r="B5" s="9">
        <v>336452.55</v>
      </c>
    </row>
    <row r="6" spans="1:2" x14ac:dyDescent="0.25">
      <c r="A6" s="6" t="s">
        <v>58</v>
      </c>
      <c r="B6" s="9">
        <v>576294.84000000008</v>
      </c>
    </row>
    <row r="7" spans="1:2" x14ac:dyDescent="0.25">
      <c r="A7" s="5" t="s">
        <v>59</v>
      </c>
      <c r="B7" s="9"/>
    </row>
    <row r="8" spans="1:2" x14ac:dyDescent="0.25">
      <c r="A8" s="6" t="s">
        <v>60</v>
      </c>
      <c r="B8" s="9">
        <v>211598.34000000003</v>
      </c>
    </row>
    <row r="9" spans="1:2" x14ac:dyDescent="0.25">
      <c r="A9" s="6" t="s">
        <v>61</v>
      </c>
      <c r="B9" s="9">
        <v>698493.4700000002</v>
      </c>
    </row>
    <row r="10" spans="1:2" x14ac:dyDescent="0.25">
      <c r="A10" s="6" t="s">
        <v>57</v>
      </c>
      <c r="B10" s="9">
        <v>409134.95999999996</v>
      </c>
    </row>
    <row r="11" spans="1:2" x14ac:dyDescent="0.25">
      <c r="A11" s="6" t="s">
        <v>58</v>
      </c>
      <c r="B11" s="9">
        <v>0</v>
      </c>
    </row>
    <row r="12" spans="1:2" x14ac:dyDescent="0.25">
      <c r="A12" s="5" t="s">
        <v>62</v>
      </c>
      <c r="B12" s="9"/>
    </row>
    <row r="13" spans="1:2" x14ac:dyDescent="0.25">
      <c r="A13" s="6" t="s">
        <v>60</v>
      </c>
      <c r="B13" s="9">
        <v>103878.44999999998</v>
      </c>
    </row>
    <row r="14" spans="1:2" x14ac:dyDescent="0.25">
      <c r="A14" s="6" t="s">
        <v>61</v>
      </c>
      <c r="B14" s="9">
        <v>710237.92</v>
      </c>
    </row>
    <row r="15" spans="1:2" x14ac:dyDescent="0.25">
      <c r="A15" s="6" t="s">
        <v>58</v>
      </c>
      <c r="B15" s="9">
        <v>565474.15</v>
      </c>
    </row>
    <row r="16" spans="1:2" x14ac:dyDescent="0.25">
      <c r="A16" s="5" t="s">
        <v>63</v>
      </c>
      <c r="B16" s="9"/>
    </row>
    <row r="17" spans="1:2" x14ac:dyDescent="0.25">
      <c r="A17" s="6" t="s">
        <v>60</v>
      </c>
      <c r="B17" s="9">
        <v>470204.19000000006</v>
      </c>
    </row>
    <row r="18" spans="1:2" x14ac:dyDescent="0.25">
      <c r="A18" s="6" t="s">
        <v>61</v>
      </c>
      <c r="B18" s="9">
        <v>99666.66</v>
      </c>
    </row>
    <row r="19" spans="1:2" x14ac:dyDescent="0.25">
      <c r="A19" s="6" t="s">
        <v>57</v>
      </c>
      <c r="B19" s="9">
        <v>215905.88</v>
      </c>
    </row>
    <row r="20" spans="1:2" x14ac:dyDescent="0.25">
      <c r="A20" s="6" t="s">
        <v>58</v>
      </c>
      <c r="B20" s="9">
        <v>150411.07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9F3F2-1B27-4565-A707-B5D306CF91A0}">
  <dimension ref="A1:B9"/>
  <sheetViews>
    <sheetView workbookViewId="0">
      <selection activeCell="M28" sqref="M28"/>
    </sheetView>
  </sheetViews>
  <sheetFormatPr defaultRowHeight="15" x14ac:dyDescent="0.25"/>
  <cols>
    <col min="1" max="1" width="17.28515625" bestFit="1" customWidth="1"/>
    <col min="2" max="2" width="22.85546875" bestFit="1" customWidth="1"/>
  </cols>
  <sheetData>
    <row r="1" spans="1:2" x14ac:dyDescent="0.25">
      <c r="A1" t="s">
        <v>77</v>
      </c>
    </row>
    <row r="3" spans="1:2" x14ac:dyDescent="0.25">
      <c r="A3" s="4" t="s">
        <v>54</v>
      </c>
      <c r="B3" t="s">
        <v>71</v>
      </c>
    </row>
    <row r="4" spans="1:2" x14ac:dyDescent="0.25">
      <c r="A4" s="5" t="s">
        <v>49</v>
      </c>
      <c r="B4" s="10">
        <v>6.6168789927519608E-2</v>
      </c>
    </row>
    <row r="5" spans="1:2" x14ac:dyDescent="0.25">
      <c r="A5" s="5" t="s">
        <v>50</v>
      </c>
      <c r="B5" s="10">
        <v>8.5329575769280807E-3</v>
      </c>
    </row>
    <row r="6" spans="1:2" x14ac:dyDescent="0.25">
      <c r="A6" s="5" t="s">
        <v>45</v>
      </c>
      <c r="B6" s="10">
        <v>0.15205498019471489</v>
      </c>
    </row>
    <row r="7" spans="1:2" x14ac:dyDescent="0.25">
      <c r="A7" s="5" t="s">
        <v>48</v>
      </c>
      <c r="B7" s="10">
        <v>0.28721512706940477</v>
      </c>
    </row>
    <row r="8" spans="1:2" x14ac:dyDescent="0.25">
      <c r="A8" s="5" t="s">
        <v>46</v>
      </c>
      <c r="B8" s="10">
        <v>4.1129250456923751E-3</v>
      </c>
    </row>
    <row r="9" spans="1:2" x14ac:dyDescent="0.25">
      <c r="A9" s="5" t="s">
        <v>47</v>
      </c>
      <c r="B9" s="10">
        <v>9.1409772871645714E-2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A5E6-D03D-4F4A-8606-DD2436505D3D}">
  <dimension ref="A1:B9"/>
  <sheetViews>
    <sheetView workbookViewId="0">
      <selection activeCell="A2" sqref="A2"/>
    </sheetView>
  </sheetViews>
  <sheetFormatPr defaultRowHeight="15" x14ac:dyDescent="0.25"/>
  <cols>
    <col min="1" max="1" width="22.42578125" bestFit="1" customWidth="1"/>
    <col min="2" max="2" width="17.85546875" bestFit="1" customWidth="1"/>
  </cols>
  <sheetData>
    <row r="1" spans="1:2" x14ac:dyDescent="0.25">
      <c r="A1" t="s">
        <v>75</v>
      </c>
    </row>
    <row r="3" spans="1:2" x14ac:dyDescent="0.25">
      <c r="A3" s="4" t="s">
        <v>54</v>
      </c>
      <c r="B3" t="s">
        <v>68</v>
      </c>
    </row>
    <row r="4" spans="1:2" x14ac:dyDescent="0.25">
      <c r="A4" s="5" t="s">
        <v>11</v>
      </c>
      <c r="B4" s="10">
        <v>0.10955861001437892</v>
      </c>
    </row>
    <row r="5" spans="1:2" x14ac:dyDescent="0.25">
      <c r="A5" s="5" t="s">
        <v>15</v>
      </c>
      <c r="B5" s="10">
        <v>0.12506069107423678</v>
      </c>
    </row>
    <row r="6" spans="1:2" x14ac:dyDescent="0.25">
      <c r="A6" s="5" t="s">
        <v>12</v>
      </c>
      <c r="B6" s="10">
        <v>3.7066878441435143E-2</v>
      </c>
    </row>
    <row r="7" spans="1:2" x14ac:dyDescent="0.25">
      <c r="A7" s="5" t="s">
        <v>14</v>
      </c>
      <c r="B7" s="10">
        <v>0.11118921915761615</v>
      </c>
    </row>
    <row r="8" spans="1:2" x14ac:dyDescent="0.25">
      <c r="A8" s="5" t="s">
        <v>16</v>
      </c>
      <c r="B8" s="10">
        <v>0.23625805766705976</v>
      </c>
    </row>
    <row r="9" spans="1:2" x14ac:dyDescent="0.25">
      <c r="A9" s="5" t="s">
        <v>13</v>
      </c>
      <c r="B9" s="10">
        <v>0.38086654364527256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4838F-4288-4660-B233-6E1CD738A038}">
  <dimension ref="A1:B9"/>
  <sheetViews>
    <sheetView workbookViewId="0">
      <selection activeCell="B6" sqref="B6"/>
    </sheetView>
  </sheetViews>
  <sheetFormatPr defaultRowHeight="15" x14ac:dyDescent="0.25"/>
  <cols>
    <col min="1" max="1" width="17.28515625" bestFit="1" customWidth="1"/>
    <col min="2" max="2" width="32.7109375" bestFit="1" customWidth="1"/>
  </cols>
  <sheetData>
    <row r="1" spans="1:2" x14ac:dyDescent="0.25">
      <c r="A1" t="s">
        <v>76</v>
      </c>
    </row>
    <row r="3" spans="1:2" x14ac:dyDescent="0.25">
      <c r="A3" s="4" t="s">
        <v>54</v>
      </c>
      <c r="B3" t="s">
        <v>67</v>
      </c>
    </row>
    <row r="4" spans="1:2" x14ac:dyDescent="0.25">
      <c r="A4" s="5" t="s">
        <v>49</v>
      </c>
      <c r="B4" s="10">
        <v>0.33953723934062074</v>
      </c>
    </row>
    <row r="5" spans="1:2" x14ac:dyDescent="0.25">
      <c r="A5" s="5" t="s">
        <v>50</v>
      </c>
      <c r="B5" s="10">
        <v>2.3739625924416915E-2</v>
      </c>
    </row>
    <row r="6" spans="1:2" x14ac:dyDescent="0.25">
      <c r="A6" s="5" t="s">
        <v>45</v>
      </c>
      <c r="B6" s="10">
        <v>0.1076004934906398</v>
      </c>
    </row>
    <row r="7" spans="1:2" x14ac:dyDescent="0.25">
      <c r="A7" s="5" t="s">
        <v>48</v>
      </c>
      <c r="B7" s="10">
        <v>0.11118921915761716</v>
      </c>
    </row>
    <row r="8" spans="1:2" x14ac:dyDescent="0.25">
      <c r="A8" s="5" t="s">
        <v>46</v>
      </c>
      <c r="B8" s="10">
        <v>3.7066878441435483E-2</v>
      </c>
    </row>
    <row r="9" spans="1:2" x14ac:dyDescent="0.25">
      <c r="A9" s="5" t="s">
        <v>47</v>
      </c>
      <c r="B9" s="10">
        <v>0.380866543645276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CE88-1880-40B5-A68E-9833DF59B0E2}">
  <dimension ref="A1:M46"/>
  <sheetViews>
    <sheetView workbookViewId="0">
      <selection activeCell="F2" sqref="F2"/>
    </sheetView>
  </sheetViews>
  <sheetFormatPr defaultRowHeight="15" x14ac:dyDescent="0.25"/>
  <cols>
    <col min="1" max="1" width="39.7109375" bestFit="1" customWidth="1"/>
    <col min="2" max="2" width="36" bestFit="1" customWidth="1"/>
    <col min="3" max="3" width="17.28515625" bestFit="1" customWidth="1"/>
    <col min="4" max="4" width="12.28515625" bestFit="1" customWidth="1"/>
    <col min="6" max="6" width="17.7109375" bestFit="1" customWidth="1"/>
    <col min="7" max="7" width="36" bestFit="1" customWidth="1"/>
    <col min="8" max="8" width="16.28515625" customWidth="1"/>
    <col min="9" max="9" width="14.7109375" customWidth="1"/>
    <col min="10" max="10" width="13.7109375" customWidth="1"/>
    <col min="12" max="12" width="39.7109375" bestFit="1" customWidth="1"/>
    <col min="13" max="13" width="27" bestFit="1" customWidth="1"/>
  </cols>
  <sheetData>
    <row r="1" spans="1:10" x14ac:dyDescent="0.25">
      <c r="F1" t="s">
        <v>83</v>
      </c>
    </row>
    <row r="3" spans="1:10" x14ac:dyDescent="0.25">
      <c r="A3" s="4" t="s">
        <v>78</v>
      </c>
      <c r="C3" s="4" t="s">
        <v>2</v>
      </c>
    </row>
    <row r="4" spans="1:10" x14ac:dyDescent="0.25">
      <c r="A4" s="4" t="s">
        <v>5</v>
      </c>
      <c r="B4" s="4" t="s">
        <v>4</v>
      </c>
      <c r="C4" t="s">
        <v>9</v>
      </c>
      <c r="D4" t="s">
        <v>10</v>
      </c>
      <c r="F4" s="8" t="s">
        <v>5</v>
      </c>
      <c r="G4" s="8" t="s">
        <v>4</v>
      </c>
      <c r="H4" s="8" t="s">
        <v>79</v>
      </c>
      <c r="I4" s="8" t="s">
        <v>80</v>
      </c>
      <c r="J4" s="11" t="s">
        <v>81</v>
      </c>
    </row>
    <row r="5" spans="1:10" hidden="1" x14ac:dyDescent="0.25">
      <c r="A5" t="s">
        <v>49</v>
      </c>
      <c r="B5" t="s">
        <v>29</v>
      </c>
      <c r="C5" s="7">
        <v>8800</v>
      </c>
      <c r="D5" s="7">
        <v>8800</v>
      </c>
      <c r="F5" s="12" t="s">
        <v>49</v>
      </c>
      <c r="G5" t="s">
        <v>29</v>
      </c>
      <c r="H5" s="7">
        <v>8800</v>
      </c>
      <c r="I5" s="7">
        <v>8800</v>
      </c>
      <c r="J5">
        <f>Таблица3[[#This Row],[Закуплено, шт]]-Таблица3[[#This Row],[Продано, шт]]</f>
        <v>0</v>
      </c>
    </row>
    <row r="6" spans="1:10" hidden="1" x14ac:dyDescent="0.25">
      <c r="A6" t="s">
        <v>49</v>
      </c>
      <c r="B6" t="s">
        <v>24</v>
      </c>
      <c r="C6" s="7">
        <v>19000</v>
      </c>
      <c r="D6" s="7">
        <v>19000</v>
      </c>
      <c r="F6" s="12" t="s">
        <v>49</v>
      </c>
      <c r="G6" t="s">
        <v>24</v>
      </c>
      <c r="H6" s="7">
        <v>19000</v>
      </c>
      <c r="I6" s="7">
        <v>19000</v>
      </c>
      <c r="J6">
        <f>Таблица3[[#This Row],[Закуплено, шт]]-Таблица3[[#This Row],[Продано, шт]]</f>
        <v>0</v>
      </c>
    </row>
    <row r="7" spans="1:10" hidden="1" x14ac:dyDescent="0.25">
      <c r="A7" t="s">
        <v>49</v>
      </c>
      <c r="B7" t="s">
        <v>43</v>
      </c>
      <c r="C7" s="7">
        <v>3000</v>
      </c>
      <c r="D7" s="7">
        <v>3000</v>
      </c>
      <c r="F7" s="12" t="s">
        <v>49</v>
      </c>
      <c r="G7" t="s">
        <v>43</v>
      </c>
      <c r="H7" s="7">
        <v>3000</v>
      </c>
      <c r="I7" s="7">
        <v>3000</v>
      </c>
      <c r="J7">
        <f>Таблица3[[#This Row],[Закуплено, шт]]-Таблица3[[#This Row],[Продано, шт]]</f>
        <v>0</v>
      </c>
    </row>
    <row r="8" spans="1:10" hidden="1" x14ac:dyDescent="0.25">
      <c r="A8" t="s">
        <v>49</v>
      </c>
      <c r="B8" t="s">
        <v>37</v>
      </c>
      <c r="C8" s="7">
        <v>400</v>
      </c>
      <c r="D8" s="7">
        <v>400</v>
      </c>
      <c r="F8" s="13" t="s">
        <v>49</v>
      </c>
      <c r="G8" t="s">
        <v>37</v>
      </c>
      <c r="H8" s="7">
        <v>400</v>
      </c>
      <c r="I8" s="7">
        <v>400</v>
      </c>
      <c r="J8">
        <f>Таблица3[[#This Row],[Закуплено, шт]]-Таблица3[[#This Row],[Продано, шт]]</f>
        <v>0</v>
      </c>
    </row>
    <row r="9" spans="1:10" hidden="1" x14ac:dyDescent="0.25">
      <c r="A9" t="s">
        <v>50</v>
      </c>
      <c r="B9" t="s">
        <v>36</v>
      </c>
      <c r="C9" s="7">
        <v>24800</v>
      </c>
      <c r="D9" s="7">
        <v>24800</v>
      </c>
      <c r="F9" s="12" t="s">
        <v>50</v>
      </c>
      <c r="G9" t="s">
        <v>36</v>
      </c>
      <c r="H9" s="7">
        <v>24800</v>
      </c>
      <c r="I9" s="7">
        <v>24800</v>
      </c>
      <c r="J9">
        <f>Таблица3[[#This Row],[Закуплено, шт]]-Таблица3[[#This Row],[Продано, шт]]</f>
        <v>0</v>
      </c>
    </row>
    <row r="10" spans="1:10" x14ac:dyDescent="0.25">
      <c r="A10" t="s">
        <v>50</v>
      </c>
      <c r="B10" t="s">
        <v>26</v>
      </c>
      <c r="C10" s="7">
        <v>19600</v>
      </c>
      <c r="D10" s="7">
        <v>18299</v>
      </c>
      <c r="F10" s="12" t="s">
        <v>50</v>
      </c>
      <c r="G10" t="s">
        <v>26</v>
      </c>
      <c r="H10" s="7">
        <v>19600</v>
      </c>
      <c r="I10" s="7">
        <v>18299</v>
      </c>
      <c r="J10">
        <f>Таблица3[[#This Row],[Закуплено, шт]]-Таблица3[[#This Row],[Продано, шт]]</f>
        <v>1301</v>
      </c>
    </row>
    <row r="11" spans="1:10" x14ac:dyDescent="0.25">
      <c r="A11" t="s">
        <v>50</v>
      </c>
      <c r="B11" t="s">
        <v>44</v>
      </c>
      <c r="C11" s="7">
        <v>2200</v>
      </c>
      <c r="D11" s="7"/>
      <c r="F11" s="13" t="s">
        <v>50</v>
      </c>
      <c r="G11" t="s">
        <v>44</v>
      </c>
      <c r="H11" s="7">
        <v>2200</v>
      </c>
      <c r="I11" s="7">
        <v>0</v>
      </c>
      <c r="J11">
        <f>Таблица3[[#This Row],[Закуплено, шт]]-Таблица3[[#This Row],[Продано, шт]]</f>
        <v>2200</v>
      </c>
    </row>
    <row r="12" spans="1:10" hidden="1" x14ac:dyDescent="0.25">
      <c r="A12" t="s">
        <v>45</v>
      </c>
      <c r="B12" t="s">
        <v>23</v>
      </c>
      <c r="C12" s="7">
        <v>5800</v>
      </c>
      <c r="D12" s="7">
        <v>5800</v>
      </c>
      <c r="F12" s="12" t="s">
        <v>45</v>
      </c>
      <c r="G12" t="s">
        <v>23</v>
      </c>
      <c r="H12" s="7">
        <v>5800</v>
      </c>
      <c r="I12" s="7">
        <v>5800</v>
      </c>
      <c r="J12">
        <f>Таблица3[[#This Row],[Закуплено, шт]]-Таблица3[[#This Row],[Продано, шт]]</f>
        <v>0</v>
      </c>
    </row>
    <row r="13" spans="1:10" hidden="1" x14ac:dyDescent="0.25">
      <c r="A13" t="s">
        <v>45</v>
      </c>
      <c r="B13" t="s">
        <v>27</v>
      </c>
      <c r="C13" s="7">
        <v>15000</v>
      </c>
      <c r="D13" s="7">
        <v>15000</v>
      </c>
      <c r="F13" s="12" t="s">
        <v>45</v>
      </c>
      <c r="G13" t="s">
        <v>27</v>
      </c>
      <c r="H13" s="7">
        <v>15000</v>
      </c>
      <c r="I13" s="7">
        <v>15000</v>
      </c>
      <c r="J13">
        <f>Таблица3[[#This Row],[Закуплено, шт]]-Таблица3[[#This Row],[Продано, шт]]</f>
        <v>0</v>
      </c>
    </row>
    <row r="14" spans="1:10" hidden="1" x14ac:dyDescent="0.25">
      <c r="A14" t="s">
        <v>45</v>
      </c>
      <c r="B14" t="s">
        <v>17</v>
      </c>
      <c r="C14" s="7">
        <v>10400</v>
      </c>
      <c r="D14" s="7">
        <v>10400</v>
      </c>
      <c r="F14" s="13" t="s">
        <v>45</v>
      </c>
      <c r="G14" t="s">
        <v>17</v>
      </c>
      <c r="H14" s="7">
        <v>10400</v>
      </c>
      <c r="I14" s="7">
        <v>10400</v>
      </c>
      <c r="J14">
        <f>Таблица3[[#This Row],[Закуплено, шт]]-Таблица3[[#This Row],[Продано, шт]]</f>
        <v>0</v>
      </c>
    </row>
    <row r="15" spans="1:10" x14ac:dyDescent="0.25">
      <c r="A15" t="s">
        <v>48</v>
      </c>
      <c r="B15" t="s">
        <v>22</v>
      </c>
      <c r="C15" s="7">
        <v>4800</v>
      </c>
      <c r="D15" s="7">
        <v>4750</v>
      </c>
      <c r="F15" s="12" t="s">
        <v>48</v>
      </c>
      <c r="G15" t="s">
        <v>22</v>
      </c>
      <c r="H15" s="7">
        <v>4800</v>
      </c>
      <c r="I15" s="7">
        <v>4750</v>
      </c>
      <c r="J15">
        <f>Таблица3[[#This Row],[Закуплено, шт]]-Таблица3[[#This Row],[Продано, шт]]</f>
        <v>50</v>
      </c>
    </row>
    <row r="16" spans="1:10" x14ac:dyDescent="0.25">
      <c r="A16" t="s">
        <v>48</v>
      </c>
      <c r="B16" t="s">
        <v>31</v>
      </c>
      <c r="C16" s="7">
        <v>13400</v>
      </c>
      <c r="D16" s="7">
        <v>13015</v>
      </c>
      <c r="F16" s="12" t="s">
        <v>48</v>
      </c>
      <c r="G16" t="s">
        <v>31</v>
      </c>
      <c r="H16" s="7">
        <v>13400</v>
      </c>
      <c r="I16" s="7">
        <v>13015</v>
      </c>
      <c r="J16">
        <f>Таблица3[[#This Row],[Закуплено, шт]]-Таблица3[[#This Row],[Продано, шт]]</f>
        <v>385</v>
      </c>
    </row>
    <row r="17" spans="1:13" hidden="1" x14ac:dyDescent="0.25">
      <c r="A17" t="s">
        <v>48</v>
      </c>
      <c r="B17" t="s">
        <v>25</v>
      </c>
      <c r="C17" s="7">
        <v>6400</v>
      </c>
      <c r="D17" s="7">
        <v>6400</v>
      </c>
      <c r="F17" s="12" t="s">
        <v>48</v>
      </c>
      <c r="G17" t="s">
        <v>25</v>
      </c>
      <c r="H17" s="7">
        <v>6400</v>
      </c>
      <c r="I17" s="7">
        <v>6400</v>
      </c>
      <c r="J17">
        <f>Таблица3[[#This Row],[Закуплено, шт]]-Таблица3[[#This Row],[Продано, шт]]</f>
        <v>0</v>
      </c>
    </row>
    <row r="18" spans="1:13" hidden="1" x14ac:dyDescent="0.25">
      <c r="A18" t="s">
        <v>48</v>
      </c>
      <c r="B18" t="s">
        <v>32</v>
      </c>
      <c r="C18" s="7">
        <v>3000</v>
      </c>
      <c r="D18" s="7">
        <v>3000</v>
      </c>
      <c r="F18" s="13" t="s">
        <v>48</v>
      </c>
      <c r="G18" t="s">
        <v>32</v>
      </c>
      <c r="H18" s="7">
        <v>3000</v>
      </c>
      <c r="I18" s="7">
        <v>3000</v>
      </c>
      <c r="J18">
        <f>Таблица3[[#This Row],[Закуплено, шт]]-Таблица3[[#This Row],[Продано, шт]]</f>
        <v>0</v>
      </c>
    </row>
    <row r="19" spans="1:13" hidden="1" x14ac:dyDescent="0.25">
      <c r="A19" t="s">
        <v>46</v>
      </c>
      <c r="B19" t="s">
        <v>21</v>
      </c>
      <c r="C19" s="7">
        <v>17200</v>
      </c>
      <c r="D19" s="7">
        <v>17200</v>
      </c>
      <c r="F19" s="12" t="s">
        <v>46</v>
      </c>
      <c r="G19" t="s">
        <v>21</v>
      </c>
      <c r="H19" s="7">
        <v>17200</v>
      </c>
      <c r="I19" s="7">
        <v>17200</v>
      </c>
      <c r="J19">
        <f>Таблица3[[#This Row],[Закуплено, шт]]-Таблица3[[#This Row],[Продано, шт]]</f>
        <v>0</v>
      </c>
    </row>
    <row r="20" spans="1:13" x14ac:dyDescent="0.25">
      <c r="A20" t="s">
        <v>46</v>
      </c>
      <c r="B20" t="s">
        <v>18</v>
      </c>
      <c r="C20" s="7">
        <v>16800</v>
      </c>
      <c r="D20" s="7">
        <v>16034</v>
      </c>
      <c r="F20" s="12" t="s">
        <v>46</v>
      </c>
      <c r="G20" t="s">
        <v>18</v>
      </c>
      <c r="H20" s="7">
        <v>16800</v>
      </c>
      <c r="I20" s="7">
        <v>16034</v>
      </c>
      <c r="J20">
        <f>Таблица3[[#This Row],[Закуплено, шт]]-Таблица3[[#This Row],[Продано, шт]]</f>
        <v>766</v>
      </c>
    </row>
    <row r="21" spans="1:13" x14ac:dyDescent="0.25">
      <c r="A21" t="s">
        <v>46</v>
      </c>
      <c r="B21" t="s">
        <v>39</v>
      </c>
      <c r="C21" s="7">
        <v>9000</v>
      </c>
      <c r="D21" s="7">
        <v>8998</v>
      </c>
      <c r="F21" s="12" t="s">
        <v>46</v>
      </c>
      <c r="G21" t="s">
        <v>39</v>
      </c>
      <c r="H21" s="7">
        <v>9000</v>
      </c>
      <c r="I21" s="7">
        <v>8998</v>
      </c>
      <c r="J21">
        <f>Таблица3[[#This Row],[Закуплено, шт]]-Таблица3[[#This Row],[Продано, шт]]</f>
        <v>2</v>
      </c>
      <c r="L21" s="4" t="s">
        <v>54</v>
      </c>
      <c r="M21" t="s">
        <v>82</v>
      </c>
    </row>
    <row r="22" spans="1:13" hidden="1" x14ac:dyDescent="0.25">
      <c r="A22" t="s">
        <v>46</v>
      </c>
      <c r="B22" t="s">
        <v>38</v>
      </c>
      <c r="C22" s="7">
        <v>8200</v>
      </c>
      <c r="D22" s="7">
        <v>8200</v>
      </c>
      <c r="F22" s="12" t="s">
        <v>46</v>
      </c>
      <c r="G22" t="s">
        <v>38</v>
      </c>
      <c r="H22" s="7">
        <v>8200</v>
      </c>
      <c r="I22" s="7">
        <v>8200</v>
      </c>
      <c r="J22">
        <f>Таблица3[[#This Row],[Закуплено, шт]]-Таблица3[[#This Row],[Продано, шт]]</f>
        <v>0</v>
      </c>
      <c r="L22" s="5" t="s">
        <v>49</v>
      </c>
      <c r="M22" s="7">
        <v>0</v>
      </c>
    </row>
    <row r="23" spans="1:13" x14ac:dyDescent="0.25">
      <c r="A23" t="s">
        <v>46</v>
      </c>
      <c r="B23" t="s">
        <v>30</v>
      </c>
      <c r="C23" s="7">
        <v>9400</v>
      </c>
      <c r="D23" s="7">
        <v>4629</v>
      </c>
      <c r="F23" s="13" t="s">
        <v>46</v>
      </c>
      <c r="G23" t="s">
        <v>30</v>
      </c>
      <c r="H23" s="7">
        <v>9400</v>
      </c>
      <c r="I23" s="7">
        <v>4629</v>
      </c>
      <c r="J23">
        <f>Таблица3[[#This Row],[Закуплено, шт]]-Таблица3[[#This Row],[Продано, шт]]</f>
        <v>4771</v>
      </c>
      <c r="L23" s="6" t="s">
        <v>29</v>
      </c>
      <c r="M23" s="7">
        <v>0</v>
      </c>
    </row>
    <row r="24" spans="1:13" hidden="1" x14ac:dyDescent="0.25">
      <c r="A24" t="s">
        <v>47</v>
      </c>
      <c r="B24" t="s">
        <v>42</v>
      </c>
      <c r="C24" s="7">
        <v>3800</v>
      </c>
      <c r="D24" s="7">
        <v>3800</v>
      </c>
      <c r="F24" s="12" t="s">
        <v>47</v>
      </c>
      <c r="G24" t="s">
        <v>42</v>
      </c>
      <c r="H24" s="7">
        <v>3800</v>
      </c>
      <c r="I24" s="7">
        <v>3800</v>
      </c>
      <c r="J24">
        <f>Таблица3[[#This Row],[Закуплено, шт]]-Таблица3[[#This Row],[Продано, шт]]</f>
        <v>0</v>
      </c>
      <c r="L24" s="6" t="s">
        <v>24</v>
      </c>
      <c r="M24" s="7">
        <v>0</v>
      </c>
    </row>
    <row r="25" spans="1:13" hidden="1" x14ac:dyDescent="0.25">
      <c r="A25" t="s">
        <v>47</v>
      </c>
      <c r="B25" t="s">
        <v>28</v>
      </c>
      <c r="C25" s="7">
        <v>13600</v>
      </c>
      <c r="D25" s="7">
        <v>13600</v>
      </c>
      <c r="F25" s="12" t="s">
        <v>47</v>
      </c>
      <c r="G25" t="s">
        <v>28</v>
      </c>
      <c r="H25" s="7">
        <v>13600</v>
      </c>
      <c r="I25" s="7">
        <v>13600</v>
      </c>
      <c r="J25">
        <f>Таблица3[[#This Row],[Закуплено, шт]]-Таблица3[[#This Row],[Продано, шт]]</f>
        <v>0</v>
      </c>
      <c r="L25" s="6" t="s">
        <v>43</v>
      </c>
      <c r="M25" s="7">
        <v>0</v>
      </c>
    </row>
    <row r="26" spans="1:13" hidden="1" x14ac:dyDescent="0.25">
      <c r="A26" t="s">
        <v>47</v>
      </c>
      <c r="B26" t="s">
        <v>40</v>
      </c>
      <c r="C26" s="7">
        <v>6000</v>
      </c>
      <c r="D26" s="7">
        <v>6000</v>
      </c>
      <c r="F26" s="12" t="s">
        <v>47</v>
      </c>
      <c r="G26" t="s">
        <v>40</v>
      </c>
      <c r="H26" s="7">
        <v>6000</v>
      </c>
      <c r="I26" s="7">
        <v>6000</v>
      </c>
      <c r="J26">
        <f>Таблица3[[#This Row],[Закуплено, шт]]-Таблица3[[#This Row],[Продано, шт]]</f>
        <v>0</v>
      </c>
      <c r="L26" s="6" t="s">
        <v>37</v>
      </c>
      <c r="M26" s="7">
        <v>0</v>
      </c>
    </row>
    <row r="27" spans="1:13" hidden="1" x14ac:dyDescent="0.25">
      <c r="A27" t="s">
        <v>47</v>
      </c>
      <c r="B27" t="s">
        <v>33</v>
      </c>
      <c r="C27" s="7">
        <v>9200</v>
      </c>
      <c r="D27" s="7">
        <v>9200</v>
      </c>
      <c r="F27" s="12" t="s">
        <v>47</v>
      </c>
      <c r="G27" t="s">
        <v>33</v>
      </c>
      <c r="H27" s="7">
        <v>9200</v>
      </c>
      <c r="I27" s="7">
        <v>9200</v>
      </c>
      <c r="J27">
        <f>Таблица3[[#This Row],[Закуплено, шт]]-Таблица3[[#This Row],[Продано, шт]]</f>
        <v>0</v>
      </c>
      <c r="L27" s="5" t="s">
        <v>50</v>
      </c>
      <c r="M27" s="7">
        <v>3501</v>
      </c>
    </row>
    <row r="28" spans="1:13" hidden="1" x14ac:dyDescent="0.25">
      <c r="A28" t="s">
        <v>47</v>
      </c>
      <c r="B28" t="s">
        <v>41</v>
      </c>
      <c r="C28" s="7">
        <v>3800</v>
      </c>
      <c r="D28" s="7">
        <v>3800</v>
      </c>
      <c r="F28" s="12" t="s">
        <v>47</v>
      </c>
      <c r="G28" t="s">
        <v>41</v>
      </c>
      <c r="H28" s="7">
        <v>3800</v>
      </c>
      <c r="I28" s="7">
        <v>3800</v>
      </c>
      <c r="J28">
        <f>Таблица3[[#This Row],[Закуплено, шт]]-Таблица3[[#This Row],[Продано, шт]]</f>
        <v>0</v>
      </c>
      <c r="L28" s="6" t="s">
        <v>36</v>
      </c>
      <c r="M28" s="7">
        <v>0</v>
      </c>
    </row>
    <row r="29" spans="1:13" hidden="1" x14ac:dyDescent="0.25">
      <c r="A29" t="s">
        <v>47</v>
      </c>
      <c r="B29" t="s">
        <v>34</v>
      </c>
      <c r="C29" s="7">
        <v>14000</v>
      </c>
      <c r="D29" s="7">
        <v>14000</v>
      </c>
      <c r="F29" s="12" t="s">
        <v>47</v>
      </c>
      <c r="G29" t="s">
        <v>34</v>
      </c>
      <c r="H29" s="7">
        <v>14000</v>
      </c>
      <c r="I29" s="7">
        <v>14000</v>
      </c>
      <c r="J29">
        <f>Таблица3[[#This Row],[Закуплено, шт]]-Таблица3[[#This Row],[Продано, шт]]</f>
        <v>0</v>
      </c>
      <c r="L29" s="6" t="s">
        <v>26</v>
      </c>
      <c r="M29" s="7">
        <v>1301</v>
      </c>
    </row>
    <row r="30" spans="1:13" hidden="1" x14ac:dyDescent="0.25">
      <c r="A30" t="s">
        <v>47</v>
      </c>
      <c r="B30" t="s">
        <v>20</v>
      </c>
      <c r="C30" s="7">
        <v>11200</v>
      </c>
      <c r="D30" s="7">
        <v>11200</v>
      </c>
      <c r="F30" s="12" t="s">
        <v>47</v>
      </c>
      <c r="G30" t="s">
        <v>20</v>
      </c>
      <c r="H30" s="7">
        <v>11200</v>
      </c>
      <c r="I30" s="7">
        <v>11200</v>
      </c>
      <c r="J30">
        <f>Таблица3[[#This Row],[Закуплено, шт]]-Таблица3[[#This Row],[Продано, шт]]</f>
        <v>0</v>
      </c>
      <c r="L30" s="6" t="s">
        <v>44</v>
      </c>
      <c r="M30" s="7">
        <v>2200</v>
      </c>
    </row>
    <row r="31" spans="1:13" hidden="1" x14ac:dyDescent="0.25">
      <c r="A31" t="s">
        <v>47</v>
      </c>
      <c r="B31" t="s">
        <v>35</v>
      </c>
      <c r="C31" s="7">
        <v>11600</v>
      </c>
      <c r="D31" s="7">
        <v>11600</v>
      </c>
      <c r="F31" s="12" t="s">
        <v>47</v>
      </c>
      <c r="G31" t="s">
        <v>35</v>
      </c>
      <c r="H31" s="7">
        <v>11600</v>
      </c>
      <c r="I31" s="7">
        <v>11600</v>
      </c>
      <c r="J31">
        <f>Таблица3[[#This Row],[Закуплено, шт]]-Таблица3[[#This Row],[Продано, шт]]</f>
        <v>0</v>
      </c>
      <c r="L31" s="5" t="s">
        <v>45</v>
      </c>
      <c r="M31" s="7">
        <v>0</v>
      </c>
    </row>
    <row r="32" spans="1:13" hidden="1" x14ac:dyDescent="0.25">
      <c r="A32" t="s">
        <v>47</v>
      </c>
      <c r="B32" t="s">
        <v>19</v>
      </c>
      <c r="C32" s="7">
        <v>11600</v>
      </c>
      <c r="D32" s="7">
        <v>11600</v>
      </c>
      <c r="F32" s="13" t="s">
        <v>47</v>
      </c>
      <c r="G32" t="s">
        <v>19</v>
      </c>
      <c r="H32" s="7">
        <v>11600</v>
      </c>
      <c r="I32" s="7">
        <v>11600</v>
      </c>
      <c r="J32">
        <f>Таблица3[[#This Row],[Закуплено, шт]]-Таблица3[[#This Row],[Продано, шт]]</f>
        <v>0</v>
      </c>
      <c r="L32" s="6" t="s">
        <v>23</v>
      </c>
      <c r="M32" s="7">
        <v>0</v>
      </c>
    </row>
    <row r="33" spans="12:13" x14ac:dyDescent="0.25">
      <c r="L33" s="6" t="s">
        <v>27</v>
      </c>
      <c r="M33" s="7">
        <v>0</v>
      </c>
    </row>
    <row r="34" spans="12:13" x14ac:dyDescent="0.25">
      <c r="L34" s="6" t="s">
        <v>17</v>
      </c>
      <c r="M34" s="7">
        <v>0</v>
      </c>
    </row>
    <row r="35" spans="12:13" x14ac:dyDescent="0.25">
      <c r="L35" s="5" t="s">
        <v>48</v>
      </c>
      <c r="M35" s="7">
        <v>435</v>
      </c>
    </row>
    <row r="36" spans="12:13" x14ac:dyDescent="0.25">
      <c r="L36" s="6" t="s">
        <v>22</v>
      </c>
      <c r="M36" s="7">
        <v>50</v>
      </c>
    </row>
    <row r="37" spans="12:13" x14ac:dyDescent="0.25">
      <c r="L37" s="6" t="s">
        <v>31</v>
      </c>
      <c r="M37" s="7">
        <v>385</v>
      </c>
    </row>
    <row r="38" spans="12:13" x14ac:dyDescent="0.25">
      <c r="L38" s="6" t="s">
        <v>25</v>
      </c>
      <c r="M38" s="7">
        <v>0</v>
      </c>
    </row>
    <row r="39" spans="12:13" x14ac:dyDescent="0.25">
      <c r="L39" s="6" t="s">
        <v>32</v>
      </c>
      <c r="M39" s="7">
        <v>0</v>
      </c>
    </row>
    <row r="40" spans="12:13" x14ac:dyDescent="0.25">
      <c r="L40" s="5" t="s">
        <v>46</v>
      </c>
      <c r="M40" s="7">
        <v>5539</v>
      </c>
    </row>
    <row r="41" spans="12:13" x14ac:dyDescent="0.25">
      <c r="L41" s="6" t="s">
        <v>21</v>
      </c>
      <c r="M41" s="7">
        <v>0</v>
      </c>
    </row>
    <row r="42" spans="12:13" x14ac:dyDescent="0.25">
      <c r="L42" s="6" t="s">
        <v>18</v>
      </c>
      <c r="M42" s="7">
        <v>766</v>
      </c>
    </row>
    <row r="43" spans="12:13" x14ac:dyDescent="0.25">
      <c r="L43" s="6" t="s">
        <v>39</v>
      </c>
      <c r="M43" s="7">
        <v>2</v>
      </c>
    </row>
    <row r="44" spans="12:13" x14ac:dyDescent="0.25">
      <c r="L44" s="6" t="s">
        <v>38</v>
      </c>
      <c r="M44" s="7">
        <v>0</v>
      </c>
    </row>
    <row r="45" spans="12:13" x14ac:dyDescent="0.25">
      <c r="L45" s="6" t="s">
        <v>30</v>
      </c>
      <c r="M45" s="7">
        <v>4771</v>
      </c>
    </row>
    <row r="46" spans="12:13" x14ac:dyDescent="0.25">
      <c r="L46" s="5" t="s">
        <v>55</v>
      </c>
      <c r="M46" s="7">
        <v>9475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2632D-0D21-42FE-8F66-D203AA6EE7FA}">
  <dimension ref="A1"/>
  <sheetViews>
    <sheetView showGridLines="0" showRowColHeaders="0" tabSelected="1" workbookViewId="0">
      <selection activeCell="I42" sqref="I42"/>
    </sheetView>
  </sheetViews>
  <sheetFormatPr defaultRowHeight="15" x14ac:dyDescent="0.25"/>
  <cols>
    <col min="1" max="16384" width="9.140625" style="14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L678"/>
  <sheetViews>
    <sheetView topLeftCell="A2" workbookViewId="0">
      <selection sqref="A1:L678"/>
    </sheetView>
  </sheetViews>
  <sheetFormatPr defaultRowHeight="15" x14ac:dyDescent="0.25"/>
  <cols>
    <col min="1" max="1" width="10.140625" bestFit="1" customWidth="1"/>
    <col min="2" max="2" width="20" customWidth="1"/>
    <col min="3" max="3" width="17" customWidth="1"/>
    <col min="4" max="4" width="22.42578125" bestFit="1" customWidth="1"/>
    <col min="5" max="5" width="36" bestFit="1" customWidth="1"/>
    <col min="6" max="6" width="17.42578125" customWidth="1"/>
    <col min="7" max="7" width="13.7109375" customWidth="1"/>
    <col min="8" max="8" width="7.85546875" customWidth="1"/>
    <col min="9" max="9" width="16.7109375" customWidth="1"/>
    <col min="10" max="10" width="13.42578125" customWidth="1"/>
    <col min="12" max="12" width="13.42578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51</v>
      </c>
      <c r="K1" s="3" t="s">
        <v>52</v>
      </c>
      <c r="L1" s="3" t="s">
        <v>53</v>
      </c>
    </row>
    <row r="2" spans="1:12" x14ac:dyDescent="0.25">
      <c r="A2" s="2">
        <v>37186</v>
      </c>
      <c r="B2">
        <v>1</v>
      </c>
      <c r="C2" t="s">
        <v>9</v>
      </c>
      <c r="D2" t="s">
        <v>11</v>
      </c>
      <c r="E2" t="s">
        <v>17</v>
      </c>
      <c r="F2" t="s">
        <v>45</v>
      </c>
      <c r="G2">
        <v>800</v>
      </c>
      <c r="H2">
        <v>3.23</v>
      </c>
      <c r="I2">
        <v>0</v>
      </c>
      <c r="J2">
        <f>ROUND(IF(I2=0, 0,(I2-H2)/H2*100),2)</f>
        <v>0</v>
      </c>
      <c r="K2">
        <f>IF(Таблица1[[#This Row],[Цена продажи]]=0, Таблица1[[#This Row],[Количество]]*Таблица1[[#This Row],[Цена]],0)</f>
        <v>2584</v>
      </c>
      <c r="L2">
        <f>Таблица1[[#This Row],[Количество]]*Таблица1[[#This Row],[Цена продажи]]</f>
        <v>0</v>
      </c>
    </row>
    <row r="3" spans="1:12" x14ac:dyDescent="0.25">
      <c r="A3" s="2">
        <v>37273</v>
      </c>
      <c r="B3">
        <v>1</v>
      </c>
      <c r="C3" t="s">
        <v>10</v>
      </c>
      <c r="D3" t="s">
        <v>11</v>
      </c>
      <c r="E3" t="s">
        <v>17</v>
      </c>
      <c r="F3" t="s">
        <v>45</v>
      </c>
      <c r="G3">
        <v>210</v>
      </c>
      <c r="H3">
        <v>3.23</v>
      </c>
      <c r="I3">
        <v>3.48</v>
      </c>
      <c r="J3">
        <f t="shared" ref="J3:J66" si="0">ROUND(IF(I3=0, 0,(I3-H3)/H3*100),2)</f>
        <v>7.74</v>
      </c>
      <c r="K3">
        <f>IF(Таблица1[[#This Row],[Цена продажи]]=0, Таблица1[[#This Row],[Количество]]*Таблица1[[#This Row],[Цена]],0)</f>
        <v>0</v>
      </c>
      <c r="L3">
        <f>Таблица1[[#This Row],[Количество]]*Таблица1[[#This Row],[Цена продажи]]</f>
        <v>730.8</v>
      </c>
    </row>
    <row r="4" spans="1:12" x14ac:dyDescent="0.25">
      <c r="A4" s="2">
        <v>37273</v>
      </c>
      <c r="B4">
        <v>2</v>
      </c>
      <c r="C4" t="s">
        <v>10</v>
      </c>
      <c r="D4" t="s">
        <v>11</v>
      </c>
      <c r="E4" t="s">
        <v>17</v>
      </c>
      <c r="F4" t="s">
        <v>45</v>
      </c>
      <c r="G4">
        <v>570</v>
      </c>
      <c r="H4">
        <v>3.23</v>
      </c>
      <c r="I4">
        <v>3.62</v>
      </c>
      <c r="J4">
        <f t="shared" si="0"/>
        <v>12.07</v>
      </c>
      <c r="K4">
        <f>IF(Таблица1[[#This Row],[Цена продажи]]=0, Таблица1[[#This Row],[Количество]]*Таблица1[[#This Row],[Цена]],0)</f>
        <v>0</v>
      </c>
      <c r="L4">
        <f>Таблица1[[#This Row],[Количество]]*Таблица1[[#This Row],[Цена продажи]]</f>
        <v>2063.4</v>
      </c>
    </row>
    <row r="5" spans="1:12" x14ac:dyDescent="0.25">
      <c r="A5" s="2">
        <v>37273</v>
      </c>
      <c r="B5">
        <v>3</v>
      </c>
      <c r="C5" t="s">
        <v>10</v>
      </c>
      <c r="D5" t="s">
        <v>11</v>
      </c>
      <c r="E5" t="s">
        <v>17</v>
      </c>
      <c r="F5" t="s">
        <v>45</v>
      </c>
      <c r="G5">
        <v>19</v>
      </c>
      <c r="H5">
        <v>3.23</v>
      </c>
      <c r="I5">
        <v>3.58</v>
      </c>
      <c r="J5">
        <f t="shared" si="0"/>
        <v>10.84</v>
      </c>
      <c r="K5">
        <f>IF(Таблица1[[#This Row],[Цена продажи]]=0, Таблица1[[#This Row],[Количество]]*Таблица1[[#This Row],[Цена]],0)</f>
        <v>0</v>
      </c>
      <c r="L5">
        <f>Таблица1[[#This Row],[Количество]]*Таблица1[[#This Row],[Цена продажи]]</f>
        <v>68.02</v>
      </c>
    </row>
    <row r="6" spans="1:12" x14ac:dyDescent="0.25">
      <c r="A6" s="2">
        <v>37273</v>
      </c>
      <c r="B6">
        <v>4</v>
      </c>
      <c r="C6" t="s">
        <v>10</v>
      </c>
      <c r="D6" t="s">
        <v>11</v>
      </c>
      <c r="E6" t="s">
        <v>17</v>
      </c>
      <c r="F6" t="s">
        <v>45</v>
      </c>
      <c r="G6">
        <v>1</v>
      </c>
      <c r="H6">
        <v>3.23</v>
      </c>
      <c r="I6">
        <v>3.48</v>
      </c>
      <c r="J6">
        <f t="shared" si="0"/>
        <v>7.74</v>
      </c>
      <c r="K6">
        <f>IF(Таблица1[[#This Row],[Цена продажи]]=0, Таблица1[[#This Row],[Количество]]*Таблица1[[#This Row],[Цена]],0)</f>
        <v>0</v>
      </c>
      <c r="L6">
        <f>Таблица1[[#This Row],[Количество]]*Таблица1[[#This Row],[Цена продажи]]</f>
        <v>3.48</v>
      </c>
    </row>
    <row r="7" spans="1:12" x14ac:dyDescent="0.25">
      <c r="A7" s="2">
        <v>37273</v>
      </c>
      <c r="B7">
        <v>2</v>
      </c>
      <c r="C7" t="s">
        <v>9</v>
      </c>
      <c r="D7" t="s">
        <v>12</v>
      </c>
      <c r="E7" t="s">
        <v>18</v>
      </c>
      <c r="F7" t="s">
        <v>46</v>
      </c>
      <c r="G7">
        <v>3400</v>
      </c>
      <c r="H7">
        <v>22.21</v>
      </c>
      <c r="I7">
        <v>0</v>
      </c>
      <c r="J7">
        <f t="shared" si="0"/>
        <v>0</v>
      </c>
      <c r="K7">
        <f>IF(Таблица1[[#This Row],[Цена продажи]]=0, Таблица1[[#This Row],[Количество]]*Таблица1[[#This Row],[Цена]],0)</f>
        <v>75514</v>
      </c>
      <c r="L7">
        <f>Таблица1[[#This Row],[Количество]]*Таблица1[[#This Row],[Цена продажи]]</f>
        <v>0</v>
      </c>
    </row>
    <row r="8" spans="1:12" x14ac:dyDescent="0.25">
      <c r="A8" s="2">
        <v>37294</v>
      </c>
      <c r="B8">
        <v>3</v>
      </c>
      <c r="C8" t="s">
        <v>9</v>
      </c>
      <c r="D8" t="s">
        <v>13</v>
      </c>
      <c r="E8" t="s">
        <v>19</v>
      </c>
      <c r="F8" t="s">
        <v>47</v>
      </c>
      <c r="G8">
        <v>2400</v>
      </c>
      <c r="H8">
        <v>8.84</v>
      </c>
      <c r="I8">
        <v>0</v>
      </c>
      <c r="J8">
        <f t="shared" si="0"/>
        <v>0</v>
      </c>
      <c r="K8">
        <f>IF(Таблица1[[#This Row],[Цена продажи]]=0, Таблица1[[#This Row],[Количество]]*Таблица1[[#This Row],[Цена]],0)</f>
        <v>21216</v>
      </c>
      <c r="L8">
        <f>Таблица1[[#This Row],[Количество]]*Таблица1[[#This Row],[Цена продажи]]</f>
        <v>0</v>
      </c>
    </row>
    <row r="9" spans="1:12" x14ac:dyDescent="0.25">
      <c r="A9" s="2">
        <v>37294</v>
      </c>
      <c r="B9">
        <v>5</v>
      </c>
      <c r="C9" t="s">
        <v>10</v>
      </c>
      <c r="D9" t="s">
        <v>13</v>
      </c>
      <c r="E9" t="s">
        <v>19</v>
      </c>
      <c r="F9" t="s">
        <v>47</v>
      </c>
      <c r="G9">
        <v>1862</v>
      </c>
      <c r="H9">
        <v>8.84</v>
      </c>
      <c r="I9">
        <v>9.94</v>
      </c>
      <c r="J9">
        <f t="shared" si="0"/>
        <v>12.44</v>
      </c>
      <c r="K9">
        <f>IF(Таблица1[[#This Row],[Цена продажи]]=0, Таблица1[[#This Row],[Количество]]*Таблица1[[#This Row],[Цена]],0)</f>
        <v>0</v>
      </c>
      <c r="L9">
        <f>Таблица1[[#This Row],[Количество]]*Таблица1[[#This Row],[Цена продажи]]</f>
        <v>18508.28</v>
      </c>
    </row>
    <row r="10" spans="1:12" x14ac:dyDescent="0.25">
      <c r="A10" s="2">
        <v>37294</v>
      </c>
      <c r="B10">
        <v>5</v>
      </c>
      <c r="C10" t="s">
        <v>10</v>
      </c>
      <c r="D10" t="s">
        <v>12</v>
      </c>
      <c r="E10" t="s">
        <v>18</v>
      </c>
      <c r="F10" t="s">
        <v>46</v>
      </c>
      <c r="G10">
        <v>2909</v>
      </c>
      <c r="H10">
        <v>22.21</v>
      </c>
      <c r="I10">
        <v>23.08</v>
      </c>
      <c r="J10">
        <f t="shared" si="0"/>
        <v>3.92</v>
      </c>
      <c r="K10">
        <f>IF(Таблица1[[#This Row],[Цена продажи]]=0, Таблица1[[#This Row],[Количество]]*Таблица1[[#This Row],[Цена]],0)</f>
        <v>0</v>
      </c>
      <c r="L10">
        <f>Таблица1[[#This Row],[Количество]]*Таблица1[[#This Row],[Цена продажи]]</f>
        <v>67139.72</v>
      </c>
    </row>
    <row r="11" spans="1:12" x14ac:dyDescent="0.25">
      <c r="A11" s="2">
        <v>37294</v>
      </c>
      <c r="B11">
        <v>6</v>
      </c>
      <c r="C11" t="s">
        <v>10</v>
      </c>
      <c r="D11" t="s">
        <v>12</v>
      </c>
      <c r="E11" t="s">
        <v>18</v>
      </c>
      <c r="F11" t="s">
        <v>46</v>
      </c>
      <c r="G11">
        <v>415</v>
      </c>
      <c r="H11">
        <v>22.21</v>
      </c>
      <c r="I11">
        <v>22.63</v>
      </c>
      <c r="J11">
        <f t="shared" si="0"/>
        <v>1.89</v>
      </c>
      <c r="K11">
        <f>IF(Таблица1[[#This Row],[Цена продажи]]=0, Таблица1[[#This Row],[Количество]]*Таблица1[[#This Row],[Цена]],0)</f>
        <v>0</v>
      </c>
      <c r="L11">
        <f>Таблица1[[#This Row],[Количество]]*Таблица1[[#This Row],[Цена продажи]]</f>
        <v>9391.4499999999989</v>
      </c>
    </row>
    <row r="12" spans="1:12" x14ac:dyDescent="0.25">
      <c r="A12" s="2">
        <v>37294</v>
      </c>
      <c r="B12">
        <v>7</v>
      </c>
      <c r="C12" t="s">
        <v>10</v>
      </c>
      <c r="D12" t="s">
        <v>12</v>
      </c>
      <c r="E12" t="s">
        <v>18</v>
      </c>
      <c r="F12" t="s">
        <v>46</v>
      </c>
      <c r="G12">
        <v>35</v>
      </c>
      <c r="H12">
        <v>22.21</v>
      </c>
      <c r="I12">
        <v>22.86</v>
      </c>
      <c r="J12">
        <f t="shared" si="0"/>
        <v>2.93</v>
      </c>
      <c r="K12">
        <f>IF(Таблица1[[#This Row],[Цена продажи]]=0, Таблица1[[#This Row],[Количество]]*Таблица1[[#This Row],[Цена]],0)</f>
        <v>0</v>
      </c>
      <c r="L12">
        <f>Таблица1[[#This Row],[Количество]]*Таблица1[[#This Row],[Цена продажи]]</f>
        <v>800.1</v>
      </c>
    </row>
    <row r="13" spans="1:12" x14ac:dyDescent="0.25">
      <c r="A13" s="2">
        <v>37294</v>
      </c>
      <c r="B13">
        <v>7</v>
      </c>
      <c r="C13" t="s">
        <v>10</v>
      </c>
      <c r="D13" t="s">
        <v>13</v>
      </c>
      <c r="E13" t="s">
        <v>19</v>
      </c>
      <c r="F13" t="s">
        <v>47</v>
      </c>
      <c r="G13">
        <v>413</v>
      </c>
      <c r="H13">
        <v>8.84</v>
      </c>
      <c r="I13">
        <v>9.49</v>
      </c>
      <c r="J13">
        <f t="shared" si="0"/>
        <v>7.35</v>
      </c>
      <c r="K13">
        <f>IF(Таблица1[[#This Row],[Цена продажи]]=0, Таблица1[[#This Row],[Количество]]*Таблица1[[#This Row],[Цена]],0)</f>
        <v>0</v>
      </c>
      <c r="L13">
        <f>Таблица1[[#This Row],[Количество]]*Таблица1[[#This Row],[Цена продажи]]</f>
        <v>3919.37</v>
      </c>
    </row>
    <row r="14" spans="1:12" x14ac:dyDescent="0.25">
      <c r="A14" s="2">
        <v>37294</v>
      </c>
      <c r="B14">
        <v>8</v>
      </c>
      <c r="C14" t="s">
        <v>10</v>
      </c>
      <c r="D14" t="s">
        <v>13</v>
      </c>
      <c r="E14" t="s">
        <v>19</v>
      </c>
      <c r="F14" t="s">
        <v>47</v>
      </c>
      <c r="G14">
        <v>22</v>
      </c>
      <c r="H14">
        <v>8.84</v>
      </c>
      <c r="I14">
        <v>9.58</v>
      </c>
      <c r="J14">
        <f t="shared" si="0"/>
        <v>8.3699999999999992</v>
      </c>
      <c r="K14">
        <f>IF(Таблица1[[#This Row],[Цена продажи]]=0, Таблица1[[#This Row],[Количество]]*Таблица1[[#This Row],[Цена]],0)</f>
        <v>0</v>
      </c>
      <c r="L14">
        <f>Таблица1[[#This Row],[Количество]]*Таблица1[[#This Row],[Цена продажи]]</f>
        <v>210.76</v>
      </c>
    </row>
    <row r="15" spans="1:12" x14ac:dyDescent="0.25">
      <c r="A15" s="2">
        <v>37294</v>
      </c>
      <c r="B15">
        <v>8</v>
      </c>
      <c r="C15" t="s">
        <v>10</v>
      </c>
      <c r="D15" t="s">
        <v>12</v>
      </c>
      <c r="E15" t="s">
        <v>18</v>
      </c>
      <c r="F15" t="s">
        <v>46</v>
      </c>
      <c r="G15">
        <v>15</v>
      </c>
      <c r="H15">
        <v>22.21</v>
      </c>
      <c r="I15">
        <v>23.98</v>
      </c>
      <c r="J15">
        <f t="shared" si="0"/>
        <v>7.97</v>
      </c>
      <c r="K15">
        <f>IF(Таблица1[[#This Row],[Цена продажи]]=0, Таблица1[[#This Row],[Количество]]*Таблица1[[#This Row],[Цена]],0)</f>
        <v>0</v>
      </c>
      <c r="L15">
        <f>Таблица1[[#This Row],[Количество]]*Таблица1[[#This Row],[Цена продажи]]</f>
        <v>359.7</v>
      </c>
    </row>
    <row r="16" spans="1:12" x14ac:dyDescent="0.25">
      <c r="A16" s="2">
        <v>37294</v>
      </c>
      <c r="B16">
        <v>9</v>
      </c>
      <c r="C16" t="s">
        <v>10</v>
      </c>
      <c r="D16" t="s">
        <v>13</v>
      </c>
      <c r="E16" t="s">
        <v>19</v>
      </c>
      <c r="F16" t="s">
        <v>47</v>
      </c>
      <c r="G16">
        <v>22</v>
      </c>
      <c r="H16">
        <v>8.84</v>
      </c>
      <c r="I16">
        <v>9.58</v>
      </c>
      <c r="J16">
        <f t="shared" si="0"/>
        <v>8.3699999999999992</v>
      </c>
      <c r="K16">
        <f>IF(Таблица1[[#This Row],[Цена продажи]]=0, Таблица1[[#This Row],[Количество]]*Таблица1[[#This Row],[Цена]],0)</f>
        <v>0</v>
      </c>
      <c r="L16">
        <f>Таблица1[[#This Row],[Количество]]*Таблица1[[#This Row],[Цена продажи]]</f>
        <v>210.76</v>
      </c>
    </row>
    <row r="17" spans="1:12" x14ac:dyDescent="0.25">
      <c r="A17" s="2">
        <v>37294</v>
      </c>
      <c r="B17">
        <v>9</v>
      </c>
      <c r="C17" t="s">
        <v>10</v>
      </c>
      <c r="D17" t="s">
        <v>12</v>
      </c>
      <c r="E17" t="s">
        <v>18</v>
      </c>
      <c r="F17" t="s">
        <v>46</v>
      </c>
      <c r="G17">
        <v>17</v>
      </c>
      <c r="H17">
        <v>22.21</v>
      </c>
      <c r="I17">
        <v>23.53</v>
      </c>
      <c r="J17">
        <f t="shared" si="0"/>
        <v>5.94</v>
      </c>
      <c r="K17">
        <f>IF(Таблица1[[#This Row],[Цена продажи]]=0, Таблица1[[#This Row],[Количество]]*Таблица1[[#This Row],[Цена]],0)</f>
        <v>0</v>
      </c>
      <c r="L17">
        <f>Таблица1[[#This Row],[Количество]]*Таблица1[[#This Row],[Цена продажи]]</f>
        <v>400.01</v>
      </c>
    </row>
    <row r="18" spans="1:12" x14ac:dyDescent="0.25">
      <c r="A18" s="2">
        <v>37294</v>
      </c>
      <c r="B18">
        <v>10</v>
      </c>
      <c r="C18" t="s">
        <v>10</v>
      </c>
      <c r="D18" t="s">
        <v>12</v>
      </c>
      <c r="E18" t="s">
        <v>18</v>
      </c>
      <c r="F18" t="s">
        <v>46</v>
      </c>
      <c r="G18">
        <v>3</v>
      </c>
      <c r="H18">
        <v>22.21</v>
      </c>
      <c r="I18">
        <v>24.2</v>
      </c>
      <c r="J18">
        <f t="shared" si="0"/>
        <v>8.9600000000000009</v>
      </c>
      <c r="K18">
        <f>IF(Таблица1[[#This Row],[Цена продажи]]=0, Таблица1[[#This Row],[Количество]]*Таблица1[[#This Row],[Цена]],0)</f>
        <v>0</v>
      </c>
      <c r="L18">
        <f>Таблица1[[#This Row],[Количество]]*Таблица1[[#This Row],[Цена продажи]]</f>
        <v>72.599999999999994</v>
      </c>
    </row>
    <row r="19" spans="1:12" x14ac:dyDescent="0.25">
      <c r="A19" s="2">
        <v>37370</v>
      </c>
      <c r="B19">
        <v>11</v>
      </c>
      <c r="C19" t="s">
        <v>10</v>
      </c>
      <c r="D19" t="s">
        <v>12</v>
      </c>
      <c r="E19" t="s">
        <v>18</v>
      </c>
      <c r="F19" t="s">
        <v>46</v>
      </c>
      <c r="G19">
        <v>1</v>
      </c>
      <c r="H19">
        <v>22.21</v>
      </c>
      <c r="I19">
        <v>23.19</v>
      </c>
      <c r="J19">
        <f t="shared" si="0"/>
        <v>4.41</v>
      </c>
      <c r="K19">
        <f>IF(Таблица1[[#This Row],[Цена продажи]]=0, Таблица1[[#This Row],[Количество]]*Таблица1[[#This Row],[Цена]],0)</f>
        <v>0</v>
      </c>
      <c r="L19">
        <f>Таблица1[[#This Row],[Количество]]*Таблица1[[#This Row],[Цена продажи]]</f>
        <v>23.19</v>
      </c>
    </row>
    <row r="20" spans="1:12" x14ac:dyDescent="0.25">
      <c r="A20" s="2">
        <v>37370</v>
      </c>
      <c r="B20">
        <v>11</v>
      </c>
      <c r="C20" t="s">
        <v>10</v>
      </c>
      <c r="D20" t="s">
        <v>13</v>
      </c>
      <c r="E20" t="s">
        <v>19</v>
      </c>
      <c r="F20" t="s">
        <v>47</v>
      </c>
      <c r="G20">
        <v>46</v>
      </c>
      <c r="H20">
        <v>8.84</v>
      </c>
      <c r="I20">
        <v>9.51</v>
      </c>
      <c r="J20">
        <f t="shared" si="0"/>
        <v>7.58</v>
      </c>
      <c r="K20">
        <f>IF(Таблица1[[#This Row],[Цена продажи]]=0, Таблица1[[#This Row],[Количество]]*Таблица1[[#This Row],[Цена]],0)</f>
        <v>0</v>
      </c>
      <c r="L20">
        <f>Таблица1[[#This Row],[Количество]]*Таблица1[[#This Row],[Цена продажи]]</f>
        <v>437.46</v>
      </c>
    </row>
    <row r="21" spans="1:12" x14ac:dyDescent="0.25">
      <c r="A21" s="2">
        <v>37370</v>
      </c>
      <c r="B21">
        <v>12</v>
      </c>
      <c r="C21" t="s">
        <v>10</v>
      </c>
      <c r="D21" t="s">
        <v>13</v>
      </c>
      <c r="E21" t="s">
        <v>19</v>
      </c>
      <c r="F21" t="s">
        <v>47</v>
      </c>
      <c r="G21">
        <v>5</v>
      </c>
      <c r="H21">
        <v>8.84</v>
      </c>
      <c r="I21">
        <v>9.9600000000000009</v>
      </c>
      <c r="J21">
        <f t="shared" si="0"/>
        <v>12.67</v>
      </c>
      <c r="K21">
        <f>IF(Таблица1[[#This Row],[Цена продажи]]=0, Таблица1[[#This Row],[Количество]]*Таблица1[[#This Row],[Цена]],0)</f>
        <v>0</v>
      </c>
      <c r="L21">
        <f>Таблица1[[#This Row],[Количество]]*Таблица1[[#This Row],[Цена продажи]]</f>
        <v>49.800000000000004</v>
      </c>
    </row>
    <row r="22" spans="1:12" x14ac:dyDescent="0.25">
      <c r="A22" s="2">
        <v>37370</v>
      </c>
      <c r="B22">
        <v>12</v>
      </c>
      <c r="C22" t="s">
        <v>10</v>
      </c>
      <c r="D22" t="s">
        <v>12</v>
      </c>
      <c r="E22" t="s">
        <v>18</v>
      </c>
      <c r="F22" t="s">
        <v>46</v>
      </c>
      <c r="G22">
        <v>2</v>
      </c>
      <c r="H22">
        <v>22.21</v>
      </c>
      <c r="I22">
        <v>24.54</v>
      </c>
      <c r="J22">
        <f t="shared" si="0"/>
        <v>10.49</v>
      </c>
      <c r="K22">
        <f>IF(Таблица1[[#This Row],[Цена продажи]]=0, Таблица1[[#This Row],[Количество]]*Таблица1[[#This Row],[Цена]],0)</f>
        <v>0</v>
      </c>
      <c r="L22">
        <f>Таблица1[[#This Row],[Количество]]*Таблица1[[#This Row],[Цена продажи]]</f>
        <v>49.08</v>
      </c>
    </row>
    <row r="23" spans="1:12" x14ac:dyDescent="0.25">
      <c r="A23" s="2">
        <v>37370</v>
      </c>
      <c r="B23">
        <v>4</v>
      </c>
      <c r="C23" t="s">
        <v>9</v>
      </c>
      <c r="D23" t="s">
        <v>13</v>
      </c>
      <c r="E23" t="s">
        <v>20</v>
      </c>
      <c r="F23" t="s">
        <v>47</v>
      </c>
      <c r="G23">
        <v>4600</v>
      </c>
      <c r="H23">
        <v>8.84</v>
      </c>
      <c r="I23">
        <v>0</v>
      </c>
      <c r="J23">
        <f t="shared" si="0"/>
        <v>0</v>
      </c>
      <c r="K23">
        <f>IF(Таблица1[[#This Row],[Цена продажи]]=0, Таблица1[[#This Row],[Количество]]*Таблица1[[#This Row],[Цена]],0)</f>
        <v>40664</v>
      </c>
      <c r="L23">
        <f>Таблица1[[#This Row],[Количество]]*Таблица1[[#This Row],[Цена продажи]]</f>
        <v>0</v>
      </c>
    </row>
    <row r="24" spans="1:12" x14ac:dyDescent="0.25">
      <c r="A24" s="2">
        <v>37370</v>
      </c>
      <c r="B24">
        <v>5</v>
      </c>
      <c r="C24" t="s">
        <v>9</v>
      </c>
      <c r="D24" t="s">
        <v>12</v>
      </c>
      <c r="E24" t="s">
        <v>21</v>
      </c>
      <c r="F24" t="s">
        <v>46</v>
      </c>
      <c r="G24">
        <v>5800</v>
      </c>
      <c r="H24">
        <v>44.47</v>
      </c>
      <c r="I24">
        <v>0</v>
      </c>
      <c r="J24">
        <f t="shared" si="0"/>
        <v>0</v>
      </c>
      <c r="K24">
        <f>IF(Таблица1[[#This Row],[Цена продажи]]=0, Таблица1[[#This Row],[Количество]]*Таблица1[[#This Row],[Цена]],0)</f>
        <v>257926</v>
      </c>
      <c r="L24">
        <f>Таблица1[[#This Row],[Количество]]*Таблица1[[#This Row],[Цена продажи]]</f>
        <v>0</v>
      </c>
    </row>
    <row r="25" spans="1:12" x14ac:dyDescent="0.25">
      <c r="A25" s="2">
        <v>37370</v>
      </c>
      <c r="B25">
        <v>6</v>
      </c>
      <c r="C25" t="s">
        <v>9</v>
      </c>
      <c r="D25" t="s">
        <v>14</v>
      </c>
      <c r="E25" t="s">
        <v>22</v>
      </c>
      <c r="F25" t="s">
        <v>48</v>
      </c>
      <c r="G25">
        <v>1400</v>
      </c>
      <c r="H25">
        <v>2.2999999999999998</v>
      </c>
      <c r="I25">
        <v>0</v>
      </c>
      <c r="J25">
        <f t="shared" si="0"/>
        <v>0</v>
      </c>
      <c r="K25">
        <f>IF(Таблица1[[#This Row],[Цена продажи]]=0, Таблица1[[#This Row],[Количество]]*Таблица1[[#This Row],[Цена]],0)</f>
        <v>3219.9999999999995</v>
      </c>
      <c r="L25">
        <f>Таблица1[[#This Row],[Количество]]*Таблица1[[#This Row],[Цена продажи]]</f>
        <v>0</v>
      </c>
    </row>
    <row r="26" spans="1:12" x14ac:dyDescent="0.25">
      <c r="A26" s="2">
        <v>37370</v>
      </c>
      <c r="B26">
        <v>7</v>
      </c>
      <c r="C26" t="s">
        <v>9</v>
      </c>
      <c r="D26" t="s">
        <v>11</v>
      </c>
      <c r="E26" t="s">
        <v>23</v>
      </c>
      <c r="F26" t="s">
        <v>45</v>
      </c>
      <c r="G26">
        <v>5800</v>
      </c>
      <c r="H26">
        <v>6</v>
      </c>
      <c r="I26">
        <v>0</v>
      </c>
      <c r="J26">
        <f t="shared" si="0"/>
        <v>0</v>
      </c>
      <c r="K26">
        <f>IF(Таблица1[[#This Row],[Цена продажи]]=0, Таблица1[[#This Row],[Количество]]*Таблица1[[#This Row],[Цена]],0)</f>
        <v>34800</v>
      </c>
      <c r="L26">
        <f>Таблица1[[#This Row],[Количество]]*Таблица1[[#This Row],[Цена продажи]]</f>
        <v>0</v>
      </c>
    </row>
    <row r="27" spans="1:12" x14ac:dyDescent="0.25">
      <c r="A27" s="2">
        <v>37370</v>
      </c>
      <c r="B27">
        <v>13</v>
      </c>
      <c r="C27" t="s">
        <v>10</v>
      </c>
      <c r="D27" t="s">
        <v>14</v>
      </c>
      <c r="E27" t="s">
        <v>22</v>
      </c>
      <c r="F27" t="s">
        <v>48</v>
      </c>
      <c r="G27">
        <v>310</v>
      </c>
      <c r="H27">
        <v>2.2999999999999998</v>
      </c>
      <c r="I27">
        <v>2.86</v>
      </c>
      <c r="J27">
        <f t="shared" si="0"/>
        <v>24.35</v>
      </c>
      <c r="K27">
        <f>IF(Таблица1[[#This Row],[Цена продажи]]=0, Таблица1[[#This Row],[Количество]]*Таблица1[[#This Row],[Цена]],0)</f>
        <v>0</v>
      </c>
      <c r="L27">
        <f>Таблица1[[#This Row],[Количество]]*Таблица1[[#This Row],[Цена продажи]]</f>
        <v>886.59999999999991</v>
      </c>
    </row>
    <row r="28" spans="1:12" x14ac:dyDescent="0.25">
      <c r="A28" s="2">
        <v>37370</v>
      </c>
      <c r="B28">
        <v>13</v>
      </c>
      <c r="C28" t="s">
        <v>10</v>
      </c>
      <c r="D28" t="s">
        <v>13</v>
      </c>
      <c r="E28" t="s">
        <v>19</v>
      </c>
      <c r="F28" t="s">
        <v>47</v>
      </c>
      <c r="G28">
        <v>30</v>
      </c>
      <c r="H28">
        <v>8.84</v>
      </c>
      <c r="I28">
        <v>10.050000000000001</v>
      </c>
      <c r="J28">
        <f t="shared" si="0"/>
        <v>13.69</v>
      </c>
      <c r="K28">
        <f>IF(Таблица1[[#This Row],[Цена продажи]]=0, Таблица1[[#This Row],[Количество]]*Таблица1[[#This Row],[Цена]],0)</f>
        <v>0</v>
      </c>
      <c r="L28">
        <f>Таблица1[[#This Row],[Количество]]*Таблица1[[#This Row],[Цена продажи]]</f>
        <v>301.5</v>
      </c>
    </row>
    <row r="29" spans="1:12" x14ac:dyDescent="0.25">
      <c r="A29" s="2">
        <v>37370</v>
      </c>
      <c r="B29">
        <v>13</v>
      </c>
      <c r="C29" t="s">
        <v>10</v>
      </c>
      <c r="D29" t="s">
        <v>14</v>
      </c>
      <c r="E29" t="s">
        <v>22</v>
      </c>
      <c r="F29" t="s">
        <v>48</v>
      </c>
      <c r="G29">
        <v>257</v>
      </c>
      <c r="H29">
        <v>2.2999999999999998</v>
      </c>
      <c r="I29">
        <v>2.83</v>
      </c>
      <c r="J29">
        <f t="shared" si="0"/>
        <v>23.04</v>
      </c>
      <c r="K29">
        <f>IF(Таблица1[[#This Row],[Цена продажи]]=0, Таблица1[[#This Row],[Количество]]*Таблица1[[#This Row],[Цена]],0)</f>
        <v>0</v>
      </c>
      <c r="L29">
        <f>Таблица1[[#This Row],[Количество]]*Таблица1[[#This Row],[Цена продажи]]</f>
        <v>727.31000000000006</v>
      </c>
    </row>
    <row r="30" spans="1:12" x14ac:dyDescent="0.25">
      <c r="A30" s="2">
        <v>37370</v>
      </c>
      <c r="B30">
        <v>14</v>
      </c>
      <c r="C30" t="s">
        <v>10</v>
      </c>
      <c r="D30" t="s">
        <v>12</v>
      </c>
      <c r="E30" t="s">
        <v>21</v>
      </c>
      <c r="F30" t="s">
        <v>46</v>
      </c>
      <c r="G30">
        <v>1129</v>
      </c>
      <c r="H30">
        <v>44.47</v>
      </c>
      <c r="I30">
        <v>48.35</v>
      </c>
      <c r="J30">
        <f t="shared" si="0"/>
        <v>8.7200000000000006</v>
      </c>
      <c r="K30">
        <f>IF(Таблица1[[#This Row],[Цена продажи]]=0, Таблица1[[#This Row],[Количество]]*Таблица1[[#This Row],[Цена]],0)</f>
        <v>0</v>
      </c>
      <c r="L30">
        <f>Таблица1[[#This Row],[Количество]]*Таблица1[[#This Row],[Цена продажи]]</f>
        <v>54587.15</v>
      </c>
    </row>
    <row r="31" spans="1:12" x14ac:dyDescent="0.25">
      <c r="A31" s="2">
        <v>37370</v>
      </c>
      <c r="B31">
        <v>14</v>
      </c>
      <c r="C31" t="s">
        <v>10</v>
      </c>
      <c r="D31" t="s">
        <v>12</v>
      </c>
      <c r="E31" t="s">
        <v>18</v>
      </c>
      <c r="F31" t="s">
        <v>46</v>
      </c>
      <c r="G31">
        <v>1</v>
      </c>
      <c r="H31">
        <v>22.21</v>
      </c>
      <c r="I31">
        <v>22.96</v>
      </c>
      <c r="J31">
        <f t="shared" si="0"/>
        <v>3.38</v>
      </c>
      <c r="K31">
        <f>IF(Таблица1[[#This Row],[Цена продажи]]=0, Таблица1[[#This Row],[Количество]]*Таблица1[[#This Row],[Цена]],0)</f>
        <v>0</v>
      </c>
      <c r="L31">
        <f>Таблица1[[#This Row],[Количество]]*Таблица1[[#This Row],[Цена продажи]]</f>
        <v>22.96</v>
      </c>
    </row>
    <row r="32" spans="1:12" x14ac:dyDescent="0.25">
      <c r="A32" s="2">
        <v>37370</v>
      </c>
      <c r="B32">
        <v>14</v>
      </c>
      <c r="C32" t="s">
        <v>10</v>
      </c>
      <c r="D32" t="s">
        <v>11</v>
      </c>
      <c r="E32" t="s">
        <v>23</v>
      </c>
      <c r="F32" t="s">
        <v>45</v>
      </c>
      <c r="G32">
        <v>1410</v>
      </c>
      <c r="H32">
        <v>6</v>
      </c>
      <c r="I32">
        <v>6.93</v>
      </c>
      <c r="J32">
        <f t="shared" si="0"/>
        <v>15.5</v>
      </c>
      <c r="K32">
        <f>IF(Таблица1[[#This Row],[Цена продажи]]=0, Таблица1[[#This Row],[Количество]]*Таблица1[[#This Row],[Цена]],0)</f>
        <v>0</v>
      </c>
      <c r="L32">
        <f>Таблица1[[#This Row],[Количество]]*Таблица1[[#This Row],[Цена продажи]]</f>
        <v>9771.2999999999993</v>
      </c>
    </row>
    <row r="33" spans="1:12" x14ac:dyDescent="0.25">
      <c r="A33" s="2">
        <v>37370</v>
      </c>
      <c r="B33">
        <v>15</v>
      </c>
      <c r="C33" t="s">
        <v>10</v>
      </c>
      <c r="D33" t="s">
        <v>14</v>
      </c>
      <c r="E33" t="s">
        <v>22</v>
      </c>
      <c r="F33" t="s">
        <v>48</v>
      </c>
      <c r="G33">
        <v>274</v>
      </c>
      <c r="H33">
        <v>2.2999999999999998</v>
      </c>
      <c r="I33">
        <v>2.86</v>
      </c>
      <c r="J33">
        <f t="shared" si="0"/>
        <v>24.35</v>
      </c>
      <c r="K33">
        <f>IF(Таблица1[[#This Row],[Цена продажи]]=0, Таблица1[[#This Row],[Количество]]*Таблица1[[#This Row],[Цена]],0)</f>
        <v>0</v>
      </c>
      <c r="L33">
        <f>Таблица1[[#This Row],[Количество]]*Таблица1[[#This Row],[Цена продажи]]</f>
        <v>783.64</v>
      </c>
    </row>
    <row r="34" spans="1:12" x14ac:dyDescent="0.25">
      <c r="A34" s="2">
        <v>37370</v>
      </c>
      <c r="B34">
        <v>15</v>
      </c>
      <c r="C34" t="s">
        <v>10</v>
      </c>
      <c r="D34" t="s">
        <v>12</v>
      </c>
      <c r="E34" t="s">
        <v>21</v>
      </c>
      <c r="F34" t="s">
        <v>46</v>
      </c>
      <c r="G34">
        <v>3426</v>
      </c>
      <c r="H34">
        <v>44.47</v>
      </c>
      <c r="I34">
        <v>48.8</v>
      </c>
      <c r="J34">
        <f t="shared" si="0"/>
        <v>9.74</v>
      </c>
      <c r="K34">
        <f>IF(Таблица1[[#This Row],[Цена продажи]]=0, Таблица1[[#This Row],[Количество]]*Таблица1[[#This Row],[Цена]],0)</f>
        <v>0</v>
      </c>
      <c r="L34">
        <f>Таблица1[[#This Row],[Количество]]*Таблица1[[#This Row],[Цена продажи]]</f>
        <v>167188.79999999999</v>
      </c>
    </row>
    <row r="35" spans="1:12" x14ac:dyDescent="0.25">
      <c r="A35" s="2">
        <v>37370</v>
      </c>
      <c r="B35">
        <v>15</v>
      </c>
      <c r="C35" t="s">
        <v>10</v>
      </c>
      <c r="D35" t="s">
        <v>13</v>
      </c>
      <c r="E35" t="s">
        <v>20</v>
      </c>
      <c r="F35" t="s">
        <v>47</v>
      </c>
      <c r="G35">
        <v>394</v>
      </c>
      <c r="H35">
        <v>8.84</v>
      </c>
      <c r="I35">
        <v>9.7799999999999994</v>
      </c>
      <c r="J35">
        <f t="shared" si="0"/>
        <v>10.63</v>
      </c>
      <c r="K35">
        <f>IF(Таблица1[[#This Row],[Цена продажи]]=0, Таблица1[[#This Row],[Количество]]*Таблица1[[#This Row],[Цена]],0)</f>
        <v>0</v>
      </c>
      <c r="L35">
        <f>Таблица1[[#This Row],[Количество]]*Таблица1[[#This Row],[Цена продажи]]</f>
        <v>3853.3199999999997</v>
      </c>
    </row>
    <row r="36" spans="1:12" x14ac:dyDescent="0.25">
      <c r="A36" s="2">
        <v>37370</v>
      </c>
      <c r="B36">
        <v>15</v>
      </c>
      <c r="C36" t="s">
        <v>10</v>
      </c>
      <c r="D36" t="s">
        <v>11</v>
      </c>
      <c r="E36" t="s">
        <v>23</v>
      </c>
      <c r="F36" t="s">
        <v>45</v>
      </c>
      <c r="G36">
        <v>2442</v>
      </c>
      <c r="H36">
        <v>6</v>
      </c>
      <c r="I36">
        <v>6.74</v>
      </c>
      <c r="J36">
        <f t="shared" si="0"/>
        <v>12.33</v>
      </c>
      <c r="K36">
        <f>IF(Таблица1[[#This Row],[Цена продажи]]=0, Таблица1[[#This Row],[Количество]]*Таблица1[[#This Row],[Цена]],0)</f>
        <v>0</v>
      </c>
      <c r="L36">
        <f>Таблица1[[#This Row],[Количество]]*Таблица1[[#This Row],[Цена продажи]]</f>
        <v>16459.080000000002</v>
      </c>
    </row>
    <row r="37" spans="1:12" x14ac:dyDescent="0.25">
      <c r="A37" s="2">
        <v>37370</v>
      </c>
      <c r="B37">
        <v>15</v>
      </c>
      <c r="C37" t="s">
        <v>10</v>
      </c>
      <c r="D37" t="s">
        <v>12</v>
      </c>
      <c r="E37" t="s">
        <v>18</v>
      </c>
      <c r="F37" t="s">
        <v>46</v>
      </c>
      <c r="G37">
        <v>1</v>
      </c>
      <c r="H37">
        <v>22.21</v>
      </c>
      <c r="I37">
        <v>23.41</v>
      </c>
      <c r="J37">
        <f t="shared" si="0"/>
        <v>5.4</v>
      </c>
      <c r="K37">
        <f>IF(Таблица1[[#This Row],[Цена продажи]]=0, Таблица1[[#This Row],[Количество]]*Таблица1[[#This Row],[Цена]],0)</f>
        <v>0</v>
      </c>
      <c r="L37">
        <f>Таблица1[[#This Row],[Количество]]*Таблица1[[#This Row],[Цена продажи]]</f>
        <v>23.41</v>
      </c>
    </row>
    <row r="38" spans="1:12" x14ac:dyDescent="0.25">
      <c r="A38" s="2">
        <v>37370</v>
      </c>
      <c r="B38">
        <v>16</v>
      </c>
      <c r="C38" t="s">
        <v>10</v>
      </c>
      <c r="D38" t="s">
        <v>12</v>
      </c>
      <c r="E38" t="s">
        <v>21</v>
      </c>
      <c r="F38" t="s">
        <v>46</v>
      </c>
      <c r="G38">
        <v>537</v>
      </c>
      <c r="H38">
        <v>44.47</v>
      </c>
      <c r="I38">
        <v>45.22</v>
      </c>
      <c r="J38">
        <f t="shared" si="0"/>
        <v>1.69</v>
      </c>
      <c r="K38">
        <f>IF(Таблица1[[#This Row],[Цена продажи]]=0, Таблица1[[#This Row],[Количество]]*Таблица1[[#This Row],[Цена]],0)</f>
        <v>0</v>
      </c>
      <c r="L38">
        <f>Таблица1[[#This Row],[Количество]]*Таблица1[[#This Row],[Цена продажи]]</f>
        <v>24283.14</v>
      </c>
    </row>
    <row r="39" spans="1:12" x14ac:dyDescent="0.25">
      <c r="A39" s="2">
        <v>37370</v>
      </c>
      <c r="B39">
        <v>16</v>
      </c>
      <c r="C39" t="s">
        <v>10</v>
      </c>
      <c r="D39" t="s">
        <v>13</v>
      </c>
      <c r="E39" t="s">
        <v>20</v>
      </c>
      <c r="F39" t="s">
        <v>47</v>
      </c>
      <c r="G39">
        <v>3614</v>
      </c>
      <c r="H39">
        <v>8.84</v>
      </c>
      <c r="I39">
        <v>9.69</v>
      </c>
      <c r="J39">
        <f t="shared" si="0"/>
        <v>9.6199999999999992</v>
      </c>
      <c r="K39">
        <f>IF(Таблица1[[#This Row],[Цена продажи]]=0, Таблица1[[#This Row],[Количество]]*Таблица1[[#This Row],[Цена]],0)</f>
        <v>0</v>
      </c>
      <c r="L39">
        <f>Таблица1[[#This Row],[Количество]]*Таблица1[[#This Row],[Цена продажи]]</f>
        <v>35019.659999999996</v>
      </c>
    </row>
    <row r="40" spans="1:12" x14ac:dyDescent="0.25">
      <c r="A40" s="2">
        <v>37370</v>
      </c>
      <c r="B40">
        <v>16</v>
      </c>
      <c r="C40" t="s">
        <v>10</v>
      </c>
      <c r="D40" t="s">
        <v>12</v>
      </c>
      <c r="E40" t="s">
        <v>18</v>
      </c>
      <c r="F40" t="s">
        <v>46</v>
      </c>
      <c r="G40">
        <v>1</v>
      </c>
      <c r="H40">
        <v>22.21</v>
      </c>
      <c r="I40">
        <v>24.76</v>
      </c>
      <c r="J40">
        <f t="shared" si="0"/>
        <v>11.48</v>
      </c>
      <c r="K40">
        <f>IF(Таблица1[[#This Row],[Цена продажи]]=0, Таблица1[[#This Row],[Количество]]*Таблица1[[#This Row],[Цена]],0)</f>
        <v>0</v>
      </c>
      <c r="L40">
        <f>Таблица1[[#This Row],[Количество]]*Таблица1[[#This Row],[Цена продажи]]</f>
        <v>24.76</v>
      </c>
    </row>
    <row r="41" spans="1:12" x14ac:dyDescent="0.25">
      <c r="A41" s="2">
        <v>37370</v>
      </c>
      <c r="B41">
        <v>17</v>
      </c>
      <c r="C41" t="s">
        <v>10</v>
      </c>
      <c r="D41" t="s">
        <v>11</v>
      </c>
      <c r="E41" t="s">
        <v>23</v>
      </c>
      <c r="F41" t="s">
        <v>45</v>
      </c>
      <c r="G41">
        <v>1150</v>
      </c>
      <c r="H41">
        <v>6</v>
      </c>
      <c r="I41">
        <v>6.43</v>
      </c>
      <c r="J41">
        <f t="shared" si="0"/>
        <v>7.17</v>
      </c>
      <c r="K41">
        <f>IF(Таблица1[[#This Row],[Цена продажи]]=0, Таблица1[[#This Row],[Количество]]*Таблица1[[#This Row],[Цена]],0)</f>
        <v>0</v>
      </c>
      <c r="L41">
        <f>Таблица1[[#This Row],[Количество]]*Таблица1[[#This Row],[Цена продажи]]</f>
        <v>7394.5</v>
      </c>
    </row>
    <row r="42" spans="1:12" x14ac:dyDescent="0.25">
      <c r="A42" s="2">
        <v>37370</v>
      </c>
      <c r="B42">
        <v>17</v>
      </c>
      <c r="C42" t="s">
        <v>10</v>
      </c>
      <c r="D42" t="s">
        <v>12</v>
      </c>
      <c r="E42" t="s">
        <v>21</v>
      </c>
      <c r="F42" t="s">
        <v>46</v>
      </c>
      <c r="G42">
        <v>647</v>
      </c>
      <c r="H42">
        <v>44.47</v>
      </c>
      <c r="I42">
        <v>46.11</v>
      </c>
      <c r="J42">
        <f t="shared" si="0"/>
        <v>3.69</v>
      </c>
      <c r="K42">
        <f>IF(Таблица1[[#This Row],[Цена продажи]]=0, Таблица1[[#This Row],[Количество]]*Таблица1[[#This Row],[Цена]],0)</f>
        <v>0</v>
      </c>
      <c r="L42">
        <f>Таблица1[[#This Row],[Количество]]*Таблица1[[#This Row],[Цена продажи]]</f>
        <v>29833.17</v>
      </c>
    </row>
    <row r="43" spans="1:12" x14ac:dyDescent="0.25">
      <c r="A43" s="2">
        <v>37370</v>
      </c>
      <c r="B43">
        <v>17</v>
      </c>
      <c r="C43" t="s">
        <v>10</v>
      </c>
      <c r="D43" t="s">
        <v>14</v>
      </c>
      <c r="E43" t="s">
        <v>22</v>
      </c>
      <c r="F43" t="s">
        <v>48</v>
      </c>
      <c r="G43">
        <v>529</v>
      </c>
      <c r="H43">
        <v>2.2999999999999998</v>
      </c>
      <c r="I43">
        <v>2.81</v>
      </c>
      <c r="J43">
        <f t="shared" si="0"/>
        <v>22.17</v>
      </c>
      <c r="K43">
        <f>IF(Таблица1[[#This Row],[Цена продажи]]=0, Таблица1[[#This Row],[Количество]]*Таблица1[[#This Row],[Цена]],0)</f>
        <v>0</v>
      </c>
      <c r="L43">
        <f>Таблица1[[#This Row],[Количество]]*Таблица1[[#This Row],[Цена продажи]]</f>
        <v>1486.49</v>
      </c>
    </row>
    <row r="44" spans="1:12" x14ac:dyDescent="0.25">
      <c r="A44" s="2">
        <v>37370</v>
      </c>
      <c r="B44">
        <v>8</v>
      </c>
      <c r="C44" t="s">
        <v>9</v>
      </c>
      <c r="D44" t="s">
        <v>15</v>
      </c>
      <c r="E44" t="s">
        <v>24</v>
      </c>
      <c r="F44" t="s">
        <v>49</v>
      </c>
      <c r="G44">
        <v>4600</v>
      </c>
      <c r="H44">
        <v>6.99</v>
      </c>
      <c r="I44">
        <v>0</v>
      </c>
      <c r="J44">
        <f t="shared" si="0"/>
        <v>0</v>
      </c>
      <c r="K44">
        <f>IF(Таблица1[[#This Row],[Цена продажи]]=0, Таблица1[[#This Row],[Количество]]*Таблица1[[#This Row],[Цена]],0)</f>
        <v>32154</v>
      </c>
      <c r="L44">
        <f>Таблица1[[#This Row],[Количество]]*Таблица1[[#This Row],[Цена продажи]]</f>
        <v>0</v>
      </c>
    </row>
    <row r="45" spans="1:12" x14ac:dyDescent="0.25">
      <c r="A45" s="2">
        <v>37388</v>
      </c>
      <c r="B45">
        <v>18</v>
      </c>
      <c r="C45" t="s">
        <v>10</v>
      </c>
      <c r="D45" t="s">
        <v>15</v>
      </c>
      <c r="E45" t="s">
        <v>24</v>
      </c>
      <c r="F45" t="s">
        <v>49</v>
      </c>
      <c r="G45">
        <v>1604</v>
      </c>
      <c r="H45">
        <v>6.99</v>
      </c>
      <c r="I45">
        <v>8.07</v>
      </c>
      <c r="J45">
        <f t="shared" si="0"/>
        <v>15.45</v>
      </c>
      <c r="K45">
        <f>IF(Таблица1[[#This Row],[Цена продажи]]=0, Таблица1[[#This Row],[Количество]]*Таблица1[[#This Row],[Цена]],0)</f>
        <v>0</v>
      </c>
      <c r="L45">
        <f>Таблица1[[#This Row],[Количество]]*Таблица1[[#This Row],[Цена продажи]]</f>
        <v>12944.28</v>
      </c>
    </row>
    <row r="46" spans="1:12" x14ac:dyDescent="0.25">
      <c r="A46" s="2">
        <v>37388</v>
      </c>
      <c r="B46">
        <v>18</v>
      </c>
      <c r="C46" t="s">
        <v>10</v>
      </c>
      <c r="D46" t="s">
        <v>11</v>
      </c>
      <c r="E46" t="s">
        <v>23</v>
      </c>
      <c r="F46" t="s">
        <v>45</v>
      </c>
      <c r="G46">
        <v>177</v>
      </c>
      <c r="H46">
        <v>6</v>
      </c>
      <c r="I46">
        <v>6.99</v>
      </c>
      <c r="J46">
        <f t="shared" si="0"/>
        <v>16.5</v>
      </c>
      <c r="K46">
        <f>IF(Таблица1[[#This Row],[Цена продажи]]=0, Таблица1[[#This Row],[Количество]]*Таблица1[[#This Row],[Цена]],0)</f>
        <v>0</v>
      </c>
      <c r="L46">
        <f>Таблица1[[#This Row],[Количество]]*Таблица1[[#This Row],[Цена продажи]]</f>
        <v>1237.23</v>
      </c>
    </row>
    <row r="47" spans="1:12" x14ac:dyDescent="0.25">
      <c r="A47" s="2">
        <v>37388</v>
      </c>
      <c r="B47">
        <v>18</v>
      </c>
      <c r="C47" t="s">
        <v>10</v>
      </c>
      <c r="D47" t="s">
        <v>12</v>
      </c>
      <c r="E47" t="s">
        <v>21</v>
      </c>
      <c r="F47" t="s">
        <v>46</v>
      </c>
      <c r="G47">
        <v>25</v>
      </c>
      <c r="H47">
        <v>44.47</v>
      </c>
      <c r="I47">
        <v>47.96</v>
      </c>
      <c r="J47">
        <f t="shared" si="0"/>
        <v>7.85</v>
      </c>
      <c r="K47">
        <f>IF(Таблица1[[#This Row],[Цена продажи]]=0, Таблица1[[#This Row],[Количество]]*Таблица1[[#This Row],[Цена]],0)</f>
        <v>0</v>
      </c>
      <c r="L47">
        <f>Таблица1[[#This Row],[Количество]]*Таблица1[[#This Row],[Цена продажи]]</f>
        <v>1199</v>
      </c>
    </row>
    <row r="48" spans="1:12" x14ac:dyDescent="0.25">
      <c r="A48" s="2">
        <v>37388</v>
      </c>
      <c r="B48">
        <v>18</v>
      </c>
      <c r="C48" t="s">
        <v>10</v>
      </c>
      <c r="D48" t="s">
        <v>14</v>
      </c>
      <c r="E48" t="s">
        <v>22</v>
      </c>
      <c r="F48" t="s">
        <v>48</v>
      </c>
      <c r="G48">
        <v>23</v>
      </c>
      <c r="H48">
        <v>2.2999999999999998</v>
      </c>
      <c r="I48">
        <v>2.7</v>
      </c>
      <c r="J48">
        <f t="shared" si="0"/>
        <v>17.39</v>
      </c>
      <c r="K48">
        <f>IF(Таблица1[[#This Row],[Цена продажи]]=0, Таблица1[[#This Row],[Количество]]*Таблица1[[#This Row],[Цена]],0)</f>
        <v>0</v>
      </c>
      <c r="L48">
        <f>Таблица1[[#This Row],[Количество]]*Таблица1[[#This Row],[Цена продажи]]</f>
        <v>62.1</v>
      </c>
    </row>
    <row r="49" spans="1:12" x14ac:dyDescent="0.25">
      <c r="A49" s="2">
        <v>37388</v>
      </c>
      <c r="B49">
        <v>18</v>
      </c>
      <c r="C49" t="s">
        <v>10</v>
      </c>
      <c r="D49" t="s">
        <v>13</v>
      </c>
      <c r="E49" t="s">
        <v>20</v>
      </c>
      <c r="F49" t="s">
        <v>47</v>
      </c>
      <c r="G49">
        <v>363</v>
      </c>
      <c r="H49">
        <v>8.84</v>
      </c>
      <c r="I49">
        <v>10.02</v>
      </c>
      <c r="J49">
        <f t="shared" si="0"/>
        <v>13.35</v>
      </c>
      <c r="K49">
        <f>IF(Таблица1[[#This Row],[Цена продажи]]=0, Таблица1[[#This Row],[Количество]]*Таблица1[[#This Row],[Цена]],0)</f>
        <v>0</v>
      </c>
      <c r="L49">
        <f>Таблица1[[#This Row],[Количество]]*Таблица1[[#This Row],[Цена продажи]]</f>
        <v>3637.2599999999998</v>
      </c>
    </row>
    <row r="50" spans="1:12" x14ac:dyDescent="0.25">
      <c r="A50" s="2">
        <v>37388</v>
      </c>
      <c r="B50">
        <v>19</v>
      </c>
      <c r="C50" t="s">
        <v>10</v>
      </c>
      <c r="D50" t="s">
        <v>15</v>
      </c>
      <c r="E50" t="s">
        <v>24</v>
      </c>
      <c r="F50" t="s">
        <v>49</v>
      </c>
      <c r="G50">
        <v>669</v>
      </c>
      <c r="H50">
        <v>6.99</v>
      </c>
      <c r="I50">
        <v>7.63</v>
      </c>
      <c r="J50">
        <f t="shared" si="0"/>
        <v>9.16</v>
      </c>
      <c r="K50">
        <f>IF(Таблица1[[#This Row],[Цена продажи]]=0, Таблица1[[#This Row],[Количество]]*Таблица1[[#This Row],[Цена]],0)</f>
        <v>0</v>
      </c>
      <c r="L50">
        <f>Таблица1[[#This Row],[Количество]]*Таблица1[[#This Row],[Цена продажи]]</f>
        <v>5104.47</v>
      </c>
    </row>
    <row r="51" spans="1:12" x14ac:dyDescent="0.25">
      <c r="A51" s="2">
        <v>37388</v>
      </c>
      <c r="B51">
        <v>19</v>
      </c>
      <c r="C51" t="s">
        <v>10</v>
      </c>
      <c r="D51" t="s">
        <v>14</v>
      </c>
      <c r="E51" t="s">
        <v>22</v>
      </c>
      <c r="F51" t="s">
        <v>48</v>
      </c>
      <c r="G51">
        <v>6</v>
      </c>
      <c r="H51">
        <v>2.2999999999999998</v>
      </c>
      <c r="I51">
        <v>2.89</v>
      </c>
      <c r="J51">
        <f t="shared" si="0"/>
        <v>25.65</v>
      </c>
      <c r="K51">
        <f>IF(Таблица1[[#This Row],[Цена продажи]]=0, Таблица1[[#This Row],[Количество]]*Таблица1[[#This Row],[Цена]],0)</f>
        <v>0</v>
      </c>
      <c r="L51">
        <f>Таблица1[[#This Row],[Количество]]*Таблица1[[#This Row],[Цена продажи]]</f>
        <v>17.34</v>
      </c>
    </row>
    <row r="52" spans="1:12" x14ac:dyDescent="0.25">
      <c r="A52" s="2">
        <v>37388</v>
      </c>
      <c r="B52">
        <v>19</v>
      </c>
      <c r="C52" t="s">
        <v>10</v>
      </c>
      <c r="D52" t="s">
        <v>12</v>
      </c>
      <c r="E52" t="s">
        <v>21</v>
      </c>
      <c r="F52" t="s">
        <v>46</v>
      </c>
      <c r="G52">
        <v>16</v>
      </c>
      <c r="H52">
        <v>44.47</v>
      </c>
      <c r="I52">
        <v>47.96</v>
      </c>
      <c r="J52">
        <f t="shared" si="0"/>
        <v>7.85</v>
      </c>
      <c r="K52">
        <f>IF(Таблица1[[#This Row],[Цена продажи]]=0, Таблица1[[#This Row],[Количество]]*Таблица1[[#This Row],[Цена]],0)</f>
        <v>0</v>
      </c>
      <c r="L52">
        <f>Таблица1[[#This Row],[Количество]]*Таблица1[[#This Row],[Цена продажи]]</f>
        <v>767.36</v>
      </c>
    </row>
    <row r="53" spans="1:12" x14ac:dyDescent="0.25">
      <c r="A53" s="2">
        <v>37388</v>
      </c>
      <c r="B53">
        <v>19</v>
      </c>
      <c r="C53" t="s">
        <v>10</v>
      </c>
      <c r="D53" t="s">
        <v>13</v>
      </c>
      <c r="E53" t="s">
        <v>20</v>
      </c>
      <c r="F53" t="s">
        <v>47</v>
      </c>
      <c r="G53">
        <v>228</v>
      </c>
      <c r="H53">
        <v>8.84</v>
      </c>
      <c r="I53">
        <v>9.4700000000000006</v>
      </c>
      <c r="J53">
        <f t="shared" si="0"/>
        <v>7.13</v>
      </c>
      <c r="K53">
        <f>IF(Таблица1[[#This Row],[Цена продажи]]=0, Таблица1[[#This Row],[Количество]]*Таблица1[[#This Row],[Цена]],0)</f>
        <v>0</v>
      </c>
      <c r="L53">
        <f>Таблица1[[#This Row],[Количество]]*Таблица1[[#This Row],[Цена продажи]]</f>
        <v>2159.1600000000003</v>
      </c>
    </row>
    <row r="54" spans="1:12" x14ac:dyDescent="0.25">
      <c r="A54" s="2">
        <v>37392</v>
      </c>
      <c r="B54">
        <v>20</v>
      </c>
      <c r="C54" t="s">
        <v>10</v>
      </c>
      <c r="D54" t="s">
        <v>12</v>
      </c>
      <c r="E54" t="s">
        <v>21</v>
      </c>
      <c r="F54" t="s">
        <v>46</v>
      </c>
      <c r="G54">
        <v>18</v>
      </c>
      <c r="H54">
        <v>44.47</v>
      </c>
      <c r="I54">
        <v>47.06</v>
      </c>
      <c r="J54">
        <f t="shared" si="0"/>
        <v>5.82</v>
      </c>
      <c r="K54">
        <f>IF(Таблица1[[#This Row],[Цена продажи]]=0, Таблица1[[#This Row],[Количество]]*Таблица1[[#This Row],[Цена]],0)</f>
        <v>0</v>
      </c>
      <c r="L54">
        <f>Таблица1[[#This Row],[Количество]]*Таблица1[[#This Row],[Цена продажи]]</f>
        <v>847.08</v>
      </c>
    </row>
    <row r="55" spans="1:12" x14ac:dyDescent="0.25">
      <c r="A55" s="2">
        <v>37392</v>
      </c>
      <c r="B55">
        <v>20</v>
      </c>
      <c r="C55" t="s">
        <v>10</v>
      </c>
      <c r="D55" t="s">
        <v>14</v>
      </c>
      <c r="E55" t="s">
        <v>22</v>
      </c>
      <c r="F55" t="s">
        <v>48</v>
      </c>
      <c r="G55">
        <v>1</v>
      </c>
      <c r="H55">
        <v>2.2999999999999998</v>
      </c>
      <c r="I55">
        <v>2.7</v>
      </c>
      <c r="J55">
        <f t="shared" si="0"/>
        <v>17.39</v>
      </c>
      <c r="K55">
        <f>IF(Таблица1[[#This Row],[Цена продажи]]=0, Таблица1[[#This Row],[Количество]]*Таблица1[[#This Row],[Цена]],0)</f>
        <v>0</v>
      </c>
      <c r="L55">
        <f>Таблица1[[#This Row],[Количество]]*Таблица1[[#This Row],[Цена продажи]]</f>
        <v>2.7</v>
      </c>
    </row>
    <row r="56" spans="1:12" x14ac:dyDescent="0.25">
      <c r="A56" s="2">
        <v>37392</v>
      </c>
      <c r="B56">
        <v>21</v>
      </c>
      <c r="C56" t="s">
        <v>10</v>
      </c>
      <c r="D56" t="s">
        <v>15</v>
      </c>
      <c r="E56" t="s">
        <v>24</v>
      </c>
      <c r="F56" t="s">
        <v>49</v>
      </c>
      <c r="G56">
        <v>837</v>
      </c>
      <c r="H56">
        <v>6.99</v>
      </c>
      <c r="I56">
        <v>7.78</v>
      </c>
      <c r="J56">
        <f t="shared" si="0"/>
        <v>11.3</v>
      </c>
      <c r="K56">
        <f>IF(Таблица1[[#This Row],[Цена продажи]]=0, Таблица1[[#This Row],[Количество]]*Таблица1[[#This Row],[Цена]],0)</f>
        <v>0</v>
      </c>
      <c r="L56">
        <f>Таблица1[[#This Row],[Количество]]*Таблица1[[#This Row],[Цена продажи]]</f>
        <v>6511.8600000000006</v>
      </c>
    </row>
    <row r="57" spans="1:12" x14ac:dyDescent="0.25">
      <c r="A57" s="2">
        <v>37392</v>
      </c>
      <c r="B57">
        <v>21</v>
      </c>
      <c r="C57" t="s">
        <v>10</v>
      </c>
      <c r="D57" t="s">
        <v>11</v>
      </c>
      <c r="E57" t="s">
        <v>23</v>
      </c>
      <c r="F57" t="s">
        <v>45</v>
      </c>
      <c r="G57">
        <v>502</v>
      </c>
      <c r="H57">
        <v>6</v>
      </c>
      <c r="I57">
        <v>6.67</v>
      </c>
      <c r="J57">
        <f t="shared" si="0"/>
        <v>11.17</v>
      </c>
      <c r="K57">
        <f>IF(Таблица1[[#This Row],[Цена продажи]]=0, Таблица1[[#This Row],[Количество]]*Таблица1[[#This Row],[Цена]],0)</f>
        <v>0</v>
      </c>
      <c r="L57">
        <f>Таблица1[[#This Row],[Количество]]*Таблица1[[#This Row],[Цена продажи]]</f>
        <v>3348.34</v>
      </c>
    </row>
    <row r="58" spans="1:12" x14ac:dyDescent="0.25">
      <c r="A58" s="2">
        <v>37392</v>
      </c>
      <c r="B58">
        <v>21</v>
      </c>
      <c r="C58" t="s">
        <v>10</v>
      </c>
      <c r="D58" t="s">
        <v>12</v>
      </c>
      <c r="E58" t="s">
        <v>21</v>
      </c>
      <c r="F58" t="s">
        <v>46</v>
      </c>
      <c r="G58">
        <v>1</v>
      </c>
      <c r="H58">
        <v>44.47</v>
      </c>
      <c r="I58">
        <v>45.72</v>
      </c>
      <c r="J58">
        <f t="shared" si="0"/>
        <v>2.81</v>
      </c>
      <c r="K58">
        <f>IF(Таблица1[[#This Row],[Цена продажи]]=0, Таблица1[[#This Row],[Количество]]*Таблица1[[#This Row],[Цена]],0)</f>
        <v>0</v>
      </c>
      <c r="L58">
        <f>Таблица1[[#This Row],[Количество]]*Таблица1[[#This Row],[Цена продажи]]</f>
        <v>45.72</v>
      </c>
    </row>
    <row r="59" spans="1:12" x14ac:dyDescent="0.25">
      <c r="A59" s="2">
        <v>37392</v>
      </c>
      <c r="B59">
        <v>21</v>
      </c>
      <c r="C59" t="s">
        <v>10</v>
      </c>
      <c r="D59" t="s">
        <v>13</v>
      </c>
      <c r="E59" t="s">
        <v>20</v>
      </c>
      <c r="F59" t="s">
        <v>47</v>
      </c>
      <c r="G59">
        <v>1</v>
      </c>
      <c r="H59">
        <v>8.84</v>
      </c>
      <c r="I59">
        <v>9.56</v>
      </c>
      <c r="J59">
        <f t="shared" si="0"/>
        <v>8.14</v>
      </c>
      <c r="K59">
        <f>IF(Таблица1[[#This Row],[Цена продажи]]=0, Таблица1[[#This Row],[Количество]]*Таблица1[[#This Row],[Цена]],0)</f>
        <v>0</v>
      </c>
      <c r="L59">
        <f>Таблица1[[#This Row],[Количество]]*Таблица1[[#This Row],[Цена продажи]]</f>
        <v>9.56</v>
      </c>
    </row>
    <row r="60" spans="1:12" x14ac:dyDescent="0.25">
      <c r="A60" s="2">
        <v>37392</v>
      </c>
      <c r="B60">
        <v>22</v>
      </c>
      <c r="C60" t="s">
        <v>10</v>
      </c>
      <c r="D60" t="s">
        <v>12</v>
      </c>
      <c r="E60" t="s">
        <v>21</v>
      </c>
      <c r="F60" t="s">
        <v>46</v>
      </c>
      <c r="G60">
        <v>1</v>
      </c>
      <c r="H60">
        <v>44.47</v>
      </c>
      <c r="I60">
        <v>47.51</v>
      </c>
      <c r="J60">
        <f t="shared" si="0"/>
        <v>6.84</v>
      </c>
      <c r="K60">
        <f>IF(Таблица1[[#This Row],[Цена продажи]]=0, Таблица1[[#This Row],[Количество]]*Таблица1[[#This Row],[Цена]],0)</f>
        <v>0</v>
      </c>
      <c r="L60">
        <f>Таблица1[[#This Row],[Количество]]*Таблица1[[#This Row],[Цена продажи]]</f>
        <v>47.51</v>
      </c>
    </row>
    <row r="61" spans="1:12" x14ac:dyDescent="0.25">
      <c r="A61" s="2">
        <v>37392</v>
      </c>
      <c r="B61">
        <v>22</v>
      </c>
      <c r="C61" t="s">
        <v>10</v>
      </c>
      <c r="D61" t="s">
        <v>15</v>
      </c>
      <c r="E61" t="s">
        <v>24</v>
      </c>
      <c r="F61" t="s">
        <v>49</v>
      </c>
      <c r="G61">
        <v>169</v>
      </c>
      <c r="H61">
        <v>6.99</v>
      </c>
      <c r="I61">
        <v>8</v>
      </c>
      <c r="J61">
        <f t="shared" si="0"/>
        <v>14.45</v>
      </c>
      <c r="K61">
        <f>IF(Таблица1[[#This Row],[Цена продажи]]=0, Таблица1[[#This Row],[Количество]]*Таблица1[[#This Row],[Цена]],0)</f>
        <v>0</v>
      </c>
      <c r="L61">
        <f>Таблица1[[#This Row],[Количество]]*Таблица1[[#This Row],[Цена продажи]]</f>
        <v>1352</v>
      </c>
    </row>
    <row r="62" spans="1:12" x14ac:dyDescent="0.25">
      <c r="A62" s="2">
        <v>37392</v>
      </c>
      <c r="B62">
        <v>9</v>
      </c>
      <c r="C62" t="s">
        <v>9</v>
      </c>
      <c r="D62" t="s">
        <v>15</v>
      </c>
      <c r="E62" t="s">
        <v>24</v>
      </c>
      <c r="F62" t="s">
        <v>49</v>
      </c>
      <c r="G62">
        <v>1000</v>
      </c>
      <c r="H62">
        <v>6.99</v>
      </c>
      <c r="I62">
        <v>0</v>
      </c>
      <c r="J62">
        <f t="shared" si="0"/>
        <v>0</v>
      </c>
      <c r="K62">
        <f>IF(Таблица1[[#This Row],[Цена продажи]]=0, Таблица1[[#This Row],[Количество]]*Таблица1[[#This Row],[Цена]],0)</f>
        <v>6990</v>
      </c>
      <c r="L62">
        <f>Таблица1[[#This Row],[Количество]]*Таблица1[[#This Row],[Цена продажи]]</f>
        <v>0</v>
      </c>
    </row>
    <row r="63" spans="1:12" x14ac:dyDescent="0.25">
      <c r="A63" s="2">
        <v>37392</v>
      </c>
      <c r="B63">
        <v>10</v>
      </c>
      <c r="C63" t="s">
        <v>9</v>
      </c>
      <c r="D63" t="s">
        <v>14</v>
      </c>
      <c r="E63" t="s">
        <v>25</v>
      </c>
      <c r="F63" t="s">
        <v>48</v>
      </c>
      <c r="G63">
        <v>1600</v>
      </c>
      <c r="H63">
        <v>1.5</v>
      </c>
      <c r="I63">
        <v>0</v>
      </c>
      <c r="J63">
        <f t="shared" si="0"/>
        <v>0</v>
      </c>
      <c r="K63">
        <f>IF(Таблица1[[#This Row],[Цена продажи]]=0, Таблица1[[#This Row],[Количество]]*Таблица1[[#This Row],[Цена]],0)</f>
        <v>2400</v>
      </c>
      <c r="L63">
        <f>Таблица1[[#This Row],[Количество]]*Таблица1[[#This Row],[Цена продажи]]</f>
        <v>0</v>
      </c>
    </row>
    <row r="64" spans="1:12" x14ac:dyDescent="0.25">
      <c r="A64" s="2">
        <v>37392</v>
      </c>
      <c r="B64">
        <v>11</v>
      </c>
      <c r="C64" t="s">
        <v>9</v>
      </c>
      <c r="D64" t="s">
        <v>12</v>
      </c>
      <c r="E64" t="s">
        <v>18</v>
      </c>
      <c r="F64" t="s">
        <v>46</v>
      </c>
      <c r="G64">
        <v>5200</v>
      </c>
      <c r="H64">
        <v>22.21</v>
      </c>
      <c r="I64">
        <v>0</v>
      </c>
      <c r="J64">
        <f t="shared" si="0"/>
        <v>0</v>
      </c>
      <c r="K64">
        <f>IF(Таблица1[[#This Row],[Цена продажи]]=0, Таблица1[[#This Row],[Количество]]*Таблица1[[#This Row],[Цена]],0)</f>
        <v>115492</v>
      </c>
      <c r="L64">
        <f>Таблица1[[#This Row],[Количество]]*Таблица1[[#This Row],[Цена продажи]]</f>
        <v>0</v>
      </c>
    </row>
    <row r="65" spans="1:12" x14ac:dyDescent="0.25">
      <c r="A65" s="2">
        <v>37394</v>
      </c>
      <c r="B65">
        <v>23</v>
      </c>
      <c r="C65" t="s">
        <v>10</v>
      </c>
      <c r="D65" t="s">
        <v>11</v>
      </c>
      <c r="E65" t="s">
        <v>23</v>
      </c>
      <c r="F65" t="s">
        <v>45</v>
      </c>
      <c r="G65">
        <v>87</v>
      </c>
      <c r="H65">
        <v>6</v>
      </c>
      <c r="I65">
        <v>6.79</v>
      </c>
      <c r="J65">
        <f t="shared" si="0"/>
        <v>13.17</v>
      </c>
      <c r="K65">
        <f>IF(Таблица1[[#This Row],[Цена продажи]]=0, Таблица1[[#This Row],[Количество]]*Таблица1[[#This Row],[Цена]],0)</f>
        <v>0</v>
      </c>
      <c r="L65">
        <f>Таблица1[[#This Row],[Количество]]*Таблица1[[#This Row],[Цена продажи]]</f>
        <v>590.73</v>
      </c>
    </row>
    <row r="66" spans="1:12" x14ac:dyDescent="0.25">
      <c r="A66" s="2">
        <v>37394</v>
      </c>
      <c r="B66">
        <v>23</v>
      </c>
      <c r="C66" t="s">
        <v>10</v>
      </c>
      <c r="D66" t="s">
        <v>12</v>
      </c>
      <c r="E66" t="s">
        <v>18</v>
      </c>
      <c r="F66" t="s">
        <v>46</v>
      </c>
      <c r="G66">
        <v>1542</v>
      </c>
      <c r="H66">
        <v>22.21</v>
      </c>
      <c r="I66">
        <v>24.36</v>
      </c>
      <c r="J66">
        <f t="shared" si="0"/>
        <v>9.68</v>
      </c>
      <c r="K66">
        <f>IF(Таблица1[[#This Row],[Цена продажи]]=0, Таблица1[[#This Row],[Количество]]*Таблица1[[#This Row],[Цена]],0)</f>
        <v>0</v>
      </c>
      <c r="L66">
        <f>Таблица1[[#This Row],[Количество]]*Таблица1[[#This Row],[Цена продажи]]</f>
        <v>37563.120000000003</v>
      </c>
    </row>
    <row r="67" spans="1:12" x14ac:dyDescent="0.25">
      <c r="A67" s="2">
        <v>37394</v>
      </c>
      <c r="B67">
        <v>23</v>
      </c>
      <c r="C67" t="s">
        <v>10</v>
      </c>
      <c r="D67" t="s">
        <v>14</v>
      </c>
      <c r="E67" t="s">
        <v>25</v>
      </c>
      <c r="F67" t="s">
        <v>48</v>
      </c>
      <c r="G67">
        <v>1272</v>
      </c>
      <c r="H67">
        <v>1.5</v>
      </c>
      <c r="I67">
        <v>1.92</v>
      </c>
      <c r="J67">
        <f t="shared" ref="J67:J130" si="1">ROUND(IF(I67=0, 0,(I67-H67)/H67*100),2)</f>
        <v>28</v>
      </c>
      <c r="K67">
        <f>IF(Таблица1[[#This Row],[Цена продажи]]=0, Таблица1[[#This Row],[Количество]]*Таблица1[[#This Row],[Цена]],0)</f>
        <v>0</v>
      </c>
      <c r="L67">
        <f>Таблица1[[#This Row],[Количество]]*Таблица1[[#This Row],[Цена продажи]]</f>
        <v>2442.2399999999998</v>
      </c>
    </row>
    <row r="68" spans="1:12" x14ac:dyDescent="0.25">
      <c r="A68" s="2">
        <v>37394</v>
      </c>
      <c r="B68">
        <v>24</v>
      </c>
      <c r="C68" t="s">
        <v>10</v>
      </c>
      <c r="D68" t="s">
        <v>15</v>
      </c>
      <c r="E68" t="s">
        <v>24</v>
      </c>
      <c r="F68" t="s">
        <v>49</v>
      </c>
      <c r="G68">
        <v>2131</v>
      </c>
      <c r="H68">
        <v>6.99</v>
      </c>
      <c r="I68">
        <v>7.56</v>
      </c>
      <c r="J68">
        <f t="shared" si="1"/>
        <v>8.15</v>
      </c>
      <c r="K68">
        <f>IF(Таблица1[[#This Row],[Цена продажи]]=0, Таблица1[[#This Row],[Количество]]*Таблица1[[#This Row],[Цена]],0)</f>
        <v>0</v>
      </c>
      <c r="L68">
        <f>Таблица1[[#This Row],[Количество]]*Таблица1[[#This Row],[Цена продажи]]</f>
        <v>16110.359999999999</v>
      </c>
    </row>
    <row r="69" spans="1:12" x14ac:dyDescent="0.25">
      <c r="A69" s="2">
        <v>37394</v>
      </c>
      <c r="B69">
        <v>24</v>
      </c>
      <c r="C69" t="s">
        <v>10</v>
      </c>
      <c r="D69" t="s">
        <v>11</v>
      </c>
      <c r="E69" t="s">
        <v>23</v>
      </c>
      <c r="F69" t="s">
        <v>45</v>
      </c>
      <c r="G69">
        <v>19</v>
      </c>
      <c r="H69">
        <v>6</v>
      </c>
      <c r="I69">
        <v>6.86</v>
      </c>
      <c r="J69">
        <f t="shared" si="1"/>
        <v>14.33</v>
      </c>
      <c r="K69">
        <f>IF(Таблица1[[#This Row],[Цена продажи]]=0, Таблица1[[#This Row],[Количество]]*Таблица1[[#This Row],[Цена]],0)</f>
        <v>0</v>
      </c>
      <c r="L69">
        <f>Таблица1[[#This Row],[Количество]]*Таблица1[[#This Row],[Цена продажи]]</f>
        <v>130.34</v>
      </c>
    </row>
    <row r="70" spans="1:12" x14ac:dyDescent="0.25">
      <c r="A70" s="2">
        <v>37394</v>
      </c>
      <c r="B70">
        <v>24</v>
      </c>
      <c r="C70" t="s">
        <v>10</v>
      </c>
      <c r="D70" t="s">
        <v>14</v>
      </c>
      <c r="E70" t="s">
        <v>25</v>
      </c>
      <c r="F70" t="s">
        <v>48</v>
      </c>
      <c r="G70">
        <v>155</v>
      </c>
      <c r="H70">
        <v>1.5</v>
      </c>
      <c r="I70">
        <v>1.94</v>
      </c>
      <c r="J70">
        <f t="shared" si="1"/>
        <v>29.33</v>
      </c>
      <c r="K70">
        <f>IF(Таблица1[[#This Row],[Цена продажи]]=0, Таблица1[[#This Row],[Количество]]*Таблица1[[#This Row],[Цена]],0)</f>
        <v>0</v>
      </c>
      <c r="L70">
        <f>Таблица1[[#This Row],[Количество]]*Таблица1[[#This Row],[Цена продажи]]</f>
        <v>300.7</v>
      </c>
    </row>
    <row r="71" spans="1:12" x14ac:dyDescent="0.25">
      <c r="A71" s="2">
        <v>37398</v>
      </c>
      <c r="B71">
        <v>25</v>
      </c>
      <c r="C71" t="s">
        <v>10</v>
      </c>
      <c r="D71" t="s">
        <v>15</v>
      </c>
      <c r="E71" t="s">
        <v>24</v>
      </c>
      <c r="F71" t="s">
        <v>49</v>
      </c>
      <c r="G71">
        <v>162</v>
      </c>
      <c r="H71">
        <v>6.99</v>
      </c>
      <c r="I71">
        <v>7.63</v>
      </c>
      <c r="J71">
        <f t="shared" si="1"/>
        <v>9.16</v>
      </c>
      <c r="K71">
        <f>IF(Таблица1[[#This Row],[Цена продажи]]=0, Таблица1[[#This Row],[Количество]]*Таблица1[[#This Row],[Цена]],0)</f>
        <v>0</v>
      </c>
      <c r="L71">
        <f>Таблица1[[#This Row],[Количество]]*Таблица1[[#This Row],[Цена продажи]]</f>
        <v>1236.06</v>
      </c>
    </row>
    <row r="72" spans="1:12" x14ac:dyDescent="0.25">
      <c r="A72" s="2">
        <v>37398</v>
      </c>
      <c r="B72">
        <v>25</v>
      </c>
      <c r="C72" t="s">
        <v>10</v>
      </c>
      <c r="D72" t="s">
        <v>11</v>
      </c>
      <c r="E72" t="s">
        <v>23</v>
      </c>
      <c r="F72" t="s">
        <v>45</v>
      </c>
      <c r="G72">
        <v>9</v>
      </c>
      <c r="H72">
        <v>6</v>
      </c>
      <c r="I72">
        <v>6.86</v>
      </c>
      <c r="J72">
        <f t="shared" si="1"/>
        <v>14.33</v>
      </c>
      <c r="K72">
        <f>IF(Таблица1[[#This Row],[Цена продажи]]=0, Таблица1[[#This Row],[Количество]]*Таблица1[[#This Row],[Цена]],0)</f>
        <v>0</v>
      </c>
      <c r="L72">
        <f>Таблица1[[#This Row],[Количество]]*Таблица1[[#This Row],[Цена продажи]]</f>
        <v>61.74</v>
      </c>
    </row>
    <row r="73" spans="1:12" x14ac:dyDescent="0.25">
      <c r="A73" s="2">
        <v>37398</v>
      </c>
      <c r="B73">
        <v>25</v>
      </c>
      <c r="C73" t="s">
        <v>10</v>
      </c>
      <c r="D73" t="s">
        <v>14</v>
      </c>
      <c r="E73" t="s">
        <v>25</v>
      </c>
      <c r="F73" t="s">
        <v>48</v>
      </c>
      <c r="G73">
        <v>28</v>
      </c>
      <c r="H73">
        <v>1.5</v>
      </c>
      <c r="I73">
        <v>2</v>
      </c>
      <c r="J73">
        <f t="shared" si="1"/>
        <v>33.33</v>
      </c>
      <c r="K73">
        <f>IF(Таблица1[[#This Row],[Цена продажи]]=0, Таблица1[[#This Row],[Количество]]*Таблица1[[#This Row],[Цена]],0)</f>
        <v>0</v>
      </c>
      <c r="L73">
        <f>Таблица1[[#This Row],[Количество]]*Таблица1[[#This Row],[Цена продажи]]</f>
        <v>56</v>
      </c>
    </row>
    <row r="74" spans="1:12" x14ac:dyDescent="0.25">
      <c r="A74" s="2">
        <v>37398</v>
      </c>
      <c r="B74">
        <v>25</v>
      </c>
      <c r="C74" t="s">
        <v>10</v>
      </c>
      <c r="D74" t="s">
        <v>12</v>
      </c>
      <c r="E74" t="s">
        <v>18</v>
      </c>
      <c r="F74" t="s">
        <v>46</v>
      </c>
      <c r="G74">
        <v>644</v>
      </c>
      <c r="H74">
        <v>22.21</v>
      </c>
      <c r="I74">
        <v>23.69</v>
      </c>
      <c r="J74">
        <f t="shared" si="1"/>
        <v>6.66</v>
      </c>
      <c r="K74">
        <f>IF(Таблица1[[#This Row],[Цена продажи]]=0, Таблица1[[#This Row],[Количество]]*Таблица1[[#This Row],[Цена]],0)</f>
        <v>0</v>
      </c>
      <c r="L74">
        <f>Таблица1[[#This Row],[Количество]]*Таблица1[[#This Row],[Цена продажи]]</f>
        <v>15256.36</v>
      </c>
    </row>
    <row r="75" spans="1:12" x14ac:dyDescent="0.25">
      <c r="A75" s="2">
        <v>37398</v>
      </c>
      <c r="B75">
        <v>26</v>
      </c>
      <c r="C75" t="s">
        <v>10</v>
      </c>
      <c r="D75" t="s">
        <v>11</v>
      </c>
      <c r="E75" t="s">
        <v>23</v>
      </c>
      <c r="F75" t="s">
        <v>45</v>
      </c>
      <c r="G75">
        <v>2</v>
      </c>
      <c r="H75">
        <v>6</v>
      </c>
      <c r="I75">
        <v>6.67</v>
      </c>
      <c r="J75">
        <f t="shared" si="1"/>
        <v>11.17</v>
      </c>
      <c r="K75">
        <f>IF(Таблица1[[#This Row],[Цена продажи]]=0, Таблица1[[#This Row],[Количество]]*Таблица1[[#This Row],[Цена]],0)</f>
        <v>0</v>
      </c>
      <c r="L75">
        <f>Таблица1[[#This Row],[Количество]]*Таблица1[[#This Row],[Цена продажи]]</f>
        <v>13.34</v>
      </c>
    </row>
    <row r="76" spans="1:12" x14ac:dyDescent="0.25">
      <c r="A76" s="2">
        <v>37398</v>
      </c>
      <c r="B76">
        <v>26</v>
      </c>
      <c r="C76" t="s">
        <v>10</v>
      </c>
      <c r="D76" t="s">
        <v>12</v>
      </c>
      <c r="E76" t="s">
        <v>18</v>
      </c>
      <c r="F76" t="s">
        <v>46</v>
      </c>
      <c r="G76">
        <v>1914</v>
      </c>
      <c r="H76">
        <v>22.21</v>
      </c>
      <c r="I76">
        <v>24.14</v>
      </c>
      <c r="J76">
        <f t="shared" si="1"/>
        <v>8.69</v>
      </c>
      <c r="K76">
        <f>IF(Таблица1[[#This Row],[Цена продажи]]=0, Таблица1[[#This Row],[Количество]]*Таблица1[[#This Row],[Цена]],0)</f>
        <v>0</v>
      </c>
      <c r="L76">
        <f>Таблица1[[#This Row],[Количество]]*Таблица1[[#This Row],[Цена продажи]]</f>
        <v>46203.96</v>
      </c>
    </row>
    <row r="77" spans="1:12" x14ac:dyDescent="0.25">
      <c r="A77" s="2">
        <v>37398</v>
      </c>
      <c r="B77">
        <v>26</v>
      </c>
      <c r="C77" t="s">
        <v>10</v>
      </c>
      <c r="D77" t="s">
        <v>14</v>
      </c>
      <c r="E77" t="s">
        <v>25</v>
      </c>
      <c r="F77" t="s">
        <v>48</v>
      </c>
      <c r="G77">
        <v>116</v>
      </c>
      <c r="H77">
        <v>1.5</v>
      </c>
      <c r="I77">
        <v>2.02</v>
      </c>
      <c r="J77">
        <f t="shared" si="1"/>
        <v>34.67</v>
      </c>
      <c r="K77">
        <f>IF(Таблица1[[#This Row],[Цена продажи]]=0, Таблица1[[#This Row],[Количество]]*Таблица1[[#This Row],[Цена]],0)</f>
        <v>0</v>
      </c>
      <c r="L77">
        <f>Таблица1[[#This Row],[Количество]]*Таблица1[[#This Row],[Цена продажи]]</f>
        <v>234.32</v>
      </c>
    </row>
    <row r="78" spans="1:12" x14ac:dyDescent="0.25">
      <c r="A78" s="2">
        <v>37398</v>
      </c>
      <c r="B78">
        <v>26</v>
      </c>
      <c r="C78" t="s">
        <v>10</v>
      </c>
      <c r="D78" t="s">
        <v>15</v>
      </c>
      <c r="E78" t="s">
        <v>24</v>
      </c>
      <c r="F78" t="s">
        <v>49</v>
      </c>
      <c r="G78">
        <v>13</v>
      </c>
      <c r="H78">
        <v>6.99</v>
      </c>
      <c r="I78">
        <v>7.49</v>
      </c>
      <c r="J78">
        <f t="shared" si="1"/>
        <v>7.15</v>
      </c>
      <c r="K78">
        <f>IF(Таблица1[[#This Row],[Цена продажи]]=0, Таблица1[[#This Row],[Количество]]*Таблица1[[#This Row],[Цена]],0)</f>
        <v>0</v>
      </c>
      <c r="L78">
        <f>Таблица1[[#This Row],[Количество]]*Таблица1[[#This Row],[Цена продажи]]</f>
        <v>97.37</v>
      </c>
    </row>
    <row r="79" spans="1:12" x14ac:dyDescent="0.25">
      <c r="A79" s="2">
        <v>37398</v>
      </c>
      <c r="B79">
        <v>27</v>
      </c>
      <c r="C79" t="s">
        <v>10</v>
      </c>
      <c r="D79" t="s">
        <v>14</v>
      </c>
      <c r="E79" t="s">
        <v>25</v>
      </c>
      <c r="F79" t="s">
        <v>48</v>
      </c>
      <c r="G79">
        <v>12</v>
      </c>
      <c r="H79">
        <v>1.5</v>
      </c>
      <c r="I79">
        <v>1.89</v>
      </c>
      <c r="J79">
        <f t="shared" si="1"/>
        <v>26</v>
      </c>
      <c r="K79">
        <f>IF(Таблица1[[#This Row],[Цена продажи]]=0, Таблица1[[#This Row],[Количество]]*Таблица1[[#This Row],[Цена]],0)</f>
        <v>0</v>
      </c>
      <c r="L79">
        <f>Таблица1[[#This Row],[Количество]]*Таблица1[[#This Row],[Цена продажи]]</f>
        <v>22.68</v>
      </c>
    </row>
    <row r="80" spans="1:12" x14ac:dyDescent="0.25">
      <c r="A80" s="2">
        <v>37398</v>
      </c>
      <c r="B80">
        <v>27</v>
      </c>
      <c r="C80" t="s">
        <v>10</v>
      </c>
      <c r="D80" t="s">
        <v>15</v>
      </c>
      <c r="E80" t="s">
        <v>24</v>
      </c>
      <c r="F80" t="s">
        <v>49</v>
      </c>
      <c r="G80">
        <v>10</v>
      </c>
      <c r="H80">
        <v>6.99</v>
      </c>
      <c r="I80">
        <v>7.71</v>
      </c>
      <c r="J80">
        <f t="shared" si="1"/>
        <v>10.3</v>
      </c>
      <c r="K80">
        <f>IF(Таблица1[[#This Row],[Цена продажи]]=0, Таблица1[[#This Row],[Количество]]*Таблица1[[#This Row],[Цена]],0)</f>
        <v>0</v>
      </c>
      <c r="L80">
        <f>Таблица1[[#This Row],[Количество]]*Таблица1[[#This Row],[Цена продажи]]</f>
        <v>77.099999999999994</v>
      </c>
    </row>
    <row r="81" spans="1:12" x14ac:dyDescent="0.25">
      <c r="A81" s="2">
        <v>37398</v>
      </c>
      <c r="B81">
        <v>27</v>
      </c>
      <c r="C81" t="s">
        <v>10</v>
      </c>
      <c r="D81" t="s">
        <v>11</v>
      </c>
      <c r="E81" t="s">
        <v>23</v>
      </c>
      <c r="F81" t="s">
        <v>45</v>
      </c>
      <c r="G81">
        <v>1</v>
      </c>
      <c r="H81">
        <v>6</v>
      </c>
      <c r="I81">
        <v>6.48</v>
      </c>
      <c r="J81">
        <f t="shared" si="1"/>
        <v>8</v>
      </c>
      <c r="K81">
        <f>IF(Таблица1[[#This Row],[Цена продажи]]=0, Таблица1[[#This Row],[Количество]]*Таблица1[[#This Row],[Цена]],0)</f>
        <v>0</v>
      </c>
      <c r="L81">
        <f>Таблица1[[#This Row],[Количество]]*Таблица1[[#This Row],[Цена продажи]]</f>
        <v>6.48</v>
      </c>
    </row>
    <row r="82" spans="1:12" x14ac:dyDescent="0.25">
      <c r="A82" s="2">
        <v>37398</v>
      </c>
      <c r="B82">
        <v>27</v>
      </c>
      <c r="C82" t="s">
        <v>10</v>
      </c>
      <c r="D82" t="s">
        <v>12</v>
      </c>
      <c r="E82" t="s">
        <v>18</v>
      </c>
      <c r="F82" t="s">
        <v>46</v>
      </c>
      <c r="G82">
        <v>672</v>
      </c>
      <c r="H82">
        <v>22.21</v>
      </c>
      <c r="I82">
        <v>23.24</v>
      </c>
      <c r="J82">
        <f t="shared" si="1"/>
        <v>4.6399999999999997</v>
      </c>
      <c r="K82">
        <f>IF(Таблица1[[#This Row],[Цена продажи]]=0, Таблица1[[#This Row],[Количество]]*Таблица1[[#This Row],[Цена]],0)</f>
        <v>0</v>
      </c>
      <c r="L82">
        <f>Таблица1[[#This Row],[Количество]]*Таблица1[[#This Row],[Цена продажи]]</f>
        <v>15617.279999999999</v>
      </c>
    </row>
    <row r="83" spans="1:12" x14ac:dyDescent="0.25">
      <c r="A83" s="2">
        <v>37398</v>
      </c>
      <c r="B83">
        <v>12</v>
      </c>
      <c r="C83" t="s">
        <v>9</v>
      </c>
      <c r="D83" t="s">
        <v>15</v>
      </c>
      <c r="E83" t="s">
        <v>26</v>
      </c>
      <c r="F83" t="s">
        <v>50</v>
      </c>
      <c r="G83">
        <v>1600</v>
      </c>
      <c r="H83">
        <v>23.95</v>
      </c>
      <c r="I83">
        <v>0</v>
      </c>
      <c r="J83">
        <f t="shared" si="1"/>
        <v>0</v>
      </c>
      <c r="K83">
        <f>IF(Таблица1[[#This Row],[Цена продажи]]=0, Таблица1[[#This Row],[Количество]]*Таблица1[[#This Row],[Цена]],0)</f>
        <v>38320</v>
      </c>
      <c r="L83">
        <f>Таблица1[[#This Row],[Количество]]*Таблица1[[#This Row],[Цена продажи]]</f>
        <v>0</v>
      </c>
    </row>
    <row r="84" spans="1:12" x14ac:dyDescent="0.25">
      <c r="A84" s="2">
        <v>37398</v>
      </c>
      <c r="B84">
        <v>28</v>
      </c>
      <c r="C84" t="s">
        <v>10</v>
      </c>
      <c r="D84" t="s">
        <v>14</v>
      </c>
      <c r="E84" t="s">
        <v>25</v>
      </c>
      <c r="F84" t="s">
        <v>48</v>
      </c>
      <c r="G84">
        <v>17</v>
      </c>
      <c r="H84">
        <v>1.5</v>
      </c>
      <c r="I84">
        <v>2.04</v>
      </c>
      <c r="J84">
        <f t="shared" si="1"/>
        <v>36</v>
      </c>
      <c r="K84">
        <f>IF(Таблица1[[#This Row],[Цена продажи]]=0, Таблица1[[#This Row],[Количество]]*Таблица1[[#This Row],[Цена]],0)</f>
        <v>0</v>
      </c>
      <c r="L84">
        <f>Таблица1[[#This Row],[Количество]]*Таблица1[[#This Row],[Цена продажи]]</f>
        <v>34.68</v>
      </c>
    </row>
    <row r="85" spans="1:12" x14ac:dyDescent="0.25">
      <c r="A85" s="2">
        <v>37398</v>
      </c>
      <c r="B85">
        <v>28</v>
      </c>
      <c r="C85" t="s">
        <v>10</v>
      </c>
      <c r="D85" t="s">
        <v>15</v>
      </c>
      <c r="E85" t="s">
        <v>26</v>
      </c>
      <c r="F85" t="s">
        <v>50</v>
      </c>
      <c r="G85">
        <v>1242</v>
      </c>
      <c r="H85">
        <v>23.95</v>
      </c>
      <c r="I85">
        <v>25.52</v>
      </c>
      <c r="J85">
        <f t="shared" si="1"/>
        <v>6.56</v>
      </c>
      <c r="K85">
        <f>IF(Таблица1[[#This Row],[Цена продажи]]=0, Таблица1[[#This Row],[Количество]]*Таблица1[[#This Row],[Цена]],0)</f>
        <v>0</v>
      </c>
      <c r="L85">
        <f>Таблица1[[#This Row],[Количество]]*Таблица1[[#This Row],[Цена продажи]]</f>
        <v>31695.84</v>
      </c>
    </row>
    <row r="86" spans="1:12" x14ac:dyDescent="0.25">
      <c r="A86" s="2">
        <v>37398</v>
      </c>
      <c r="B86">
        <v>28</v>
      </c>
      <c r="C86" t="s">
        <v>10</v>
      </c>
      <c r="D86" t="s">
        <v>15</v>
      </c>
      <c r="E86" t="s">
        <v>24</v>
      </c>
      <c r="F86" t="s">
        <v>49</v>
      </c>
      <c r="G86">
        <v>2</v>
      </c>
      <c r="H86">
        <v>6.99</v>
      </c>
      <c r="I86">
        <v>7.93</v>
      </c>
      <c r="J86">
        <f t="shared" si="1"/>
        <v>13.45</v>
      </c>
      <c r="K86">
        <f>IF(Таблица1[[#This Row],[Цена продажи]]=0, Таблица1[[#This Row],[Количество]]*Таблица1[[#This Row],[Цена]],0)</f>
        <v>0</v>
      </c>
      <c r="L86">
        <f>Таблица1[[#This Row],[Количество]]*Таблица1[[#This Row],[Цена продажи]]</f>
        <v>15.86</v>
      </c>
    </row>
    <row r="87" spans="1:12" x14ac:dyDescent="0.25">
      <c r="A87" s="2">
        <v>37398</v>
      </c>
      <c r="B87">
        <v>28</v>
      </c>
      <c r="C87" t="s">
        <v>10</v>
      </c>
      <c r="D87" t="s">
        <v>11</v>
      </c>
      <c r="E87" t="s">
        <v>23</v>
      </c>
      <c r="F87" t="s">
        <v>45</v>
      </c>
      <c r="G87">
        <v>1</v>
      </c>
      <c r="H87">
        <v>6</v>
      </c>
      <c r="I87">
        <v>6.6</v>
      </c>
      <c r="J87">
        <f t="shared" si="1"/>
        <v>10</v>
      </c>
      <c r="K87">
        <f>IF(Таблица1[[#This Row],[Цена продажи]]=0, Таблица1[[#This Row],[Количество]]*Таблица1[[#This Row],[Цена]],0)</f>
        <v>0</v>
      </c>
      <c r="L87">
        <f>Таблица1[[#This Row],[Количество]]*Таблица1[[#This Row],[Цена продажи]]</f>
        <v>6.6</v>
      </c>
    </row>
    <row r="88" spans="1:12" x14ac:dyDescent="0.25">
      <c r="A88" s="2">
        <v>37398</v>
      </c>
      <c r="B88">
        <v>29</v>
      </c>
      <c r="C88" t="s">
        <v>10</v>
      </c>
      <c r="D88" t="s">
        <v>12</v>
      </c>
      <c r="E88" t="s">
        <v>18</v>
      </c>
      <c r="F88" t="s">
        <v>46</v>
      </c>
      <c r="G88">
        <v>1</v>
      </c>
      <c r="H88">
        <v>22.21</v>
      </c>
      <c r="I88">
        <v>24.59</v>
      </c>
      <c r="J88">
        <f t="shared" si="1"/>
        <v>10.72</v>
      </c>
      <c r="K88">
        <f>IF(Таблица1[[#This Row],[Цена продажи]]=0, Таблица1[[#This Row],[Количество]]*Таблица1[[#This Row],[Цена]],0)</f>
        <v>0</v>
      </c>
      <c r="L88">
        <f>Таблица1[[#This Row],[Количество]]*Таблица1[[#This Row],[Цена продажи]]</f>
        <v>24.59</v>
      </c>
    </row>
    <row r="89" spans="1:12" x14ac:dyDescent="0.25">
      <c r="A89" s="2">
        <v>37398</v>
      </c>
      <c r="B89">
        <v>29</v>
      </c>
      <c r="C89" t="s">
        <v>10</v>
      </c>
      <c r="D89" t="s">
        <v>15</v>
      </c>
      <c r="E89" t="s">
        <v>26</v>
      </c>
      <c r="F89" t="s">
        <v>50</v>
      </c>
      <c r="G89">
        <v>151</v>
      </c>
      <c r="H89">
        <v>23.95</v>
      </c>
      <c r="I89">
        <v>25.76</v>
      </c>
      <c r="J89">
        <f t="shared" si="1"/>
        <v>7.56</v>
      </c>
      <c r="K89">
        <f>IF(Таблица1[[#This Row],[Цена продажи]]=0, Таблица1[[#This Row],[Количество]]*Таблица1[[#This Row],[Цена]],0)</f>
        <v>0</v>
      </c>
      <c r="L89">
        <f>Таблица1[[#This Row],[Количество]]*Таблица1[[#This Row],[Цена продажи]]</f>
        <v>3889.76</v>
      </c>
    </row>
    <row r="90" spans="1:12" x14ac:dyDescent="0.25">
      <c r="A90" s="2">
        <v>37398</v>
      </c>
      <c r="B90">
        <v>29</v>
      </c>
      <c r="C90" t="s">
        <v>10</v>
      </c>
      <c r="D90" t="s">
        <v>15</v>
      </c>
      <c r="E90" t="s">
        <v>24</v>
      </c>
      <c r="F90" t="s">
        <v>49</v>
      </c>
      <c r="G90">
        <v>1</v>
      </c>
      <c r="H90">
        <v>6.99</v>
      </c>
      <c r="I90">
        <v>7.85</v>
      </c>
      <c r="J90">
        <f t="shared" si="1"/>
        <v>12.3</v>
      </c>
      <c r="K90">
        <f>IF(Таблица1[[#This Row],[Цена продажи]]=0, Таблица1[[#This Row],[Количество]]*Таблица1[[#This Row],[Цена]],0)</f>
        <v>0</v>
      </c>
      <c r="L90">
        <f>Таблица1[[#This Row],[Количество]]*Таблица1[[#This Row],[Цена продажи]]</f>
        <v>7.85</v>
      </c>
    </row>
    <row r="91" spans="1:12" x14ac:dyDescent="0.25">
      <c r="A91" s="2">
        <v>37398</v>
      </c>
      <c r="B91">
        <v>13</v>
      </c>
      <c r="C91" t="s">
        <v>9</v>
      </c>
      <c r="D91" t="s">
        <v>11</v>
      </c>
      <c r="E91" t="s">
        <v>27</v>
      </c>
      <c r="F91" t="s">
        <v>45</v>
      </c>
      <c r="G91">
        <v>5600</v>
      </c>
      <c r="H91">
        <v>3.64</v>
      </c>
      <c r="I91">
        <v>0</v>
      </c>
      <c r="J91">
        <f t="shared" si="1"/>
        <v>0</v>
      </c>
      <c r="K91">
        <f>IF(Таблица1[[#This Row],[Цена продажи]]=0, Таблица1[[#This Row],[Количество]]*Таблица1[[#This Row],[Цена]],0)</f>
        <v>20384</v>
      </c>
      <c r="L91">
        <f>Таблица1[[#This Row],[Количество]]*Таблица1[[#This Row],[Цена продажи]]</f>
        <v>0</v>
      </c>
    </row>
    <row r="92" spans="1:12" x14ac:dyDescent="0.25">
      <c r="A92" s="2">
        <v>37421</v>
      </c>
      <c r="B92">
        <v>14</v>
      </c>
      <c r="C92" t="s">
        <v>9</v>
      </c>
      <c r="D92" t="s">
        <v>11</v>
      </c>
      <c r="E92" t="s">
        <v>27</v>
      </c>
      <c r="F92" t="s">
        <v>45</v>
      </c>
      <c r="G92">
        <v>4200</v>
      </c>
      <c r="H92">
        <v>3.64</v>
      </c>
      <c r="I92">
        <v>0</v>
      </c>
      <c r="J92">
        <f t="shared" si="1"/>
        <v>0</v>
      </c>
      <c r="K92">
        <f>IF(Таблица1[[#This Row],[Цена продажи]]=0, Таблица1[[#This Row],[Количество]]*Таблица1[[#This Row],[Цена]],0)</f>
        <v>15288</v>
      </c>
      <c r="L92">
        <f>Таблица1[[#This Row],[Количество]]*Таблица1[[#This Row],[Цена продажи]]</f>
        <v>0</v>
      </c>
    </row>
    <row r="93" spans="1:12" x14ac:dyDescent="0.25">
      <c r="A93" s="2">
        <v>37421</v>
      </c>
      <c r="B93">
        <v>15</v>
      </c>
      <c r="C93" t="s">
        <v>9</v>
      </c>
      <c r="D93" t="s">
        <v>15</v>
      </c>
      <c r="E93" t="s">
        <v>24</v>
      </c>
      <c r="F93" t="s">
        <v>49</v>
      </c>
      <c r="G93">
        <v>4200</v>
      </c>
      <c r="H93">
        <v>6.99</v>
      </c>
      <c r="I93">
        <v>0</v>
      </c>
      <c r="J93">
        <f t="shared" si="1"/>
        <v>0</v>
      </c>
      <c r="K93">
        <f>IF(Таблица1[[#This Row],[Цена продажи]]=0, Таблица1[[#This Row],[Количество]]*Таблица1[[#This Row],[Цена]],0)</f>
        <v>29358</v>
      </c>
      <c r="L93">
        <f>Таблица1[[#This Row],[Количество]]*Таблица1[[#This Row],[Цена продажи]]</f>
        <v>0</v>
      </c>
    </row>
    <row r="94" spans="1:12" x14ac:dyDescent="0.25">
      <c r="A94" s="2">
        <v>37427</v>
      </c>
      <c r="B94">
        <v>30</v>
      </c>
      <c r="C94" t="s">
        <v>10</v>
      </c>
      <c r="D94" t="s">
        <v>15</v>
      </c>
      <c r="E94" t="s">
        <v>24</v>
      </c>
      <c r="F94" t="s">
        <v>49</v>
      </c>
      <c r="G94">
        <v>2792</v>
      </c>
      <c r="H94">
        <v>6.99</v>
      </c>
      <c r="I94">
        <v>7.69</v>
      </c>
      <c r="J94">
        <f t="shared" si="1"/>
        <v>10.01</v>
      </c>
      <c r="K94">
        <f>IF(Таблица1[[#This Row],[Цена продажи]]=0, Таблица1[[#This Row],[Количество]]*Таблица1[[#This Row],[Цена]],0)</f>
        <v>0</v>
      </c>
      <c r="L94">
        <f>Таблица1[[#This Row],[Количество]]*Таблица1[[#This Row],[Цена продажи]]</f>
        <v>21470.48</v>
      </c>
    </row>
    <row r="95" spans="1:12" x14ac:dyDescent="0.25">
      <c r="A95" s="2">
        <v>37427</v>
      </c>
      <c r="B95">
        <v>30</v>
      </c>
      <c r="C95" t="s">
        <v>10</v>
      </c>
      <c r="D95" t="s">
        <v>12</v>
      </c>
      <c r="E95" t="s">
        <v>18</v>
      </c>
      <c r="F95" t="s">
        <v>46</v>
      </c>
      <c r="G95">
        <v>309</v>
      </c>
      <c r="H95">
        <v>22.21</v>
      </c>
      <c r="I95">
        <v>24.42</v>
      </c>
      <c r="J95">
        <f t="shared" si="1"/>
        <v>9.9499999999999993</v>
      </c>
      <c r="K95">
        <f>IF(Таблица1[[#This Row],[Цена продажи]]=0, Таблица1[[#This Row],[Количество]]*Таблица1[[#This Row],[Цена]],0)</f>
        <v>0</v>
      </c>
      <c r="L95">
        <f>Таблица1[[#This Row],[Количество]]*Таблица1[[#This Row],[Цена продажи]]</f>
        <v>7545.7800000000007</v>
      </c>
    </row>
    <row r="96" spans="1:12" x14ac:dyDescent="0.25">
      <c r="A96" s="2">
        <v>37427</v>
      </c>
      <c r="B96">
        <v>30</v>
      </c>
      <c r="C96" t="s">
        <v>10</v>
      </c>
      <c r="D96" t="s">
        <v>11</v>
      </c>
      <c r="E96" t="s">
        <v>27</v>
      </c>
      <c r="F96" t="s">
        <v>45</v>
      </c>
      <c r="G96">
        <v>553</v>
      </c>
      <c r="H96">
        <v>3.64</v>
      </c>
      <c r="I96">
        <v>4.3600000000000003</v>
      </c>
      <c r="J96">
        <f t="shared" si="1"/>
        <v>19.78</v>
      </c>
      <c r="K96">
        <f>IF(Таблица1[[#This Row],[Цена продажи]]=0, Таблица1[[#This Row],[Количество]]*Таблица1[[#This Row],[Цена]],0)</f>
        <v>0</v>
      </c>
      <c r="L96">
        <f>Таблица1[[#This Row],[Количество]]*Таблица1[[#This Row],[Цена продажи]]</f>
        <v>2411.0800000000004</v>
      </c>
    </row>
    <row r="97" spans="1:12" x14ac:dyDescent="0.25">
      <c r="A97" s="2">
        <v>37427</v>
      </c>
      <c r="B97">
        <v>16</v>
      </c>
      <c r="C97" t="s">
        <v>9</v>
      </c>
      <c r="D97" t="s">
        <v>14</v>
      </c>
      <c r="E97" t="s">
        <v>22</v>
      </c>
      <c r="F97" t="s">
        <v>48</v>
      </c>
      <c r="G97">
        <v>2600</v>
      </c>
      <c r="H97">
        <v>2.2999999999999998</v>
      </c>
      <c r="I97">
        <v>0</v>
      </c>
      <c r="J97">
        <f t="shared" si="1"/>
        <v>0</v>
      </c>
      <c r="K97">
        <f>IF(Таблица1[[#This Row],[Цена продажи]]=0, Таблица1[[#This Row],[Количество]]*Таблица1[[#This Row],[Цена]],0)</f>
        <v>5979.9999999999991</v>
      </c>
      <c r="L97">
        <f>Таблица1[[#This Row],[Количество]]*Таблица1[[#This Row],[Цена продажи]]</f>
        <v>0</v>
      </c>
    </row>
    <row r="98" spans="1:12" x14ac:dyDescent="0.25">
      <c r="A98" s="2">
        <v>37427</v>
      </c>
      <c r="B98">
        <v>31</v>
      </c>
      <c r="C98" t="s">
        <v>10</v>
      </c>
      <c r="D98" t="s">
        <v>12</v>
      </c>
      <c r="E98" t="s">
        <v>18</v>
      </c>
      <c r="F98" t="s">
        <v>46</v>
      </c>
      <c r="G98">
        <v>81</v>
      </c>
      <c r="H98">
        <v>22.21</v>
      </c>
      <c r="I98">
        <v>23.74</v>
      </c>
      <c r="J98">
        <f t="shared" si="1"/>
        <v>6.89</v>
      </c>
      <c r="K98">
        <f>IF(Таблица1[[#This Row],[Цена продажи]]=0, Таблица1[[#This Row],[Количество]]*Таблица1[[#This Row],[Цена]],0)</f>
        <v>0</v>
      </c>
      <c r="L98">
        <f>Таблица1[[#This Row],[Количество]]*Таблица1[[#This Row],[Цена продажи]]</f>
        <v>1922.9399999999998</v>
      </c>
    </row>
    <row r="99" spans="1:12" x14ac:dyDescent="0.25">
      <c r="A99" s="2">
        <v>37427</v>
      </c>
      <c r="B99">
        <v>31</v>
      </c>
      <c r="C99" t="s">
        <v>10</v>
      </c>
      <c r="D99" t="s">
        <v>15</v>
      </c>
      <c r="E99" t="s">
        <v>26</v>
      </c>
      <c r="F99" t="s">
        <v>50</v>
      </c>
      <c r="G99">
        <v>106</v>
      </c>
      <c r="H99">
        <v>23.95</v>
      </c>
      <c r="I99">
        <v>25.57</v>
      </c>
      <c r="J99">
        <f t="shared" si="1"/>
        <v>6.76</v>
      </c>
      <c r="K99">
        <f>IF(Таблица1[[#This Row],[Цена продажи]]=0, Таблица1[[#This Row],[Количество]]*Таблица1[[#This Row],[Цена]],0)</f>
        <v>0</v>
      </c>
      <c r="L99">
        <f>Таблица1[[#This Row],[Количество]]*Таблица1[[#This Row],[Цена продажи]]</f>
        <v>2710.42</v>
      </c>
    </row>
    <row r="100" spans="1:12" x14ac:dyDescent="0.25">
      <c r="A100" s="2">
        <v>37427</v>
      </c>
      <c r="B100">
        <v>31</v>
      </c>
      <c r="C100" t="s">
        <v>10</v>
      </c>
      <c r="D100" t="s">
        <v>11</v>
      </c>
      <c r="E100" t="s">
        <v>27</v>
      </c>
      <c r="F100" t="s">
        <v>45</v>
      </c>
      <c r="G100">
        <v>496</v>
      </c>
      <c r="H100">
        <v>3.64</v>
      </c>
      <c r="I100">
        <v>4.3600000000000003</v>
      </c>
      <c r="J100">
        <f t="shared" si="1"/>
        <v>19.78</v>
      </c>
      <c r="K100">
        <f>IF(Таблица1[[#This Row],[Цена продажи]]=0, Таблица1[[#This Row],[Количество]]*Таблица1[[#This Row],[Цена]],0)</f>
        <v>0</v>
      </c>
      <c r="L100">
        <f>Таблица1[[#This Row],[Количество]]*Таблица1[[#This Row],[Цена продажи]]</f>
        <v>2162.56</v>
      </c>
    </row>
    <row r="101" spans="1:12" x14ac:dyDescent="0.25">
      <c r="A101" s="2">
        <v>37427</v>
      </c>
      <c r="B101">
        <v>32</v>
      </c>
      <c r="C101" t="s">
        <v>10</v>
      </c>
      <c r="D101" t="s">
        <v>11</v>
      </c>
      <c r="E101" t="s">
        <v>27</v>
      </c>
      <c r="F101" t="s">
        <v>45</v>
      </c>
      <c r="G101">
        <v>978</v>
      </c>
      <c r="H101">
        <v>3.64</v>
      </c>
      <c r="I101">
        <v>4.4400000000000004</v>
      </c>
      <c r="J101">
        <f t="shared" si="1"/>
        <v>21.98</v>
      </c>
      <c r="K101">
        <f>IF(Таблица1[[#This Row],[Цена продажи]]=0, Таблица1[[#This Row],[Количество]]*Таблица1[[#This Row],[Цена]],0)</f>
        <v>0</v>
      </c>
      <c r="L101">
        <f>Таблица1[[#This Row],[Количество]]*Таблица1[[#This Row],[Цена продажи]]</f>
        <v>4342.3200000000006</v>
      </c>
    </row>
    <row r="102" spans="1:12" x14ac:dyDescent="0.25">
      <c r="A102" s="2">
        <v>37427</v>
      </c>
      <c r="B102">
        <v>32</v>
      </c>
      <c r="C102" t="s">
        <v>10</v>
      </c>
      <c r="D102" t="s">
        <v>15</v>
      </c>
      <c r="E102" t="s">
        <v>24</v>
      </c>
      <c r="F102" t="s">
        <v>49</v>
      </c>
      <c r="G102">
        <v>1100</v>
      </c>
      <c r="H102">
        <v>6.99</v>
      </c>
      <c r="I102">
        <v>7.83</v>
      </c>
      <c r="J102">
        <f t="shared" si="1"/>
        <v>12.02</v>
      </c>
      <c r="K102">
        <f>IF(Таблица1[[#This Row],[Цена продажи]]=0, Таблица1[[#This Row],[Количество]]*Таблица1[[#This Row],[Цена]],0)</f>
        <v>0</v>
      </c>
      <c r="L102">
        <f>Таблица1[[#This Row],[Количество]]*Таблица1[[#This Row],[Цена продажи]]</f>
        <v>8613</v>
      </c>
    </row>
    <row r="103" spans="1:12" x14ac:dyDescent="0.25">
      <c r="A103" s="2">
        <v>37427</v>
      </c>
      <c r="B103">
        <v>32</v>
      </c>
      <c r="C103" t="s">
        <v>10</v>
      </c>
      <c r="D103" t="s">
        <v>15</v>
      </c>
      <c r="E103" t="s">
        <v>26</v>
      </c>
      <c r="F103" t="s">
        <v>50</v>
      </c>
      <c r="G103">
        <v>26</v>
      </c>
      <c r="H103">
        <v>23.95</v>
      </c>
      <c r="I103">
        <v>26.3</v>
      </c>
      <c r="J103">
        <f t="shared" si="1"/>
        <v>9.81</v>
      </c>
      <c r="K103">
        <f>IF(Таблица1[[#This Row],[Цена продажи]]=0, Таблица1[[#This Row],[Количество]]*Таблица1[[#This Row],[Цена]],0)</f>
        <v>0</v>
      </c>
      <c r="L103">
        <f>Таблица1[[#This Row],[Количество]]*Таблица1[[#This Row],[Цена продажи]]</f>
        <v>683.80000000000007</v>
      </c>
    </row>
    <row r="104" spans="1:12" x14ac:dyDescent="0.25">
      <c r="A104" s="2">
        <v>37427</v>
      </c>
      <c r="B104">
        <v>32</v>
      </c>
      <c r="C104" t="s">
        <v>10</v>
      </c>
      <c r="D104" t="s">
        <v>14</v>
      </c>
      <c r="E104" t="s">
        <v>22</v>
      </c>
      <c r="F104" t="s">
        <v>48</v>
      </c>
      <c r="G104">
        <v>2182</v>
      </c>
      <c r="H104">
        <v>2.2999999999999998</v>
      </c>
      <c r="I104">
        <v>2.81</v>
      </c>
      <c r="J104">
        <f t="shared" si="1"/>
        <v>22.17</v>
      </c>
      <c r="K104">
        <f>IF(Таблица1[[#This Row],[Цена продажи]]=0, Таблица1[[#This Row],[Количество]]*Таблица1[[#This Row],[Цена]],0)</f>
        <v>0</v>
      </c>
      <c r="L104">
        <f>Таблица1[[#This Row],[Количество]]*Таблица1[[#This Row],[Цена продажи]]</f>
        <v>6131.42</v>
      </c>
    </row>
    <row r="105" spans="1:12" x14ac:dyDescent="0.25">
      <c r="A105" s="2">
        <v>37427</v>
      </c>
      <c r="B105">
        <v>33</v>
      </c>
      <c r="C105" t="s">
        <v>10</v>
      </c>
      <c r="D105" t="s">
        <v>14</v>
      </c>
      <c r="E105" t="s">
        <v>22</v>
      </c>
      <c r="F105" t="s">
        <v>48</v>
      </c>
      <c r="G105">
        <v>32</v>
      </c>
      <c r="H105">
        <v>2.2999999999999998</v>
      </c>
      <c r="I105">
        <v>2.75</v>
      </c>
      <c r="J105">
        <f t="shared" si="1"/>
        <v>19.57</v>
      </c>
      <c r="K105">
        <f>IF(Таблица1[[#This Row],[Цена продажи]]=0, Таблица1[[#This Row],[Количество]]*Таблица1[[#This Row],[Цена]],0)</f>
        <v>0</v>
      </c>
      <c r="L105">
        <f>Таблица1[[#This Row],[Количество]]*Таблица1[[#This Row],[Цена продажи]]</f>
        <v>88</v>
      </c>
    </row>
    <row r="106" spans="1:12" x14ac:dyDescent="0.25">
      <c r="A106" s="2">
        <v>37427</v>
      </c>
      <c r="B106">
        <v>33</v>
      </c>
      <c r="C106" t="s">
        <v>10</v>
      </c>
      <c r="D106" t="s">
        <v>12</v>
      </c>
      <c r="E106" t="s">
        <v>18</v>
      </c>
      <c r="F106" t="s">
        <v>46</v>
      </c>
      <c r="G106">
        <v>14</v>
      </c>
      <c r="H106">
        <v>22.21</v>
      </c>
      <c r="I106">
        <v>24.64</v>
      </c>
      <c r="J106">
        <f t="shared" si="1"/>
        <v>10.94</v>
      </c>
      <c r="K106">
        <f>IF(Таблица1[[#This Row],[Цена продажи]]=0, Таблица1[[#This Row],[Количество]]*Таблица1[[#This Row],[Цена]],0)</f>
        <v>0</v>
      </c>
      <c r="L106">
        <f>Таблица1[[#This Row],[Количество]]*Таблица1[[#This Row],[Цена продажи]]</f>
        <v>344.96000000000004</v>
      </c>
    </row>
    <row r="107" spans="1:12" x14ac:dyDescent="0.25">
      <c r="A107" s="2">
        <v>37427</v>
      </c>
      <c r="B107">
        <v>33</v>
      </c>
      <c r="C107" t="s">
        <v>10</v>
      </c>
      <c r="D107" t="s">
        <v>11</v>
      </c>
      <c r="E107" t="s">
        <v>27</v>
      </c>
      <c r="F107" t="s">
        <v>45</v>
      </c>
      <c r="G107">
        <v>5977</v>
      </c>
      <c r="H107">
        <v>3.64</v>
      </c>
      <c r="I107">
        <v>4.4000000000000004</v>
      </c>
      <c r="J107">
        <f t="shared" si="1"/>
        <v>20.88</v>
      </c>
      <c r="K107">
        <f>IF(Таблица1[[#This Row],[Цена продажи]]=0, Таблица1[[#This Row],[Количество]]*Таблица1[[#This Row],[Цена]],0)</f>
        <v>0</v>
      </c>
      <c r="L107">
        <f>Таблица1[[#This Row],[Количество]]*Таблица1[[#This Row],[Цена продажи]]</f>
        <v>26298.800000000003</v>
      </c>
    </row>
    <row r="108" spans="1:12" x14ac:dyDescent="0.25">
      <c r="A108" s="2">
        <v>37427</v>
      </c>
      <c r="B108">
        <v>33</v>
      </c>
      <c r="C108" t="s">
        <v>10</v>
      </c>
      <c r="D108" t="s">
        <v>15</v>
      </c>
      <c r="E108" t="s">
        <v>26</v>
      </c>
      <c r="F108" t="s">
        <v>50</v>
      </c>
      <c r="G108">
        <v>6</v>
      </c>
      <c r="H108">
        <v>23.95</v>
      </c>
      <c r="I108">
        <v>26.3</v>
      </c>
      <c r="J108">
        <f t="shared" si="1"/>
        <v>9.81</v>
      </c>
      <c r="K108">
        <f>IF(Таблица1[[#This Row],[Цена продажи]]=0, Таблица1[[#This Row],[Количество]]*Таблица1[[#This Row],[Цена]],0)</f>
        <v>0</v>
      </c>
      <c r="L108">
        <f>Таблица1[[#This Row],[Количество]]*Таблица1[[#This Row],[Цена продажи]]</f>
        <v>157.80000000000001</v>
      </c>
    </row>
    <row r="109" spans="1:12" x14ac:dyDescent="0.25">
      <c r="A109" s="2">
        <v>37427</v>
      </c>
      <c r="B109">
        <v>34</v>
      </c>
      <c r="C109" t="s">
        <v>10</v>
      </c>
      <c r="D109" t="s">
        <v>15</v>
      </c>
      <c r="E109" t="s">
        <v>24</v>
      </c>
      <c r="F109" t="s">
        <v>49</v>
      </c>
      <c r="G109">
        <v>186</v>
      </c>
      <c r="H109">
        <v>6.99</v>
      </c>
      <c r="I109">
        <v>8.06</v>
      </c>
      <c r="J109">
        <f t="shared" si="1"/>
        <v>15.31</v>
      </c>
      <c r="K109">
        <f>IF(Таблица1[[#This Row],[Цена продажи]]=0, Таблица1[[#This Row],[Количество]]*Таблица1[[#This Row],[Цена]],0)</f>
        <v>0</v>
      </c>
      <c r="L109">
        <f>Таблица1[[#This Row],[Количество]]*Таблица1[[#This Row],[Цена продажи]]</f>
        <v>1499.16</v>
      </c>
    </row>
    <row r="110" spans="1:12" x14ac:dyDescent="0.25">
      <c r="A110" s="2">
        <v>37427</v>
      </c>
      <c r="B110">
        <v>34</v>
      </c>
      <c r="C110" t="s">
        <v>10</v>
      </c>
      <c r="D110" t="s">
        <v>15</v>
      </c>
      <c r="E110" t="s">
        <v>26</v>
      </c>
      <c r="F110" t="s">
        <v>50</v>
      </c>
      <c r="G110">
        <v>9</v>
      </c>
      <c r="H110">
        <v>23.95</v>
      </c>
      <c r="I110">
        <v>24.59</v>
      </c>
      <c r="J110">
        <f t="shared" si="1"/>
        <v>2.67</v>
      </c>
      <c r="K110">
        <f>IF(Таблица1[[#This Row],[Цена продажи]]=0, Таблица1[[#This Row],[Количество]]*Таблица1[[#This Row],[Цена]],0)</f>
        <v>0</v>
      </c>
      <c r="L110">
        <f>Таблица1[[#This Row],[Количество]]*Таблица1[[#This Row],[Цена продажи]]</f>
        <v>221.31</v>
      </c>
    </row>
    <row r="111" spans="1:12" x14ac:dyDescent="0.25">
      <c r="A111" s="2">
        <v>37427</v>
      </c>
      <c r="B111">
        <v>34</v>
      </c>
      <c r="C111" t="s">
        <v>10</v>
      </c>
      <c r="D111" t="s">
        <v>14</v>
      </c>
      <c r="E111" t="s">
        <v>22</v>
      </c>
      <c r="F111" t="s">
        <v>48</v>
      </c>
      <c r="G111">
        <v>148</v>
      </c>
      <c r="H111">
        <v>2.2999999999999998</v>
      </c>
      <c r="I111">
        <v>2.94</v>
      </c>
      <c r="J111">
        <f t="shared" si="1"/>
        <v>27.83</v>
      </c>
      <c r="K111">
        <f>IF(Таблица1[[#This Row],[Цена продажи]]=0, Таблица1[[#This Row],[Количество]]*Таблица1[[#This Row],[Цена]],0)</f>
        <v>0</v>
      </c>
      <c r="L111">
        <f>Таблица1[[#This Row],[Количество]]*Таблица1[[#This Row],[Цена продажи]]</f>
        <v>435.12</v>
      </c>
    </row>
    <row r="112" spans="1:12" x14ac:dyDescent="0.25">
      <c r="A112" s="2">
        <v>37427</v>
      </c>
      <c r="B112">
        <v>34</v>
      </c>
      <c r="C112" t="s">
        <v>10</v>
      </c>
      <c r="D112" t="s">
        <v>11</v>
      </c>
      <c r="E112" t="s">
        <v>27</v>
      </c>
      <c r="F112" t="s">
        <v>45</v>
      </c>
      <c r="G112">
        <v>555</v>
      </c>
      <c r="H112">
        <v>3.64</v>
      </c>
      <c r="I112">
        <v>4.08</v>
      </c>
      <c r="J112">
        <f t="shared" si="1"/>
        <v>12.09</v>
      </c>
      <c r="K112">
        <f>IF(Таблица1[[#This Row],[Цена продажи]]=0, Таблица1[[#This Row],[Количество]]*Таблица1[[#This Row],[Цена]],0)</f>
        <v>0</v>
      </c>
      <c r="L112">
        <f>Таблица1[[#This Row],[Количество]]*Таблица1[[#This Row],[Цена продажи]]</f>
        <v>2264.4</v>
      </c>
    </row>
    <row r="113" spans="1:12" x14ac:dyDescent="0.25">
      <c r="A113" s="2">
        <v>37427</v>
      </c>
      <c r="B113">
        <v>17</v>
      </c>
      <c r="C113" t="s">
        <v>9</v>
      </c>
      <c r="D113" t="s">
        <v>13</v>
      </c>
      <c r="E113" t="s">
        <v>28</v>
      </c>
      <c r="F113" t="s">
        <v>47</v>
      </c>
      <c r="G113">
        <v>5200</v>
      </c>
      <c r="H113">
        <v>9.8800000000000008</v>
      </c>
      <c r="I113">
        <v>0</v>
      </c>
      <c r="J113">
        <f t="shared" si="1"/>
        <v>0</v>
      </c>
      <c r="K113">
        <f>IF(Таблица1[[#This Row],[Цена продажи]]=0, Таблица1[[#This Row],[Количество]]*Таблица1[[#This Row],[Цена]],0)</f>
        <v>51376.000000000007</v>
      </c>
      <c r="L113">
        <f>Таблица1[[#This Row],[Количество]]*Таблица1[[#This Row],[Цена продажи]]</f>
        <v>0</v>
      </c>
    </row>
    <row r="114" spans="1:12" x14ac:dyDescent="0.25">
      <c r="A114" s="2">
        <v>37427</v>
      </c>
      <c r="B114">
        <v>35</v>
      </c>
      <c r="C114" t="s">
        <v>10</v>
      </c>
      <c r="D114" t="s">
        <v>12</v>
      </c>
      <c r="E114" t="s">
        <v>18</v>
      </c>
      <c r="F114" t="s">
        <v>46</v>
      </c>
      <c r="G114">
        <v>2</v>
      </c>
      <c r="H114">
        <v>22.21</v>
      </c>
      <c r="I114">
        <v>23.97</v>
      </c>
      <c r="J114">
        <f t="shared" si="1"/>
        <v>7.92</v>
      </c>
      <c r="K114">
        <f>IF(Таблица1[[#This Row],[Цена продажи]]=0, Таблица1[[#This Row],[Количество]]*Таблица1[[#This Row],[Цена]],0)</f>
        <v>0</v>
      </c>
      <c r="L114">
        <f>Таблица1[[#This Row],[Количество]]*Таблица1[[#This Row],[Цена продажи]]</f>
        <v>47.94</v>
      </c>
    </row>
    <row r="115" spans="1:12" x14ac:dyDescent="0.25">
      <c r="A115" s="2">
        <v>37427</v>
      </c>
      <c r="B115">
        <v>35</v>
      </c>
      <c r="C115" t="s">
        <v>10</v>
      </c>
      <c r="D115" t="s">
        <v>15</v>
      </c>
      <c r="E115" t="s">
        <v>24</v>
      </c>
      <c r="F115" t="s">
        <v>49</v>
      </c>
      <c r="G115">
        <v>34</v>
      </c>
      <c r="H115">
        <v>6.99</v>
      </c>
      <c r="I115">
        <v>7.83</v>
      </c>
      <c r="J115">
        <f t="shared" si="1"/>
        <v>12.02</v>
      </c>
      <c r="K115">
        <f>IF(Таблица1[[#This Row],[Цена продажи]]=0, Таблица1[[#This Row],[Количество]]*Таблица1[[#This Row],[Цена]],0)</f>
        <v>0</v>
      </c>
      <c r="L115">
        <f>Таблица1[[#This Row],[Количество]]*Таблица1[[#This Row],[Цена продажи]]</f>
        <v>266.22000000000003</v>
      </c>
    </row>
    <row r="116" spans="1:12" x14ac:dyDescent="0.25">
      <c r="A116" s="2">
        <v>37427</v>
      </c>
      <c r="B116">
        <v>35</v>
      </c>
      <c r="C116" t="s">
        <v>10</v>
      </c>
      <c r="D116" t="s">
        <v>11</v>
      </c>
      <c r="E116" t="s">
        <v>27</v>
      </c>
      <c r="F116" t="s">
        <v>45</v>
      </c>
      <c r="G116">
        <v>1032</v>
      </c>
      <c r="H116">
        <v>3.64</v>
      </c>
      <c r="I116">
        <v>4.12</v>
      </c>
      <c r="J116">
        <f t="shared" si="1"/>
        <v>13.19</v>
      </c>
      <c r="K116">
        <f>IF(Таблица1[[#This Row],[Цена продажи]]=0, Таблица1[[#This Row],[Количество]]*Таблица1[[#This Row],[Цена]],0)</f>
        <v>0</v>
      </c>
      <c r="L116">
        <f>Таблица1[[#This Row],[Количество]]*Таблица1[[#This Row],[Цена продажи]]</f>
        <v>4251.84</v>
      </c>
    </row>
    <row r="117" spans="1:12" x14ac:dyDescent="0.25">
      <c r="A117" s="2">
        <v>37427</v>
      </c>
      <c r="B117">
        <v>35</v>
      </c>
      <c r="C117" t="s">
        <v>10</v>
      </c>
      <c r="D117" t="s">
        <v>15</v>
      </c>
      <c r="E117" t="s">
        <v>26</v>
      </c>
      <c r="F117" t="s">
        <v>50</v>
      </c>
      <c r="G117">
        <v>46</v>
      </c>
      <c r="H117">
        <v>23.95</v>
      </c>
      <c r="I117">
        <v>26.05</v>
      </c>
      <c r="J117">
        <f t="shared" si="1"/>
        <v>8.77</v>
      </c>
      <c r="K117">
        <f>IF(Таблица1[[#This Row],[Цена продажи]]=0, Таблица1[[#This Row],[Количество]]*Таблица1[[#This Row],[Цена]],0)</f>
        <v>0</v>
      </c>
      <c r="L117">
        <f>Таблица1[[#This Row],[Количество]]*Таблица1[[#This Row],[Цена продажи]]</f>
        <v>1198.3</v>
      </c>
    </row>
    <row r="118" spans="1:12" x14ac:dyDescent="0.25">
      <c r="A118" s="2">
        <v>37427</v>
      </c>
      <c r="B118">
        <v>35</v>
      </c>
      <c r="C118" t="s">
        <v>10</v>
      </c>
      <c r="D118" t="s">
        <v>13</v>
      </c>
      <c r="E118" t="s">
        <v>28</v>
      </c>
      <c r="F118" t="s">
        <v>47</v>
      </c>
      <c r="G118">
        <v>3288</v>
      </c>
      <c r="H118">
        <v>9.8800000000000008</v>
      </c>
      <c r="I118">
        <v>10.38</v>
      </c>
      <c r="J118">
        <f t="shared" si="1"/>
        <v>5.0599999999999996</v>
      </c>
      <c r="K118">
        <f>IF(Таблица1[[#This Row],[Цена продажи]]=0, Таблица1[[#This Row],[Количество]]*Таблица1[[#This Row],[Цена]],0)</f>
        <v>0</v>
      </c>
      <c r="L118">
        <f>Таблица1[[#This Row],[Количество]]*Таблица1[[#This Row],[Цена продажи]]</f>
        <v>34129.440000000002</v>
      </c>
    </row>
    <row r="119" spans="1:12" x14ac:dyDescent="0.25">
      <c r="A119" s="2">
        <v>37427</v>
      </c>
      <c r="B119">
        <v>36</v>
      </c>
      <c r="C119" t="s">
        <v>10</v>
      </c>
      <c r="D119" t="s">
        <v>11</v>
      </c>
      <c r="E119" t="s">
        <v>27</v>
      </c>
      <c r="F119" t="s">
        <v>45</v>
      </c>
      <c r="G119">
        <v>133</v>
      </c>
      <c r="H119">
        <v>3.64</v>
      </c>
      <c r="I119">
        <v>4.24</v>
      </c>
      <c r="J119">
        <f t="shared" si="1"/>
        <v>16.48</v>
      </c>
      <c r="K119">
        <f>IF(Таблица1[[#This Row],[Цена продажи]]=0, Таблица1[[#This Row],[Количество]]*Таблица1[[#This Row],[Цена]],0)</f>
        <v>0</v>
      </c>
      <c r="L119">
        <f>Таблица1[[#This Row],[Количество]]*Таблица1[[#This Row],[Цена продажи]]</f>
        <v>563.92000000000007</v>
      </c>
    </row>
    <row r="120" spans="1:12" x14ac:dyDescent="0.25">
      <c r="A120" s="2">
        <v>37427</v>
      </c>
      <c r="B120">
        <v>36</v>
      </c>
      <c r="C120" t="s">
        <v>10</v>
      </c>
      <c r="D120" t="s">
        <v>15</v>
      </c>
      <c r="E120" t="s">
        <v>26</v>
      </c>
      <c r="F120" t="s">
        <v>50</v>
      </c>
      <c r="G120">
        <v>14</v>
      </c>
      <c r="H120">
        <v>23.95</v>
      </c>
      <c r="I120">
        <v>24.59</v>
      </c>
      <c r="J120">
        <f t="shared" si="1"/>
        <v>2.67</v>
      </c>
      <c r="K120">
        <f>IF(Таблица1[[#This Row],[Цена продажи]]=0, Таблица1[[#This Row],[Количество]]*Таблица1[[#This Row],[Цена]],0)</f>
        <v>0</v>
      </c>
      <c r="L120">
        <f>Таблица1[[#This Row],[Количество]]*Таблица1[[#This Row],[Цена продажи]]</f>
        <v>344.26</v>
      </c>
    </row>
    <row r="121" spans="1:12" x14ac:dyDescent="0.25">
      <c r="A121" s="2">
        <v>37427</v>
      </c>
      <c r="B121">
        <v>36</v>
      </c>
      <c r="C121" t="s">
        <v>10</v>
      </c>
      <c r="D121" t="s">
        <v>13</v>
      </c>
      <c r="E121" t="s">
        <v>28</v>
      </c>
      <c r="F121" t="s">
        <v>47</v>
      </c>
      <c r="G121">
        <v>1491</v>
      </c>
      <c r="H121">
        <v>9.8800000000000008</v>
      </c>
      <c r="I121">
        <v>10.49</v>
      </c>
      <c r="J121">
        <f t="shared" si="1"/>
        <v>6.17</v>
      </c>
      <c r="K121">
        <f>IF(Таблица1[[#This Row],[Цена продажи]]=0, Таблица1[[#This Row],[Количество]]*Таблица1[[#This Row],[Цена]],0)</f>
        <v>0</v>
      </c>
      <c r="L121">
        <f>Таблица1[[#This Row],[Количество]]*Таблица1[[#This Row],[Цена продажи]]</f>
        <v>15640.59</v>
      </c>
    </row>
    <row r="122" spans="1:12" x14ac:dyDescent="0.25">
      <c r="A122" s="2">
        <v>37427</v>
      </c>
      <c r="B122">
        <v>36</v>
      </c>
      <c r="C122" t="s">
        <v>10</v>
      </c>
      <c r="D122" t="s">
        <v>12</v>
      </c>
      <c r="E122" t="s">
        <v>18</v>
      </c>
      <c r="F122" t="s">
        <v>46</v>
      </c>
      <c r="G122">
        <v>11</v>
      </c>
      <c r="H122">
        <v>22.21</v>
      </c>
      <c r="I122">
        <v>23.51</v>
      </c>
      <c r="J122">
        <f t="shared" si="1"/>
        <v>5.85</v>
      </c>
      <c r="K122">
        <f>IF(Таблица1[[#This Row],[Цена продажи]]=0, Таблица1[[#This Row],[Количество]]*Таблица1[[#This Row],[Цена]],0)</f>
        <v>0</v>
      </c>
      <c r="L122">
        <f>Таблица1[[#This Row],[Количество]]*Таблица1[[#This Row],[Цена продажи]]</f>
        <v>258.61</v>
      </c>
    </row>
    <row r="123" spans="1:12" x14ac:dyDescent="0.25">
      <c r="A123" s="2">
        <v>37427</v>
      </c>
      <c r="B123">
        <v>36</v>
      </c>
      <c r="C123" t="s">
        <v>10</v>
      </c>
      <c r="D123" t="s">
        <v>15</v>
      </c>
      <c r="E123" t="s">
        <v>24</v>
      </c>
      <c r="F123" t="s">
        <v>49</v>
      </c>
      <c r="G123">
        <v>5</v>
      </c>
      <c r="H123">
        <v>6.99</v>
      </c>
      <c r="I123">
        <v>7.76</v>
      </c>
      <c r="J123">
        <f t="shared" si="1"/>
        <v>11.02</v>
      </c>
      <c r="K123">
        <f>IF(Таблица1[[#This Row],[Цена продажи]]=0, Таблица1[[#This Row],[Количество]]*Таблица1[[#This Row],[Цена]],0)</f>
        <v>0</v>
      </c>
      <c r="L123">
        <f>Таблица1[[#This Row],[Количество]]*Таблица1[[#This Row],[Цена продажи]]</f>
        <v>38.799999999999997</v>
      </c>
    </row>
    <row r="124" spans="1:12" x14ac:dyDescent="0.25">
      <c r="A124" s="2">
        <v>37537</v>
      </c>
      <c r="B124">
        <v>37</v>
      </c>
      <c r="C124" t="s">
        <v>10</v>
      </c>
      <c r="D124" t="s">
        <v>13</v>
      </c>
      <c r="E124" t="s">
        <v>28</v>
      </c>
      <c r="F124" t="s">
        <v>47</v>
      </c>
      <c r="G124">
        <v>298</v>
      </c>
      <c r="H124">
        <v>9.8800000000000008</v>
      </c>
      <c r="I124">
        <v>10.69</v>
      </c>
      <c r="J124">
        <f t="shared" si="1"/>
        <v>8.1999999999999993</v>
      </c>
      <c r="K124">
        <f>IF(Таблица1[[#This Row],[Цена продажи]]=0, Таблица1[[#This Row],[Количество]]*Таблица1[[#This Row],[Цена]],0)</f>
        <v>0</v>
      </c>
      <c r="L124">
        <f>Таблица1[[#This Row],[Количество]]*Таблица1[[#This Row],[Цена продажи]]</f>
        <v>3185.62</v>
      </c>
    </row>
    <row r="125" spans="1:12" x14ac:dyDescent="0.25">
      <c r="A125" s="2">
        <v>37537</v>
      </c>
      <c r="B125">
        <v>37</v>
      </c>
      <c r="C125" t="s">
        <v>10</v>
      </c>
      <c r="D125" t="s">
        <v>11</v>
      </c>
      <c r="E125" t="s">
        <v>27</v>
      </c>
      <c r="F125" t="s">
        <v>45</v>
      </c>
      <c r="G125">
        <v>48</v>
      </c>
      <c r="H125">
        <v>3.64</v>
      </c>
      <c r="I125">
        <v>4.28</v>
      </c>
      <c r="J125">
        <f t="shared" si="1"/>
        <v>17.579999999999998</v>
      </c>
      <c r="K125">
        <f>IF(Таблица1[[#This Row],[Цена продажи]]=0, Таблица1[[#This Row],[Количество]]*Таблица1[[#This Row],[Цена]],0)</f>
        <v>0</v>
      </c>
      <c r="L125">
        <f>Таблица1[[#This Row],[Количество]]*Таблица1[[#This Row],[Цена продажи]]</f>
        <v>205.44</v>
      </c>
    </row>
    <row r="126" spans="1:12" x14ac:dyDescent="0.25">
      <c r="A126" s="2">
        <v>37537</v>
      </c>
      <c r="B126">
        <v>37</v>
      </c>
      <c r="C126" t="s">
        <v>10</v>
      </c>
      <c r="D126" t="s">
        <v>15</v>
      </c>
      <c r="E126" t="s">
        <v>24</v>
      </c>
      <c r="F126" t="s">
        <v>49</v>
      </c>
      <c r="G126">
        <v>54</v>
      </c>
      <c r="H126">
        <v>6.99</v>
      </c>
      <c r="I126">
        <v>7.74</v>
      </c>
      <c r="J126">
        <f t="shared" si="1"/>
        <v>10.73</v>
      </c>
      <c r="K126">
        <f>IF(Таблица1[[#This Row],[Цена продажи]]=0, Таблица1[[#This Row],[Количество]]*Таблица1[[#This Row],[Цена]],0)</f>
        <v>0</v>
      </c>
      <c r="L126">
        <f>Таблица1[[#This Row],[Количество]]*Таблица1[[#This Row],[Цена продажи]]</f>
        <v>417.96000000000004</v>
      </c>
    </row>
    <row r="127" spans="1:12" x14ac:dyDescent="0.25">
      <c r="A127" s="2">
        <v>37537</v>
      </c>
      <c r="B127">
        <v>37</v>
      </c>
      <c r="C127" t="s">
        <v>10</v>
      </c>
      <c r="D127" t="s">
        <v>12</v>
      </c>
      <c r="E127" t="s">
        <v>18</v>
      </c>
      <c r="F127" t="s">
        <v>46</v>
      </c>
      <c r="G127">
        <v>8</v>
      </c>
      <c r="H127">
        <v>22.21</v>
      </c>
      <c r="I127">
        <v>23.49</v>
      </c>
      <c r="J127">
        <f t="shared" si="1"/>
        <v>5.76</v>
      </c>
      <c r="K127">
        <f>IF(Таблица1[[#This Row],[Цена продажи]]=0, Таблица1[[#This Row],[Количество]]*Таблица1[[#This Row],[Цена]],0)</f>
        <v>0</v>
      </c>
      <c r="L127">
        <f>Таблица1[[#This Row],[Количество]]*Таблица1[[#This Row],[Цена продажи]]</f>
        <v>187.92</v>
      </c>
    </row>
    <row r="128" spans="1:12" x14ac:dyDescent="0.25">
      <c r="A128" s="2">
        <v>37537</v>
      </c>
      <c r="B128">
        <v>38</v>
      </c>
      <c r="C128" t="s">
        <v>10</v>
      </c>
      <c r="D128" t="s">
        <v>13</v>
      </c>
      <c r="E128" t="s">
        <v>28</v>
      </c>
      <c r="F128" t="s">
        <v>47</v>
      </c>
      <c r="G128">
        <v>109</v>
      </c>
      <c r="H128">
        <v>9.8800000000000008</v>
      </c>
      <c r="I128">
        <v>10.58</v>
      </c>
      <c r="J128">
        <f t="shared" si="1"/>
        <v>7.09</v>
      </c>
      <c r="K128">
        <f>IF(Таблица1[[#This Row],[Цена продажи]]=0, Таблица1[[#This Row],[Количество]]*Таблица1[[#This Row],[Цена]],0)</f>
        <v>0</v>
      </c>
      <c r="L128">
        <f>Таблица1[[#This Row],[Количество]]*Таблица1[[#This Row],[Цена продажи]]</f>
        <v>1153.22</v>
      </c>
    </row>
    <row r="129" spans="1:12" x14ac:dyDescent="0.25">
      <c r="A129" s="2">
        <v>37537</v>
      </c>
      <c r="B129">
        <v>38</v>
      </c>
      <c r="C129" t="s">
        <v>10</v>
      </c>
      <c r="D129" t="s">
        <v>14</v>
      </c>
      <c r="E129" t="s">
        <v>22</v>
      </c>
      <c r="F129" t="s">
        <v>48</v>
      </c>
      <c r="G129">
        <v>155</v>
      </c>
      <c r="H129">
        <v>2.2999999999999998</v>
      </c>
      <c r="I129">
        <v>2.99</v>
      </c>
      <c r="J129">
        <f t="shared" si="1"/>
        <v>30</v>
      </c>
      <c r="K129">
        <f>IF(Таблица1[[#This Row],[Цена продажи]]=0, Таблица1[[#This Row],[Количество]]*Таблица1[[#This Row],[Цена]],0)</f>
        <v>0</v>
      </c>
      <c r="L129">
        <f>Таблица1[[#This Row],[Количество]]*Таблица1[[#This Row],[Цена продажи]]</f>
        <v>463.45000000000005</v>
      </c>
    </row>
    <row r="130" spans="1:12" x14ac:dyDescent="0.25">
      <c r="A130" s="2">
        <v>37537</v>
      </c>
      <c r="B130">
        <v>38</v>
      </c>
      <c r="C130" t="s">
        <v>10</v>
      </c>
      <c r="D130" t="s">
        <v>11</v>
      </c>
      <c r="E130" t="s">
        <v>27</v>
      </c>
      <c r="F130" t="s">
        <v>45</v>
      </c>
      <c r="G130">
        <v>25</v>
      </c>
      <c r="H130">
        <v>3.64</v>
      </c>
      <c r="I130">
        <v>4.66</v>
      </c>
      <c r="J130">
        <f t="shared" si="1"/>
        <v>28.02</v>
      </c>
      <c r="K130">
        <f>IF(Таблица1[[#This Row],[Цена продажи]]=0, Таблица1[[#This Row],[Количество]]*Таблица1[[#This Row],[Цена]],0)</f>
        <v>0</v>
      </c>
      <c r="L130">
        <f>Таблица1[[#This Row],[Количество]]*Таблица1[[#This Row],[Цена продажи]]</f>
        <v>116.5</v>
      </c>
    </row>
    <row r="131" spans="1:12" x14ac:dyDescent="0.25">
      <c r="A131" s="2">
        <v>37537</v>
      </c>
      <c r="B131">
        <v>38</v>
      </c>
      <c r="C131" t="s">
        <v>10</v>
      </c>
      <c r="D131" t="s">
        <v>15</v>
      </c>
      <c r="E131" t="s">
        <v>24</v>
      </c>
      <c r="F131" t="s">
        <v>49</v>
      </c>
      <c r="G131">
        <v>24</v>
      </c>
      <c r="H131">
        <v>6.99</v>
      </c>
      <c r="I131">
        <v>8.1199999999999992</v>
      </c>
      <c r="J131">
        <f t="shared" ref="J131:J194" si="2">ROUND(IF(I131=0, 0,(I131-H131)/H131*100),2)</f>
        <v>16.170000000000002</v>
      </c>
      <c r="K131">
        <f>IF(Таблица1[[#This Row],[Цена продажи]]=0, Таблица1[[#This Row],[Количество]]*Таблица1[[#This Row],[Цена]],0)</f>
        <v>0</v>
      </c>
      <c r="L131">
        <f>Таблица1[[#This Row],[Количество]]*Таблица1[[#This Row],[Цена продажи]]</f>
        <v>194.88</v>
      </c>
    </row>
    <row r="132" spans="1:12" x14ac:dyDescent="0.25">
      <c r="A132" s="2">
        <v>37537</v>
      </c>
      <c r="B132">
        <v>39</v>
      </c>
      <c r="C132" t="s">
        <v>10</v>
      </c>
      <c r="D132" t="s">
        <v>15</v>
      </c>
      <c r="E132" t="s">
        <v>24</v>
      </c>
      <c r="F132" t="s">
        <v>49</v>
      </c>
      <c r="G132">
        <v>7</v>
      </c>
      <c r="H132">
        <v>6.99</v>
      </c>
      <c r="I132">
        <v>8.35</v>
      </c>
      <c r="J132">
        <f t="shared" si="2"/>
        <v>19.46</v>
      </c>
      <c r="K132">
        <f>IF(Таблица1[[#This Row],[Цена продажи]]=0, Таблица1[[#This Row],[Количество]]*Таблица1[[#This Row],[Цена]],0)</f>
        <v>0</v>
      </c>
      <c r="L132">
        <f>Таблица1[[#This Row],[Количество]]*Таблица1[[#This Row],[Цена продажи]]</f>
        <v>58.449999999999996</v>
      </c>
    </row>
    <row r="133" spans="1:12" x14ac:dyDescent="0.25">
      <c r="A133" s="2">
        <v>37537</v>
      </c>
      <c r="B133">
        <v>39</v>
      </c>
      <c r="C133" t="s">
        <v>10</v>
      </c>
      <c r="D133" t="s">
        <v>14</v>
      </c>
      <c r="E133" t="s">
        <v>22</v>
      </c>
      <c r="F133" t="s">
        <v>48</v>
      </c>
      <c r="G133">
        <v>49</v>
      </c>
      <c r="H133">
        <v>2.2999999999999998</v>
      </c>
      <c r="I133">
        <v>3.1</v>
      </c>
      <c r="J133">
        <f t="shared" si="2"/>
        <v>34.78</v>
      </c>
      <c r="K133">
        <f>IF(Таблица1[[#This Row],[Цена продажи]]=0, Таблица1[[#This Row],[Количество]]*Таблица1[[#This Row],[Цена]],0)</f>
        <v>0</v>
      </c>
      <c r="L133">
        <f>Таблица1[[#This Row],[Количество]]*Таблица1[[#This Row],[Цена продажи]]</f>
        <v>151.9</v>
      </c>
    </row>
    <row r="134" spans="1:12" x14ac:dyDescent="0.25">
      <c r="A134" s="2">
        <v>37537</v>
      </c>
      <c r="B134">
        <v>39</v>
      </c>
      <c r="C134" t="s">
        <v>10</v>
      </c>
      <c r="D134" t="s">
        <v>13</v>
      </c>
      <c r="E134" t="s">
        <v>28</v>
      </c>
      <c r="F134" t="s">
        <v>47</v>
      </c>
      <c r="G134">
        <v>3</v>
      </c>
      <c r="H134">
        <v>9.8800000000000008</v>
      </c>
      <c r="I134">
        <v>10.79</v>
      </c>
      <c r="J134">
        <f t="shared" si="2"/>
        <v>9.2100000000000009</v>
      </c>
      <c r="K134">
        <f>IF(Таблица1[[#This Row],[Цена продажи]]=0, Таблица1[[#This Row],[Количество]]*Таблица1[[#This Row],[Цена]],0)</f>
        <v>0</v>
      </c>
      <c r="L134">
        <f>Таблица1[[#This Row],[Количество]]*Таблица1[[#This Row],[Цена продажи]]</f>
        <v>32.369999999999997</v>
      </c>
    </row>
    <row r="135" spans="1:12" x14ac:dyDescent="0.25">
      <c r="A135" s="2">
        <v>37537</v>
      </c>
      <c r="B135">
        <v>39</v>
      </c>
      <c r="C135" t="s">
        <v>10</v>
      </c>
      <c r="D135" t="s">
        <v>11</v>
      </c>
      <c r="E135" t="s">
        <v>27</v>
      </c>
      <c r="F135" t="s">
        <v>45</v>
      </c>
      <c r="G135">
        <v>3</v>
      </c>
      <c r="H135">
        <v>3.64</v>
      </c>
      <c r="I135">
        <v>4.66</v>
      </c>
      <c r="J135">
        <f t="shared" si="2"/>
        <v>28.02</v>
      </c>
      <c r="K135">
        <f>IF(Таблица1[[#This Row],[Цена продажи]]=0, Таблица1[[#This Row],[Количество]]*Таблица1[[#This Row],[Цена]],0)</f>
        <v>0</v>
      </c>
      <c r="L135">
        <f>Таблица1[[#This Row],[Количество]]*Таблица1[[#This Row],[Цена продажи]]</f>
        <v>13.98</v>
      </c>
    </row>
    <row r="136" spans="1:12" x14ac:dyDescent="0.25">
      <c r="A136" s="2">
        <v>37537</v>
      </c>
      <c r="B136">
        <v>40</v>
      </c>
      <c r="C136" t="s">
        <v>10</v>
      </c>
      <c r="D136" t="s">
        <v>14</v>
      </c>
      <c r="E136" t="s">
        <v>22</v>
      </c>
      <c r="F136" t="s">
        <v>48</v>
      </c>
      <c r="G136">
        <v>29</v>
      </c>
      <c r="H136">
        <v>2.2999999999999998</v>
      </c>
      <c r="I136">
        <v>3.16</v>
      </c>
      <c r="J136">
        <f t="shared" si="2"/>
        <v>37.39</v>
      </c>
      <c r="K136">
        <f>IF(Таблица1[[#This Row],[Цена продажи]]=0, Таблица1[[#This Row],[Количество]]*Таблица1[[#This Row],[Цена]],0)</f>
        <v>0</v>
      </c>
      <c r="L136">
        <f>Таблица1[[#This Row],[Количество]]*Таблица1[[#This Row],[Цена продажи]]</f>
        <v>91.64</v>
      </c>
    </row>
    <row r="137" spans="1:12" x14ac:dyDescent="0.25">
      <c r="A137" s="2">
        <v>37537</v>
      </c>
      <c r="B137">
        <v>40</v>
      </c>
      <c r="C137" t="s">
        <v>10</v>
      </c>
      <c r="D137" t="s">
        <v>13</v>
      </c>
      <c r="E137" t="s">
        <v>28</v>
      </c>
      <c r="F137" t="s">
        <v>47</v>
      </c>
      <c r="G137">
        <v>6</v>
      </c>
      <c r="H137">
        <v>9.8800000000000008</v>
      </c>
      <c r="I137">
        <v>10.9</v>
      </c>
      <c r="J137">
        <f t="shared" si="2"/>
        <v>10.32</v>
      </c>
      <c r="K137">
        <f>IF(Таблица1[[#This Row],[Цена продажи]]=0, Таблица1[[#This Row],[Количество]]*Таблица1[[#This Row],[Цена]],0)</f>
        <v>0</v>
      </c>
      <c r="L137">
        <f>Таблица1[[#This Row],[Количество]]*Таблица1[[#This Row],[Цена продажи]]</f>
        <v>65.400000000000006</v>
      </c>
    </row>
    <row r="138" spans="1:12" x14ac:dyDescent="0.25">
      <c r="A138" s="2">
        <v>37537</v>
      </c>
      <c r="B138">
        <v>40</v>
      </c>
      <c r="C138" t="s">
        <v>10</v>
      </c>
      <c r="D138" t="s">
        <v>12</v>
      </c>
      <c r="E138" t="s">
        <v>18</v>
      </c>
      <c r="F138" t="s">
        <v>46</v>
      </c>
      <c r="G138">
        <v>1</v>
      </c>
      <c r="H138">
        <v>22.21</v>
      </c>
      <c r="I138">
        <v>23.04</v>
      </c>
      <c r="J138">
        <f t="shared" si="2"/>
        <v>3.74</v>
      </c>
      <c r="K138">
        <f>IF(Таблица1[[#This Row],[Цена продажи]]=0, Таблица1[[#This Row],[Количество]]*Таблица1[[#This Row],[Цена]],0)</f>
        <v>0</v>
      </c>
      <c r="L138">
        <f>Таблица1[[#This Row],[Количество]]*Таблица1[[#This Row],[Цена продажи]]</f>
        <v>23.04</v>
      </c>
    </row>
    <row r="139" spans="1:12" x14ac:dyDescent="0.25">
      <c r="A139" s="2">
        <v>37537</v>
      </c>
      <c r="B139">
        <v>41</v>
      </c>
      <c r="C139" t="s">
        <v>10</v>
      </c>
      <c r="D139" t="s">
        <v>14</v>
      </c>
      <c r="E139" t="s">
        <v>22</v>
      </c>
      <c r="F139" t="s">
        <v>48</v>
      </c>
      <c r="G139">
        <v>4</v>
      </c>
      <c r="H139">
        <v>2.2999999999999998</v>
      </c>
      <c r="I139">
        <v>3.19</v>
      </c>
      <c r="J139">
        <f t="shared" si="2"/>
        <v>38.700000000000003</v>
      </c>
      <c r="K139">
        <f>IF(Таблица1[[#This Row],[Цена продажи]]=0, Таблица1[[#This Row],[Количество]]*Таблица1[[#This Row],[Цена]],0)</f>
        <v>0</v>
      </c>
      <c r="L139">
        <f>Таблица1[[#This Row],[Количество]]*Таблица1[[#This Row],[Цена продажи]]</f>
        <v>12.76</v>
      </c>
    </row>
    <row r="140" spans="1:12" x14ac:dyDescent="0.25">
      <c r="A140" s="2">
        <v>37537</v>
      </c>
      <c r="B140">
        <v>41</v>
      </c>
      <c r="C140" t="s">
        <v>10</v>
      </c>
      <c r="D140" t="s">
        <v>12</v>
      </c>
      <c r="E140" t="s">
        <v>18</v>
      </c>
      <c r="F140" t="s">
        <v>46</v>
      </c>
      <c r="G140">
        <v>1</v>
      </c>
      <c r="H140">
        <v>22.21</v>
      </c>
      <c r="I140">
        <v>24.86</v>
      </c>
      <c r="J140">
        <f t="shared" si="2"/>
        <v>11.93</v>
      </c>
      <c r="K140">
        <f>IF(Таблица1[[#This Row],[Цена продажи]]=0, Таблица1[[#This Row],[Количество]]*Таблица1[[#This Row],[Цена]],0)</f>
        <v>0</v>
      </c>
      <c r="L140">
        <f>Таблица1[[#This Row],[Количество]]*Таблица1[[#This Row],[Цена продажи]]</f>
        <v>24.86</v>
      </c>
    </row>
    <row r="141" spans="1:12" x14ac:dyDescent="0.25">
      <c r="A141" s="2">
        <v>37537</v>
      </c>
      <c r="B141">
        <v>42</v>
      </c>
      <c r="C141" t="s">
        <v>10</v>
      </c>
      <c r="D141" t="s">
        <v>14</v>
      </c>
      <c r="E141" t="s">
        <v>22</v>
      </c>
      <c r="F141" t="s">
        <v>48</v>
      </c>
      <c r="G141">
        <v>1</v>
      </c>
      <c r="H141">
        <v>2.2999999999999998</v>
      </c>
      <c r="I141">
        <v>3.04</v>
      </c>
      <c r="J141">
        <f t="shared" si="2"/>
        <v>32.17</v>
      </c>
      <c r="K141">
        <f>IF(Таблица1[[#This Row],[Цена продажи]]=0, Таблица1[[#This Row],[Количество]]*Таблица1[[#This Row],[Цена]],0)</f>
        <v>0</v>
      </c>
      <c r="L141">
        <f>Таблица1[[#This Row],[Количество]]*Таблица1[[#This Row],[Цена продажи]]</f>
        <v>3.04</v>
      </c>
    </row>
    <row r="142" spans="1:12" x14ac:dyDescent="0.25">
      <c r="A142" s="2">
        <v>37537</v>
      </c>
      <c r="B142">
        <v>43</v>
      </c>
      <c r="C142" t="s">
        <v>10</v>
      </c>
      <c r="D142" t="s">
        <v>13</v>
      </c>
      <c r="E142" t="s">
        <v>28</v>
      </c>
      <c r="F142" t="s">
        <v>47</v>
      </c>
      <c r="G142">
        <v>2</v>
      </c>
      <c r="H142">
        <v>9.8800000000000008</v>
      </c>
      <c r="I142">
        <v>11.53</v>
      </c>
      <c r="J142">
        <f t="shared" si="2"/>
        <v>16.7</v>
      </c>
      <c r="K142">
        <f>IF(Таблица1[[#This Row],[Цена продажи]]=0, Таблица1[[#This Row],[Количество]]*Таблица1[[#This Row],[Цена]],0)</f>
        <v>0</v>
      </c>
      <c r="L142">
        <f>Таблица1[[#This Row],[Количество]]*Таблица1[[#This Row],[Цена продажи]]</f>
        <v>23.06</v>
      </c>
    </row>
    <row r="143" spans="1:12" x14ac:dyDescent="0.25">
      <c r="A143" s="2">
        <v>37559</v>
      </c>
      <c r="B143">
        <v>18</v>
      </c>
      <c r="C143" t="s">
        <v>9</v>
      </c>
      <c r="D143" t="s">
        <v>14</v>
      </c>
      <c r="E143" t="s">
        <v>25</v>
      </c>
      <c r="F143" t="s">
        <v>48</v>
      </c>
      <c r="G143">
        <v>4800</v>
      </c>
      <c r="H143">
        <v>1.5</v>
      </c>
      <c r="I143">
        <v>0</v>
      </c>
      <c r="J143">
        <f t="shared" si="2"/>
        <v>0</v>
      </c>
      <c r="K143">
        <f>IF(Таблица1[[#This Row],[Цена продажи]]=0, Таблица1[[#This Row],[Количество]]*Таблица1[[#This Row],[Цена]],0)</f>
        <v>7200</v>
      </c>
      <c r="L143">
        <f>Таблица1[[#This Row],[Количество]]*Таблица1[[#This Row],[Цена продажи]]</f>
        <v>0</v>
      </c>
    </row>
    <row r="144" spans="1:12" x14ac:dyDescent="0.25">
      <c r="A144" s="2">
        <v>37559</v>
      </c>
      <c r="B144">
        <v>44</v>
      </c>
      <c r="C144" t="s">
        <v>10</v>
      </c>
      <c r="D144" t="s">
        <v>13</v>
      </c>
      <c r="E144" t="s">
        <v>28</v>
      </c>
      <c r="F144" t="s">
        <v>47</v>
      </c>
      <c r="G144">
        <v>1</v>
      </c>
      <c r="H144">
        <v>9.8800000000000008</v>
      </c>
      <c r="I144">
        <v>11.42</v>
      </c>
      <c r="J144">
        <f t="shared" si="2"/>
        <v>15.59</v>
      </c>
      <c r="K144">
        <f>IF(Таблица1[[#This Row],[Цена продажи]]=0, Таблица1[[#This Row],[Количество]]*Таблица1[[#This Row],[Цена]],0)</f>
        <v>0</v>
      </c>
      <c r="L144">
        <f>Таблица1[[#This Row],[Количество]]*Таблица1[[#This Row],[Цена продажи]]</f>
        <v>11.42</v>
      </c>
    </row>
    <row r="145" spans="1:12" x14ac:dyDescent="0.25">
      <c r="A145" s="2">
        <v>37559</v>
      </c>
      <c r="B145">
        <v>44</v>
      </c>
      <c r="C145" t="s">
        <v>10</v>
      </c>
      <c r="D145" t="s">
        <v>14</v>
      </c>
      <c r="E145" t="s">
        <v>25</v>
      </c>
      <c r="F145" t="s">
        <v>48</v>
      </c>
      <c r="G145">
        <v>1575</v>
      </c>
      <c r="H145">
        <v>1.5</v>
      </c>
      <c r="I145">
        <v>2.21</v>
      </c>
      <c r="J145">
        <f t="shared" si="2"/>
        <v>47.33</v>
      </c>
      <c r="K145">
        <f>IF(Таблица1[[#This Row],[Цена продажи]]=0, Таблица1[[#This Row],[Количество]]*Таблица1[[#This Row],[Цена]],0)</f>
        <v>0</v>
      </c>
      <c r="L145">
        <f>Таблица1[[#This Row],[Количество]]*Таблица1[[#This Row],[Цена продажи]]</f>
        <v>3480.75</v>
      </c>
    </row>
    <row r="146" spans="1:12" x14ac:dyDescent="0.25">
      <c r="A146" s="2">
        <v>37559</v>
      </c>
      <c r="B146">
        <v>45</v>
      </c>
      <c r="C146" t="s">
        <v>10</v>
      </c>
      <c r="D146" t="s">
        <v>13</v>
      </c>
      <c r="E146" t="s">
        <v>28</v>
      </c>
      <c r="F146" t="s">
        <v>47</v>
      </c>
      <c r="G146">
        <v>2</v>
      </c>
      <c r="H146">
        <v>9.8800000000000008</v>
      </c>
      <c r="I146">
        <v>11.32</v>
      </c>
      <c r="J146">
        <f t="shared" si="2"/>
        <v>14.57</v>
      </c>
      <c r="K146">
        <f>IF(Таблица1[[#This Row],[Цена продажи]]=0, Таблица1[[#This Row],[Количество]]*Таблица1[[#This Row],[Цена]],0)</f>
        <v>0</v>
      </c>
      <c r="L146">
        <f>Таблица1[[#This Row],[Количество]]*Таблица1[[#This Row],[Цена продажи]]</f>
        <v>22.64</v>
      </c>
    </row>
    <row r="147" spans="1:12" x14ac:dyDescent="0.25">
      <c r="A147" s="2">
        <v>37559</v>
      </c>
      <c r="B147">
        <v>46</v>
      </c>
      <c r="C147" t="s">
        <v>10</v>
      </c>
      <c r="D147" t="s">
        <v>14</v>
      </c>
      <c r="E147" t="s">
        <v>25</v>
      </c>
      <c r="F147" t="s">
        <v>48</v>
      </c>
      <c r="G147">
        <v>1650</v>
      </c>
      <c r="H147">
        <v>1.5</v>
      </c>
      <c r="I147">
        <v>2.23</v>
      </c>
      <c r="J147">
        <f t="shared" si="2"/>
        <v>48.67</v>
      </c>
      <c r="K147">
        <f>IF(Таблица1[[#This Row],[Цена продажи]]=0, Таблица1[[#This Row],[Количество]]*Таблица1[[#This Row],[Цена]],0)</f>
        <v>0</v>
      </c>
      <c r="L147">
        <f>Таблица1[[#This Row],[Количество]]*Таблица1[[#This Row],[Цена продажи]]</f>
        <v>3679.5</v>
      </c>
    </row>
    <row r="148" spans="1:12" x14ac:dyDescent="0.25">
      <c r="A148" s="2">
        <v>37573</v>
      </c>
      <c r="B148">
        <v>19</v>
      </c>
      <c r="C148" t="s">
        <v>9</v>
      </c>
      <c r="D148" t="s">
        <v>16</v>
      </c>
      <c r="E148" t="s">
        <v>29</v>
      </c>
      <c r="F148" t="s">
        <v>49</v>
      </c>
      <c r="G148">
        <v>4000</v>
      </c>
      <c r="H148">
        <v>90</v>
      </c>
      <c r="I148">
        <v>0</v>
      </c>
      <c r="J148">
        <f t="shared" si="2"/>
        <v>0</v>
      </c>
      <c r="K148">
        <f>IF(Таблица1[[#This Row],[Цена продажи]]=0, Таблица1[[#This Row],[Количество]]*Таблица1[[#This Row],[Цена]],0)</f>
        <v>360000</v>
      </c>
      <c r="L148">
        <f>Таблица1[[#This Row],[Количество]]*Таблица1[[#This Row],[Цена продажи]]</f>
        <v>0</v>
      </c>
    </row>
    <row r="149" spans="1:12" x14ac:dyDescent="0.25">
      <c r="A149" s="2">
        <v>37573</v>
      </c>
      <c r="B149">
        <v>20</v>
      </c>
      <c r="C149" t="s">
        <v>9</v>
      </c>
      <c r="D149" t="s">
        <v>13</v>
      </c>
      <c r="E149" t="s">
        <v>20</v>
      </c>
      <c r="F149" t="s">
        <v>47</v>
      </c>
      <c r="G149">
        <v>5400</v>
      </c>
      <c r="H149">
        <v>8.84</v>
      </c>
      <c r="I149">
        <v>0</v>
      </c>
      <c r="J149">
        <f t="shared" si="2"/>
        <v>0</v>
      </c>
      <c r="K149">
        <f>IF(Таблица1[[#This Row],[Цена продажи]]=0, Таблица1[[#This Row],[Количество]]*Таблица1[[#This Row],[Цена]],0)</f>
        <v>47736</v>
      </c>
      <c r="L149">
        <f>Таблица1[[#This Row],[Количество]]*Таблица1[[#This Row],[Цена продажи]]</f>
        <v>0</v>
      </c>
    </row>
    <row r="150" spans="1:12" x14ac:dyDescent="0.25">
      <c r="A150" s="2">
        <v>37587</v>
      </c>
      <c r="B150">
        <v>47</v>
      </c>
      <c r="C150" t="s">
        <v>10</v>
      </c>
      <c r="D150" t="s">
        <v>13</v>
      </c>
      <c r="E150" t="s">
        <v>20</v>
      </c>
      <c r="F150" t="s">
        <v>47</v>
      </c>
      <c r="G150">
        <v>3939</v>
      </c>
      <c r="H150">
        <v>8.84</v>
      </c>
      <c r="I150">
        <v>10.06</v>
      </c>
      <c r="J150">
        <f t="shared" si="2"/>
        <v>13.8</v>
      </c>
      <c r="K150">
        <f>IF(Таблица1[[#This Row],[Цена продажи]]=0, Таблица1[[#This Row],[Количество]]*Таблица1[[#This Row],[Цена]],0)</f>
        <v>0</v>
      </c>
      <c r="L150">
        <f>Таблица1[[#This Row],[Количество]]*Таблица1[[#This Row],[Цена продажи]]</f>
        <v>39626.340000000004</v>
      </c>
    </row>
    <row r="151" spans="1:12" x14ac:dyDescent="0.25">
      <c r="A151" s="2">
        <v>37587</v>
      </c>
      <c r="B151">
        <v>47</v>
      </c>
      <c r="C151" t="s">
        <v>10</v>
      </c>
      <c r="D151" t="s">
        <v>16</v>
      </c>
      <c r="E151" t="s">
        <v>29</v>
      </c>
      <c r="F151" t="s">
        <v>49</v>
      </c>
      <c r="G151">
        <v>3671</v>
      </c>
      <c r="H151">
        <v>90</v>
      </c>
      <c r="I151">
        <v>96.09</v>
      </c>
      <c r="J151">
        <f t="shared" si="2"/>
        <v>6.77</v>
      </c>
      <c r="K151">
        <f>IF(Таблица1[[#This Row],[Цена продажи]]=0, Таблица1[[#This Row],[Количество]]*Таблица1[[#This Row],[Цена]],0)</f>
        <v>0</v>
      </c>
      <c r="L151">
        <f>Таблица1[[#This Row],[Количество]]*Таблица1[[#This Row],[Цена продажи]]</f>
        <v>352746.39</v>
      </c>
    </row>
    <row r="152" spans="1:12" x14ac:dyDescent="0.25">
      <c r="A152" s="2">
        <v>37587</v>
      </c>
      <c r="B152">
        <v>47</v>
      </c>
      <c r="C152" t="s">
        <v>10</v>
      </c>
      <c r="D152" t="s">
        <v>14</v>
      </c>
      <c r="E152" t="s">
        <v>25</v>
      </c>
      <c r="F152" t="s">
        <v>48</v>
      </c>
      <c r="G152">
        <v>80</v>
      </c>
      <c r="H152">
        <v>1.5</v>
      </c>
      <c r="I152">
        <v>2.3199999999999998</v>
      </c>
      <c r="J152">
        <f t="shared" si="2"/>
        <v>54.67</v>
      </c>
      <c r="K152">
        <f>IF(Таблица1[[#This Row],[Цена продажи]]=0, Таблица1[[#This Row],[Количество]]*Таблица1[[#This Row],[Цена]],0)</f>
        <v>0</v>
      </c>
      <c r="L152">
        <f>Таблица1[[#This Row],[Количество]]*Таблица1[[#This Row],[Цена продажи]]</f>
        <v>185.6</v>
      </c>
    </row>
    <row r="153" spans="1:12" x14ac:dyDescent="0.25">
      <c r="A153" s="2">
        <v>37587</v>
      </c>
      <c r="B153">
        <v>48</v>
      </c>
      <c r="C153" t="s">
        <v>10</v>
      </c>
      <c r="D153" t="s">
        <v>13</v>
      </c>
      <c r="E153" t="s">
        <v>20</v>
      </c>
      <c r="F153" t="s">
        <v>47</v>
      </c>
      <c r="G153">
        <v>378</v>
      </c>
      <c r="H153">
        <v>8.84</v>
      </c>
      <c r="I153">
        <v>9.9600000000000009</v>
      </c>
      <c r="J153">
        <f t="shared" si="2"/>
        <v>12.67</v>
      </c>
      <c r="K153">
        <f>IF(Таблица1[[#This Row],[Цена продажи]]=0, Таблица1[[#This Row],[Количество]]*Таблица1[[#This Row],[Цена]],0)</f>
        <v>0</v>
      </c>
      <c r="L153">
        <f>Таблица1[[#This Row],[Количество]]*Таблица1[[#This Row],[Цена продажи]]</f>
        <v>3764.88</v>
      </c>
    </row>
    <row r="154" spans="1:12" x14ac:dyDescent="0.25">
      <c r="A154" s="2">
        <v>37587</v>
      </c>
      <c r="B154">
        <v>48</v>
      </c>
      <c r="C154" t="s">
        <v>10</v>
      </c>
      <c r="D154" t="s">
        <v>16</v>
      </c>
      <c r="E154" t="s">
        <v>29</v>
      </c>
      <c r="F154" t="s">
        <v>49</v>
      </c>
      <c r="G154">
        <v>285</v>
      </c>
      <c r="H154">
        <v>90</v>
      </c>
      <c r="I154">
        <v>95.18</v>
      </c>
      <c r="J154">
        <f t="shared" si="2"/>
        <v>5.76</v>
      </c>
      <c r="K154">
        <f>IF(Таблица1[[#This Row],[Цена продажи]]=0, Таблица1[[#This Row],[Количество]]*Таблица1[[#This Row],[Цена]],0)</f>
        <v>0</v>
      </c>
      <c r="L154">
        <f>Таблица1[[#This Row],[Количество]]*Таблица1[[#This Row],[Цена продажи]]</f>
        <v>27126.300000000003</v>
      </c>
    </row>
    <row r="155" spans="1:12" x14ac:dyDescent="0.25">
      <c r="A155" s="2">
        <v>37587</v>
      </c>
      <c r="B155">
        <v>48</v>
      </c>
      <c r="C155" t="s">
        <v>10</v>
      </c>
      <c r="D155" t="s">
        <v>14</v>
      </c>
      <c r="E155" t="s">
        <v>25</v>
      </c>
      <c r="F155" t="s">
        <v>48</v>
      </c>
      <c r="G155">
        <v>398</v>
      </c>
      <c r="H155">
        <v>1.5</v>
      </c>
      <c r="I155">
        <v>2.34</v>
      </c>
      <c r="J155">
        <f t="shared" si="2"/>
        <v>56</v>
      </c>
      <c r="K155">
        <f>IF(Таблица1[[#This Row],[Цена продажи]]=0, Таблица1[[#This Row],[Количество]]*Таблица1[[#This Row],[Цена]],0)</f>
        <v>0</v>
      </c>
      <c r="L155">
        <f>Таблица1[[#This Row],[Количество]]*Таблица1[[#This Row],[Цена продажи]]</f>
        <v>931.31999999999994</v>
      </c>
    </row>
    <row r="156" spans="1:12" x14ac:dyDescent="0.25">
      <c r="A156" s="2">
        <v>37590</v>
      </c>
      <c r="B156">
        <v>49</v>
      </c>
      <c r="C156" t="s">
        <v>10</v>
      </c>
      <c r="D156" t="s">
        <v>16</v>
      </c>
      <c r="E156" t="s">
        <v>29</v>
      </c>
      <c r="F156" t="s">
        <v>49</v>
      </c>
      <c r="G156">
        <v>14</v>
      </c>
      <c r="H156">
        <v>90</v>
      </c>
      <c r="I156">
        <v>91.56</v>
      </c>
      <c r="J156">
        <f t="shared" si="2"/>
        <v>1.73</v>
      </c>
      <c r="K156">
        <f>IF(Таблица1[[#This Row],[Цена продажи]]=0, Таблица1[[#This Row],[Количество]]*Таблица1[[#This Row],[Цена]],0)</f>
        <v>0</v>
      </c>
      <c r="L156">
        <f>Таблица1[[#This Row],[Количество]]*Таблица1[[#This Row],[Цена продажи]]</f>
        <v>1281.8400000000001</v>
      </c>
    </row>
    <row r="157" spans="1:12" x14ac:dyDescent="0.25">
      <c r="A157" s="2">
        <v>37590</v>
      </c>
      <c r="B157">
        <v>49</v>
      </c>
      <c r="C157" t="s">
        <v>10</v>
      </c>
      <c r="D157" t="s">
        <v>13</v>
      </c>
      <c r="E157" t="s">
        <v>20</v>
      </c>
      <c r="F157" t="s">
        <v>47</v>
      </c>
      <c r="G157">
        <v>938</v>
      </c>
      <c r="H157">
        <v>8.84</v>
      </c>
      <c r="I157">
        <v>9.58</v>
      </c>
      <c r="J157">
        <f t="shared" si="2"/>
        <v>8.3699999999999992</v>
      </c>
      <c r="K157">
        <f>IF(Таблица1[[#This Row],[Цена продажи]]=0, Таблица1[[#This Row],[Количество]]*Таблица1[[#This Row],[Цена]],0)</f>
        <v>0</v>
      </c>
      <c r="L157">
        <f>Таблица1[[#This Row],[Количество]]*Таблица1[[#This Row],[Цена продажи]]</f>
        <v>8986.0400000000009</v>
      </c>
    </row>
    <row r="158" spans="1:12" x14ac:dyDescent="0.25">
      <c r="A158" s="2">
        <v>37596</v>
      </c>
      <c r="B158">
        <v>50</v>
      </c>
      <c r="C158" t="s">
        <v>10</v>
      </c>
      <c r="D158" t="s">
        <v>14</v>
      </c>
      <c r="E158" t="s">
        <v>25</v>
      </c>
      <c r="F158" t="s">
        <v>48</v>
      </c>
      <c r="G158">
        <v>16</v>
      </c>
      <c r="H158">
        <v>1.5</v>
      </c>
      <c r="I158">
        <v>2.2200000000000002</v>
      </c>
      <c r="J158">
        <f t="shared" si="2"/>
        <v>48</v>
      </c>
      <c r="K158">
        <f>IF(Таблица1[[#This Row],[Цена продажи]]=0, Таблица1[[#This Row],[Количество]]*Таблица1[[#This Row],[Цена]],0)</f>
        <v>0</v>
      </c>
      <c r="L158">
        <f>Таблица1[[#This Row],[Количество]]*Таблица1[[#This Row],[Цена продажи]]</f>
        <v>35.520000000000003</v>
      </c>
    </row>
    <row r="159" spans="1:12" x14ac:dyDescent="0.25">
      <c r="A159" s="2">
        <v>37596</v>
      </c>
      <c r="B159">
        <v>50</v>
      </c>
      <c r="C159" t="s">
        <v>10</v>
      </c>
      <c r="D159" t="s">
        <v>13</v>
      </c>
      <c r="E159" t="s">
        <v>20</v>
      </c>
      <c r="F159" t="s">
        <v>47</v>
      </c>
      <c r="G159">
        <v>89</v>
      </c>
      <c r="H159">
        <v>8.84</v>
      </c>
      <c r="I159">
        <v>10.02</v>
      </c>
      <c r="J159">
        <f t="shared" si="2"/>
        <v>13.35</v>
      </c>
      <c r="K159">
        <f>IF(Таблица1[[#This Row],[Цена продажи]]=0, Таблица1[[#This Row],[Количество]]*Таблица1[[#This Row],[Цена]],0)</f>
        <v>0</v>
      </c>
      <c r="L159">
        <f>Таблица1[[#This Row],[Количество]]*Таблица1[[#This Row],[Цена продажи]]</f>
        <v>891.78</v>
      </c>
    </row>
    <row r="160" spans="1:12" x14ac:dyDescent="0.25">
      <c r="A160" s="2">
        <v>37596</v>
      </c>
      <c r="B160">
        <v>50</v>
      </c>
      <c r="C160" t="s">
        <v>10</v>
      </c>
      <c r="D160" t="s">
        <v>16</v>
      </c>
      <c r="E160" t="s">
        <v>29</v>
      </c>
      <c r="F160" t="s">
        <v>49</v>
      </c>
      <c r="G160">
        <v>10</v>
      </c>
      <c r="H160">
        <v>90</v>
      </c>
      <c r="I160">
        <v>93.42</v>
      </c>
      <c r="J160">
        <f t="shared" si="2"/>
        <v>3.8</v>
      </c>
      <c r="K160">
        <f>IF(Таблица1[[#This Row],[Цена продажи]]=0, Таблица1[[#This Row],[Количество]]*Таблица1[[#This Row],[Цена]],0)</f>
        <v>0</v>
      </c>
      <c r="L160">
        <f>Таблица1[[#This Row],[Количество]]*Таблица1[[#This Row],[Цена продажи]]</f>
        <v>934.2</v>
      </c>
    </row>
    <row r="161" spans="1:12" x14ac:dyDescent="0.25">
      <c r="A161" s="2">
        <v>37596</v>
      </c>
      <c r="B161">
        <v>51</v>
      </c>
      <c r="C161" t="s">
        <v>10</v>
      </c>
      <c r="D161" t="s">
        <v>14</v>
      </c>
      <c r="E161" t="s">
        <v>25</v>
      </c>
      <c r="F161" t="s">
        <v>48</v>
      </c>
      <c r="G161">
        <v>837</v>
      </c>
      <c r="H161">
        <v>1.5</v>
      </c>
      <c r="I161">
        <v>2.35</v>
      </c>
      <c r="J161">
        <f t="shared" si="2"/>
        <v>56.67</v>
      </c>
      <c r="K161">
        <f>IF(Таблица1[[#This Row],[Цена продажи]]=0, Таблица1[[#This Row],[Количество]]*Таблица1[[#This Row],[Цена]],0)</f>
        <v>0</v>
      </c>
      <c r="L161">
        <f>Таблица1[[#This Row],[Количество]]*Таблица1[[#This Row],[Цена продажи]]</f>
        <v>1966.95</v>
      </c>
    </row>
    <row r="162" spans="1:12" x14ac:dyDescent="0.25">
      <c r="A162" s="2">
        <v>37596</v>
      </c>
      <c r="B162">
        <v>51</v>
      </c>
      <c r="C162" t="s">
        <v>10</v>
      </c>
      <c r="D162" t="s">
        <v>13</v>
      </c>
      <c r="E162" t="s">
        <v>20</v>
      </c>
      <c r="F162" t="s">
        <v>47</v>
      </c>
      <c r="G162">
        <v>47</v>
      </c>
      <c r="H162">
        <v>8.84</v>
      </c>
      <c r="I162">
        <v>10.3</v>
      </c>
      <c r="J162">
        <f t="shared" si="2"/>
        <v>16.52</v>
      </c>
      <c r="K162">
        <f>IF(Таблица1[[#This Row],[Цена продажи]]=0, Таблица1[[#This Row],[Количество]]*Таблица1[[#This Row],[Цена]],0)</f>
        <v>0</v>
      </c>
      <c r="L162">
        <f>Таблица1[[#This Row],[Количество]]*Таблица1[[#This Row],[Цена продажи]]</f>
        <v>484.1</v>
      </c>
    </row>
    <row r="163" spans="1:12" x14ac:dyDescent="0.25">
      <c r="A163" s="2">
        <v>37596</v>
      </c>
      <c r="B163">
        <v>51</v>
      </c>
      <c r="C163" t="s">
        <v>10</v>
      </c>
      <c r="D163" t="s">
        <v>16</v>
      </c>
      <c r="E163" t="s">
        <v>29</v>
      </c>
      <c r="F163" t="s">
        <v>49</v>
      </c>
      <c r="G163">
        <v>7</v>
      </c>
      <c r="H163">
        <v>90</v>
      </c>
      <c r="I163">
        <v>95.24</v>
      </c>
      <c r="J163">
        <f t="shared" si="2"/>
        <v>5.82</v>
      </c>
      <c r="K163">
        <f>IF(Таблица1[[#This Row],[Цена продажи]]=0, Таблица1[[#This Row],[Количество]]*Таблица1[[#This Row],[Цена]],0)</f>
        <v>0</v>
      </c>
      <c r="L163">
        <f>Таблица1[[#This Row],[Количество]]*Таблица1[[#This Row],[Цена продажи]]</f>
        <v>666.68</v>
      </c>
    </row>
    <row r="164" spans="1:12" x14ac:dyDescent="0.25">
      <c r="A164" s="2">
        <v>37596</v>
      </c>
      <c r="B164">
        <v>52</v>
      </c>
      <c r="C164" t="s">
        <v>10</v>
      </c>
      <c r="D164" t="s">
        <v>14</v>
      </c>
      <c r="E164" t="s">
        <v>25</v>
      </c>
      <c r="F164" t="s">
        <v>48</v>
      </c>
      <c r="G164">
        <v>188</v>
      </c>
      <c r="H164">
        <v>1.5</v>
      </c>
      <c r="I164">
        <v>2.42</v>
      </c>
      <c r="J164">
        <f t="shared" si="2"/>
        <v>61.33</v>
      </c>
      <c r="K164">
        <f>IF(Таблица1[[#This Row],[Цена продажи]]=0, Таблица1[[#This Row],[Количество]]*Таблица1[[#This Row],[Цена]],0)</f>
        <v>0</v>
      </c>
      <c r="L164">
        <f>Таблица1[[#This Row],[Количество]]*Таблица1[[#This Row],[Цена продажи]]</f>
        <v>454.96</v>
      </c>
    </row>
    <row r="165" spans="1:12" x14ac:dyDescent="0.25">
      <c r="A165" s="2">
        <v>37596</v>
      </c>
      <c r="B165">
        <v>52</v>
      </c>
      <c r="C165" t="s">
        <v>10</v>
      </c>
      <c r="D165" t="s">
        <v>16</v>
      </c>
      <c r="E165" t="s">
        <v>29</v>
      </c>
      <c r="F165" t="s">
        <v>49</v>
      </c>
      <c r="G165">
        <v>3</v>
      </c>
      <c r="H165">
        <v>90</v>
      </c>
      <c r="I165">
        <v>94.33</v>
      </c>
      <c r="J165">
        <f t="shared" si="2"/>
        <v>4.8099999999999996</v>
      </c>
      <c r="K165">
        <f>IF(Таблица1[[#This Row],[Цена продажи]]=0, Таблица1[[#This Row],[Количество]]*Таблица1[[#This Row],[Цена]],0)</f>
        <v>0</v>
      </c>
      <c r="L165">
        <f>Таблица1[[#This Row],[Количество]]*Таблица1[[#This Row],[Цена продажи]]</f>
        <v>282.99</v>
      </c>
    </row>
    <row r="166" spans="1:12" x14ac:dyDescent="0.25">
      <c r="A166" s="2">
        <v>37596</v>
      </c>
      <c r="B166">
        <v>52</v>
      </c>
      <c r="C166" t="s">
        <v>10</v>
      </c>
      <c r="D166" t="s">
        <v>13</v>
      </c>
      <c r="E166" t="s">
        <v>20</v>
      </c>
      <c r="F166" t="s">
        <v>47</v>
      </c>
      <c r="G166">
        <v>5</v>
      </c>
      <c r="H166">
        <v>8.84</v>
      </c>
      <c r="I166">
        <v>10.11</v>
      </c>
      <c r="J166">
        <f t="shared" si="2"/>
        <v>14.37</v>
      </c>
      <c r="K166">
        <f>IF(Таблица1[[#This Row],[Цена продажи]]=0, Таблица1[[#This Row],[Количество]]*Таблица1[[#This Row],[Цена]],0)</f>
        <v>0</v>
      </c>
      <c r="L166">
        <f>Таблица1[[#This Row],[Количество]]*Таблица1[[#This Row],[Цена продажи]]</f>
        <v>50.55</v>
      </c>
    </row>
    <row r="167" spans="1:12" x14ac:dyDescent="0.25">
      <c r="A167" s="2">
        <v>37596</v>
      </c>
      <c r="B167">
        <v>53</v>
      </c>
      <c r="C167" t="s">
        <v>10</v>
      </c>
      <c r="D167" t="s">
        <v>16</v>
      </c>
      <c r="E167" t="s">
        <v>29</v>
      </c>
      <c r="F167" t="s">
        <v>49</v>
      </c>
      <c r="G167">
        <v>8</v>
      </c>
      <c r="H167">
        <v>90</v>
      </c>
      <c r="I167">
        <v>99.77</v>
      </c>
      <c r="J167">
        <f t="shared" si="2"/>
        <v>10.86</v>
      </c>
      <c r="K167">
        <f>IF(Таблица1[[#This Row],[Цена продажи]]=0, Таблица1[[#This Row],[Количество]]*Таблица1[[#This Row],[Цена]],0)</f>
        <v>0</v>
      </c>
      <c r="L167">
        <f>Таблица1[[#This Row],[Количество]]*Таблица1[[#This Row],[Цена продажи]]</f>
        <v>798.16</v>
      </c>
    </row>
    <row r="168" spans="1:12" x14ac:dyDescent="0.25">
      <c r="A168" s="2">
        <v>37596</v>
      </c>
      <c r="B168">
        <v>53</v>
      </c>
      <c r="C168" t="s">
        <v>10</v>
      </c>
      <c r="D168" t="s">
        <v>13</v>
      </c>
      <c r="E168" t="s">
        <v>20</v>
      </c>
      <c r="F168" t="s">
        <v>47</v>
      </c>
      <c r="G168">
        <v>3</v>
      </c>
      <c r="H168">
        <v>8.84</v>
      </c>
      <c r="I168">
        <v>10.02</v>
      </c>
      <c r="J168">
        <f t="shared" si="2"/>
        <v>13.35</v>
      </c>
      <c r="K168">
        <f>IF(Таблица1[[#This Row],[Цена продажи]]=0, Таблица1[[#This Row],[Количество]]*Таблица1[[#This Row],[Цена]],0)</f>
        <v>0</v>
      </c>
      <c r="L168">
        <f>Таблица1[[#This Row],[Количество]]*Таблица1[[#This Row],[Цена продажи]]</f>
        <v>30.06</v>
      </c>
    </row>
    <row r="169" spans="1:12" x14ac:dyDescent="0.25">
      <c r="A169" s="2">
        <v>37600</v>
      </c>
      <c r="B169">
        <v>21</v>
      </c>
      <c r="C169" t="s">
        <v>9</v>
      </c>
      <c r="D169" t="s">
        <v>11</v>
      </c>
      <c r="E169" t="s">
        <v>27</v>
      </c>
      <c r="F169" t="s">
        <v>45</v>
      </c>
      <c r="G169">
        <v>800</v>
      </c>
      <c r="H169">
        <v>3.64</v>
      </c>
      <c r="I169">
        <v>0</v>
      </c>
      <c r="J169">
        <f t="shared" si="2"/>
        <v>0</v>
      </c>
      <c r="K169">
        <f>IF(Таблица1[[#This Row],[Цена продажи]]=0, Таблица1[[#This Row],[Количество]]*Таблица1[[#This Row],[Цена]],0)</f>
        <v>2912</v>
      </c>
      <c r="L169">
        <f>Таблица1[[#This Row],[Количество]]*Таблица1[[#This Row],[Цена продажи]]</f>
        <v>0</v>
      </c>
    </row>
    <row r="170" spans="1:12" x14ac:dyDescent="0.25">
      <c r="A170" s="2">
        <v>37608</v>
      </c>
      <c r="B170">
        <v>54</v>
      </c>
      <c r="C170" t="s">
        <v>10</v>
      </c>
      <c r="D170" t="s">
        <v>14</v>
      </c>
      <c r="E170" t="s">
        <v>25</v>
      </c>
      <c r="F170" t="s">
        <v>48</v>
      </c>
      <c r="G170">
        <v>29</v>
      </c>
      <c r="H170">
        <v>1.5</v>
      </c>
      <c r="I170">
        <v>2.33</v>
      </c>
      <c r="J170">
        <f t="shared" si="2"/>
        <v>55.33</v>
      </c>
      <c r="K170">
        <f>IF(Таблица1[[#This Row],[Цена продажи]]=0, Таблица1[[#This Row],[Количество]]*Таблица1[[#This Row],[Цена]],0)</f>
        <v>0</v>
      </c>
      <c r="L170">
        <f>Таблица1[[#This Row],[Количество]]*Таблица1[[#This Row],[Цена продажи]]</f>
        <v>67.570000000000007</v>
      </c>
    </row>
    <row r="171" spans="1:12" x14ac:dyDescent="0.25">
      <c r="A171" s="2">
        <v>37608</v>
      </c>
      <c r="B171">
        <v>54</v>
      </c>
      <c r="C171" t="s">
        <v>10</v>
      </c>
      <c r="D171" t="s">
        <v>13</v>
      </c>
      <c r="E171" t="s">
        <v>20</v>
      </c>
      <c r="F171" t="s">
        <v>47</v>
      </c>
      <c r="G171">
        <v>1</v>
      </c>
      <c r="H171">
        <v>8.84</v>
      </c>
      <c r="I171">
        <v>10.11</v>
      </c>
      <c r="J171">
        <f t="shared" si="2"/>
        <v>14.37</v>
      </c>
      <c r="K171">
        <f>IF(Таблица1[[#This Row],[Цена продажи]]=0, Таблица1[[#This Row],[Количество]]*Таблица1[[#This Row],[Цена]],0)</f>
        <v>0</v>
      </c>
      <c r="L171">
        <f>Таблица1[[#This Row],[Количество]]*Таблица1[[#This Row],[Цена продажи]]</f>
        <v>10.11</v>
      </c>
    </row>
    <row r="172" spans="1:12" x14ac:dyDescent="0.25">
      <c r="A172" s="2">
        <v>37608</v>
      </c>
      <c r="B172">
        <v>54</v>
      </c>
      <c r="C172" t="s">
        <v>10</v>
      </c>
      <c r="D172" t="s">
        <v>16</v>
      </c>
      <c r="E172" t="s">
        <v>29</v>
      </c>
      <c r="F172" t="s">
        <v>49</v>
      </c>
      <c r="G172">
        <v>2</v>
      </c>
      <c r="H172">
        <v>90</v>
      </c>
      <c r="I172">
        <v>95.24</v>
      </c>
      <c r="J172">
        <f t="shared" si="2"/>
        <v>5.82</v>
      </c>
      <c r="K172">
        <f>IF(Таблица1[[#This Row],[Цена продажи]]=0, Таблица1[[#This Row],[Количество]]*Таблица1[[#This Row],[Цена]],0)</f>
        <v>0</v>
      </c>
      <c r="L172">
        <f>Таблица1[[#This Row],[Количество]]*Таблица1[[#This Row],[Цена продажи]]</f>
        <v>190.48</v>
      </c>
    </row>
    <row r="173" spans="1:12" x14ac:dyDescent="0.25">
      <c r="A173" s="2">
        <v>37608</v>
      </c>
      <c r="B173">
        <v>22</v>
      </c>
      <c r="C173" t="s">
        <v>9</v>
      </c>
      <c r="D173" t="s">
        <v>12</v>
      </c>
      <c r="E173" t="s">
        <v>30</v>
      </c>
      <c r="F173" t="s">
        <v>46</v>
      </c>
      <c r="G173">
        <v>4000</v>
      </c>
      <c r="H173">
        <v>22.88</v>
      </c>
      <c r="I173">
        <v>0</v>
      </c>
      <c r="J173">
        <f t="shared" si="2"/>
        <v>0</v>
      </c>
      <c r="K173">
        <f>IF(Таблица1[[#This Row],[Цена продажи]]=0, Таблица1[[#This Row],[Количество]]*Таблица1[[#This Row],[Цена]],0)</f>
        <v>91520</v>
      </c>
      <c r="L173">
        <f>Таблица1[[#This Row],[Количество]]*Таблица1[[#This Row],[Цена продажи]]</f>
        <v>0</v>
      </c>
    </row>
    <row r="174" spans="1:12" x14ac:dyDescent="0.25">
      <c r="A174" s="2">
        <v>37608</v>
      </c>
      <c r="B174">
        <v>23</v>
      </c>
      <c r="C174" t="s">
        <v>9</v>
      </c>
      <c r="D174" t="s">
        <v>14</v>
      </c>
      <c r="E174" t="s">
        <v>31</v>
      </c>
      <c r="F174" t="s">
        <v>48</v>
      </c>
      <c r="G174">
        <v>6000</v>
      </c>
      <c r="H174">
        <v>2.2999999999999998</v>
      </c>
      <c r="I174">
        <v>0</v>
      </c>
      <c r="J174">
        <f t="shared" si="2"/>
        <v>0</v>
      </c>
      <c r="K174">
        <f>IF(Таблица1[[#This Row],[Цена продажи]]=0, Таблица1[[#This Row],[Количество]]*Таблица1[[#This Row],[Цена]],0)</f>
        <v>13799.999999999998</v>
      </c>
      <c r="L174">
        <f>Таблица1[[#This Row],[Количество]]*Таблица1[[#This Row],[Цена продажи]]</f>
        <v>0</v>
      </c>
    </row>
    <row r="175" spans="1:12" x14ac:dyDescent="0.25">
      <c r="A175" s="2">
        <v>37608</v>
      </c>
      <c r="B175">
        <v>55</v>
      </c>
      <c r="C175" t="s">
        <v>10</v>
      </c>
      <c r="D175" t="s">
        <v>14</v>
      </c>
      <c r="E175" t="s">
        <v>25</v>
      </c>
      <c r="F175" t="s">
        <v>48</v>
      </c>
      <c r="G175">
        <v>12</v>
      </c>
      <c r="H175">
        <v>1.5</v>
      </c>
      <c r="I175">
        <v>2.29</v>
      </c>
      <c r="J175">
        <f t="shared" si="2"/>
        <v>52.67</v>
      </c>
      <c r="K175">
        <f>IF(Таблица1[[#This Row],[Цена продажи]]=0, Таблица1[[#This Row],[Количество]]*Таблица1[[#This Row],[Цена]],0)</f>
        <v>0</v>
      </c>
      <c r="L175">
        <f>Таблица1[[#This Row],[Количество]]*Таблица1[[#This Row],[Цена продажи]]</f>
        <v>27.48</v>
      </c>
    </row>
    <row r="176" spans="1:12" x14ac:dyDescent="0.25">
      <c r="A176" s="2">
        <v>37608</v>
      </c>
      <c r="B176">
        <v>55</v>
      </c>
      <c r="C176" t="s">
        <v>10</v>
      </c>
      <c r="D176" t="s">
        <v>12</v>
      </c>
      <c r="E176" t="s">
        <v>30</v>
      </c>
      <c r="F176" t="s">
        <v>46</v>
      </c>
      <c r="G176">
        <v>553</v>
      </c>
      <c r="H176">
        <v>22.88</v>
      </c>
      <c r="I176">
        <v>24.99</v>
      </c>
      <c r="J176">
        <f t="shared" si="2"/>
        <v>9.2200000000000006</v>
      </c>
      <c r="K176">
        <f>IF(Таблица1[[#This Row],[Цена продажи]]=0, Таблица1[[#This Row],[Количество]]*Таблица1[[#This Row],[Цена]],0)</f>
        <v>0</v>
      </c>
      <c r="L176">
        <f>Таблица1[[#This Row],[Количество]]*Таблица1[[#This Row],[Цена продажи]]</f>
        <v>13819.47</v>
      </c>
    </row>
    <row r="177" spans="1:12" x14ac:dyDescent="0.25">
      <c r="A177" s="2">
        <v>37608</v>
      </c>
      <c r="B177">
        <v>55</v>
      </c>
      <c r="C177" t="s">
        <v>10</v>
      </c>
      <c r="D177" t="s">
        <v>11</v>
      </c>
      <c r="E177" t="s">
        <v>27</v>
      </c>
      <c r="F177" t="s">
        <v>45</v>
      </c>
      <c r="G177">
        <v>76</v>
      </c>
      <c r="H177">
        <v>3.64</v>
      </c>
      <c r="I177">
        <v>4.47</v>
      </c>
      <c r="J177">
        <f t="shared" si="2"/>
        <v>22.8</v>
      </c>
      <c r="K177">
        <f>IF(Таблица1[[#This Row],[Цена продажи]]=0, Таблица1[[#This Row],[Количество]]*Таблица1[[#This Row],[Цена]],0)</f>
        <v>0</v>
      </c>
      <c r="L177">
        <f>Таблица1[[#This Row],[Количество]]*Таблица1[[#This Row],[Цена продажи]]</f>
        <v>339.71999999999997</v>
      </c>
    </row>
    <row r="178" spans="1:12" x14ac:dyDescent="0.25">
      <c r="A178" s="2">
        <v>37608</v>
      </c>
      <c r="B178">
        <v>55</v>
      </c>
      <c r="C178" t="s">
        <v>10</v>
      </c>
      <c r="D178" t="s">
        <v>14</v>
      </c>
      <c r="E178" t="s">
        <v>31</v>
      </c>
      <c r="F178" t="s">
        <v>48</v>
      </c>
      <c r="G178">
        <v>121</v>
      </c>
      <c r="H178">
        <v>2.2999999999999998</v>
      </c>
      <c r="I178">
        <v>3.15</v>
      </c>
      <c r="J178">
        <f t="shared" si="2"/>
        <v>36.96</v>
      </c>
      <c r="K178">
        <f>IF(Таблица1[[#This Row],[Цена продажи]]=0, Таблица1[[#This Row],[Количество]]*Таблица1[[#This Row],[Цена]],0)</f>
        <v>0</v>
      </c>
      <c r="L178">
        <f>Таблица1[[#This Row],[Количество]]*Таблица1[[#This Row],[Цена продажи]]</f>
        <v>381.15</v>
      </c>
    </row>
    <row r="179" spans="1:12" x14ac:dyDescent="0.25">
      <c r="A179" s="2">
        <v>37608</v>
      </c>
      <c r="B179">
        <v>56</v>
      </c>
      <c r="C179" t="s">
        <v>10</v>
      </c>
      <c r="D179" t="s">
        <v>14</v>
      </c>
      <c r="E179" t="s">
        <v>25</v>
      </c>
      <c r="F179" t="s">
        <v>48</v>
      </c>
      <c r="G179">
        <v>4</v>
      </c>
      <c r="H179">
        <v>1.5</v>
      </c>
      <c r="I179">
        <v>2.31</v>
      </c>
      <c r="J179">
        <f t="shared" si="2"/>
        <v>54</v>
      </c>
      <c r="K179">
        <f>IF(Таблица1[[#This Row],[Цена продажи]]=0, Таблица1[[#This Row],[Количество]]*Таблица1[[#This Row],[Цена]],0)</f>
        <v>0</v>
      </c>
      <c r="L179">
        <f>Таблица1[[#This Row],[Количество]]*Таблица1[[#This Row],[Цена продажи]]</f>
        <v>9.24</v>
      </c>
    </row>
    <row r="180" spans="1:12" x14ac:dyDescent="0.25">
      <c r="A180" s="2">
        <v>37608</v>
      </c>
      <c r="B180">
        <v>56</v>
      </c>
      <c r="C180" t="s">
        <v>10</v>
      </c>
      <c r="D180" t="s">
        <v>11</v>
      </c>
      <c r="E180" t="s">
        <v>27</v>
      </c>
      <c r="F180" t="s">
        <v>45</v>
      </c>
      <c r="G180">
        <v>112</v>
      </c>
      <c r="H180">
        <v>3.64</v>
      </c>
      <c r="I180">
        <v>4.38</v>
      </c>
      <c r="J180">
        <f t="shared" si="2"/>
        <v>20.329999999999998</v>
      </c>
      <c r="K180">
        <f>IF(Таблица1[[#This Row],[Цена продажи]]=0, Таблица1[[#This Row],[Количество]]*Таблица1[[#This Row],[Цена]],0)</f>
        <v>0</v>
      </c>
      <c r="L180">
        <f>Таблица1[[#This Row],[Количество]]*Таблица1[[#This Row],[Цена продажи]]</f>
        <v>490.56</v>
      </c>
    </row>
    <row r="181" spans="1:12" x14ac:dyDescent="0.25">
      <c r="A181" s="2">
        <v>37608</v>
      </c>
      <c r="B181">
        <v>56</v>
      </c>
      <c r="C181" t="s">
        <v>10</v>
      </c>
      <c r="D181" t="s">
        <v>14</v>
      </c>
      <c r="E181" t="s">
        <v>31</v>
      </c>
      <c r="F181" t="s">
        <v>48</v>
      </c>
      <c r="G181">
        <v>4462</v>
      </c>
      <c r="H181">
        <v>2.2999999999999998</v>
      </c>
      <c r="I181">
        <v>3.12</v>
      </c>
      <c r="J181">
        <f t="shared" si="2"/>
        <v>35.65</v>
      </c>
      <c r="K181">
        <f>IF(Таблица1[[#This Row],[Цена продажи]]=0, Таблица1[[#This Row],[Количество]]*Таблица1[[#This Row],[Цена]],0)</f>
        <v>0</v>
      </c>
      <c r="L181">
        <f>Таблица1[[#This Row],[Количество]]*Таблица1[[#This Row],[Цена продажи]]</f>
        <v>13921.44</v>
      </c>
    </row>
    <row r="182" spans="1:12" x14ac:dyDescent="0.25">
      <c r="A182" s="2">
        <v>37608</v>
      </c>
      <c r="B182">
        <v>56</v>
      </c>
      <c r="C182" t="s">
        <v>10</v>
      </c>
      <c r="D182" t="s">
        <v>12</v>
      </c>
      <c r="E182" t="s">
        <v>30</v>
      </c>
      <c r="F182" t="s">
        <v>46</v>
      </c>
      <c r="G182">
        <v>2587</v>
      </c>
      <c r="H182">
        <v>22.88</v>
      </c>
      <c r="I182">
        <v>25.47</v>
      </c>
      <c r="J182">
        <f t="shared" si="2"/>
        <v>11.32</v>
      </c>
      <c r="K182">
        <f>IF(Таблица1[[#This Row],[Цена продажи]]=0, Таблица1[[#This Row],[Количество]]*Таблица1[[#This Row],[Цена]],0)</f>
        <v>0</v>
      </c>
      <c r="L182">
        <f>Таблица1[[#This Row],[Количество]]*Таблица1[[#This Row],[Цена продажи]]</f>
        <v>65890.89</v>
      </c>
    </row>
    <row r="183" spans="1:12" x14ac:dyDescent="0.25">
      <c r="A183" s="2">
        <v>37608</v>
      </c>
      <c r="B183">
        <v>57</v>
      </c>
      <c r="C183" t="s">
        <v>10</v>
      </c>
      <c r="D183" t="s">
        <v>12</v>
      </c>
      <c r="E183" t="s">
        <v>30</v>
      </c>
      <c r="F183" t="s">
        <v>46</v>
      </c>
      <c r="G183">
        <v>345</v>
      </c>
      <c r="H183">
        <v>22.88</v>
      </c>
      <c r="I183">
        <v>24.99</v>
      </c>
      <c r="J183">
        <f t="shared" si="2"/>
        <v>9.2200000000000006</v>
      </c>
      <c r="K183">
        <f>IF(Таблица1[[#This Row],[Цена продажи]]=0, Таблица1[[#This Row],[Количество]]*Таблица1[[#This Row],[Цена]],0)</f>
        <v>0</v>
      </c>
      <c r="L183">
        <f>Таблица1[[#This Row],[Количество]]*Таблица1[[#This Row],[Цена продажи]]</f>
        <v>8621.5499999999993</v>
      </c>
    </row>
    <row r="184" spans="1:12" x14ac:dyDescent="0.25">
      <c r="A184" s="2">
        <v>37608</v>
      </c>
      <c r="B184">
        <v>57</v>
      </c>
      <c r="C184" t="s">
        <v>10</v>
      </c>
      <c r="D184" t="s">
        <v>14</v>
      </c>
      <c r="E184" t="s">
        <v>31</v>
      </c>
      <c r="F184" t="s">
        <v>48</v>
      </c>
      <c r="G184">
        <v>375</v>
      </c>
      <c r="H184">
        <v>2.2999999999999998</v>
      </c>
      <c r="I184">
        <v>3.03</v>
      </c>
      <c r="J184">
        <f t="shared" si="2"/>
        <v>31.74</v>
      </c>
      <c r="K184">
        <f>IF(Таблица1[[#This Row],[Цена продажи]]=0, Таблица1[[#This Row],[Количество]]*Таблица1[[#This Row],[Цена]],0)</f>
        <v>0</v>
      </c>
      <c r="L184">
        <f>Таблица1[[#This Row],[Количество]]*Таблица1[[#This Row],[Цена продажи]]</f>
        <v>1136.25</v>
      </c>
    </row>
    <row r="185" spans="1:12" x14ac:dyDescent="0.25">
      <c r="A185" s="2">
        <v>37608</v>
      </c>
      <c r="B185">
        <v>57</v>
      </c>
      <c r="C185" t="s">
        <v>10</v>
      </c>
      <c r="D185" t="s">
        <v>11</v>
      </c>
      <c r="E185" t="s">
        <v>27</v>
      </c>
      <c r="F185" t="s">
        <v>45</v>
      </c>
      <c r="G185">
        <v>179</v>
      </c>
      <c r="H185">
        <v>3.64</v>
      </c>
      <c r="I185">
        <v>4.51</v>
      </c>
      <c r="J185">
        <f t="shared" si="2"/>
        <v>23.9</v>
      </c>
      <c r="K185">
        <f>IF(Таблица1[[#This Row],[Цена продажи]]=0, Таблица1[[#This Row],[Количество]]*Таблица1[[#This Row],[Цена]],0)</f>
        <v>0</v>
      </c>
      <c r="L185">
        <f>Таблица1[[#This Row],[Количество]]*Таблица1[[#This Row],[Цена продажи]]</f>
        <v>807.29</v>
      </c>
    </row>
    <row r="186" spans="1:12" x14ac:dyDescent="0.25">
      <c r="A186" s="2">
        <v>37608</v>
      </c>
      <c r="B186">
        <v>57</v>
      </c>
      <c r="C186" t="s">
        <v>10</v>
      </c>
      <c r="D186" t="s">
        <v>14</v>
      </c>
      <c r="E186" t="s">
        <v>25</v>
      </c>
      <c r="F186" t="s">
        <v>48</v>
      </c>
      <c r="G186">
        <v>11</v>
      </c>
      <c r="H186">
        <v>1.5</v>
      </c>
      <c r="I186">
        <v>2.42</v>
      </c>
      <c r="J186">
        <f t="shared" si="2"/>
        <v>61.33</v>
      </c>
      <c r="K186">
        <f>IF(Таблица1[[#This Row],[Цена продажи]]=0, Таблица1[[#This Row],[Количество]]*Таблица1[[#This Row],[Цена]],0)</f>
        <v>0</v>
      </c>
      <c r="L186">
        <f>Таблица1[[#This Row],[Количество]]*Таблица1[[#This Row],[Цена продажи]]</f>
        <v>26.619999999999997</v>
      </c>
    </row>
    <row r="187" spans="1:12" x14ac:dyDescent="0.25">
      <c r="A187" s="2">
        <v>37608</v>
      </c>
      <c r="B187">
        <v>58</v>
      </c>
      <c r="C187" t="s">
        <v>10</v>
      </c>
      <c r="D187" t="s">
        <v>12</v>
      </c>
      <c r="E187" t="s">
        <v>30</v>
      </c>
      <c r="F187" t="s">
        <v>46</v>
      </c>
      <c r="G187">
        <v>85</v>
      </c>
      <c r="H187">
        <v>22.88</v>
      </c>
      <c r="I187">
        <v>24.99</v>
      </c>
      <c r="J187">
        <f t="shared" si="2"/>
        <v>9.2200000000000006</v>
      </c>
      <c r="K187">
        <f>IF(Таблица1[[#This Row],[Цена продажи]]=0, Таблица1[[#This Row],[Количество]]*Таблица1[[#This Row],[Цена]],0)</f>
        <v>0</v>
      </c>
      <c r="L187">
        <f>Таблица1[[#This Row],[Количество]]*Таблица1[[#This Row],[Цена продажи]]</f>
        <v>2124.15</v>
      </c>
    </row>
    <row r="188" spans="1:12" x14ac:dyDescent="0.25">
      <c r="A188" s="2">
        <v>37608</v>
      </c>
      <c r="B188">
        <v>58</v>
      </c>
      <c r="C188" t="s">
        <v>10</v>
      </c>
      <c r="D188" t="s">
        <v>14</v>
      </c>
      <c r="E188" t="s">
        <v>31</v>
      </c>
      <c r="F188" t="s">
        <v>48</v>
      </c>
      <c r="G188">
        <v>380</v>
      </c>
      <c r="H188">
        <v>2.2999999999999998</v>
      </c>
      <c r="I188">
        <v>3.03</v>
      </c>
      <c r="J188">
        <f t="shared" si="2"/>
        <v>31.74</v>
      </c>
      <c r="K188">
        <f>IF(Таблица1[[#This Row],[Цена продажи]]=0, Таблица1[[#This Row],[Количество]]*Таблица1[[#This Row],[Цена]],0)</f>
        <v>0</v>
      </c>
      <c r="L188">
        <f>Таблица1[[#This Row],[Количество]]*Таблица1[[#This Row],[Цена продажи]]</f>
        <v>1151.3999999999999</v>
      </c>
    </row>
    <row r="189" spans="1:12" x14ac:dyDescent="0.25">
      <c r="A189" s="2">
        <v>37608</v>
      </c>
      <c r="B189">
        <v>58</v>
      </c>
      <c r="C189" t="s">
        <v>10</v>
      </c>
      <c r="D189" t="s">
        <v>11</v>
      </c>
      <c r="E189" t="s">
        <v>27</v>
      </c>
      <c r="F189" t="s">
        <v>45</v>
      </c>
      <c r="G189">
        <v>364</v>
      </c>
      <c r="H189">
        <v>3.64</v>
      </c>
      <c r="I189">
        <v>4.38</v>
      </c>
      <c r="J189">
        <f t="shared" si="2"/>
        <v>20.329999999999998</v>
      </c>
      <c r="K189">
        <f>IF(Таблица1[[#This Row],[Цена продажи]]=0, Таблица1[[#This Row],[Количество]]*Таблица1[[#This Row],[Цена]],0)</f>
        <v>0</v>
      </c>
      <c r="L189">
        <f>Таблица1[[#This Row],[Количество]]*Таблица1[[#This Row],[Цена продажи]]</f>
        <v>1594.32</v>
      </c>
    </row>
    <row r="190" spans="1:12" x14ac:dyDescent="0.25">
      <c r="A190" s="2">
        <v>37635</v>
      </c>
      <c r="B190">
        <v>24</v>
      </c>
      <c r="C190" t="s">
        <v>9</v>
      </c>
      <c r="D190" t="s">
        <v>14</v>
      </c>
      <c r="E190" t="s">
        <v>32</v>
      </c>
      <c r="F190" t="s">
        <v>48</v>
      </c>
      <c r="G190">
        <v>3000</v>
      </c>
      <c r="H190">
        <v>1.7</v>
      </c>
      <c r="I190">
        <v>0</v>
      </c>
      <c r="J190">
        <f t="shared" si="2"/>
        <v>0</v>
      </c>
      <c r="K190">
        <f>IF(Таблица1[[#This Row],[Цена продажи]]=0, Таблица1[[#This Row],[Количество]]*Таблица1[[#This Row],[Цена]],0)</f>
        <v>5100</v>
      </c>
      <c r="L190">
        <f>Таблица1[[#This Row],[Количество]]*Таблица1[[#This Row],[Цена продажи]]</f>
        <v>0</v>
      </c>
    </row>
    <row r="191" spans="1:12" x14ac:dyDescent="0.25">
      <c r="A191" s="2">
        <v>37635</v>
      </c>
      <c r="B191">
        <v>59</v>
      </c>
      <c r="C191" t="s">
        <v>10</v>
      </c>
      <c r="D191" t="s">
        <v>14</v>
      </c>
      <c r="E191" t="s">
        <v>32</v>
      </c>
      <c r="F191" t="s">
        <v>48</v>
      </c>
      <c r="G191">
        <v>681</v>
      </c>
      <c r="H191">
        <v>1.7</v>
      </c>
      <c r="I191">
        <v>2.67</v>
      </c>
      <c r="J191">
        <f t="shared" si="2"/>
        <v>57.06</v>
      </c>
      <c r="K191">
        <f>IF(Таблица1[[#This Row],[Цена продажи]]=0, Таблица1[[#This Row],[Количество]]*Таблица1[[#This Row],[Цена]],0)</f>
        <v>0</v>
      </c>
      <c r="L191">
        <f>Таблица1[[#This Row],[Количество]]*Таблица1[[#This Row],[Цена продажи]]</f>
        <v>1818.27</v>
      </c>
    </row>
    <row r="192" spans="1:12" x14ac:dyDescent="0.25">
      <c r="A192" s="2">
        <v>37635</v>
      </c>
      <c r="B192">
        <v>59</v>
      </c>
      <c r="C192" t="s">
        <v>10</v>
      </c>
      <c r="D192" t="s">
        <v>11</v>
      </c>
      <c r="E192" t="s">
        <v>27</v>
      </c>
      <c r="F192" t="s">
        <v>45</v>
      </c>
      <c r="G192">
        <v>37</v>
      </c>
      <c r="H192">
        <v>3.64</v>
      </c>
      <c r="I192">
        <v>4.74</v>
      </c>
      <c r="J192">
        <f t="shared" si="2"/>
        <v>30.22</v>
      </c>
      <c r="K192">
        <f>IF(Таблица1[[#This Row],[Цена продажи]]=0, Таблица1[[#This Row],[Количество]]*Таблица1[[#This Row],[Цена]],0)</f>
        <v>0</v>
      </c>
      <c r="L192">
        <f>Таблица1[[#This Row],[Количество]]*Таблица1[[#This Row],[Цена продажи]]</f>
        <v>175.38</v>
      </c>
    </row>
    <row r="193" spans="1:12" x14ac:dyDescent="0.25">
      <c r="A193" s="2">
        <v>37635</v>
      </c>
      <c r="B193">
        <v>59</v>
      </c>
      <c r="C193" t="s">
        <v>10</v>
      </c>
      <c r="D193" t="s">
        <v>12</v>
      </c>
      <c r="E193" t="s">
        <v>30</v>
      </c>
      <c r="F193" t="s">
        <v>46</v>
      </c>
      <c r="G193">
        <v>321</v>
      </c>
      <c r="H193">
        <v>22.88</v>
      </c>
      <c r="I193">
        <v>23.87</v>
      </c>
      <c r="J193">
        <f t="shared" si="2"/>
        <v>4.33</v>
      </c>
      <c r="K193">
        <f>IF(Таблица1[[#This Row],[Цена продажи]]=0, Таблица1[[#This Row],[Количество]]*Таблица1[[#This Row],[Цена]],0)</f>
        <v>0</v>
      </c>
      <c r="L193">
        <f>Таблица1[[#This Row],[Количество]]*Таблица1[[#This Row],[Цена продажи]]</f>
        <v>7662.27</v>
      </c>
    </row>
    <row r="194" spans="1:12" x14ac:dyDescent="0.25">
      <c r="A194" s="2">
        <v>37635</v>
      </c>
      <c r="B194">
        <v>59</v>
      </c>
      <c r="C194" t="s">
        <v>10</v>
      </c>
      <c r="D194" t="s">
        <v>14</v>
      </c>
      <c r="E194" t="s">
        <v>31</v>
      </c>
      <c r="F194" t="s">
        <v>48</v>
      </c>
      <c r="G194">
        <v>435</v>
      </c>
      <c r="H194">
        <v>2.2999999999999998</v>
      </c>
      <c r="I194">
        <v>3.35</v>
      </c>
      <c r="J194">
        <f t="shared" si="2"/>
        <v>45.65</v>
      </c>
      <c r="K194">
        <f>IF(Таблица1[[#This Row],[Цена продажи]]=0, Таблица1[[#This Row],[Количество]]*Таблица1[[#This Row],[Цена]],0)</f>
        <v>0</v>
      </c>
      <c r="L194">
        <f>Таблица1[[#This Row],[Количество]]*Таблица1[[#This Row],[Цена продажи]]</f>
        <v>1457.25</v>
      </c>
    </row>
    <row r="195" spans="1:12" x14ac:dyDescent="0.25">
      <c r="A195" s="2">
        <v>37635</v>
      </c>
      <c r="B195">
        <v>60</v>
      </c>
      <c r="C195" t="s">
        <v>10</v>
      </c>
      <c r="D195" t="s">
        <v>14</v>
      </c>
      <c r="E195" t="s">
        <v>32</v>
      </c>
      <c r="F195" t="s">
        <v>48</v>
      </c>
      <c r="G195">
        <v>1284</v>
      </c>
      <c r="H195">
        <v>1.7</v>
      </c>
      <c r="I195">
        <v>2.62</v>
      </c>
      <c r="J195">
        <f t="shared" ref="J195:J258" si="3">ROUND(IF(I195=0, 0,(I195-H195)/H195*100),2)</f>
        <v>54.12</v>
      </c>
      <c r="K195">
        <f>IF(Таблица1[[#This Row],[Цена продажи]]=0, Таблица1[[#This Row],[Количество]]*Таблица1[[#This Row],[Цена]],0)</f>
        <v>0</v>
      </c>
      <c r="L195">
        <f>Таблица1[[#This Row],[Количество]]*Таблица1[[#This Row],[Цена продажи]]</f>
        <v>3364.08</v>
      </c>
    </row>
    <row r="196" spans="1:12" x14ac:dyDescent="0.25">
      <c r="A196" s="2">
        <v>37635</v>
      </c>
      <c r="B196">
        <v>60</v>
      </c>
      <c r="C196" t="s">
        <v>10</v>
      </c>
      <c r="D196" t="s">
        <v>12</v>
      </c>
      <c r="E196" t="s">
        <v>30</v>
      </c>
      <c r="F196" t="s">
        <v>46</v>
      </c>
      <c r="G196">
        <v>95</v>
      </c>
      <c r="H196">
        <v>22.88</v>
      </c>
      <c r="I196">
        <v>24.58</v>
      </c>
      <c r="J196">
        <f t="shared" si="3"/>
        <v>7.43</v>
      </c>
      <c r="K196">
        <f>IF(Таблица1[[#This Row],[Цена продажи]]=0, Таблица1[[#This Row],[Количество]]*Таблица1[[#This Row],[Цена]],0)</f>
        <v>0</v>
      </c>
      <c r="L196">
        <f>Таблица1[[#This Row],[Количество]]*Таблица1[[#This Row],[Цена продажи]]</f>
        <v>2335.1</v>
      </c>
    </row>
    <row r="197" spans="1:12" x14ac:dyDescent="0.25">
      <c r="A197" s="2">
        <v>37635</v>
      </c>
      <c r="B197">
        <v>60</v>
      </c>
      <c r="C197" t="s">
        <v>10</v>
      </c>
      <c r="D197" t="s">
        <v>11</v>
      </c>
      <c r="E197" t="s">
        <v>27</v>
      </c>
      <c r="F197" t="s">
        <v>45</v>
      </c>
      <c r="G197">
        <v>7</v>
      </c>
      <c r="H197">
        <v>3.64</v>
      </c>
      <c r="I197">
        <v>4.4800000000000004</v>
      </c>
      <c r="J197">
        <f t="shared" si="3"/>
        <v>23.08</v>
      </c>
      <c r="K197">
        <f>IF(Таблица1[[#This Row],[Цена продажи]]=0, Таблица1[[#This Row],[Количество]]*Таблица1[[#This Row],[Цена]],0)</f>
        <v>0</v>
      </c>
      <c r="L197">
        <f>Таблица1[[#This Row],[Количество]]*Таблица1[[#This Row],[Цена продажи]]</f>
        <v>31.360000000000003</v>
      </c>
    </row>
    <row r="198" spans="1:12" x14ac:dyDescent="0.25">
      <c r="A198" s="2">
        <v>37635</v>
      </c>
      <c r="B198">
        <v>61</v>
      </c>
      <c r="C198" t="s">
        <v>10</v>
      </c>
      <c r="D198" t="s">
        <v>12</v>
      </c>
      <c r="E198" t="s">
        <v>30</v>
      </c>
      <c r="F198" t="s">
        <v>46</v>
      </c>
      <c r="G198">
        <v>14</v>
      </c>
      <c r="H198">
        <v>22.88</v>
      </c>
      <c r="I198">
        <v>24.34</v>
      </c>
      <c r="J198">
        <f t="shared" si="3"/>
        <v>6.38</v>
      </c>
      <c r="K198">
        <f>IF(Таблица1[[#This Row],[Цена продажи]]=0, Таблица1[[#This Row],[Количество]]*Таблица1[[#This Row],[Цена]],0)</f>
        <v>0</v>
      </c>
      <c r="L198">
        <f>Таблица1[[#This Row],[Количество]]*Таблица1[[#This Row],[Цена продажи]]</f>
        <v>340.76</v>
      </c>
    </row>
    <row r="199" spans="1:12" x14ac:dyDescent="0.25">
      <c r="A199" s="2">
        <v>37635</v>
      </c>
      <c r="B199">
        <v>61</v>
      </c>
      <c r="C199" t="s">
        <v>10</v>
      </c>
      <c r="D199" t="s">
        <v>11</v>
      </c>
      <c r="E199" t="s">
        <v>27</v>
      </c>
      <c r="F199" t="s">
        <v>45</v>
      </c>
      <c r="G199">
        <v>11</v>
      </c>
      <c r="H199">
        <v>3.64</v>
      </c>
      <c r="I199">
        <v>4.5199999999999996</v>
      </c>
      <c r="J199">
        <f t="shared" si="3"/>
        <v>24.18</v>
      </c>
      <c r="K199">
        <f>IF(Таблица1[[#This Row],[Цена продажи]]=0, Таблица1[[#This Row],[Количество]]*Таблица1[[#This Row],[Цена]],0)</f>
        <v>0</v>
      </c>
      <c r="L199">
        <f>Таблица1[[#This Row],[Количество]]*Таблица1[[#This Row],[Цена продажи]]</f>
        <v>49.72</v>
      </c>
    </row>
    <row r="200" spans="1:12" x14ac:dyDescent="0.25">
      <c r="A200" s="2">
        <v>37635</v>
      </c>
      <c r="B200">
        <v>61</v>
      </c>
      <c r="C200" t="s">
        <v>10</v>
      </c>
      <c r="D200" t="s">
        <v>14</v>
      </c>
      <c r="E200" t="s">
        <v>32</v>
      </c>
      <c r="F200" t="s">
        <v>48</v>
      </c>
      <c r="G200">
        <v>132</v>
      </c>
      <c r="H200">
        <v>1.7</v>
      </c>
      <c r="I200">
        <v>2.62</v>
      </c>
      <c r="J200">
        <f t="shared" si="3"/>
        <v>54.12</v>
      </c>
      <c r="K200">
        <f>IF(Таблица1[[#This Row],[Цена продажи]]=0, Таблица1[[#This Row],[Количество]]*Таблица1[[#This Row],[Цена]],0)</f>
        <v>0</v>
      </c>
      <c r="L200">
        <f>Таблица1[[#This Row],[Количество]]*Таблица1[[#This Row],[Цена продажи]]</f>
        <v>345.84000000000003</v>
      </c>
    </row>
    <row r="201" spans="1:12" x14ac:dyDescent="0.25">
      <c r="A201" s="2">
        <v>37635</v>
      </c>
      <c r="B201">
        <v>62</v>
      </c>
      <c r="C201" t="s">
        <v>10</v>
      </c>
      <c r="D201" t="s">
        <v>14</v>
      </c>
      <c r="E201" t="s">
        <v>32</v>
      </c>
      <c r="F201" t="s">
        <v>48</v>
      </c>
      <c r="G201">
        <v>516</v>
      </c>
      <c r="H201">
        <v>1.7</v>
      </c>
      <c r="I201">
        <v>2.57</v>
      </c>
      <c r="J201">
        <f t="shared" si="3"/>
        <v>51.18</v>
      </c>
      <c r="K201">
        <f>IF(Таблица1[[#This Row],[Цена продажи]]=0, Таблица1[[#This Row],[Количество]]*Таблица1[[#This Row],[Цена]],0)</f>
        <v>0</v>
      </c>
      <c r="L201">
        <f>Таблица1[[#This Row],[Количество]]*Таблица1[[#This Row],[Цена продажи]]</f>
        <v>1326.12</v>
      </c>
    </row>
    <row r="202" spans="1:12" x14ac:dyDescent="0.25">
      <c r="A202" s="2">
        <v>37635</v>
      </c>
      <c r="B202">
        <v>62</v>
      </c>
      <c r="C202" t="s">
        <v>10</v>
      </c>
      <c r="D202" t="s">
        <v>11</v>
      </c>
      <c r="E202" t="s">
        <v>27</v>
      </c>
      <c r="F202" t="s">
        <v>45</v>
      </c>
      <c r="G202">
        <v>11</v>
      </c>
      <c r="H202">
        <v>3.64</v>
      </c>
      <c r="I202">
        <v>4.6100000000000003</v>
      </c>
      <c r="J202">
        <f t="shared" si="3"/>
        <v>26.65</v>
      </c>
      <c r="K202">
        <f>IF(Таблица1[[#This Row],[Цена продажи]]=0, Таблица1[[#This Row],[Количество]]*Таблица1[[#This Row],[Цена]],0)</f>
        <v>0</v>
      </c>
      <c r="L202">
        <f>Таблица1[[#This Row],[Количество]]*Таблица1[[#This Row],[Цена продажи]]</f>
        <v>50.71</v>
      </c>
    </row>
    <row r="203" spans="1:12" x14ac:dyDescent="0.25">
      <c r="A203" s="2">
        <v>37635</v>
      </c>
      <c r="B203">
        <v>62</v>
      </c>
      <c r="C203" t="s">
        <v>10</v>
      </c>
      <c r="D203" t="s">
        <v>14</v>
      </c>
      <c r="E203" t="s">
        <v>31</v>
      </c>
      <c r="F203" t="s">
        <v>48</v>
      </c>
      <c r="G203">
        <v>211</v>
      </c>
      <c r="H203">
        <v>2.2999999999999998</v>
      </c>
      <c r="I203">
        <v>3.14</v>
      </c>
      <c r="J203">
        <f t="shared" si="3"/>
        <v>36.520000000000003</v>
      </c>
      <c r="K203">
        <f>IF(Таблица1[[#This Row],[Цена продажи]]=0, Таблица1[[#This Row],[Количество]]*Таблица1[[#This Row],[Цена]],0)</f>
        <v>0</v>
      </c>
      <c r="L203">
        <f>Таблица1[[#This Row],[Количество]]*Таблица1[[#This Row],[Цена продажи]]</f>
        <v>662.54000000000008</v>
      </c>
    </row>
    <row r="204" spans="1:12" x14ac:dyDescent="0.25">
      <c r="A204" s="2">
        <v>37642</v>
      </c>
      <c r="B204">
        <v>63</v>
      </c>
      <c r="C204" t="s">
        <v>10</v>
      </c>
      <c r="D204" t="s">
        <v>11</v>
      </c>
      <c r="E204" t="s">
        <v>27</v>
      </c>
      <c r="F204" t="s">
        <v>45</v>
      </c>
      <c r="G204">
        <v>1</v>
      </c>
      <c r="H204">
        <v>3.64</v>
      </c>
      <c r="I204">
        <v>4.7</v>
      </c>
      <c r="J204">
        <f t="shared" si="3"/>
        <v>29.12</v>
      </c>
      <c r="K204">
        <f>IF(Таблица1[[#This Row],[Цена продажи]]=0, Таблица1[[#This Row],[Количество]]*Таблица1[[#This Row],[Цена]],0)</f>
        <v>0</v>
      </c>
      <c r="L204">
        <f>Таблица1[[#This Row],[Количество]]*Таблица1[[#This Row],[Цена продажи]]</f>
        <v>4.7</v>
      </c>
    </row>
    <row r="205" spans="1:12" x14ac:dyDescent="0.25">
      <c r="A205" s="2">
        <v>37642</v>
      </c>
      <c r="B205">
        <v>63</v>
      </c>
      <c r="C205" t="s">
        <v>10</v>
      </c>
      <c r="D205" t="s">
        <v>14</v>
      </c>
      <c r="E205" t="s">
        <v>32</v>
      </c>
      <c r="F205" t="s">
        <v>48</v>
      </c>
      <c r="G205">
        <v>75</v>
      </c>
      <c r="H205">
        <v>1.7</v>
      </c>
      <c r="I205">
        <v>2.6</v>
      </c>
      <c r="J205">
        <f t="shared" si="3"/>
        <v>52.94</v>
      </c>
      <c r="K205">
        <f>IF(Таблица1[[#This Row],[Цена продажи]]=0, Таблица1[[#This Row],[Количество]]*Таблица1[[#This Row],[Цена]],0)</f>
        <v>0</v>
      </c>
      <c r="L205">
        <f>Таблица1[[#This Row],[Количество]]*Таблица1[[#This Row],[Цена продажи]]</f>
        <v>195</v>
      </c>
    </row>
    <row r="206" spans="1:12" x14ac:dyDescent="0.25">
      <c r="A206" s="2">
        <v>37642</v>
      </c>
      <c r="B206">
        <v>64</v>
      </c>
      <c r="C206" t="s">
        <v>10</v>
      </c>
      <c r="D206" t="s">
        <v>11</v>
      </c>
      <c r="E206" t="s">
        <v>27</v>
      </c>
      <c r="F206" t="s">
        <v>45</v>
      </c>
      <c r="G206">
        <v>1</v>
      </c>
      <c r="H206">
        <v>3.64</v>
      </c>
      <c r="I206">
        <v>4.83</v>
      </c>
      <c r="J206">
        <f t="shared" si="3"/>
        <v>32.69</v>
      </c>
      <c r="K206">
        <f>IF(Таблица1[[#This Row],[Цена продажи]]=0, Таблица1[[#This Row],[Количество]]*Таблица1[[#This Row],[Цена]],0)</f>
        <v>0</v>
      </c>
      <c r="L206">
        <f>Таблица1[[#This Row],[Количество]]*Таблица1[[#This Row],[Цена продажи]]</f>
        <v>4.83</v>
      </c>
    </row>
    <row r="207" spans="1:12" x14ac:dyDescent="0.25">
      <c r="A207" s="2">
        <v>37642</v>
      </c>
      <c r="B207">
        <v>65</v>
      </c>
      <c r="C207" t="s">
        <v>10</v>
      </c>
      <c r="D207" t="s">
        <v>14</v>
      </c>
      <c r="E207" t="s">
        <v>32</v>
      </c>
      <c r="F207" t="s">
        <v>48</v>
      </c>
      <c r="G207">
        <v>113</v>
      </c>
      <c r="H207">
        <v>1.7</v>
      </c>
      <c r="I207">
        <v>2.65</v>
      </c>
      <c r="J207">
        <f t="shared" si="3"/>
        <v>55.88</v>
      </c>
      <c r="K207">
        <f>IF(Таблица1[[#This Row],[Цена продажи]]=0, Таблица1[[#This Row],[Количество]]*Таблица1[[#This Row],[Цена]],0)</f>
        <v>0</v>
      </c>
      <c r="L207">
        <f>Таблица1[[#This Row],[Количество]]*Таблица1[[#This Row],[Цена продажи]]</f>
        <v>299.45</v>
      </c>
    </row>
    <row r="208" spans="1:12" x14ac:dyDescent="0.25">
      <c r="A208" s="2">
        <v>37642</v>
      </c>
      <c r="B208">
        <v>65</v>
      </c>
      <c r="C208" t="s">
        <v>10</v>
      </c>
      <c r="D208" t="s">
        <v>14</v>
      </c>
      <c r="E208" t="s">
        <v>31</v>
      </c>
      <c r="F208" t="s">
        <v>48</v>
      </c>
      <c r="G208">
        <v>4</v>
      </c>
      <c r="H208">
        <v>2.2999999999999998</v>
      </c>
      <c r="I208">
        <v>3.32</v>
      </c>
      <c r="J208">
        <f t="shared" si="3"/>
        <v>44.35</v>
      </c>
      <c r="K208">
        <f>IF(Таблица1[[#This Row],[Цена продажи]]=0, Таблица1[[#This Row],[Количество]]*Таблица1[[#This Row],[Цена]],0)</f>
        <v>0</v>
      </c>
      <c r="L208">
        <f>Таблица1[[#This Row],[Количество]]*Таблица1[[#This Row],[Цена продажи]]</f>
        <v>13.28</v>
      </c>
    </row>
    <row r="209" spans="1:12" x14ac:dyDescent="0.25">
      <c r="A209" s="2">
        <v>37642</v>
      </c>
      <c r="B209">
        <v>25</v>
      </c>
      <c r="C209" t="s">
        <v>9</v>
      </c>
      <c r="D209" t="s">
        <v>13</v>
      </c>
      <c r="E209" t="s">
        <v>33</v>
      </c>
      <c r="F209" t="s">
        <v>47</v>
      </c>
      <c r="G209">
        <v>6000</v>
      </c>
      <c r="H209">
        <v>9.36</v>
      </c>
      <c r="I209">
        <v>0</v>
      </c>
      <c r="J209">
        <f t="shared" si="3"/>
        <v>0</v>
      </c>
      <c r="K209">
        <f>IF(Таблица1[[#This Row],[Цена продажи]]=0, Таблица1[[#This Row],[Количество]]*Таблица1[[#This Row],[Цена]],0)</f>
        <v>56160</v>
      </c>
      <c r="L209">
        <f>Таблица1[[#This Row],[Количество]]*Таблица1[[#This Row],[Цена продажи]]</f>
        <v>0</v>
      </c>
    </row>
    <row r="210" spans="1:12" x14ac:dyDescent="0.25">
      <c r="A210" s="2">
        <v>37642</v>
      </c>
      <c r="B210">
        <v>66</v>
      </c>
      <c r="C210" t="s">
        <v>10</v>
      </c>
      <c r="D210" t="s">
        <v>14</v>
      </c>
      <c r="E210" t="s">
        <v>32</v>
      </c>
      <c r="F210" t="s">
        <v>48</v>
      </c>
      <c r="G210">
        <v>91</v>
      </c>
      <c r="H210">
        <v>1.7</v>
      </c>
      <c r="I210">
        <v>2.4700000000000002</v>
      </c>
      <c r="J210">
        <f t="shared" si="3"/>
        <v>45.29</v>
      </c>
      <c r="K210">
        <f>IF(Таблица1[[#This Row],[Цена продажи]]=0, Таблица1[[#This Row],[Количество]]*Таблица1[[#This Row],[Цена]],0)</f>
        <v>0</v>
      </c>
      <c r="L210">
        <f>Таблица1[[#This Row],[Количество]]*Таблица1[[#This Row],[Цена продажи]]</f>
        <v>224.77</v>
      </c>
    </row>
    <row r="211" spans="1:12" x14ac:dyDescent="0.25">
      <c r="A211" s="2">
        <v>37642</v>
      </c>
      <c r="B211">
        <v>66</v>
      </c>
      <c r="C211" t="s">
        <v>10</v>
      </c>
      <c r="D211" t="s">
        <v>14</v>
      </c>
      <c r="E211" t="s">
        <v>31</v>
      </c>
      <c r="F211" t="s">
        <v>48</v>
      </c>
      <c r="G211">
        <v>7</v>
      </c>
      <c r="H211">
        <v>2.2999999999999998</v>
      </c>
      <c r="I211">
        <v>3.14</v>
      </c>
      <c r="J211">
        <f t="shared" si="3"/>
        <v>36.520000000000003</v>
      </c>
      <c r="K211">
        <f>IF(Таблица1[[#This Row],[Цена продажи]]=0, Таблица1[[#This Row],[Количество]]*Таблица1[[#This Row],[Цена]],0)</f>
        <v>0</v>
      </c>
      <c r="L211">
        <f>Таблица1[[#This Row],[Количество]]*Таблица1[[#This Row],[Цена продажи]]</f>
        <v>21.98</v>
      </c>
    </row>
    <row r="212" spans="1:12" x14ac:dyDescent="0.25">
      <c r="A212" s="2">
        <v>37642</v>
      </c>
      <c r="B212">
        <v>67</v>
      </c>
      <c r="C212" t="s">
        <v>10</v>
      </c>
      <c r="D212" t="s">
        <v>14</v>
      </c>
      <c r="E212" t="s">
        <v>32</v>
      </c>
      <c r="F212" t="s">
        <v>48</v>
      </c>
      <c r="G212">
        <v>88</v>
      </c>
      <c r="H212">
        <v>1.7</v>
      </c>
      <c r="I212">
        <v>2.57</v>
      </c>
      <c r="J212">
        <f t="shared" si="3"/>
        <v>51.18</v>
      </c>
      <c r="K212">
        <f>IF(Таблица1[[#This Row],[Цена продажи]]=0, Таблица1[[#This Row],[Количество]]*Таблица1[[#This Row],[Цена]],0)</f>
        <v>0</v>
      </c>
      <c r="L212">
        <f>Таблица1[[#This Row],[Количество]]*Таблица1[[#This Row],[Цена продажи]]</f>
        <v>226.16</v>
      </c>
    </row>
    <row r="213" spans="1:12" x14ac:dyDescent="0.25">
      <c r="A213" s="2">
        <v>37642</v>
      </c>
      <c r="B213">
        <v>67</v>
      </c>
      <c r="C213" t="s">
        <v>10</v>
      </c>
      <c r="D213" t="s">
        <v>11</v>
      </c>
      <c r="E213" t="s">
        <v>27</v>
      </c>
      <c r="F213" t="s">
        <v>45</v>
      </c>
      <c r="G213">
        <v>1</v>
      </c>
      <c r="H213">
        <v>3.64</v>
      </c>
      <c r="I213">
        <v>4.74</v>
      </c>
      <c r="J213">
        <f t="shared" si="3"/>
        <v>30.22</v>
      </c>
      <c r="K213">
        <f>IF(Таблица1[[#This Row],[Цена продажи]]=0, Таблица1[[#This Row],[Количество]]*Таблица1[[#This Row],[Цена]],0)</f>
        <v>0</v>
      </c>
      <c r="L213">
        <f>Таблица1[[#This Row],[Количество]]*Таблица1[[#This Row],[Цена продажи]]</f>
        <v>4.74</v>
      </c>
    </row>
    <row r="214" spans="1:12" x14ac:dyDescent="0.25">
      <c r="A214" s="2">
        <v>37642</v>
      </c>
      <c r="B214">
        <v>68</v>
      </c>
      <c r="C214" t="s">
        <v>10</v>
      </c>
      <c r="D214" t="s">
        <v>14</v>
      </c>
      <c r="E214" t="s">
        <v>32</v>
      </c>
      <c r="F214" t="s">
        <v>48</v>
      </c>
      <c r="G214">
        <v>12</v>
      </c>
      <c r="H214">
        <v>1.7</v>
      </c>
      <c r="I214">
        <v>2.5499999999999998</v>
      </c>
      <c r="J214">
        <f t="shared" si="3"/>
        <v>50</v>
      </c>
      <c r="K214">
        <f>IF(Таблица1[[#This Row],[Цена продажи]]=0, Таблица1[[#This Row],[Количество]]*Таблица1[[#This Row],[Цена]],0)</f>
        <v>0</v>
      </c>
      <c r="L214">
        <f>Таблица1[[#This Row],[Количество]]*Таблица1[[#This Row],[Цена продажи]]</f>
        <v>30.599999999999998</v>
      </c>
    </row>
    <row r="215" spans="1:12" x14ac:dyDescent="0.25">
      <c r="A215" s="2">
        <v>37642</v>
      </c>
      <c r="B215">
        <v>68</v>
      </c>
      <c r="C215" t="s">
        <v>10</v>
      </c>
      <c r="D215" t="s">
        <v>13</v>
      </c>
      <c r="E215" t="s">
        <v>33</v>
      </c>
      <c r="F215" t="s">
        <v>47</v>
      </c>
      <c r="G215">
        <v>3795</v>
      </c>
      <c r="H215">
        <v>9.36</v>
      </c>
      <c r="I215">
        <v>11.12</v>
      </c>
      <c r="J215">
        <f t="shared" si="3"/>
        <v>18.8</v>
      </c>
      <c r="K215">
        <f>IF(Таблица1[[#This Row],[Цена продажи]]=0, Таблица1[[#This Row],[Количество]]*Таблица1[[#This Row],[Цена]],0)</f>
        <v>0</v>
      </c>
      <c r="L215">
        <f>Таблица1[[#This Row],[Количество]]*Таблица1[[#This Row],[Цена продажи]]</f>
        <v>42200.399999999994</v>
      </c>
    </row>
    <row r="216" spans="1:12" x14ac:dyDescent="0.25">
      <c r="A216" s="2">
        <v>37642</v>
      </c>
      <c r="B216">
        <v>68</v>
      </c>
      <c r="C216" t="s">
        <v>10</v>
      </c>
      <c r="D216" t="s">
        <v>14</v>
      </c>
      <c r="E216" t="s">
        <v>31</v>
      </c>
      <c r="F216" t="s">
        <v>48</v>
      </c>
      <c r="G216">
        <v>1</v>
      </c>
      <c r="H216">
        <v>2.2999999999999998</v>
      </c>
      <c r="I216">
        <v>3.35</v>
      </c>
      <c r="J216">
        <f t="shared" si="3"/>
        <v>45.65</v>
      </c>
      <c r="K216">
        <f>IF(Таблица1[[#This Row],[Цена продажи]]=0, Таблица1[[#This Row],[Количество]]*Таблица1[[#This Row],[Цена]],0)</f>
        <v>0</v>
      </c>
      <c r="L216">
        <f>Таблица1[[#This Row],[Количество]]*Таблица1[[#This Row],[Цена продажи]]</f>
        <v>3.35</v>
      </c>
    </row>
    <row r="217" spans="1:12" x14ac:dyDescent="0.25">
      <c r="A217" s="2">
        <v>37658</v>
      </c>
      <c r="B217">
        <v>69</v>
      </c>
      <c r="C217" t="s">
        <v>10</v>
      </c>
      <c r="D217" t="s">
        <v>14</v>
      </c>
      <c r="E217" t="s">
        <v>31</v>
      </c>
      <c r="F217" t="s">
        <v>48</v>
      </c>
      <c r="G217">
        <v>1</v>
      </c>
      <c r="H217">
        <v>2.2999999999999998</v>
      </c>
      <c r="I217">
        <v>3.22</v>
      </c>
      <c r="J217">
        <f t="shared" si="3"/>
        <v>40</v>
      </c>
      <c r="K217">
        <f>IF(Таблица1[[#This Row],[Цена продажи]]=0, Таблица1[[#This Row],[Количество]]*Таблица1[[#This Row],[Цена]],0)</f>
        <v>0</v>
      </c>
      <c r="L217">
        <f>Таблица1[[#This Row],[Количество]]*Таблица1[[#This Row],[Цена продажи]]</f>
        <v>3.22</v>
      </c>
    </row>
    <row r="218" spans="1:12" x14ac:dyDescent="0.25">
      <c r="A218" s="2">
        <v>37658</v>
      </c>
      <c r="B218">
        <v>69</v>
      </c>
      <c r="C218" t="s">
        <v>10</v>
      </c>
      <c r="D218" t="s">
        <v>14</v>
      </c>
      <c r="E218" t="s">
        <v>32</v>
      </c>
      <c r="F218" t="s">
        <v>48</v>
      </c>
      <c r="G218">
        <v>6</v>
      </c>
      <c r="H218">
        <v>1.7</v>
      </c>
      <c r="I218">
        <v>2.52</v>
      </c>
      <c r="J218">
        <f t="shared" si="3"/>
        <v>48.24</v>
      </c>
      <c r="K218">
        <f>IF(Таблица1[[#This Row],[Цена продажи]]=0, Таблица1[[#This Row],[Количество]]*Таблица1[[#This Row],[Цена]],0)</f>
        <v>0</v>
      </c>
      <c r="L218">
        <f>Таблица1[[#This Row],[Количество]]*Таблица1[[#This Row],[Цена продажи]]</f>
        <v>15.120000000000001</v>
      </c>
    </row>
    <row r="219" spans="1:12" x14ac:dyDescent="0.25">
      <c r="A219" s="2">
        <v>37658</v>
      </c>
      <c r="B219">
        <v>26</v>
      </c>
      <c r="C219" t="s">
        <v>9</v>
      </c>
      <c r="D219" t="s">
        <v>15</v>
      </c>
      <c r="E219" t="s">
        <v>26</v>
      </c>
      <c r="F219" t="s">
        <v>50</v>
      </c>
      <c r="G219">
        <v>3200</v>
      </c>
      <c r="H219">
        <v>23.95</v>
      </c>
      <c r="I219">
        <v>0</v>
      </c>
      <c r="J219">
        <f t="shared" si="3"/>
        <v>0</v>
      </c>
      <c r="K219">
        <f>IF(Таблица1[[#This Row],[Цена продажи]]=0, Таблица1[[#This Row],[Количество]]*Таблица1[[#This Row],[Цена]],0)</f>
        <v>76640</v>
      </c>
      <c r="L219">
        <f>Таблица1[[#This Row],[Количество]]*Таблица1[[#This Row],[Цена продажи]]</f>
        <v>0</v>
      </c>
    </row>
    <row r="220" spans="1:12" x14ac:dyDescent="0.25">
      <c r="A220" s="2">
        <v>37658</v>
      </c>
      <c r="B220">
        <v>70</v>
      </c>
      <c r="C220" t="s">
        <v>10</v>
      </c>
      <c r="D220" t="s">
        <v>14</v>
      </c>
      <c r="E220" t="s">
        <v>31</v>
      </c>
      <c r="F220" t="s">
        <v>48</v>
      </c>
      <c r="G220">
        <v>2</v>
      </c>
      <c r="H220">
        <v>2.2999999999999998</v>
      </c>
      <c r="I220">
        <v>3.32</v>
      </c>
      <c r="J220">
        <f t="shared" si="3"/>
        <v>44.35</v>
      </c>
      <c r="K220">
        <f>IF(Таблица1[[#This Row],[Цена продажи]]=0, Таблица1[[#This Row],[Количество]]*Таблица1[[#This Row],[Цена]],0)</f>
        <v>0</v>
      </c>
      <c r="L220">
        <f>Таблица1[[#This Row],[Количество]]*Таблица1[[#This Row],[Цена продажи]]</f>
        <v>6.64</v>
      </c>
    </row>
    <row r="221" spans="1:12" x14ac:dyDescent="0.25">
      <c r="A221" s="2">
        <v>37658</v>
      </c>
      <c r="B221">
        <v>70</v>
      </c>
      <c r="C221" t="s">
        <v>10</v>
      </c>
      <c r="D221" t="s">
        <v>13</v>
      </c>
      <c r="E221" t="s">
        <v>33</v>
      </c>
      <c r="F221" t="s">
        <v>47</v>
      </c>
      <c r="G221">
        <v>1983</v>
      </c>
      <c r="H221">
        <v>9.36</v>
      </c>
      <c r="I221">
        <v>10.36</v>
      </c>
      <c r="J221">
        <f t="shared" si="3"/>
        <v>10.68</v>
      </c>
      <c r="K221">
        <f>IF(Таблица1[[#This Row],[Цена продажи]]=0, Таблица1[[#This Row],[Количество]]*Таблица1[[#This Row],[Цена]],0)</f>
        <v>0</v>
      </c>
      <c r="L221">
        <f>Таблица1[[#This Row],[Количество]]*Таблица1[[#This Row],[Цена продажи]]</f>
        <v>20543.879999999997</v>
      </c>
    </row>
    <row r="222" spans="1:12" x14ac:dyDescent="0.25">
      <c r="A222" s="2">
        <v>37658</v>
      </c>
      <c r="B222">
        <v>70</v>
      </c>
      <c r="C222" t="s">
        <v>10</v>
      </c>
      <c r="D222" t="s">
        <v>14</v>
      </c>
      <c r="E222" t="s">
        <v>32</v>
      </c>
      <c r="F222" t="s">
        <v>48</v>
      </c>
      <c r="G222">
        <v>1</v>
      </c>
      <c r="H222">
        <v>1.7</v>
      </c>
      <c r="I222">
        <v>2.75</v>
      </c>
      <c r="J222">
        <f t="shared" si="3"/>
        <v>61.76</v>
      </c>
      <c r="K222">
        <f>IF(Таблица1[[#This Row],[Цена продажи]]=0, Таблица1[[#This Row],[Количество]]*Таблица1[[#This Row],[Цена]],0)</f>
        <v>0</v>
      </c>
      <c r="L222">
        <f>Таблица1[[#This Row],[Количество]]*Таблица1[[#This Row],[Цена продажи]]</f>
        <v>2.75</v>
      </c>
    </row>
    <row r="223" spans="1:12" x14ac:dyDescent="0.25">
      <c r="A223" s="2">
        <v>37658</v>
      </c>
      <c r="B223">
        <v>27</v>
      </c>
      <c r="C223" t="s">
        <v>9</v>
      </c>
      <c r="D223" t="s">
        <v>13</v>
      </c>
      <c r="E223" t="s">
        <v>34</v>
      </c>
      <c r="F223" t="s">
        <v>47</v>
      </c>
      <c r="G223">
        <v>1400</v>
      </c>
      <c r="H223">
        <v>8.5</v>
      </c>
      <c r="I223">
        <v>0</v>
      </c>
      <c r="J223">
        <f t="shared" si="3"/>
        <v>0</v>
      </c>
      <c r="K223">
        <f>IF(Таблица1[[#This Row],[Цена продажи]]=0, Таблица1[[#This Row],[Количество]]*Таблица1[[#This Row],[Цена]],0)</f>
        <v>11900</v>
      </c>
      <c r="L223">
        <f>Таблица1[[#This Row],[Количество]]*Таблица1[[#This Row],[Цена продажи]]</f>
        <v>0</v>
      </c>
    </row>
    <row r="224" spans="1:12" x14ac:dyDescent="0.25">
      <c r="A224" s="2">
        <v>37658</v>
      </c>
      <c r="B224">
        <v>71</v>
      </c>
      <c r="C224" t="s">
        <v>10</v>
      </c>
      <c r="D224" t="s">
        <v>13</v>
      </c>
      <c r="E224" t="s">
        <v>34</v>
      </c>
      <c r="F224" t="s">
        <v>47</v>
      </c>
      <c r="G224">
        <v>359</v>
      </c>
      <c r="H224">
        <v>8.5</v>
      </c>
      <c r="I224">
        <v>9.49</v>
      </c>
      <c r="J224">
        <f t="shared" si="3"/>
        <v>11.65</v>
      </c>
      <c r="K224">
        <f>IF(Таблица1[[#This Row],[Цена продажи]]=0, Таблица1[[#This Row],[Количество]]*Таблица1[[#This Row],[Цена]],0)</f>
        <v>0</v>
      </c>
      <c r="L224">
        <f>Таблица1[[#This Row],[Количество]]*Таблица1[[#This Row],[Цена продажи]]</f>
        <v>3406.91</v>
      </c>
    </row>
    <row r="225" spans="1:12" x14ac:dyDescent="0.25">
      <c r="A225" s="2">
        <v>37658</v>
      </c>
      <c r="B225">
        <v>71</v>
      </c>
      <c r="C225" t="s">
        <v>10</v>
      </c>
      <c r="D225" t="s">
        <v>13</v>
      </c>
      <c r="E225" t="s">
        <v>33</v>
      </c>
      <c r="F225" t="s">
        <v>47</v>
      </c>
      <c r="G225">
        <v>61</v>
      </c>
      <c r="H225">
        <v>9.36</v>
      </c>
      <c r="I225">
        <v>11.18</v>
      </c>
      <c r="J225">
        <f t="shared" si="3"/>
        <v>19.440000000000001</v>
      </c>
      <c r="K225">
        <f>IF(Таблица1[[#This Row],[Цена продажи]]=0, Таблица1[[#This Row],[Количество]]*Таблица1[[#This Row],[Цена]],0)</f>
        <v>0</v>
      </c>
      <c r="L225">
        <f>Таблица1[[#This Row],[Количество]]*Таблица1[[#This Row],[Цена продажи]]</f>
        <v>681.98</v>
      </c>
    </row>
    <row r="226" spans="1:12" x14ac:dyDescent="0.25">
      <c r="A226" s="2">
        <v>37658</v>
      </c>
      <c r="B226">
        <v>71</v>
      </c>
      <c r="C226" t="s">
        <v>10</v>
      </c>
      <c r="D226" t="s">
        <v>15</v>
      </c>
      <c r="E226" t="s">
        <v>26</v>
      </c>
      <c r="F226" t="s">
        <v>50</v>
      </c>
      <c r="G226">
        <v>2976</v>
      </c>
      <c r="H226">
        <v>23.95</v>
      </c>
      <c r="I226">
        <v>26.48</v>
      </c>
      <c r="J226">
        <f t="shared" si="3"/>
        <v>10.56</v>
      </c>
      <c r="K226">
        <f>IF(Таблица1[[#This Row],[Цена продажи]]=0, Таблица1[[#This Row],[Количество]]*Таблица1[[#This Row],[Цена]],0)</f>
        <v>0</v>
      </c>
      <c r="L226">
        <f>Таблица1[[#This Row],[Количество]]*Таблица1[[#This Row],[Цена продажи]]</f>
        <v>78804.479999999996</v>
      </c>
    </row>
    <row r="227" spans="1:12" x14ac:dyDescent="0.25">
      <c r="A227" s="2">
        <v>37658</v>
      </c>
      <c r="B227">
        <v>71</v>
      </c>
      <c r="C227" t="s">
        <v>10</v>
      </c>
      <c r="D227" t="s">
        <v>14</v>
      </c>
      <c r="E227" t="s">
        <v>32</v>
      </c>
      <c r="F227" t="s">
        <v>48</v>
      </c>
      <c r="G227">
        <v>1</v>
      </c>
      <c r="H227">
        <v>1.7</v>
      </c>
      <c r="I227">
        <v>2.73</v>
      </c>
      <c r="J227">
        <f t="shared" si="3"/>
        <v>60.59</v>
      </c>
      <c r="K227">
        <f>IF(Таблица1[[#This Row],[Цена продажи]]=0, Таблица1[[#This Row],[Количество]]*Таблица1[[#This Row],[Цена]],0)</f>
        <v>0</v>
      </c>
      <c r="L227">
        <f>Таблица1[[#This Row],[Количество]]*Таблица1[[#This Row],[Цена продажи]]</f>
        <v>2.73</v>
      </c>
    </row>
    <row r="228" spans="1:12" x14ac:dyDescent="0.25">
      <c r="A228" s="2">
        <v>37658</v>
      </c>
      <c r="B228">
        <v>72</v>
      </c>
      <c r="C228" t="s">
        <v>10</v>
      </c>
      <c r="D228" t="s">
        <v>13</v>
      </c>
      <c r="E228" t="s">
        <v>34</v>
      </c>
      <c r="F228" t="s">
        <v>47</v>
      </c>
      <c r="G228">
        <v>670</v>
      </c>
      <c r="H228">
        <v>8.5</v>
      </c>
      <c r="I228">
        <v>10.23</v>
      </c>
      <c r="J228">
        <f t="shared" si="3"/>
        <v>20.350000000000001</v>
      </c>
      <c r="K228">
        <f>IF(Таблица1[[#This Row],[Цена продажи]]=0, Таблица1[[#This Row],[Количество]]*Таблица1[[#This Row],[Цена]],0)</f>
        <v>0</v>
      </c>
      <c r="L228">
        <f>Таблица1[[#This Row],[Количество]]*Таблица1[[#This Row],[Цена продажи]]</f>
        <v>6854.1</v>
      </c>
    </row>
    <row r="229" spans="1:12" x14ac:dyDescent="0.25">
      <c r="A229" s="2">
        <v>37658</v>
      </c>
      <c r="B229">
        <v>72</v>
      </c>
      <c r="C229" t="s">
        <v>10</v>
      </c>
      <c r="D229" t="s">
        <v>15</v>
      </c>
      <c r="E229" t="s">
        <v>26</v>
      </c>
      <c r="F229" t="s">
        <v>50</v>
      </c>
      <c r="G229">
        <v>118</v>
      </c>
      <c r="H229">
        <v>23.95</v>
      </c>
      <c r="I229">
        <v>25.49</v>
      </c>
      <c r="J229">
        <f t="shared" si="3"/>
        <v>6.43</v>
      </c>
      <c r="K229">
        <f>IF(Таблица1[[#This Row],[Цена продажи]]=0, Таблица1[[#This Row],[Количество]]*Таблица1[[#This Row],[Цена]],0)</f>
        <v>0</v>
      </c>
      <c r="L229">
        <f>Таблица1[[#This Row],[Количество]]*Таблица1[[#This Row],[Цена продажи]]</f>
        <v>3007.8199999999997</v>
      </c>
    </row>
    <row r="230" spans="1:12" x14ac:dyDescent="0.25">
      <c r="A230" s="2">
        <v>37658</v>
      </c>
      <c r="B230">
        <v>72</v>
      </c>
      <c r="C230" t="s">
        <v>10</v>
      </c>
      <c r="D230" t="s">
        <v>14</v>
      </c>
      <c r="E230" t="s">
        <v>31</v>
      </c>
      <c r="F230" t="s">
        <v>48</v>
      </c>
      <c r="G230">
        <v>1</v>
      </c>
      <c r="H230">
        <v>2.2999999999999998</v>
      </c>
      <c r="I230">
        <v>3.41</v>
      </c>
      <c r="J230">
        <f t="shared" si="3"/>
        <v>48.26</v>
      </c>
      <c r="K230">
        <f>IF(Таблица1[[#This Row],[Цена продажи]]=0, Таблица1[[#This Row],[Количество]]*Таблица1[[#This Row],[Цена]],0)</f>
        <v>0</v>
      </c>
      <c r="L230">
        <f>Таблица1[[#This Row],[Количество]]*Таблица1[[#This Row],[Цена продажи]]</f>
        <v>3.41</v>
      </c>
    </row>
    <row r="231" spans="1:12" x14ac:dyDescent="0.25">
      <c r="A231" s="2">
        <v>37658</v>
      </c>
      <c r="B231">
        <v>72</v>
      </c>
      <c r="C231" t="s">
        <v>10</v>
      </c>
      <c r="D231" t="s">
        <v>15</v>
      </c>
      <c r="E231" t="s">
        <v>26</v>
      </c>
      <c r="F231" t="s">
        <v>50</v>
      </c>
      <c r="G231">
        <v>49</v>
      </c>
      <c r="H231">
        <v>23.95</v>
      </c>
      <c r="I231">
        <v>25.49</v>
      </c>
      <c r="J231">
        <f t="shared" si="3"/>
        <v>6.43</v>
      </c>
      <c r="K231">
        <f>IF(Таблица1[[#This Row],[Цена продажи]]=0, Таблица1[[#This Row],[Количество]]*Таблица1[[#This Row],[Цена]],0)</f>
        <v>0</v>
      </c>
      <c r="L231">
        <f>Таблица1[[#This Row],[Количество]]*Таблица1[[#This Row],[Цена продажи]]</f>
        <v>1249.01</v>
      </c>
    </row>
    <row r="232" spans="1:12" x14ac:dyDescent="0.25">
      <c r="A232" s="2">
        <v>37658</v>
      </c>
      <c r="B232">
        <v>28</v>
      </c>
      <c r="C232" t="s">
        <v>9</v>
      </c>
      <c r="D232" t="s">
        <v>15</v>
      </c>
      <c r="E232" t="s">
        <v>24</v>
      </c>
      <c r="F232" t="s">
        <v>49</v>
      </c>
      <c r="G232">
        <v>4200</v>
      </c>
      <c r="H232">
        <v>6.99</v>
      </c>
      <c r="I232">
        <v>0</v>
      </c>
      <c r="J232">
        <f t="shared" si="3"/>
        <v>0</v>
      </c>
      <c r="K232">
        <f>IF(Таблица1[[#This Row],[Цена продажи]]=0, Таблица1[[#This Row],[Количество]]*Таблица1[[#This Row],[Цена]],0)</f>
        <v>29358</v>
      </c>
      <c r="L232">
        <f>Таблица1[[#This Row],[Количество]]*Таблица1[[#This Row],[Цена продажи]]</f>
        <v>0</v>
      </c>
    </row>
    <row r="233" spans="1:12" x14ac:dyDescent="0.25">
      <c r="A233" s="2">
        <v>37658</v>
      </c>
      <c r="B233">
        <v>73</v>
      </c>
      <c r="C233" t="s">
        <v>10</v>
      </c>
      <c r="D233" t="s">
        <v>15</v>
      </c>
      <c r="E233" t="s">
        <v>24</v>
      </c>
      <c r="F233" t="s">
        <v>49</v>
      </c>
      <c r="G233">
        <v>2359</v>
      </c>
      <c r="H233">
        <v>6.99</v>
      </c>
      <c r="I233">
        <v>8.18</v>
      </c>
      <c r="J233">
        <f t="shared" si="3"/>
        <v>17.02</v>
      </c>
      <c r="K233">
        <f>IF(Таблица1[[#This Row],[Цена продажи]]=0, Таблица1[[#This Row],[Количество]]*Таблица1[[#This Row],[Цена]],0)</f>
        <v>0</v>
      </c>
      <c r="L233">
        <f>Таблица1[[#This Row],[Количество]]*Таблица1[[#This Row],[Цена продажи]]</f>
        <v>19296.62</v>
      </c>
    </row>
    <row r="234" spans="1:12" x14ac:dyDescent="0.25">
      <c r="A234" s="2">
        <v>37658</v>
      </c>
      <c r="B234">
        <v>73</v>
      </c>
      <c r="C234" t="s">
        <v>10</v>
      </c>
      <c r="D234" t="s">
        <v>13</v>
      </c>
      <c r="E234" t="s">
        <v>34</v>
      </c>
      <c r="F234" t="s">
        <v>47</v>
      </c>
      <c r="G234">
        <v>191</v>
      </c>
      <c r="H234">
        <v>8.5</v>
      </c>
      <c r="I234">
        <v>9.86</v>
      </c>
      <c r="J234">
        <f t="shared" si="3"/>
        <v>16</v>
      </c>
      <c r="K234">
        <f>IF(Таблица1[[#This Row],[Цена продажи]]=0, Таблица1[[#This Row],[Количество]]*Таблица1[[#This Row],[Цена]],0)</f>
        <v>0</v>
      </c>
      <c r="L234">
        <f>Таблица1[[#This Row],[Количество]]*Таблица1[[#This Row],[Цена продажи]]</f>
        <v>1883.26</v>
      </c>
    </row>
    <row r="235" spans="1:12" x14ac:dyDescent="0.25">
      <c r="A235" s="2">
        <v>37658</v>
      </c>
      <c r="B235">
        <v>73</v>
      </c>
      <c r="C235" t="s">
        <v>10</v>
      </c>
      <c r="D235" t="s">
        <v>15</v>
      </c>
      <c r="E235" t="s">
        <v>26</v>
      </c>
      <c r="F235" t="s">
        <v>50</v>
      </c>
      <c r="G235">
        <v>20</v>
      </c>
      <c r="H235">
        <v>23.95</v>
      </c>
      <c r="I235">
        <v>27.23</v>
      </c>
      <c r="J235">
        <f t="shared" si="3"/>
        <v>13.7</v>
      </c>
      <c r="K235">
        <f>IF(Таблица1[[#This Row],[Цена продажи]]=0, Таблица1[[#This Row],[Количество]]*Таблица1[[#This Row],[Цена]],0)</f>
        <v>0</v>
      </c>
      <c r="L235">
        <f>Таблица1[[#This Row],[Количество]]*Таблица1[[#This Row],[Цена продажи]]</f>
        <v>544.6</v>
      </c>
    </row>
    <row r="236" spans="1:12" x14ac:dyDescent="0.25">
      <c r="A236" s="2">
        <v>37658</v>
      </c>
      <c r="B236">
        <v>73</v>
      </c>
      <c r="C236" t="s">
        <v>10</v>
      </c>
      <c r="D236" t="s">
        <v>13</v>
      </c>
      <c r="E236" t="s">
        <v>33</v>
      </c>
      <c r="F236" t="s">
        <v>47</v>
      </c>
      <c r="G236">
        <v>65</v>
      </c>
      <c r="H236">
        <v>9.36</v>
      </c>
      <c r="I236">
        <v>10.36</v>
      </c>
      <c r="J236">
        <f t="shared" si="3"/>
        <v>10.68</v>
      </c>
      <c r="K236">
        <f>IF(Таблица1[[#This Row],[Цена продажи]]=0, Таблица1[[#This Row],[Количество]]*Таблица1[[#This Row],[Цена]],0)</f>
        <v>0</v>
      </c>
      <c r="L236">
        <f>Таблица1[[#This Row],[Количество]]*Таблица1[[#This Row],[Цена продажи]]</f>
        <v>673.4</v>
      </c>
    </row>
    <row r="237" spans="1:12" x14ac:dyDescent="0.25">
      <c r="A237" s="2">
        <v>37658</v>
      </c>
      <c r="B237">
        <v>74</v>
      </c>
      <c r="C237" t="s">
        <v>10</v>
      </c>
      <c r="D237" t="s">
        <v>13</v>
      </c>
      <c r="E237" t="s">
        <v>33</v>
      </c>
      <c r="F237" t="s">
        <v>47</v>
      </c>
      <c r="G237">
        <v>77</v>
      </c>
      <c r="H237">
        <v>9.36</v>
      </c>
      <c r="I237">
        <v>10.87</v>
      </c>
      <c r="J237">
        <f t="shared" si="3"/>
        <v>16.13</v>
      </c>
      <c r="K237">
        <f>IF(Таблица1[[#This Row],[Цена продажи]]=0, Таблица1[[#This Row],[Количество]]*Таблица1[[#This Row],[Цена]],0)</f>
        <v>0</v>
      </c>
      <c r="L237">
        <f>Таблица1[[#This Row],[Количество]]*Таблица1[[#This Row],[Цена продажи]]</f>
        <v>836.9899999999999</v>
      </c>
    </row>
    <row r="238" spans="1:12" x14ac:dyDescent="0.25">
      <c r="A238" s="2">
        <v>37658</v>
      </c>
      <c r="B238">
        <v>74</v>
      </c>
      <c r="C238" t="s">
        <v>10</v>
      </c>
      <c r="D238" t="s">
        <v>15</v>
      </c>
      <c r="E238" t="s">
        <v>26</v>
      </c>
      <c r="F238" t="s">
        <v>50</v>
      </c>
      <c r="G238">
        <v>27</v>
      </c>
      <c r="H238">
        <v>23.95</v>
      </c>
      <c r="I238">
        <v>25.25</v>
      </c>
      <c r="J238">
        <f t="shared" si="3"/>
        <v>5.43</v>
      </c>
      <c r="K238">
        <f>IF(Таблица1[[#This Row],[Цена продажи]]=0, Таблица1[[#This Row],[Количество]]*Таблица1[[#This Row],[Цена]],0)</f>
        <v>0</v>
      </c>
      <c r="L238">
        <f>Таблица1[[#This Row],[Количество]]*Таблица1[[#This Row],[Цена продажи]]</f>
        <v>681.75</v>
      </c>
    </row>
    <row r="239" spans="1:12" x14ac:dyDescent="0.25">
      <c r="A239" s="2">
        <v>37658</v>
      </c>
      <c r="B239">
        <v>74</v>
      </c>
      <c r="C239" t="s">
        <v>10</v>
      </c>
      <c r="D239" t="s">
        <v>15</v>
      </c>
      <c r="E239" t="s">
        <v>24</v>
      </c>
      <c r="F239" t="s">
        <v>49</v>
      </c>
      <c r="G239">
        <v>531</v>
      </c>
      <c r="H239">
        <v>6.99</v>
      </c>
      <c r="I239">
        <v>8.57</v>
      </c>
      <c r="J239">
        <f t="shared" si="3"/>
        <v>22.6</v>
      </c>
      <c r="K239">
        <f>IF(Таблица1[[#This Row],[Цена продажи]]=0, Таблица1[[#This Row],[Количество]]*Таблица1[[#This Row],[Цена]],0)</f>
        <v>0</v>
      </c>
      <c r="L239">
        <f>Таблица1[[#This Row],[Количество]]*Таблица1[[#This Row],[Цена продажи]]</f>
        <v>4550.67</v>
      </c>
    </row>
    <row r="240" spans="1:12" x14ac:dyDescent="0.25">
      <c r="A240" s="2">
        <v>37658</v>
      </c>
      <c r="B240">
        <v>74</v>
      </c>
      <c r="C240" t="s">
        <v>10</v>
      </c>
      <c r="D240" t="s">
        <v>13</v>
      </c>
      <c r="E240" t="s">
        <v>34</v>
      </c>
      <c r="F240" t="s">
        <v>47</v>
      </c>
      <c r="G240">
        <v>33</v>
      </c>
      <c r="H240">
        <v>8.5</v>
      </c>
      <c r="I240">
        <v>10.23</v>
      </c>
      <c r="J240">
        <f t="shared" si="3"/>
        <v>20.350000000000001</v>
      </c>
      <c r="K240">
        <f>IF(Таблица1[[#This Row],[Цена продажи]]=0, Таблица1[[#This Row],[Количество]]*Таблица1[[#This Row],[Цена]],0)</f>
        <v>0</v>
      </c>
      <c r="L240">
        <f>Таблица1[[#This Row],[Количество]]*Таблица1[[#This Row],[Цена продажи]]</f>
        <v>337.59000000000003</v>
      </c>
    </row>
    <row r="241" spans="1:12" x14ac:dyDescent="0.25">
      <c r="A241" s="2">
        <v>37673</v>
      </c>
      <c r="B241">
        <v>29</v>
      </c>
      <c r="C241" t="s">
        <v>9</v>
      </c>
      <c r="D241" t="s">
        <v>13</v>
      </c>
      <c r="E241" t="s">
        <v>19</v>
      </c>
      <c r="F241" t="s">
        <v>47</v>
      </c>
      <c r="G241">
        <v>4400</v>
      </c>
      <c r="H241">
        <v>8.84</v>
      </c>
      <c r="I241">
        <v>0</v>
      </c>
      <c r="J241">
        <f t="shared" si="3"/>
        <v>0</v>
      </c>
      <c r="K241">
        <f>IF(Таблица1[[#This Row],[Цена продажи]]=0, Таблица1[[#This Row],[Количество]]*Таблица1[[#This Row],[Цена]],0)</f>
        <v>38896</v>
      </c>
      <c r="L241">
        <f>Таблица1[[#This Row],[Количество]]*Таблица1[[#This Row],[Цена продажи]]</f>
        <v>0</v>
      </c>
    </row>
    <row r="242" spans="1:12" x14ac:dyDescent="0.25">
      <c r="A242" s="2">
        <v>37673</v>
      </c>
      <c r="B242">
        <v>75</v>
      </c>
      <c r="C242" t="s">
        <v>10</v>
      </c>
      <c r="D242" t="s">
        <v>13</v>
      </c>
      <c r="E242" t="s">
        <v>33</v>
      </c>
      <c r="F242" t="s">
        <v>47</v>
      </c>
      <c r="G242">
        <v>13</v>
      </c>
      <c r="H242">
        <v>9.36</v>
      </c>
      <c r="I242">
        <v>10.36</v>
      </c>
      <c r="J242">
        <f t="shared" si="3"/>
        <v>10.68</v>
      </c>
      <c r="K242">
        <f>IF(Таблица1[[#This Row],[Цена продажи]]=0, Таблица1[[#This Row],[Количество]]*Таблица1[[#This Row],[Цена]],0)</f>
        <v>0</v>
      </c>
      <c r="L242">
        <f>Таблица1[[#This Row],[Количество]]*Таблица1[[#This Row],[Цена продажи]]</f>
        <v>134.68</v>
      </c>
    </row>
    <row r="243" spans="1:12" x14ac:dyDescent="0.25">
      <c r="A243" s="2">
        <v>37673</v>
      </c>
      <c r="B243">
        <v>75</v>
      </c>
      <c r="C243" t="s">
        <v>10</v>
      </c>
      <c r="D243" t="s">
        <v>13</v>
      </c>
      <c r="E243" t="s">
        <v>34</v>
      </c>
      <c r="F243" t="s">
        <v>47</v>
      </c>
      <c r="G243">
        <v>78</v>
      </c>
      <c r="H243">
        <v>8.5</v>
      </c>
      <c r="I243">
        <v>9.77</v>
      </c>
      <c r="J243">
        <f t="shared" si="3"/>
        <v>14.94</v>
      </c>
      <c r="K243">
        <f>IF(Таблица1[[#This Row],[Цена продажи]]=0, Таблица1[[#This Row],[Количество]]*Таблица1[[#This Row],[Цена]],0)</f>
        <v>0</v>
      </c>
      <c r="L243">
        <f>Таблица1[[#This Row],[Количество]]*Таблица1[[#This Row],[Цена продажи]]</f>
        <v>762.06</v>
      </c>
    </row>
    <row r="244" spans="1:12" x14ac:dyDescent="0.25">
      <c r="A244" s="2">
        <v>37673</v>
      </c>
      <c r="B244">
        <v>75</v>
      </c>
      <c r="C244" t="s">
        <v>10</v>
      </c>
      <c r="D244" t="s">
        <v>15</v>
      </c>
      <c r="E244" t="s">
        <v>24</v>
      </c>
      <c r="F244" t="s">
        <v>49</v>
      </c>
      <c r="G244">
        <v>1199</v>
      </c>
      <c r="H244">
        <v>6.99</v>
      </c>
      <c r="I244">
        <v>8.1</v>
      </c>
      <c r="J244">
        <f t="shared" si="3"/>
        <v>15.88</v>
      </c>
      <c r="K244">
        <f>IF(Таблица1[[#This Row],[Цена продажи]]=0, Таблица1[[#This Row],[Количество]]*Таблица1[[#This Row],[Цена]],0)</f>
        <v>0</v>
      </c>
      <c r="L244">
        <f>Таблица1[[#This Row],[Количество]]*Таблица1[[#This Row],[Цена продажи]]</f>
        <v>9711.9</v>
      </c>
    </row>
    <row r="245" spans="1:12" x14ac:dyDescent="0.25">
      <c r="A245" s="2">
        <v>37673</v>
      </c>
      <c r="B245">
        <v>75</v>
      </c>
      <c r="C245" t="s">
        <v>10</v>
      </c>
      <c r="D245" t="s">
        <v>13</v>
      </c>
      <c r="E245" t="s">
        <v>19</v>
      </c>
      <c r="F245" t="s">
        <v>47</v>
      </c>
      <c r="G245">
        <v>159</v>
      </c>
      <c r="H245">
        <v>8.84</v>
      </c>
      <c r="I245">
        <v>10.51</v>
      </c>
      <c r="J245">
        <f t="shared" si="3"/>
        <v>18.89</v>
      </c>
      <c r="K245">
        <f>IF(Таблица1[[#This Row],[Цена продажи]]=0, Таблица1[[#This Row],[Количество]]*Таблица1[[#This Row],[Цена]],0)</f>
        <v>0</v>
      </c>
      <c r="L245">
        <f>Таблица1[[#This Row],[Количество]]*Таблица1[[#This Row],[Цена продажи]]</f>
        <v>1671.09</v>
      </c>
    </row>
    <row r="246" spans="1:12" x14ac:dyDescent="0.25">
      <c r="A246" s="2">
        <v>37673</v>
      </c>
      <c r="B246">
        <v>30</v>
      </c>
      <c r="C246" t="s">
        <v>9</v>
      </c>
      <c r="D246" t="s">
        <v>13</v>
      </c>
      <c r="E246" t="s">
        <v>34</v>
      </c>
      <c r="F246" t="s">
        <v>47</v>
      </c>
      <c r="G246">
        <v>800</v>
      </c>
      <c r="H246">
        <v>8.5</v>
      </c>
      <c r="I246">
        <v>0</v>
      </c>
      <c r="J246">
        <f t="shared" si="3"/>
        <v>0</v>
      </c>
      <c r="K246">
        <f>IF(Таблица1[[#This Row],[Цена продажи]]=0, Таблица1[[#This Row],[Количество]]*Таблица1[[#This Row],[Цена]],0)</f>
        <v>6800</v>
      </c>
      <c r="L246">
        <f>Таблица1[[#This Row],[Количество]]*Таблица1[[#This Row],[Цена продажи]]</f>
        <v>0</v>
      </c>
    </row>
    <row r="247" spans="1:12" x14ac:dyDescent="0.25">
      <c r="A247" s="2">
        <v>37673</v>
      </c>
      <c r="B247">
        <v>31</v>
      </c>
      <c r="C247" t="s">
        <v>9</v>
      </c>
      <c r="D247" t="s">
        <v>12</v>
      </c>
      <c r="E247" t="s">
        <v>21</v>
      </c>
      <c r="F247" t="s">
        <v>46</v>
      </c>
      <c r="G247">
        <v>3800</v>
      </c>
      <c r="H247">
        <v>44.47</v>
      </c>
      <c r="I247">
        <v>0</v>
      </c>
      <c r="J247">
        <f t="shared" si="3"/>
        <v>0</v>
      </c>
      <c r="K247">
        <f>IF(Таблица1[[#This Row],[Цена продажи]]=0, Таблица1[[#This Row],[Количество]]*Таблица1[[#This Row],[Цена]],0)</f>
        <v>168986</v>
      </c>
      <c r="L247">
        <f>Таблица1[[#This Row],[Количество]]*Таблица1[[#This Row],[Цена продажи]]</f>
        <v>0</v>
      </c>
    </row>
    <row r="248" spans="1:12" x14ac:dyDescent="0.25">
      <c r="A248" s="2">
        <v>37673</v>
      </c>
      <c r="B248">
        <v>76</v>
      </c>
      <c r="C248" t="s">
        <v>10</v>
      </c>
      <c r="D248" t="s">
        <v>15</v>
      </c>
      <c r="E248" t="s">
        <v>26</v>
      </c>
      <c r="F248" t="s">
        <v>50</v>
      </c>
      <c r="G248">
        <v>2</v>
      </c>
      <c r="H248">
        <v>23.95</v>
      </c>
      <c r="I248">
        <v>25</v>
      </c>
      <c r="J248">
        <f t="shared" si="3"/>
        <v>4.38</v>
      </c>
      <c r="K248">
        <f>IF(Таблица1[[#This Row],[Цена продажи]]=0, Таблица1[[#This Row],[Количество]]*Таблица1[[#This Row],[Цена]],0)</f>
        <v>0</v>
      </c>
      <c r="L248">
        <f>Таблица1[[#This Row],[Количество]]*Таблица1[[#This Row],[Цена продажи]]</f>
        <v>50</v>
      </c>
    </row>
    <row r="249" spans="1:12" x14ac:dyDescent="0.25">
      <c r="A249" s="2">
        <v>37673</v>
      </c>
      <c r="B249">
        <v>76</v>
      </c>
      <c r="C249" t="s">
        <v>10</v>
      </c>
      <c r="D249" t="s">
        <v>13</v>
      </c>
      <c r="E249" t="s">
        <v>19</v>
      </c>
      <c r="F249" t="s">
        <v>47</v>
      </c>
      <c r="G249">
        <v>961</v>
      </c>
      <c r="H249">
        <v>8.84</v>
      </c>
      <c r="I249">
        <v>10.119999999999999</v>
      </c>
      <c r="J249">
        <f t="shared" si="3"/>
        <v>14.48</v>
      </c>
      <c r="K249">
        <f>IF(Таблица1[[#This Row],[Цена продажи]]=0, Таблица1[[#This Row],[Количество]]*Таблица1[[#This Row],[Цена]],0)</f>
        <v>0</v>
      </c>
      <c r="L249">
        <f>Таблица1[[#This Row],[Количество]]*Таблица1[[#This Row],[Цена продажи]]</f>
        <v>9725.32</v>
      </c>
    </row>
    <row r="250" spans="1:12" x14ac:dyDescent="0.25">
      <c r="A250" s="2">
        <v>37673</v>
      </c>
      <c r="B250">
        <v>76</v>
      </c>
      <c r="C250" t="s">
        <v>10</v>
      </c>
      <c r="D250" t="s">
        <v>15</v>
      </c>
      <c r="E250" t="s">
        <v>24</v>
      </c>
      <c r="F250" t="s">
        <v>49</v>
      </c>
      <c r="G250">
        <v>97</v>
      </c>
      <c r="H250">
        <v>6.99</v>
      </c>
      <c r="I250">
        <v>8.49</v>
      </c>
      <c r="J250">
        <f t="shared" si="3"/>
        <v>21.46</v>
      </c>
      <c r="K250">
        <f>IF(Таблица1[[#This Row],[Цена продажи]]=0, Таблица1[[#This Row],[Количество]]*Таблица1[[#This Row],[Цена]],0)</f>
        <v>0</v>
      </c>
      <c r="L250">
        <f>Таблица1[[#This Row],[Количество]]*Таблица1[[#This Row],[Цена продажи]]</f>
        <v>823.53</v>
      </c>
    </row>
    <row r="251" spans="1:12" x14ac:dyDescent="0.25">
      <c r="A251" s="2">
        <v>37673</v>
      </c>
      <c r="B251">
        <v>76</v>
      </c>
      <c r="C251" t="s">
        <v>10</v>
      </c>
      <c r="D251" t="s">
        <v>12</v>
      </c>
      <c r="E251" t="s">
        <v>21</v>
      </c>
      <c r="F251" t="s">
        <v>46</v>
      </c>
      <c r="G251">
        <v>1496</v>
      </c>
      <c r="H251">
        <v>44.47</v>
      </c>
      <c r="I251">
        <v>48.44</v>
      </c>
      <c r="J251">
        <f t="shared" si="3"/>
        <v>8.93</v>
      </c>
      <c r="K251">
        <f>IF(Таблица1[[#This Row],[Цена продажи]]=0, Таблица1[[#This Row],[Количество]]*Таблица1[[#This Row],[Цена]],0)</f>
        <v>0</v>
      </c>
      <c r="L251">
        <f>Таблица1[[#This Row],[Количество]]*Таблица1[[#This Row],[Цена продажи]]</f>
        <v>72466.239999999991</v>
      </c>
    </row>
    <row r="252" spans="1:12" x14ac:dyDescent="0.25">
      <c r="A252" s="2">
        <v>37673</v>
      </c>
      <c r="B252">
        <v>76</v>
      </c>
      <c r="C252" t="s">
        <v>10</v>
      </c>
      <c r="D252" t="s">
        <v>13</v>
      </c>
      <c r="E252" t="s">
        <v>33</v>
      </c>
      <c r="F252" t="s">
        <v>47</v>
      </c>
      <c r="G252">
        <v>2</v>
      </c>
      <c r="H252">
        <v>9.36</v>
      </c>
      <c r="I252">
        <v>11.07</v>
      </c>
      <c r="J252">
        <f t="shared" si="3"/>
        <v>18.27</v>
      </c>
      <c r="K252">
        <f>IF(Таблица1[[#This Row],[Цена продажи]]=0, Таблица1[[#This Row],[Количество]]*Таблица1[[#This Row],[Цена]],0)</f>
        <v>0</v>
      </c>
      <c r="L252">
        <f>Таблица1[[#This Row],[Количество]]*Таблица1[[#This Row],[Цена продажи]]</f>
        <v>22.14</v>
      </c>
    </row>
    <row r="253" spans="1:12" x14ac:dyDescent="0.25">
      <c r="A253" s="2">
        <v>37673</v>
      </c>
      <c r="B253">
        <v>76</v>
      </c>
      <c r="C253" t="s">
        <v>10</v>
      </c>
      <c r="D253" t="s">
        <v>13</v>
      </c>
      <c r="E253" t="s">
        <v>34</v>
      </c>
      <c r="F253" t="s">
        <v>47</v>
      </c>
      <c r="G253">
        <v>844</v>
      </c>
      <c r="H253">
        <v>8.5</v>
      </c>
      <c r="I253">
        <v>9.49</v>
      </c>
      <c r="J253">
        <f t="shared" si="3"/>
        <v>11.65</v>
      </c>
      <c r="K253">
        <f>IF(Таблица1[[#This Row],[Цена продажи]]=0, Таблица1[[#This Row],[Количество]]*Таблица1[[#This Row],[Цена]],0)</f>
        <v>0</v>
      </c>
      <c r="L253">
        <f>Таблица1[[#This Row],[Количество]]*Таблица1[[#This Row],[Цена продажи]]</f>
        <v>8009.56</v>
      </c>
    </row>
    <row r="254" spans="1:12" x14ac:dyDescent="0.25">
      <c r="A254" s="2">
        <v>37673</v>
      </c>
      <c r="B254">
        <v>77</v>
      </c>
      <c r="C254" t="s">
        <v>10</v>
      </c>
      <c r="D254" t="s">
        <v>13</v>
      </c>
      <c r="E254" t="s">
        <v>34</v>
      </c>
      <c r="F254" t="s">
        <v>47</v>
      </c>
      <c r="G254">
        <v>17</v>
      </c>
      <c r="H254">
        <v>8.5</v>
      </c>
      <c r="I254">
        <v>10.039999999999999</v>
      </c>
      <c r="J254">
        <f t="shared" si="3"/>
        <v>18.12</v>
      </c>
      <c r="K254">
        <f>IF(Таблица1[[#This Row],[Цена продажи]]=0, Таблица1[[#This Row],[Количество]]*Таблица1[[#This Row],[Цена]],0)</f>
        <v>0</v>
      </c>
      <c r="L254">
        <f>Таблица1[[#This Row],[Количество]]*Таблица1[[#This Row],[Цена продажи]]</f>
        <v>170.67999999999998</v>
      </c>
    </row>
    <row r="255" spans="1:12" x14ac:dyDescent="0.25">
      <c r="A255" s="2">
        <v>37673</v>
      </c>
      <c r="B255">
        <v>77</v>
      </c>
      <c r="C255" t="s">
        <v>10</v>
      </c>
      <c r="D255" t="s">
        <v>12</v>
      </c>
      <c r="E255" t="s">
        <v>21</v>
      </c>
      <c r="F255" t="s">
        <v>46</v>
      </c>
      <c r="G255">
        <v>388</v>
      </c>
      <c r="H255">
        <v>44.47</v>
      </c>
      <c r="I255">
        <v>48.89</v>
      </c>
      <c r="J255">
        <f t="shared" si="3"/>
        <v>9.94</v>
      </c>
      <c r="K255">
        <f>IF(Таблица1[[#This Row],[Цена продажи]]=0, Таблица1[[#This Row],[Количество]]*Таблица1[[#This Row],[Цена]],0)</f>
        <v>0</v>
      </c>
      <c r="L255">
        <f>Таблица1[[#This Row],[Количество]]*Таблица1[[#This Row],[Цена продажи]]</f>
        <v>18969.32</v>
      </c>
    </row>
    <row r="256" spans="1:12" x14ac:dyDescent="0.25">
      <c r="A256" s="2">
        <v>37673</v>
      </c>
      <c r="B256">
        <v>77</v>
      </c>
      <c r="C256" t="s">
        <v>10</v>
      </c>
      <c r="D256" t="s">
        <v>15</v>
      </c>
      <c r="E256" t="s">
        <v>26</v>
      </c>
      <c r="F256" t="s">
        <v>50</v>
      </c>
      <c r="G256">
        <v>2</v>
      </c>
      <c r="H256">
        <v>23.95</v>
      </c>
      <c r="I256">
        <v>25.99</v>
      </c>
      <c r="J256">
        <f t="shared" si="3"/>
        <v>8.52</v>
      </c>
      <c r="K256">
        <f>IF(Таблица1[[#This Row],[Цена продажи]]=0, Таблица1[[#This Row],[Количество]]*Таблица1[[#This Row],[Цена]],0)</f>
        <v>0</v>
      </c>
      <c r="L256">
        <f>Таблица1[[#This Row],[Количество]]*Таблица1[[#This Row],[Цена продажи]]</f>
        <v>51.98</v>
      </c>
    </row>
    <row r="257" spans="1:12" x14ac:dyDescent="0.25">
      <c r="A257" s="2">
        <v>37673</v>
      </c>
      <c r="B257">
        <v>77</v>
      </c>
      <c r="C257" t="s">
        <v>10</v>
      </c>
      <c r="D257" t="s">
        <v>13</v>
      </c>
      <c r="E257" t="s">
        <v>19</v>
      </c>
      <c r="F257" t="s">
        <v>47</v>
      </c>
      <c r="G257">
        <v>1756</v>
      </c>
      <c r="H257">
        <v>8.84</v>
      </c>
      <c r="I257">
        <v>9.83</v>
      </c>
      <c r="J257">
        <f t="shared" si="3"/>
        <v>11.2</v>
      </c>
      <c r="K257">
        <f>IF(Таблица1[[#This Row],[Цена продажи]]=0, Таблица1[[#This Row],[Количество]]*Таблица1[[#This Row],[Цена]],0)</f>
        <v>0</v>
      </c>
      <c r="L257">
        <f>Таблица1[[#This Row],[Количество]]*Таблица1[[#This Row],[Цена продажи]]</f>
        <v>17261.48</v>
      </c>
    </row>
    <row r="258" spans="1:12" x14ac:dyDescent="0.25">
      <c r="A258" s="2">
        <v>37673</v>
      </c>
      <c r="B258">
        <v>77</v>
      </c>
      <c r="C258" t="s">
        <v>10</v>
      </c>
      <c r="D258" t="s">
        <v>13</v>
      </c>
      <c r="E258" t="s">
        <v>33</v>
      </c>
      <c r="F258" t="s">
        <v>47</v>
      </c>
      <c r="G258">
        <v>2</v>
      </c>
      <c r="H258">
        <v>9.36</v>
      </c>
      <c r="I258">
        <v>10.97</v>
      </c>
      <c r="J258">
        <f t="shared" si="3"/>
        <v>17.2</v>
      </c>
      <c r="K258">
        <f>IF(Таблица1[[#This Row],[Цена продажи]]=0, Таблица1[[#This Row],[Количество]]*Таблица1[[#This Row],[Цена]],0)</f>
        <v>0</v>
      </c>
      <c r="L258">
        <f>Таблица1[[#This Row],[Количество]]*Таблица1[[#This Row],[Цена продажи]]</f>
        <v>21.94</v>
      </c>
    </row>
    <row r="259" spans="1:12" x14ac:dyDescent="0.25">
      <c r="A259" s="2">
        <v>37673</v>
      </c>
      <c r="B259">
        <v>32</v>
      </c>
      <c r="C259" t="s">
        <v>9</v>
      </c>
      <c r="D259" t="s">
        <v>13</v>
      </c>
      <c r="E259" t="s">
        <v>35</v>
      </c>
      <c r="F259" t="s">
        <v>47</v>
      </c>
      <c r="G259">
        <v>1000</v>
      </c>
      <c r="H259">
        <v>8.84</v>
      </c>
      <c r="I259">
        <v>0</v>
      </c>
      <c r="J259">
        <f t="shared" ref="J259:J322" si="4">ROUND(IF(I259=0, 0,(I259-H259)/H259*100),2)</f>
        <v>0</v>
      </c>
      <c r="K259">
        <f>IF(Таблица1[[#This Row],[Цена продажи]]=0, Таблица1[[#This Row],[Количество]]*Таблица1[[#This Row],[Цена]],0)</f>
        <v>8840</v>
      </c>
      <c r="L259">
        <f>Таблица1[[#This Row],[Количество]]*Таблица1[[#This Row],[Цена продажи]]</f>
        <v>0</v>
      </c>
    </row>
    <row r="260" spans="1:12" x14ac:dyDescent="0.25">
      <c r="A260" s="2">
        <v>37673</v>
      </c>
      <c r="B260">
        <v>78</v>
      </c>
      <c r="C260" t="s">
        <v>10</v>
      </c>
      <c r="D260" t="s">
        <v>15</v>
      </c>
      <c r="E260" t="s">
        <v>24</v>
      </c>
      <c r="F260" t="s">
        <v>49</v>
      </c>
      <c r="G260">
        <v>10</v>
      </c>
      <c r="H260">
        <v>6.99</v>
      </c>
      <c r="I260">
        <v>8.34</v>
      </c>
      <c r="J260">
        <f t="shared" si="4"/>
        <v>19.309999999999999</v>
      </c>
      <c r="K260">
        <f>IF(Таблица1[[#This Row],[Цена продажи]]=0, Таблица1[[#This Row],[Количество]]*Таблица1[[#This Row],[Цена]],0)</f>
        <v>0</v>
      </c>
      <c r="L260">
        <f>Таблица1[[#This Row],[Количество]]*Таблица1[[#This Row],[Цена продажи]]</f>
        <v>83.4</v>
      </c>
    </row>
    <row r="261" spans="1:12" x14ac:dyDescent="0.25">
      <c r="A261" s="2">
        <v>37673</v>
      </c>
      <c r="B261">
        <v>78</v>
      </c>
      <c r="C261" t="s">
        <v>10</v>
      </c>
      <c r="D261" t="s">
        <v>13</v>
      </c>
      <c r="E261" t="s">
        <v>19</v>
      </c>
      <c r="F261" t="s">
        <v>47</v>
      </c>
      <c r="G261">
        <v>336</v>
      </c>
      <c r="H261">
        <v>8.84</v>
      </c>
      <c r="I261">
        <v>10.029999999999999</v>
      </c>
      <c r="J261">
        <f t="shared" si="4"/>
        <v>13.46</v>
      </c>
      <c r="K261">
        <f>IF(Таблица1[[#This Row],[Цена продажи]]=0, Таблица1[[#This Row],[Количество]]*Таблица1[[#This Row],[Цена]],0)</f>
        <v>0</v>
      </c>
      <c r="L261">
        <f>Таблица1[[#This Row],[Количество]]*Таблица1[[#This Row],[Цена продажи]]</f>
        <v>3370.08</v>
      </c>
    </row>
    <row r="262" spans="1:12" x14ac:dyDescent="0.25">
      <c r="A262" s="2">
        <v>37673</v>
      </c>
      <c r="B262">
        <v>78</v>
      </c>
      <c r="C262" t="s">
        <v>10</v>
      </c>
      <c r="D262" t="s">
        <v>13</v>
      </c>
      <c r="E262" t="s">
        <v>33</v>
      </c>
      <c r="F262" t="s">
        <v>47</v>
      </c>
      <c r="G262">
        <v>2</v>
      </c>
      <c r="H262">
        <v>9.36</v>
      </c>
      <c r="I262">
        <v>10.26</v>
      </c>
      <c r="J262">
        <f t="shared" si="4"/>
        <v>9.6199999999999992</v>
      </c>
      <c r="K262">
        <f>IF(Таблица1[[#This Row],[Цена продажи]]=0, Таблица1[[#This Row],[Количество]]*Таблица1[[#This Row],[Цена]],0)</f>
        <v>0</v>
      </c>
      <c r="L262">
        <f>Таблица1[[#This Row],[Количество]]*Таблица1[[#This Row],[Цена продажи]]</f>
        <v>20.52</v>
      </c>
    </row>
    <row r="263" spans="1:12" x14ac:dyDescent="0.25">
      <c r="A263" s="2">
        <v>37673</v>
      </c>
      <c r="B263">
        <v>78</v>
      </c>
      <c r="C263" t="s">
        <v>10</v>
      </c>
      <c r="D263" t="s">
        <v>13</v>
      </c>
      <c r="E263" t="s">
        <v>34</v>
      </c>
      <c r="F263" t="s">
        <v>47</v>
      </c>
      <c r="G263">
        <v>6</v>
      </c>
      <c r="H263">
        <v>8.5</v>
      </c>
      <c r="I263">
        <v>9.77</v>
      </c>
      <c r="J263">
        <f t="shared" si="4"/>
        <v>14.94</v>
      </c>
      <c r="K263">
        <f>IF(Таблица1[[#This Row],[Цена продажи]]=0, Таблица1[[#This Row],[Количество]]*Таблица1[[#This Row],[Цена]],0)</f>
        <v>0</v>
      </c>
      <c r="L263">
        <f>Таблица1[[#This Row],[Количество]]*Таблица1[[#This Row],[Цена продажи]]</f>
        <v>58.62</v>
      </c>
    </row>
    <row r="264" spans="1:12" x14ac:dyDescent="0.25">
      <c r="A264" s="2">
        <v>37673</v>
      </c>
      <c r="B264">
        <v>78</v>
      </c>
      <c r="C264" t="s">
        <v>10</v>
      </c>
      <c r="D264" t="s">
        <v>15</v>
      </c>
      <c r="E264" t="s">
        <v>24</v>
      </c>
      <c r="F264" t="s">
        <v>49</v>
      </c>
      <c r="G264">
        <v>1</v>
      </c>
      <c r="H264">
        <v>6.99</v>
      </c>
      <c r="I264">
        <v>8.57</v>
      </c>
      <c r="J264">
        <f t="shared" si="4"/>
        <v>22.6</v>
      </c>
      <c r="K264">
        <f>IF(Таблица1[[#This Row],[Цена продажи]]=0, Таблица1[[#This Row],[Количество]]*Таблица1[[#This Row],[Цена]],0)</f>
        <v>0</v>
      </c>
      <c r="L264">
        <f>Таблица1[[#This Row],[Количество]]*Таблица1[[#This Row],[Цена продажи]]</f>
        <v>8.57</v>
      </c>
    </row>
    <row r="265" spans="1:12" x14ac:dyDescent="0.25">
      <c r="A265" s="2">
        <v>37673</v>
      </c>
      <c r="B265">
        <v>79</v>
      </c>
      <c r="C265" t="s">
        <v>10</v>
      </c>
      <c r="D265" t="s">
        <v>13</v>
      </c>
      <c r="E265" t="s">
        <v>34</v>
      </c>
      <c r="F265" t="s">
        <v>47</v>
      </c>
      <c r="G265">
        <v>2</v>
      </c>
      <c r="H265">
        <v>8.5</v>
      </c>
      <c r="I265">
        <v>10.14</v>
      </c>
      <c r="J265">
        <f t="shared" si="4"/>
        <v>19.29</v>
      </c>
      <c r="K265">
        <f>IF(Таблица1[[#This Row],[Цена продажи]]=0, Таблица1[[#This Row],[Количество]]*Таблица1[[#This Row],[Цена]],0)</f>
        <v>0</v>
      </c>
      <c r="L265">
        <f>Таблица1[[#This Row],[Количество]]*Таблица1[[#This Row],[Цена продажи]]</f>
        <v>20.28</v>
      </c>
    </row>
    <row r="266" spans="1:12" x14ac:dyDescent="0.25">
      <c r="A266" s="2">
        <v>37673</v>
      </c>
      <c r="B266">
        <v>79</v>
      </c>
      <c r="C266" t="s">
        <v>10</v>
      </c>
      <c r="D266" t="s">
        <v>12</v>
      </c>
      <c r="E266" t="s">
        <v>21</v>
      </c>
      <c r="F266" t="s">
        <v>46</v>
      </c>
      <c r="G266">
        <v>852</v>
      </c>
      <c r="H266">
        <v>44.47</v>
      </c>
      <c r="I266">
        <v>49.8</v>
      </c>
      <c r="J266">
        <f t="shared" si="4"/>
        <v>11.99</v>
      </c>
      <c r="K266">
        <f>IF(Таблица1[[#This Row],[Цена продажи]]=0, Таблица1[[#This Row],[Количество]]*Таблица1[[#This Row],[Цена]],0)</f>
        <v>0</v>
      </c>
      <c r="L266">
        <f>Таблица1[[#This Row],[Количество]]*Таблица1[[#This Row],[Цена продажи]]</f>
        <v>42429.599999999999</v>
      </c>
    </row>
    <row r="267" spans="1:12" x14ac:dyDescent="0.25">
      <c r="A267" s="2">
        <v>37673</v>
      </c>
      <c r="B267">
        <v>79</v>
      </c>
      <c r="C267" t="s">
        <v>10</v>
      </c>
      <c r="D267" t="s">
        <v>13</v>
      </c>
      <c r="E267" t="s">
        <v>35</v>
      </c>
      <c r="F267" t="s">
        <v>47</v>
      </c>
      <c r="G267">
        <v>795</v>
      </c>
      <c r="H267">
        <v>8.84</v>
      </c>
      <c r="I267">
        <v>10.220000000000001</v>
      </c>
      <c r="J267">
        <f t="shared" si="4"/>
        <v>15.61</v>
      </c>
      <c r="K267">
        <f>IF(Таблица1[[#This Row],[Цена продажи]]=0, Таблица1[[#This Row],[Количество]]*Таблица1[[#This Row],[Цена]],0)</f>
        <v>0</v>
      </c>
      <c r="L267">
        <f>Таблица1[[#This Row],[Количество]]*Таблица1[[#This Row],[Цена продажи]]</f>
        <v>8124.9000000000005</v>
      </c>
    </row>
    <row r="268" spans="1:12" x14ac:dyDescent="0.25">
      <c r="A268" s="2">
        <v>37673</v>
      </c>
      <c r="B268">
        <v>80</v>
      </c>
      <c r="C268" t="s">
        <v>10</v>
      </c>
      <c r="D268" t="s">
        <v>13</v>
      </c>
      <c r="E268" t="s">
        <v>35</v>
      </c>
      <c r="F268" t="s">
        <v>47</v>
      </c>
      <c r="G268">
        <v>173</v>
      </c>
      <c r="H268">
        <v>8.84</v>
      </c>
      <c r="I268">
        <v>10.220000000000001</v>
      </c>
      <c r="J268">
        <f t="shared" si="4"/>
        <v>15.61</v>
      </c>
      <c r="K268">
        <f>IF(Таблица1[[#This Row],[Цена продажи]]=0, Таблица1[[#This Row],[Количество]]*Таблица1[[#This Row],[Цена]],0)</f>
        <v>0</v>
      </c>
      <c r="L268">
        <f>Таблица1[[#This Row],[Количество]]*Таблица1[[#This Row],[Цена продажи]]</f>
        <v>1768.0600000000002</v>
      </c>
    </row>
    <row r="269" spans="1:12" x14ac:dyDescent="0.25">
      <c r="A269" s="2">
        <v>37673</v>
      </c>
      <c r="B269">
        <v>80</v>
      </c>
      <c r="C269" t="s">
        <v>10</v>
      </c>
      <c r="D269" t="s">
        <v>12</v>
      </c>
      <c r="E269" t="s">
        <v>21</v>
      </c>
      <c r="F269" t="s">
        <v>46</v>
      </c>
      <c r="G269">
        <v>983</v>
      </c>
      <c r="H269">
        <v>44.47</v>
      </c>
      <c r="I269">
        <v>49.34</v>
      </c>
      <c r="J269">
        <f t="shared" si="4"/>
        <v>10.95</v>
      </c>
      <c r="K269">
        <f>IF(Таблица1[[#This Row],[Цена продажи]]=0, Таблица1[[#This Row],[Количество]]*Таблица1[[#This Row],[Цена]],0)</f>
        <v>0</v>
      </c>
      <c r="L269">
        <f>Таблица1[[#This Row],[Количество]]*Таблица1[[#This Row],[Цена продажи]]</f>
        <v>48501.22</v>
      </c>
    </row>
    <row r="270" spans="1:12" x14ac:dyDescent="0.25">
      <c r="A270" s="2">
        <v>37673</v>
      </c>
      <c r="B270">
        <v>80</v>
      </c>
      <c r="C270" t="s">
        <v>10</v>
      </c>
      <c r="D270" t="s">
        <v>15</v>
      </c>
      <c r="E270" t="s">
        <v>24</v>
      </c>
      <c r="F270" t="s">
        <v>49</v>
      </c>
      <c r="G270">
        <v>1</v>
      </c>
      <c r="H270">
        <v>6.99</v>
      </c>
      <c r="I270">
        <v>7.87</v>
      </c>
      <c r="J270">
        <f t="shared" si="4"/>
        <v>12.59</v>
      </c>
      <c r="K270">
        <f>IF(Таблица1[[#This Row],[Цена продажи]]=0, Таблица1[[#This Row],[Количество]]*Таблица1[[#This Row],[Цена]],0)</f>
        <v>0</v>
      </c>
      <c r="L270">
        <f>Таблица1[[#This Row],[Количество]]*Таблица1[[#This Row],[Цена продажи]]</f>
        <v>7.87</v>
      </c>
    </row>
    <row r="271" spans="1:12" x14ac:dyDescent="0.25">
      <c r="A271" s="2">
        <v>37673</v>
      </c>
      <c r="B271">
        <v>81</v>
      </c>
      <c r="C271" t="s">
        <v>10</v>
      </c>
      <c r="D271" t="s">
        <v>13</v>
      </c>
      <c r="E271" t="s">
        <v>35</v>
      </c>
      <c r="F271" t="s">
        <v>47</v>
      </c>
      <c r="G271">
        <v>17</v>
      </c>
      <c r="H271">
        <v>8.84</v>
      </c>
      <c r="I271">
        <v>10.41</v>
      </c>
      <c r="J271">
        <f t="shared" si="4"/>
        <v>17.760000000000002</v>
      </c>
      <c r="K271">
        <f>IF(Таблица1[[#This Row],[Цена продажи]]=0, Таблица1[[#This Row],[Количество]]*Таблица1[[#This Row],[Цена]],0)</f>
        <v>0</v>
      </c>
      <c r="L271">
        <f>Таблица1[[#This Row],[Количество]]*Таблица1[[#This Row],[Цена продажи]]</f>
        <v>176.97</v>
      </c>
    </row>
    <row r="272" spans="1:12" x14ac:dyDescent="0.25">
      <c r="A272" s="2">
        <v>37673</v>
      </c>
      <c r="B272">
        <v>81</v>
      </c>
      <c r="C272" t="s">
        <v>10</v>
      </c>
      <c r="D272" t="s">
        <v>12</v>
      </c>
      <c r="E272" t="s">
        <v>21</v>
      </c>
      <c r="F272" t="s">
        <v>46</v>
      </c>
      <c r="G272">
        <v>40</v>
      </c>
      <c r="H272">
        <v>44.47</v>
      </c>
      <c r="I272">
        <v>48.89</v>
      </c>
      <c r="J272">
        <f t="shared" si="4"/>
        <v>9.94</v>
      </c>
      <c r="K272">
        <f>IF(Таблица1[[#This Row],[Цена продажи]]=0, Таблица1[[#This Row],[Количество]]*Таблица1[[#This Row],[Цена]],0)</f>
        <v>0</v>
      </c>
      <c r="L272">
        <f>Таблица1[[#This Row],[Количество]]*Таблица1[[#This Row],[Цена продажи]]</f>
        <v>1955.6</v>
      </c>
    </row>
    <row r="273" spans="1:12" x14ac:dyDescent="0.25">
      <c r="A273" s="2">
        <v>37673</v>
      </c>
      <c r="B273">
        <v>81</v>
      </c>
      <c r="C273" t="s">
        <v>10</v>
      </c>
      <c r="D273" t="s">
        <v>15</v>
      </c>
      <c r="E273" t="s">
        <v>24</v>
      </c>
      <c r="F273" t="s">
        <v>49</v>
      </c>
      <c r="G273">
        <v>2</v>
      </c>
      <c r="H273">
        <v>6.99</v>
      </c>
      <c r="I273">
        <v>8.18</v>
      </c>
      <c r="J273">
        <f t="shared" si="4"/>
        <v>17.02</v>
      </c>
      <c r="K273">
        <f>IF(Таблица1[[#This Row],[Цена продажи]]=0, Таблица1[[#This Row],[Количество]]*Таблица1[[#This Row],[Цена]],0)</f>
        <v>0</v>
      </c>
      <c r="L273">
        <f>Таблица1[[#This Row],[Количество]]*Таблица1[[#This Row],[Цена продажи]]</f>
        <v>16.36</v>
      </c>
    </row>
    <row r="274" spans="1:12" x14ac:dyDescent="0.25">
      <c r="A274" s="2">
        <v>37673</v>
      </c>
      <c r="B274">
        <v>81</v>
      </c>
      <c r="C274" t="s">
        <v>10</v>
      </c>
      <c r="D274" t="s">
        <v>15</v>
      </c>
      <c r="E274" t="s">
        <v>26</v>
      </c>
      <c r="F274" t="s">
        <v>50</v>
      </c>
      <c r="G274">
        <v>6</v>
      </c>
      <c r="H274">
        <v>23.95</v>
      </c>
      <c r="I274">
        <v>25.74</v>
      </c>
      <c r="J274">
        <f t="shared" si="4"/>
        <v>7.47</v>
      </c>
      <c r="K274">
        <f>IF(Таблица1[[#This Row],[Цена продажи]]=0, Таблица1[[#This Row],[Количество]]*Таблица1[[#This Row],[Цена]],0)</f>
        <v>0</v>
      </c>
      <c r="L274">
        <f>Таблица1[[#This Row],[Количество]]*Таблица1[[#This Row],[Цена продажи]]</f>
        <v>154.44</v>
      </c>
    </row>
    <row r="275" spans="1:12" x14ac:dyDescent="0.25">
      <c r="A275" s="2">
        <v>37673</v>
      </c>
      <c r="B275">
        <v>81</v>
      </c>
      <c r="C275" t="s">
        <v>10</v>
      </c>
      <c r="D275" t="s">
        <v>13</v>
      </c>
      <c r="E275" t="s">
        <v>35</v>
      </c>
      <c r="F275" t="s">
        <v>47</v>
      </c>
      <c r="G275">
        <v>9</v>
      </c>
      <c r="H275">
        <v>8.84</v>
      </c>
      <c r="I275">
        <v>9.93</v>
      </c>
      <c r="J275">
        <f t="shared" si="4"/>
        <v>12.33</v>
      </c>
      <c r="K275">
        <f>IF(Таблица1[[#This Row],[Цена продажи]]=0, Таблица1[[#This Row],[Количество]]*Таблица1[[#This Row],[Цена]],0)</f>
        <v>0</v>
      </c>
      <c r="L275">
        <f>Таблица1[[#This Row],[Количество]]*Таблица1[[#This Row],[Цена продажи]]</f>
        <v>89.37</v>
      </c>
    </row>
    <row r="276" spans="1:12" x14ac:dyDescent="0.25">
      <c r="A276" s="2">
        <v>37673</v>
      </c>
      <c r="B276">
        <v>82</v>
      </c>
      <c r="C276" t="s">
        <v>10</v>
      </c>
      <c r="D276" t="s">
        <v>13</v>
      </c>
      <c r="E276" t="s">
        <v>19</v>
      </c>
      <c r="F276" t="s">
        <v>47</v>
      </c>
      <c r="G276">
        <v>244</v>
      </c>
      <c r="H276">
        <v>8.84</v>
      </c>
      <c r="I276">
        <v>10.029999999999999</v>
      </c>
      <c r="J276">
        <f t="shared" si="4"/>
        <v>13.46</v>
      </c>
      <c r="K276">
        <f>IF(Таблица1[[#This Row],[Цена продажи]]=0, Таблица1[[#This Row],[Количество]]*Таблица1[[#This Row],[Цена]],0)</f>
        <v>0</v>
      </c>
      <c r="L276">
        <f>Таблица1[[#This Row],[Количество]]*Таблица1[[#This Row],[Цена продажи]]</f>
        <v>2447.3199999999997</v>
      </c>
    </row>
    <row r="277" spans="1:12" x14ac:dyDescent="0.25">
      <c r="A277" s="2">
        <v>37673</v>
      </c>
      <c r="B277">
        <v>82</v>
      </c>
      <c r="C277" t="s">
        <v>10</v>
      </c>
      <c r="D277" t="s">
        <v>12</v>
      </c>
      <c r="E277" t="s">
        <v>21</v>
      </c>
      <c r="F277" t="s">
        <v>46</v>
      </c>
      <c r="G277">
        <v>26</v>
      </c>
      <c r="H277">
        <v>44.47</v>
      </c>
      <c r="I277">
        <v>49.34</v>
      </c>
      <c r="J277">
        <f t="shared" si="4"/>
        <v>10.95</v>
      </c>
      <c r="K277">
        <f>IF(Таблица1[[#This Row],[Цена продажи]]=0, Таблица1[[#This Row],[Количество]]*Таблица1[[#This Row],[Цена]],0)</f>
        <v>0</v>
      </c>
      <c r="L277">
        <f>Таблица1[[#This Row],[Количество]]*Таблица1[[#This Row],[Цена продажи]]</f>
        <v>1282.8400000000001</v>
      </c>
    </row>
    <row r="278" spans="1:12" x14ac:dyDescent="0.25">
      <c r="A278" s="2">
        <v>37673</v>
      </c>
      <c r="B278">
        <v>82</v>
      </c>
      <c r="C278" t="s">
        <v>10</v>
      </c>
      <c r="D278" t="s">
        <v>13</v>
      </c>
      <c r="E278" t="s">
        <v>35</v>
      </c>
      <c r="F278" t="s">
        <v>47</v>
      </c>
      <c r="G278">
        <v>6</v>
      </c>
      <c r="H278">
        <v>8.84</v>
      </c>
      <c r="I278">
        <v>10.119999999999999</v>
      </c>
      <c r="J278">
        <f t="shared" si="4"/>
        <v>14.48</v>
      </c>
      <c r="K278">
        <f>IF(Таблица1[[#This Row],[Цена продажи]]=0, Таблица1[[#This Row],[Количество]]*Таблица1[[#This Row],[Цена]],0)</f>
        <v>0</v>
      </c>
      <c r="L278">
        <f>Таблица1[[#This Row],[Количество]]*Таблица1[[#This Row],[Цена продажи]]</f>
        <v>60.72</v>
      </c>
    </row>
    <row r="279" spans="1:12" x14ac:dyDescent="0.25">
      <c r="A279" s="2">
        <v>37680</v>
      </c>
      <c r="B279">
        <v>83</v>
      </c>
      <c r="C279" t="s">
        <v>10</v>
      </c>
      <c r="D279" t="s">
        <v>13</v>
      </c>
      <c r="E279" t="s">
        <v>19</v>
      </c>
      <c r="F279" t="s">
        <v>47</v>
      </c>
      <c r="G279">
        <v>867</v>
      </c>
      <c r="H279">
        <v>8.84</v>
      </c>
      <c r="I279">
        <v>10.31</v>
      </c>
      <c r="J279">
        <f t="shared" si="4"/>
        <v>16.63</v>
      </c>
      <c r="K279">
        <f>IF(Таблица1[[#This Row],[Цена продажи]]=0, Таблица1[[#This Row],[Количество]]*Таблица1[[#This Row],[Цена]],0)</f>
        <v>0</v>
      </c>
      <c r="L279">
        <f>Таблица1[[#This Row],[Количество]]*Таблица1[[#This Row],[Цена продажи]]</f>
        <v>8938.77</v>
      </c>
    </row>
    <row r="280" spans="1:12" x14ac:dyDescent="0.25">
      <c r="A280" s="2">
        <v>37680</v>
      </c>
      <c r="B280">
        <v>83</v>
      </c>
      <c r="C280" t="s">
        <v>10</v>
      </c>
      <c r="D280" t="s">
        <v>12</v>
      </c>
      <c r="E280" t="s">
        <v>21</v>
      </c>
      <c r="F280" t="s">
        <v>46</v>
      </c>
      <c r="G280">
        <v>4</v>
      </c>
      <c r="H280">
        <v>44.47</v>
      </c>
      <c r="I280">
        <v>49.34</v>
      </c>
      <c r="J280">
        <f t="shared" si="4"/>
        <v>10.95</v>
      </c>
      <c r="K280">
        <f>IF(Таблица1[[#This Row],[Цена продажи]]=0, Таблица1[[#This Row],[Количество]]*Таблица1[[#This Row],[Цена]],0)</f>
        <v>0</v>
      </c>
      <c r="L280">
        <f>Таблица1[[#This Row],[Количество]]*Таблица1[[#This Row],[Цена продажи]]</f>
        <v>197.36</v>
      </c>
    </row>
    <row r="281" spans="1:12" x14ac:dyDescent="0.25">
      <c r="A281" s="2">
        <v>37680</v>
      </c>
      <c r="B281">
        <v>84</v>
      </c>
      <c r="C281" t="s">
        <v>10</v>
      </c>
      <c r="D281" t="s">
        <v>12</v>
      </c>
      <c r="E281" t="s">
        <v>21</v>
      </c>
      <c r="F281" t="s">
        <v>46</v>
      </c>
      <c r="G281">
        <v>2</v>
      </c>
      <c r="H281">
        <v>44.47</v>
      </c>
      <c r="I281">
        <v>47.08</v>
      </c>
      <c r="J281">
        <f t="shared" si="4"/>
        <v>5.87</v>
      </c>
      <c r="K281">
        <f>IF(Таблица1[[#This Row],[Цена продажи]]=0, Таблица1[[#This Row],[Количество]]*Таблица1[[#This Row],[Цена]],0)</f>
        <v>0</v>
      </c>
      <c r="L281">
        <f>Таблица1[[#This Row],[Количество]]*Таблица1[[#This Row],[Цена продажи]]</f>
        <v>94.16</v>
      </c>
    </row>
    <row r="282" spans="1:12" x14ac:dyDescent="0.25">
      <c r="A282" s="2">
        <v>37680</v>
      </c>
      <c r="B282">
        <v>84</v>
      </c>
      <c r="C282" t="s">
        <v>10</v>
      </c>
      <c r="D282" t="s">
        <v>13</v>
      </c>
      <c r="E282" t="s">
        <v>19</v>
      </c>
      <c r="F282" t="s">
        <v>47</v>
      </c>
      <c r="G282">
        <v>61</v>
      </c>
      <c r="H282">
        <v>8.84</v>
      </c>
      <c r="I282">
        <v>9.93</v>
      </c>
      <c r="J282">
        <f t="shared" si="4"/>
        <v>12.33</v>
      </c>
      <c r="K282">
        <f>IF(Таблица1[[#This Row],[Цена продажи]]=0, Таблица1[[#This Row],[Количество]]*Таблица1[[#This Row],[Цена]],0)</f>
        <v>0</v>
      </c>
      <c r="L282">
        <f>Таблица1[[#This Row],[Количество]]*Таблица1[[#This Row],[Цена продажи]]</f>
        <v>605.73</v>
      </c>
    </row>
    <row r="283" spans="1:12" x14ac:dyDescent="0.25">
      <c r="A283" s="2">
        <v>37680</v>
      </c>
      <c r="B283">
        <v>85</v>
      </c>
      <c r="C283" t="s">
        <v>10</v>
      </c>
      <c r="D283" t="s">
        <v>13</v>
      </c>
      <c r="E283" t="s">
        <v>19</v>
      </c>
      <c r="F283" t="s">
        <v>47</v>
      </c>
      <c r="G283">
        <v>13</v>
      </c>
      <c r="H283">
        <v>8.84</v>
      </c>
      <c r="I283">
        <v>9.93</v>
      </c>
      <c r="J283">
        <f t="shared" si="4"/>
        <v>12.33</v>
      </c>
      <c r="K283">
        <f>IF(Таблица1[[#This Row],[Цена продажи]]=0, Таблица1[[#This Row],[Количество]]*Таблица1[[#This Row],[Цена]],0)</f>
        <v>0</v>
      </c>
      <c r="L283">
        <f>Таблица1[[#This Row],[Количество]]*Таблица1[[#This Row],[Цена продажи]]</f>
        <v>129.09</v>
      </c>
    </row>
    <row r="284" spans="1:12" x14ac:dyDescent="0.25">
      <c r="A284" s="2">
        <v>37680</v>
      </c>
      <c r="B284">
        <v>85</v>
      </c>
      <c r="C284" t="s">
        <v>10</v>
      </c>
      <c r="D284" t="s">
        <v>12</v>
      </c>
      <c r="E284" t="s">
        <v>21</v>
      </c>
      <c r="F284" t="s">
        <v>46</v>
      </c>
      <c r="G284">
        <v>4</v>
      </c>
      <c r="H284">
        <v>44.47</v>
      </c>
      <c r="I284">
        <v>49.8</v>
      </c>
      <c r="J284">
        <f t="shared" si="4"/>
        <v>11.99</v>
      </c>
      <c r="K284">
        <f>IF(Таблица1[[#This Row],[Цена продажи]]=0, Таблица1[[#This Row],[Количество]]*Таблица1[[#This Row],[Цена]],0)</f>
        <v>0</v>
      </c>
      <c r="L284">
        <f>Таблица1[[#This Row],[Количество]]*Таблица1[[#This Row],[Цена продажи]]</f>
        <v>199.2</v>
      </c>
    </row>
    <row r="285" spans="1:12" x14ac:dyDescent="0.25">
      <c r="A285" s="2">
        <v>37680</v>
      </c>
      <c r="B285">
        <v>86</v>
      </c>
      <c r="C285" t="s">
        <v>10</v>
      </c>
      <c r="D285" t="s">
        <v>13</v>
      </c>
      <c r="E285" t="s">
        <v>19</v>
      </c>
      <c r="F285" t="s">
        <v>47</v>
      </c>
      <c r="G285">
        <v>3</v>
      </c>
      <c r="H285">
        <v>8.84</v>
      </c>
      <c r="I285">
        <v>10.119999999999999</v>
      </c>
      <c r="J285">
        <f t="shared" si="4"/>
        <v>14.48</v>
      </c>
      <c r="K285">
        <f>IF(Таблица1[[#This Row],[Цена продажи]]=0, Таблица1[[#This Row],[Количество]]*Таблица1[[#This Row],[Цена]],0)</f>
        <v>0</v>
      </c>
      <c r="L285">
        <f>Таблица1[[#This Row],[Количество]]*Таблица1[[#This Row],[Цена продажи]]</f>
        <v>30.36</v>
      </c>
    </row>
    <row r="286" spans="1:12" x14ac:dyDescent="0.25">
      <c r="A286" s="2">
        <v>37680</v>
      </c>
      <c r="B286">
        <v>33</v>
      </c>
      <c r="C286" t="s">
        <v>9</v>
      </c>
      <c r="D286" t="s">
        <v>13</v>
      </c>
      <c r="E286" t="s">
        <v>35</v>
      </c>
      <c r="F286" t="s">
        <v>47</v>
      </c>
      <c r="G286">
        <v>5600</v>
      </c>
      <c r="H286">
        <v>8.84</v>
      </c>
      <c r="I286">
        <v>0</v>
      </c>
      <c r="J286">
        <f t="shared" si="4"/>
        <v>0</v>
      </c>
      <c r="K286">
        <f>IF(Таблица1[[#This Row],[Цена продажи]]=0, Таблица1[[#This Row],[Количество]]*Таблица1[[#This Row],[Цена]],0)</f>
        <v>49504</v>
      </c>
      <c r="L286">
        <f>Таблица1[[#This Row],[Количество]]*Таблица1[[#This Row],[Цена продажи]]</f>
        <v>0</v>
      </c>
    </row>
    <row r="287" spans="1:12" x14ac:dyDescent="0.25">
      <c r="A287" s="2">
        <v>37680</v>
      </c>
      <c r="B287">
        <v>87</v>
      </c>
      <c r="C287" t="s">
        <v>10</v>
      </c>
      <c r="D287" t="s">
        <v>13</v>
      </c>
      <c r="E287" t="s">
        <v>35</v>
      </c>
      <c r="F287" t="s">
        <v>47</v>
      </c>
      <c r="G287">
        <v>299</v>
      </c>
      <c r="H287">
        <v>8.84</v>
      </c>
      <c r="I287">
        <v>10.41</v>
      </c>
      <c r="J287">
        <f t="shared" si="4"/>
        <v>17.760000000000002</v>
      </c>
      <c r="K287">
        <f>IF(Таблица1[[#This Row],[Цена продажи]]=0, Таблица1[[#This Row],[Количество]]*Таблица1[[#This Row],[Цена]],0)</f>
        <v>0</v>
      </c>
      <c r="L287">
        <f>Таблица1[[#This Row],[Количество]]*Таблица1[[#This Row],[Цена продажи]]</f>
        <v>3112.59</v>
      </c>
    </row>
    <row r="288" spans="1:12" x14ac:dyDescent="0.25">
      <c r="A288" s="2">
        <v>37680</v>
      </c>
      <c r="B288">
        <v>87</v>
      </c>
      <c r="C288" t="s">
        <v>10</v>
      </c>
      <c r="D288" t="s">
        <v>12</v>
      </c>
      <c r="E288" t="s">
        <v>21</v>
      </c>
      <c r="F288" t="s">
        <v>46</v>
      </c>
      <c r="G288">
        <v>2</v>
      </c>
      <c r="H288">
        <v>44.47</v>
      </c>
      <c r="I288">
        <v>45.72</v>
      </c>
      <c r="J288">
        <f t="shared" si="4"/>
        <v>2.81</v>
      </c>
      <c r="K288">
        <f>IF(Таблица1[[#This Row],[Цена продажи]]=0, Таблица1[[#This Row],[Количество]]*Таблица1[[#This Row],[Цена]],0)</f>
        <v>0</v>
      </c>
      <c r="L288">
        <f>Таблица1[[#This Row],[Количество]]*Таблица1[[#This Row],[Цена продажи]]</f>
        <v>91.44</v>
      </c>
    </row>
    <row r="289" spans="1:12" x14ac:dyDescent="0.25">
      <c r="A289" s="2">
        <v>37680</v>
      </c>
      <c r="B289">
        <v>88</v>
      </c>
      <c r="C289" t="s">
        <v>10</v>
      </c>
      <c r="D289" t="s">
        <v>12</v>
      </c>
      <c r="E289" t="s">
        <v>21</v>
      </c>
      <c r="F289" t="s">
        <v>46</v>
      </c>
      <c r="G289">
        <v>3</v>
      </c>
      <c r="H289">
        <v>44.47</v>
      </c>
      <c r="I289">
        <v>47.08</v>
      </c>
      <c r="J289">
        <f t="shared" si="4"/>
        <v>5.87</v>
      </c>
      <c r="K289">
        <f>IF(Таблица1[[#This Row],[Цена продажи]]=0, Таблица1[[#This Row],[Количество]]*Таблица1[[#This Row],[Цена]],0)</f>
        <v>0</v>
      </c>
      <c r="L289">
        <f>Таблица1[[#This Row],[Количество]]*Таблица1[[#This Row],[Цена продажи]]</f>
        <v>141.24</v>
      </c>
    </row>
    <row r="290" spans="1:12" x14ac:dyDescent="0.25">
      <c r="A290" s="2">
        <v>37680</v>
      </c>
      <c r="B290">
        <v>34</v>
      </c>
      <c r="C290" t="s">
        <v>9</v>
      </c>
      <c r="D290" t="s">
        <v>14</v>
      </c>
      <c r="E290" t="s">
        <v>31</v>
      </c>
      <c r="F290" t="s">
        <v>48</v>
      </c>
      <c r="G290">
        <v>6000</v>
      </c>
      <c r="H290">
        <v>2.2999999999999998</v>
      </c>
      <c r="I290">
        <v>0</v>
      </c>
      <c r="J290">
        <f t="shared" si="4"/>
        <v>0</v>
      </c>
      <c r="K290">
        <f>IF(Таблица1[[#This Row],[Цена продажи]]=0, Таблица1[[#This Row],[Количество]]*Таблица1[[#This Row],[Цена]],0)</f>
        <v>13799.999999999998</v>
      </c>
      <c r="L290">
        <f>Таблица1[[#This Row],[Количество]]*Таблица1[[#This Row],[Цена продажи]]</f>
        <v>0</v>
      </c>
    </row>
    <row r="291" spans="1:12" x14ac:dyDescent="0.25">
      <c r="A291" s="2">
        <v>37680</v>
      </c>
      <c r="B291">
        <v>35</v>
      </c>
      <c r="C291" t="s">
        <v>9</v>
      </c>
      <c r="D291" t="s">
        <v>15</v>
      </c>
      <c r="E291" t="s">
        <v>36</v>
      </c>
      <c r="F291" t="s">
        <v>50</v>
      </c>
      <c r="G291">
        <v>5800</v>
      </c>
      <c r="H291">
        <v>3.2</v>
      </c>
      <c r="I291">
        <v>0</v>
      </c>
      <c r="J291">
        <f t="shared" si="4"/>
        <v>0</v>
      </c>
      <c r="K291">
        <f>IF(Таблица1[[#This Row],[Цена продажи]]=0, Таблица1[[#This Row],[Количество]]*Таблица1[[#This Row],[Цена]],0)</f>
        <v>18560</v>
      </c>
      <c r="L291">
        <f>Таблица1[[#This Row],[Количество]]*Таблица1[[#This Row],[Цена продажи]]</f>
        <v>0</v>
      </c>
    </row>
    <row r="292" spans="1:12" x14ac:dyDescent="0.25">
      <c r="A292" s="2">
        <v>37737</v>
      </c>
      <c r="B292">
        <v>89</v>
      </c>
      <c r="C292" t="s">
        <v>10</v>
      </c>
      <c r="D292" t="s">
        <v>13</v>
      </c>
      <c r="E292" t="s">
        <v>35</v>
      </c>
      <c r="F292" t="s">
        <v>47</v>
      </c>
      <c r="G292">
        <v>3246</v>
      </c>
      <c r="H292">
        <v>8.84</v>
      </c>
      <c r="I292">
        <v>10.029999999999999</v>
      </c>
      <c r="J292">
        <f t="shared" si="4"/>
        <v>13.46</v>
      </c>
      <c r="K292">
        <f>IF(Таблица1[[#This Row],[Цена продажи]]=0, Таблица1[[#This Row],[Количество]]*Таблица1[[#This Row],[Цена]],0)</f>
        <v>0</v>
      </c>
      <c r="L292">
        <f>Таблица1[[#This Row],[Количество]]*Таблица1[[#This Row],[Цена продажи]]</f>
        <v>32557.379999999997</v>
      </c>
    </row>
    <row r="293" spans="1:12" x14ac:dyDescent="0.25">
      <c r="A293" s="2">
        <v>37737</v>
      </c>
      <c r="B293">
        <v>89</v>
      </c>
      <c r="C293" t="s">
        <v>10</v>
      </c>
      <c r="D293" t="s">
        <v>14</v>
      </c>
      <c r="E293" t="s">
        <v>31</v>
      </c>
      <c r="F293" t="s">
        <v>48</v>
      </c>
      <c r="G293">
        <v>2116</v>
      </c>
      <c r="H293">
        <v>2.2999999999999998</v>
      </c>
      <c r="I293">
        <v>3.46</v>
      </c>
      <c r="J293">
        <f t="shared" si="4"/>
        <v>50.43</v>
      </c>
      <c r="K293">
        <f>IF(Таблица1[[#This Row],[Цена продажи]]=0, Таблица1[[#This Row],[Количество]]*Таблица1[[#This Row],[Цена]],0)</f>
        <v>0</v>
      </c>
      <c r="L293">
        <f>Таблица1[[#This Row],[Количество]]*Таблица1[[#This Row],[Цена продажи]]</f>
        <v>7321.36</v>
      </c>
    </row>
    <row r="294" spans="1:12" x14ac:dyDescent="0.25">
      <c r="A294" s="2">
        <v>37737</v>
      </c>
      <c r="B294">
        <v>89</v>
      </c>
      <c r="C294" t="s">
        <v>10</v>
      </c>
      <c r="D294" t="s">
        <v>15</v>
      </c>
      <c r="E294" t="s">
        <v>36</v>
      </c>
      <c r="F294" t="s">
        <v>50</v>
      </c>
      <c r="G294">
        <v>1456</v>
      </c>
      <c r="H294">
        <v>3.2</v>
      </c>
      <c r="I294">
        <v>4.43</v>
      </c>
      <c r="J294">
        <f t="shared" si="4"/>
        <v>38.44</v>
      </c>
      <c r="K294">
        <f>IF(Таблица1[[#This Row],[Цена продажи]]=0, Таблица1[[#This Row],[Количество]]*Таблица1[[#This Row],[Цена]],0)</f>
        <v>0</v>
      </c>
      <c r="L294">
        <f>Таблица1[[#This Row],[Количество]]*Таблица1[[#This Row],[Цена продажи]]</f>
        <v>6450.08</v>
      </c>
    </row>
    <row r="295" spans="1:12" x14ac:dyDescent="0.25">
      <c r="A295" s="2">
        <v>37747</v>
      </c>
      <c r="B295">
        <v>90</v>
      </c>
      <c r="C295" t="s">
        <v>10</v>
      </c>
      <c r="D295" t="s">
        <v>15</v>
      </c>
      <c r="E295" t="s">
        <v>36</v>
      </c>
      <c r="F295" t="s">
        <v>50</v>
      </c>
      <c r="G295">
        <v>648</v>
      </c>
      <c r="H295">
        <v>3.2</v>
      </c>
      <c r="I295">
        <v>4.4400000000000004</v>
      </c>
      <c r="J295">
        <f t="shared" si="4"/>
        <v>38.75</v>
      </c>
      <c r="K295">
        <f>IF(Таблица1[[#This Row],[Цена продажи]]=0, Таблица1[[#This Row],[Количество]]*Таблица1[[#This Row],[Цена]],0)</f>
        <v>0</v>
      </c>
      <c r="L295">
        <f>Таблица1[[#This Row],[Количество]]*Таблица1[[#This Row],[Цена продажи]]</f>
        <v>2877.1200000000003</v>
      </c>
    </row>
    <row r="296" spans="1:12" x14ac:dyDescent="0.25">
      <c r="A296" s="2">
        <v>37747</v>
      </c>
      <c r="B296">
        <v>90</v>
      </c>
      <c r="C296" t="s">
        <v>10</v>
      </c>
      <c r="D296" t="s">
        <v>14</v>
      </c>
      <c r="E296" t="s">
        <v>31</v>
      </c>
      <c r="F296" t="s">
        <v>48</v>
      </c>
      <c r="G296">
        <v>1232</v>
      </c>
      <c r="H296">
        <v>2.2999999999999998</v>
      </c>
      <c r="I296">
        <v>3.51</v>
      </c>
      <c r="J296">
        <f t="shared" si="4"/>
        <v>52.61</v>
      </c>
      <c r="K296">
        <f>IF(Таблица1[[#This Row],[Цена продажи]]=0, Таблица1[[#This Row],[Количество]]*Таблица1[[#This Row],[Цена]],0)</f>
        <v>0</v>
      </c>
      <c r="L296">
        <f>Таблица1[[#This Row],[Количество]]*Таблица1[[#This Row],[Цена продажи]]</f>
        <v>4324.32</v>
      </c>
    </row>
    <row r="297" spans="1:12" x14ac:dyDescent="0.25">
      <c r="A297" s="2">
        <v>37747</v>
      </c>
      <c r="B297">
        <v>90</v>
      </c>
      <c r="C297" t="s">
        <v>10</v>
      </c>
      <c r="D297" t="s">
        <v>13</v>
      </c>
      <c r="E297" t="s">
        <v>35</v>
      </c>
      <c r="F297" t="s">
        <v>47</v>
      </c>
      <c r="G297">
        <v>906</v>
      </c>
      <c r="H297">
        <v>8.84</v>
      </c>
      <c r="I297">
        <v>10.38</v>
      </c>
      <c r="J297">
        <f t="shared" si="4"/>
        <v>17.420000000000002</v>
      </c>
      <c r="K297">
        <f>IF(Таблица1[[#This Row],[Цена продажи]]=0, Таблица1[[#This Row],[Количество]]*Таблица1[[#This Row],[Цена]],0)</f>
        <v>0</v>
      </c>
      <c r="L297">
        <f>Таблица1[[#This Row],[Количество]]*Таблица1[[#This Row],[Цена продажи]]</f>
        <v>9404.2800000000007</v>
      </c>
    </row>
    <row r="298" spans="1:12" x14ac:dyDescent="0.25">
      <c r="A298" s="2">
        <v>37747</v>
      </c>
      <c r="B298">
        <v>91</v>
      </c>
      <c r="C298" t="s">
        <v>10</v>
      </c>
      <c r="D298" t="s">
        <v>14</v>
      </c>
      <c r="E298" t="s">
        <v>31</v>
      </c>
      <c r="F298" t="s">
        <v>48</v>
      </c>
      <c r="G298">
        <v>790</v>
      </c>
      <c r="H298">
        <v>2.2999999999999998</v>
      </c>
      <c r="I298">
        <v>3.48</v>
      </c>
      <c r="J298">
        <f t="shared" si="4"/>
        <v>51.3</v>
      </c>
      <c r="K298">
        <f>IF(Таблица1[[#This Row],[Цена продажи]]=0, Таблица1[[#This Row],[Количество]]*Таблица1[[#This Row],[Цена]],0)</f>
        <v>0</v>
      </c>
      <c r="L298">
        <f>Таблица1[[#This Row],[Количество]]*Таблица1[[#This Row],[Цена продажи]]</f>
        <v>2749.2</v>
      </c>
    </row>
    <row r="299" spans="1:12" x14ac:dyDescent="0.25">
      <c r="A299" s="2">
        <v>37747</v>
      </c>
      <c r="B299">
        <v>91</v>
      </c>
      <c r="C299" t="s">
        <v>10</v>
      </c>
      <c r="D299" t="s">
        <v>15</v>
      </c>
      <c r="E299" t="s">
        <v>36</v>
      </c>
      <c r="F299" t="s">
        <v>50</v>
      </c>
      <c r="G299">
        <v>2817</v>
      </c>
      <c r="H299">
        <v>3.2</v>
      </c>
      <c r="I299">
        <v>4.57</v>
      </c>
      <c r="J299">
        <f t="shared" si="4"/>
        <v>42.81</v>
      </c>
      <c r="K299">
        <f>IF(Таблица1[[#This Row],[Цена продажи]]=0, Таблица1[[#This Row],[Количество]]*Таблица1[[#This Row],[Цена]],0)</f>
        <v>0</v>
      </c>
      <c r="L299">
        <f>Таблица1[[#This Row],[Количество]]*Таблица1[[#This Row],[Цена продажи]]</f>
        <v>12873.69</v>
      </c>
    </row>
    <row r="300" spans="1:12" x14ac:dyDescent="0.25">
      <c r="A300" s="2">
        <v>37747</v>
      </c>
      <c r="B300">
        <v>91</v>
      </c>
      <c r="C300" t="s">
        <v>10</v>
      </c>
      <c r="D300" t="s">
        <v>13</v>
      </c>
      <c r="E300" t="s">
        <v>35</v>
      </c>
      <c r="F300" t="s">
        <v>47</v>
      </c>
      <c r="G300">
        <v>738</v>
      </c>
      <c r="H300">
        <v>8.84</v>
      </c>
      <c r="I300">
        <v>10.38</v>
      </c>
      <c r="J300">
        <f t="shared" si="4"/>
        <v>17.420000000000002</v>
      </c>
      <c r="K300">
        <f>IF(Таблица1[[#This Row],[Цена продажи]]=0, Таблица1[[#This Row],[Количество]]*Таблица1[[#This Row],[Цена]],0)</f>
        <v>0</v>
      </c>
      <c r="L300">
        <f>Таблица1[[#This Row],[Количество]]*Таблица1[[#This Row],[Цена продажи]]</f>
        <v>7660.4400000000005</v>
      </c>
    </row>
    <row r="301" spans="1:12" x14ac:dyDescent="0.25">
      <c r="A301" s="2">
        <v>37747</v>
      </c>
      <c r="B301">
        <v>92</v>
      </c>
      <c r="C301" t="s">
        <v>10</v>
      </c>
      <c r="D301" t="s">
        <v>13</v>
      </c>
      <c r="E301" t="s">
        <v>35</v>
      </c>
      <c r="F301" t="s">
        <v>47</v>
      </c>
      <c r="G301">
        <v>140</v>
      </c>
      <c r="H301">
        <v>8.84</v>
      </c>
      <c r="I301">
        <v>10.18</v>
      </c>
      <c r="J301">
        <f t="shared" si="4"/>
        <v>15.16</v>
      </c>
      <c r="K301">
        <f>IF(Таблица1[[#This Row],[Цена продажи]]=0, Таблица1[[#This Row],[Количество]]*Таблица1[[#This Row],[Цена]],0)</f>
        <v>0</v>
      </c>
      <c r="L301">
        <f>Таблица1[[#This Row],[Количество]]*Таблица1[[#This Row],[Цена продажи]]</f>
        <v>1425.2</v>
      </c>
    </row>
    <row r="302" spans="1:12" x14ac:dyDescent="0.25">
      <c r="A302" s="2">
        <v>37747</v>
      </c>
      <c r="B302">
        <v>92</v>
      </c>
      <c r="C302" t="s">
        <v>10</v>
      </c>
      <c r="D302" t="s">
        <v>15</v>
      </c>
      <c r="E302" t="s">
        <v>36</v>
      </c>
      <c r="F302" t="s">
        <v>50</v>
      </c>
      <c r="G302">
        <v>139</v>
      </c>
      <c r="H302">
        <v>3.2</v>
      </c>
      <c r="I302">
        <v>4.32</v>
      </c>
      <c r="J302">
        <f t="shared" si="4"/>
        <v>35</v>
      </c>
      <c r="K302">
        <f>IF(Таблица1[[#This Row],[Цена продажи]]=0, Таблица1[[#This Row],[Количество]]*Таблица1[[#This Row],[Цена]],0)</f>
        <v>0</v>
      </c>
      <c r="L302">
        <f>Таблица1[[#This Row],[Количество]]*Таблица1[[#This Row],[Цена продажи]]</f>
        <v>600.48</v>
      </c>
    </row>
    <row r="303" spans="1:12" x14ac:dyDescent="0.25">
      <c r="A303" s="2">
        <v>37747</v>
      </c>
      <c r="B303">
        <v>92</v>
      </c>
      <c r="C303" t="s">
        <v>10</v>
      </c>
      <c r="D303" t="s">
        <v>14</v>
      </c>
      <c r="E303" t="s">
        <v>31</v>
      </c>
      <c r="F303" t="s">
        <v>48</v>
      </c>
      <c r="G303">
        <v>535</v>
      </c>
      <c r="H303">
        <v>2.2999999999999998</v>
      </c>
      <c r="I303">
        <v>3.51</v>
      </c>
      <c r="J303">
        <f t="shared" si="4"/>
        <v>52.61</v>
      </c>
      <c r="K303">
        <f>IF(Таблица1[[#This Row],[Цена продажи]]=0, Таблица1[[#This Row],[Количество]]*Таблица1[[#This Row],[Цена]],0)</f>
        <v>0</v>
      </c>
      <c r="L303">
        <f>Таблица1[[#This Row],[Количество]]*Таблица1[[#This Row],[Цена продажи]]</f>
        <v>1877.85</v>
      </c>
    </row>
    <row r="304" spans="1:12" x14ac:dyDescent="0.25">
      <c r="A304" s="2">
        <v>37747</v>
      </c>
      <c r="B304">
        <v>93</v>
      </c>
      <c r="C304" t="s">
        <v>10</v>
      </c>
      <c r="D304" t="s">
        <v>13</v>
      </c>
      <c r="E304" t="s">
        <v>35</v>
      </c>
      <c r="F304" t="s">
        <v>47</v>
      </c>
      <c r="G304">
        <v>267</v>
      </c>
      <c r="H304">
        <v>8.84</v>
      </c>
      <c r="I304">
        <v>10.67</v>
      </c>
      <c r="J304">
        <f t="shared" si="4"/>
        <v>20.7</v>
      </c>
      <c r="K304">
        <f>IF(Таблица1[[#This Row],[Цена продажи]]=0, Таблица1[[#This Row],[Количество]]*Таблица1[[#This Row],[Цена]],0)</f>
        <v>0</v>
      </c>
      <c r="L304">
        <f>Таблица1[[#This Row],[Количество]]*Таблица1[[#This Row],[Цена продажи]]</f>
        <v>2848.89</v>
      </c>
    </row>
    <row r="305" spans="1:12" x14ac:dyDescent="0.25">
      <c r="A305" s="2">
        <v>37747</v>
      </c>
      <c r="B305">
        <v>93</v>
      </c>
      <c r="C305" t="s">
        <v>10</v>
      </c>
      <c r="D305" t="s">
        <v>15</v>
      </c>
      <c r="E305" t="s">
        <v>36</v>
      </c>
      <c r="F305" t="s">
        <v>50</v>
      </c>
      <c r="G305">
        <v>331</v>
      </c>
      <c r="H305">
        <v>3.2</v>
      </c>
      <c r="I305">
        <v>4.4000000000000004</v>
      </c>
      <c r="J305">
        <f t="shared" si="4"/>
        <v>37.5</v>
      </c>
      <c r="K305">
        <f>IF(Таблица1[[#This Row],[Цена продажи]]=0, Таблица1[[#This Row],[Количество]]*Таблица1[[#This Row],[Цена]],0)</f>
        <v>0</v>
      </c>
      <c r="L305">
        <f>Таблица1[[#This Row],[Количество]]*Таблица1[[#This Row],[Цена продажи]]</f>
        <v>1456.4</v>
      </c>
    </row>
    <row r="306" spans="1:12" x14ac:dyDescent="0.25">
      <c r="A306" s="2">
        <v>37747</v>
      </c>
      <c r="B306">
        <v>94</v>
      </c>
      <c r="C306" t="s">
        <v>10</v>
      </c>
      <c r="D306" t="s">
        <v>14</v>
      </c>
      <c r="E306" t="s">
        <v>31</v>
      </c>
      <c r="F306" t="s">
        <v>48</v>
      </c>
      <c r="G306">
        <v>1327</v>
      </c>
      <c r="H306">
        <v>2.2999999999999998</v>
      </c>
      <c r="I306">
        <v>3.51</v>
      </c>
      <c r="J306">
        <f t="shared" si="4"/>
        <v>52.61</v>
      </c>
      <c r="K306">
        <f>IF(Таблица1[[#This Row],[Цена продажи]]=0, Таблица1[[#This Row],[Количество]]*Таблица1[[#This Row],[Цена]],0)</f>
        <v>0</v>
      </c>
      <c r="L306">
        <f>Таблица1[[#This Row],[Количество]]*Таблица1[[#This Row],[Цена продажи]]</f>
        <v>4657.7699999999995</v>
      </c>
    </row>
    <row r="307" spans="1:12" x14ac:dyDescent="0.25">
      <c r="A307" s="2">
        <v>37747</v>
      </c>
      <c r="B307">
        <v>94</v>
      </c>
      <c r="C307" t="s">
        <v>10</v>
      </c>
      <c r="D307" t="s">
        <v>13</v>
      </c>
      <c r="E307" t="s">
        <v>35</v>
      </c>
      <c r="F307" t="s">
        <v>47</v>
      </c>
      <c r="G307">
        <v>2</v>
      </c>
      <c r="H307">
        <v>8.84</v>
      </c>
      <c r="I307">
        <v>10.18</v>
      </c>
      <c r="J307">
        <f t="shared" si="4"/>
        <v>15.16</v>
      </c>
      <c r="K307">
        <f>IF(Таблица1[[#This Row],[Цена продажи]]=0, Таблица1[[#This Row],[Количество]]*Таблица1[[#This Row],[Цена]],0)</f>
        <v>0</v>
      </c>
      <c r="L307">
        <f>Таблица1[[#This Row],[Количество]]*Таблица1[[#This Row],[Цена продажи]]</f>
        <v>20.36</v>
      </c>
    </row>
    <row r="308" spans="1:12" x14ac:dyDescent="0.25">
      <c r="A308" s="2">
        <v>37747</v>
      </c>
      <c r="B308">
        <v>95</v>
      </c>
      <c r="C308" t="s">
        <v>10</v>
      </c>
      <c r="D308" t="s">
        <v>15</v>
      </c>
      <c r="E308" t="s">
        <v>36</v>
      </c>
      <c r="F308" t="s">
        <v>50</v>
      </c>
      <c r="G308">
        <v>122</v>
      </c>
      <c r="H308">
        <v>3.2</v>
      </c>
      <c r="I308">
        <v>4.4400000000000004</v>
      </c>
      <c r="J308">
        <f t="shared" si="4"/>
        <v>38.75</v>
      </c>
      <c r="K308">
        <f>IF(Таблица1[[#This Row],[Цена продажи]]=0, Таблица1[[#This Row],[Количество]]*Таблица1[[#This Row],[Цена]],0)</f>
        <v>0</v>
      </c>
      <c r="L308">
        <f>Таблица1[[#This Row],[Количество]]*Таблица1[[#This Row],[Цена продажи]]</f>
        <v>541.68000000000006</v>
      </c>
    </row>
    <row r="309" spans="1:12" x14ac:dyDescent="0.25">
      <c r="A309" s="2">
        <v>37747</v>
      </c>
      <c r="B309">
        <v>95</v>
      </c>
      <c r="C309" t="s">
        <v>10</v>
      </c>
      <c r="D309" t="s">
        <v>13</v>
      </c>
      <c r="E309" t="s">
        <v>35</v>
      </c>
      <c r="F309" t="s">
        <v>47</v>
      </c>
      <c r="G309">
        <v>2</v>
      </c>
      <c r="H309">
        <v>8.84</v>
      </c>
      <c r="I309">
        <v>10.08</v>
      </c>
      <c r="J309">
        <f t="shared" si="4"/>
        <v>14.03</v>
      </c>
      <c r="K309">
        <f>IF(Таблица1[[#This Row],[Цена продажи]]=0, Таблица1[[#This Row],[Количество]]*Таблица1[[#This Row],[Цена]],0)</f>
        <v>0</v>
      </c>
      <c r="L309">
        <f>Таблица1[[#This Row],[Количество]]*Таблица1[[#This Row],[Цена продажи]]</f>
        <v>20.16</v>
      </c>
    </row>
    <row r="310" spans="1:12" x14ac:dyDescent="0.25">
      <c r="A310" s="2">
        <v>37808</v>
      </c>
      <c r="B310">
        <v>96</v>
      </c>
      <c r="C310" t="s">
        <v>10</v>
      </c>
      <c r="D310" t="s">
        <v>15</v>
      </c>
      <c r="E310" t="s">
        <v>36</v>
      </c>
      <c r="F310" t="s">
        <v>50</v>
      </c>
      <c r="G310">
        <v>42</v>
      </c>
      <c r="H310">
        <v>3.2</v>
      </c>
      <c r="I310">
        <v>4.29</v>
      </c>
      <c r="J310">
        <f t="shared" si="4"/>
        <v>34.06</v>
      </c>
      <c r="K310">
        <f>IF(Таблица1[[#This Row],[Цена продажи]]=0, Таблица1[[#This Row],[Количество]]*Таблица1[[#This Row],[Цена]],0)</f>
        <v>0</v>
      </c>
      <c r="L310">
        <f>Таблица1[[#This Row],[Количество]]*Таблица1[[#This Row],[Цена продажи]]</f>
        <v>180.18</v>
      </c>
    </row>
    <row r="311" spans="1:12" x14ac:dyDescent="0.25">
      <c r="A311" s="2">
        <v>37808</v>
      </c>
      <c r="B311">
        <v>97</v>
      </c>
      <c r="C311" t="s">
        <v>10</v>
      </c>
      <c r="D311" t="s">
        <v>15</v>
      </c>
      <c r="E311" t="s">
        <v>36</v>
      </c>
      <c r="F311" t="s">
        <v>50</v>
      </c>
      <c r="G311">
        <v>12</v>
      </c>
      <c r="H311">
        <v>3.2</v>
      </c>
      <c r="I311">
        <v>4.68</v>
      </c>
      <c r="J311">
        <f t="shared" si="4"/>
        <v>46.25</v>
      </c>
      <c r="K311">
        <f>IF(Таблица1[[#This Row],[Цена продажи]]=0, Таблица1[[#This Row],[Количество]]*Таблица1[[#This Row],[Цена]],0)</f>
        <v>0</v>
      </c>
      <c r="L311">
        <f>Таблица1[[#This Row],[Количество]]*Таблица1[[#This Row],[Цена продажи]]</f>
        <v>56.16</v>
      </c>
    </row>
    <row r="312" spans="1:12" x14ac:dyDescent="0.25">
      <c r="A312" s="2">
        <v>37836</v>
      </c>
      <c r="B312">
        <v>98</v>
      </c>
      <c r="C312" t="s">
        <v>10</v>
      </c>
      <c r="D312" t="s">
        <v>15</v>
      </c>
      <c r="E312" t="s">
        <v>36</v>
      </c>
      <c r="F312" t="s">
        <v>50</v>
      </c>
      <c r="G312">
        <v>215</v>
      </c>
      <c r="H312">
        <v>3.2</v>
      </c>
      <c r="I312">
        <v>4.34</v>
      </c>
      <c r="J312">
        <f t="shared" si="4"/>
        <v>35.630000000000003</v>
      </c>
      <c r="K312">
        <f>IF(Таблица1[[#This Row],[Цена продажи]]=0, Таблица1[[#This Row],[Количество]]*Таблица1[[#This Row],[Цена]],0)</f>
        <v>0</v>
      </c>
      <c r="L312">
        <f>Таблица1[[#This Row],[Количество]]*Таблица1[[#This Row],[Цена продажи]]</f>
        <v>933.1</v>
      </c>
    </row>
    <row r="313" spans="1:12" x14ac:dyDescent="0.25">
      <c r="A313" s="2">
        <v>37837</v>
      </c>
      <c r="B313">
        <v>99</v>
      </c>
      <c r="C313" t="s">
        <v>10</v>
      </c>
      <c r="D313" t="s">
        <v>15</v>
      </c>
      <c r="E313" t="s">
        <v>36</v>
      </c>
      <c r="F313" t="s">
        <v>50</v>
      </c>
      <c r="G313">
        <v>3</v>
      </c>
      <c r="H313">
        <v>3.2</v>
      </c>
      <c r="I313">
        <v>4.5599999999999996</v>
      </c>
      <c r="J313">
        <f t="shared" si="4"/>
        <v>42.5</v>
      </c>
      <c r="K313">
        <f>IF(Таблица1[[#This Row],[Цена продажи]]=0, Таблица1[[#This Row],[Количество]]*Таблица1[[#This Row],[Цена]],0)</f>
        <v>0</v>
      </c>
      <c r="L313">
        <f>Таблица1[[#This Row],[Количество]]*Таблица1[[#This Row],[Цена продажи]]</f>
        <v>13.68</v>
      </c>
    </row>
    <row r="314" spans="1:12" x14ac:dyDescent="0.25">
      <c r="A314" s="2">
        <v>37837</v>
      </c>
      <c r="B314">
        <v>100</v>
      </c>
      <c r="C314" t="s">
        <v>10</v>
      </c>
      <c r="D314" t="s">
        <v>15</v>
      </c>
      <c r="E314" t="s">
        <v>36</v>
      </c>
      <c r="F314" t="s">
        <v>50</v>
      </c>
      <c r="G314">
        <v>10</v>
      </c>
      <c r="H314">
        <v>3.2</v>
      </c>
      <c r="I314">
        <v>4.43</v>
      </c>
      <c r="J314">
        <f t="shared" si="4"/>
        <v>38.44</v>
      </c>
      <c r="K314">
        <f>IF(Таблица1[[#This Row],[Цена продажи]]=0, Таблица1[[#This Row],[Количество]]*Таблица1[[#This Row],[Цена]],0)</f>
        <v>0</v>
      </c>
      <c r="L314">
        <f>Таблица1[[#This Row],[Количество]]*Таблица1[[#This Row],[Цена продажи]]</f>
        <v>44.3</v>
      </c>
    </row>
    <row r="315" spans="1:12" x14ac:dyDescent="0.25">
      <c r="A315" s="2">
        <v>37837</v>
      </c>
      <c r="B315">
        <v>101</v>
      </c>
      <c r="C315" t="s">
        <v>10</v>
      </c>
      <c r="D315" t="s">
        <v>15</v>
      </c>
      <c r="E315" t="s">
        <v>36</v>
      </c>
      <c r="F315" t="s">
        <v>50</v>
      </c>
      <c r="G315">
        <v>4</v>
      </c>
      <c r="H315">
        <v>3.2</v>
      </c>
      <c r="I315">
        <v>4.6900000000000004</v>
      </c>
      <c r="J315">
        <f t="shared" si="4"/>
        <v>46.56</v>
      </c>
      <c r="K315">
        <f>IF(Таблица1[[#This Row],[Цена продажи]]=0, Таблица1[[#This Row],[Количество]]*Таблица1[[#This Row],[Цена]],0)</f>
        <v>0</v>
      </c>
      <c r="L315">
        <f>Таблица1[[#This Row],[Количество]]*Таблица1[[#This Row],[Цена продажи]]</f>
        <v>18.760000000000002</v>
      </c>
    </row>
    <row r="316" spans="1:12" x14ac:dyDescent="0.25">
      <c r="A316" s="2">
        <v>37837</v>
      </c>
      <c r="B316">
        <v>102</v>
      </c>
      <c r="C316" t="s">
        <v>10</v>
      </c>
      <c r="D316" t="s">
        <v>15</v>
      </c>
      <c r="E316" t="s">
        <v>36</v>
      </c>
      <c r="F316" t="s">
        <v>50</v>
      </c>
      <c r="G316">
        <v>1</v>
      </c>
      <c r="H316">
        <v>3.2</v>
      </c>
      <c r="I316">
        <v>4.6399999999999997</v>
      </c>
      <c r="J316">
        <f t="shared" si="4"/>
        <v>45</v>
      </c>
      <c r="K316">
        <f>IF(Таблица1[[#This Row],[Цена продажи]]=0, Таблица1[[#This Row],[Количество]]*Таблица1[[#This Row],[Цена]],0)</f>
        <v>0</v>
      </c>
      <c r="L316">
        <f>Таблица1[[#This Row],[Количество]]*Таблица1[[#This Row],[Цена продажи]]</f>
        <v>4.6399999999999997</v>
      </c>
    </row>
    <row r="317" spans="1:12" x14ac:dyDescent="0.25">
      <c r="A317" s="2">
        <v>37837</v>
      </c>
      <c r="B317">
        <v>36</v>
      </c>
      <c r="C317" t="s">
        <v>9</v>
      </c>
      <c r="D317" t="s">
        <v>13</v>
      </c>
      <c r="E317" t="s">
        <v>34</v>
      </c>
      <c r="F317" t="s">
        <v>47</v>
      </c>
      <c r="G317">
        <v>800</v>
      </c>
      <c r="H317">
        <v>8.5</v>
      </c>
      <c r="I317">
        <v>0</v>
      </c>
      <c r="J317">
        <f t="shared" si="4"/>
        <v>0</v>
      </c>
      <c r="K317">
        <f>IF(Таблица1[[#This Row],[Цена продажи]]=0, Таблица1[[#This Row],[Количество]]*Таблица1[[#This Row],[Цена]],0)</f>
        <v>6800</v>
      </c>
      <c r="L317">
        <f>Таблица1[[#This Row],[Количество]]*Таблица1[[#This Row],[Цена продажи]]</f>
        <v>0</v>
      </c>
    </row>
    <row r="318" spans="1:12" x14ac:dyDescent="0.25">
      <c r="A318" s="2">
        <v>37837</v>
      </c>
      <c r="B318">
        <v>103</v>
      </c>
      <c r="C318" t="s">
        <v>10</v>
      </c>
      <c r="D318" t="s">
        <v>13</v>
      </c>
      <c r="E318" t="s">
        <v>34</v>
      </c>
      <c r="F318" t="s">
        <v>47</v>
      </c>
      <c r="G318">
        <v>501</v>
      </c>
      <c r="H318">
        <v>8.5</v>
      </c>
      <c r="I318">
        <v>10.56</v>
      </c>
      <c r="J318">
        <f t="shared" si="4"/>
        <v>24.24</v>
      </c>
      <c r="K318">
        <f>IF(Таблица1[[#This Row],[Цена продажи]]=0, Таблица1[[#This Row],[Количество]]*Таблица1[[#This Row],[Цена]],0)</f>
        <v>0</v>
      </c>
      <c r="L318">
        <f>Таблица1[[#This Row],[Количество]]*Таблица1[[#This Row],[Цена продажи]]</f>
        <v>5290.56</v>
      </c>
    </row>
    <row r="319" spans="1:12" x14ac:dyDescent="0.25">
      <c r="A319" s="2">
        <v>37837</v>
      </c>
      <c r="B319">
        <v>104</v>
      </c>
      <c r="C319" t="s">
        <v>10</v>
      </c>
      <c r="D319" t="s">
        <v>13</v>
      </c>
      <c r="E319" t="s">
        <v>34</v>
      </c>
      <c r="F319" t="s">
        <v>47</v>
      </c>
      <c r="G319">
        <v>269</v>
      </c>
      <c r="H319">
        <v>8.5</v>
      </c>
      <c r="I319">
        <v>9.7899999999999991</v>
      </c>
      <c r="J319">
        <f t="shared" si="4"/>
        <v>15.18</v>
      </c>
      <c r="K319">
        <f>IF(Таблица1[[#This Row],[Цена продажи]]=0, Таблица1[[#This Row],[Количество]]*Таблица1[[#This Row],[Цена]],0)</f>
        <v>0</v>
      </c>
      <c r="L319">
        <f>Таблица1[[#This Row],[Количество]]*Таблица1[[#This Row],[Цена продажи]]</f>
        <v>2633.5099999999998</v>
      </c>
    </row>
    <row r="320" spans="1:12" x14ac:dyDescent="0.25">
      <c r="A320" s="2">
        <v>37845</v>
      </c>
      <c r="B320">
        <v>37</v>
      </c>
      <c r="C320" t="s">
        <v>9</v>
      </c>
      <c r="D320" t="s">
        <v>13</v>
      </c>
      <c r="E320" t="s">
        <v>34</v>
      </c>
      <c r="F320" t="s">
        <v>47</v>
      </c>
      <c r="G320">
        <v>5600</v>
      </c>
      <c r="H320">
        <v>8.5</v>
      </c>
      <c r="I320">
        <v>0</v>
      </c>
      <c r="J320">
        <f t="shared" si="4"/>
        <v>0</v>
      </c>
      <c r="K320">
        <f>IF(Таблица1[[#This Row],[Цена продажи]]=0, Таблица1[[#This Row],[Количество]]*Таблица1[[#This Row],[Цена]],0)</f>
        <v>47600</v>
      </c>
      <c r="L320">
        <f>Таблица1[[#This Row],[Количество]]*Таблица1[[#This Row],[Цена продажи]]</f>
        <v>0</v>
      </c>
    </row>
    <row r="321" spans="1:12" x14ac:dyDescent="0.25">
      <c r="A321" s="2">
        <v>37845</v>
      </c>
      <c r="B321">
        <v>38</v>
      </c>
      <c r="C321" t="s">
        <v>9</v>
      </c>
      <c r="D321" t="s">
        <v>15</v>
      </c>
      <c r="E321" t="s">
        <v>26</v>
      </c>
      <c r="F321" t="s">
        <v>50</v>
      </c>
      <c r="G321">
        <v>2600</v>
      </c>
      <c r="H321">
        <v>23.95</v>
      </c>
      <c r="I321">
        <v>0</v>
      </c>
      <c r="J321">
        <f t="shared" si="4"/>
        <v>0</v>
      </c>
      <c r="K321">
        <f>IF(Таблица1[[#This Row],[Цена продажи]]=0, Таблица1[[#This Row],[Количество]]*Таблица1[[#This Row],[Цена]],0)</f>
        <v>62270</v>
      </c>
      <c r="L321">
        <f>Таблица1[[#This Row],[Количество]]*Таблица1[[#This Row],[Цена продажи]]</f>
        <v>0</v>
      </c>
    </row>
    <row r="322" spans="1:12" x14ac:dyDescent="0.25">
      <c r="A322" s="2">
        <v>37845</v>
      </c>
      <c r="B322">
        <v>105</v>
      </c>
      <c r="C322" t="s">
        <v>10</v>
      </c>
      <c r="D322" t="s">
        <v>15</v>
      </c>
      <c r="E322" t="s">
        <v>26</v>
      </c>
      <c r="F322" t="s">
        <v>50</v>
      </c>
      <c r="G322">
        <v>2503</v>
      </c>
      <c r="H322">
        <v>23.95</v>
      </c>
      <c r="I322">
        <v>26.3</v>
      </c>
      <c r="J322">
        <f t="shared" si="4"/>
        <v>9.81</v>
      </c>
      <c r="K322">
        <f>IF(Таблица1[[#This Row],[Цена продажи]]=0, Таблица1[[#This Row],[Количество]]*Таблица1[[#This Row],[Цена]],0)</f>
        <v>0</v>
      </c>
      <c r="L322">
        <f>Таблица1[[#This Row],[Количество]]*Таблица1[[#This Row],[Цена продажи]]</f>
        <v>65828.900000000009</v>
      </c>
    </row>
    <row r="323" spans="1:12" x14ac:dyDescent="0.25">
      <c r="A323" s="2">
        <v>37845</v>
      </c>
      <c r="B323">
        <v>105</v>
      </c>
      <c r="C323" t="s">
        <v>10</v>
      </c>
      <c r="D323" t="s">
        <v>13</v>
      </c>
      <c r="E323" t="s">
        <v>34</v>
      </c>
      <c r="F323" t="s">
        <v>47</v>
      </c>
      <c r="G323">
        <v>4053</v>
      </c>
      <c r="H323">
        <v>8.5</v>
      </c>
      <c r="I323">
        <v>9.89</v>
      </c>
      <c r="J323">
        <f t="shared" ref="J323:J386" si="5">ROUND(IF(I323=0, 0,(I323-H323)/H323*100),2)</f>
        <v>16.350000000000001</v>
      </c>
      <c r="K323">
        <f>IF(Таблица1[[#This Row],[Цена продажи]]=0, Таблица1[[#This Row],[Количество]]*Таблица1[[#This Row],[Цена]],0)</f>
        <v>0</v>
      </c>
      <c r="L323">
        <f>Таблица1[[#This Row],[Количество]]*Таблица1[[#This Row],[Цена продажи]]</f>
        <v>40084.170000000006</v>
      </c>
    </row>
    <row r="324" spans="1:12" x14ac:dyDescent="0.25">
      <c r="A324" s="2">
        <v>37845</v>
      </c>
      <c r="B324">
        <v>106</v>
      </c>
      <c r="C324" t="s">
        <v>10</v>
      </c>
      <c r="D324" t="s">
        <v>15</v>
      </c>
      <c r="E324" t="s">
        <v>26</v>
      </c>
      <c r="F324" t="s">
        <v>50</v>
      </c>
      <c r="G324">
        <v>33</v>
      </c>
      <c r="H324">
        <v>23.95</v>
      </c>
      <c r="I324">
        <v>27.05</v>
      </c>
      <c r="J324">
        <f t="shared" si="5"/>
        <v>12.94</v>
      </c>
      <c r="K324">
        <f>IF(Таблица1[[#This Row],[Цена продажи]]=0, Таблица1[[#This Row],[Количество]]*Таблица1[[#This Row],[Цена]],0)</f>
        <v>0</v>
      </c>
      <c r="L324">
        <f>Таблица1[[#This Row],[Количество]]*Таблица1[[#This Row],[Цена продажи]]</f>
        <v>892.65</v>
      </c>
    </row>
    <row r="325" spans="1:12" x14ac:dyDescent="0.25">
      <c r="A325" s="2">
        <v>37845</v>
      </c>
      <c r="B325">
        <v>106</v>
      </c>
      <c r="C325" t="s">
        <v>10</v>
      </c>
      <c r="D325" t="s">
        <v>13</v>
      </c>
      <c r="E325" t="s">
        <v>34</v>
      </c>
      <c r="F325" t="s">
        <v>47</v>
      </c>
      <c r="G325">
        <v>1048</v>
      </c>
      <c r="H325">
        <v>8.5</v>
      </c>
      <c r="I325">
        <v>9.98</v>
      </c>
      <c r="J325">
        <f t="shared" si="5"/>
        <v>17.41</v>
      </c>
      <c r="K325">
        <f>IF(Таблица1[[#This Row],[Цена продажи]]=0, Таблица1[[#This Row],[Количество]]*Таблица1[[#This Row],[Цена]],0)</f>
        <v>0</v>
      </c>
      <c r="L325">
        <f>Таблица1[[#This Row],[Количество]]*Таблица1[[#This Row],[Цена продажи]]</f>
        <v>10459.040000000001</v>
      </c>
    </row>
    <row r="326" spans="1:12" x14ac:dyDescent="0.25">
      <c r="A326" s="2">
        <v>37845</v>
      </c>
      <c r="B326">
        <v>107</v>
      </c>
      <c r="C326" t="s">
        <v>10</v>
      </c>
      <c r="D326" t="s">
        <v>13</v>
      </c>
      <c r="E326" t="s">
        <v>34</v>
      </c>
      <c r="F326" t="s">
        <v>47</v>
      </c>
      <c r="G326">
        <v>21</v>
      </c>
      <c r="H326">
        <v>8.5</v>
      </c>
      <c r="I326">
        <v>10.27</v>
      </c>
      <c r="J326">
        <f t="shared" si="5"/>
        <v>20.82</v>
      </c>
      <c r="K326">
        <f>IF(Таблица1[[#This Row],[Цена продажи]]=0, Таблица1[[#This Row],[Количество]]*Таблица1[[#This Row],[Цена]],0)</f>
        <v>0</v>
      </c>
      <c r="L326">
        <f>Таблица1[[#This Row],[Количество]]*Таблица1[[#This Row],[Цена продажи]]</f>
        <v>215.67</v>
      </c>
    </row>
    <row r="327" spans="1:12" x14ac:dyDescent="0.25">
      <c r="A327" s="2">
        <v>37845</v>
      </c>
      <c r="B327">
        <v>107</v>
      </c>
      <c r="C327" t="s">
        <v>10</v>
      </c>
      <c r="D327" t="s">
        <v>15</v>
      </c>
      <c r="E327" t="s">
        <v>26</v>
      </c>
      <c r="F327" t="s">
        <v>50</v>
      </c>
      <c r="G327">
        <v>64</v>
      </c>
      <c r="H327">
        <v>23.95</v>
      </c>
      <c r="I327">
        <v>25.55</v>
      </c>
      <c r="J327">
        <f t="shared" si="5"/>
        <v>6.68</v>
      </c>
      <c r="K327">
        <f>IF(Таблица1[[#This Row],[Цена продажи]]=0, Таблица1[[#This Row],[Количество]]*Таблица1[[#This Row],[Цена]],0)</f>
        <v>0</v>
      </c>
      <c r="L327">
        <f>Таблица1[[#This Row],[Количество]]*Таблица1[[#This Row],[Цена продажи]]</f>
        <v>1635.2</v>
      </c>
    </row>
    <row r="328" spans="1:12" x14ac:dyDescent="0.25">
      <c r="A328" s="2">
        <v>37851</v>
      </c>
      <c r="B328">
        <v>108</v>
      </c>
      <c r="C328" t="s">
        <v>10</v>
      </c>
      <c r="D328" t="s">
        <v>13</v>
      </c>
      <c r="E328" t="s">
        <v>34</v>
      </c>
      <c r="F328" t="s">
        <v>47</v>
      </c>
      <c r="G328">
        <v>468</v>
      </c>
      <c r="H328">
        <v>8.5</v>
      </c>
      <c r="I328">
        <v>10.27</v>
      </c>
      <c r="J328">
        <f t="shared" si="5"/>
        <v>20.82</v>
      </c>
      <c r="K328">
        <f>IF(Таблица1[[#This Row],[Цена продажи]]=0, Таблица1[[#This Row],[Количество]]*Таблица1[[#This Row],[Цена]],0)</f>
        <v>0</v>
      </c>
      <c r="L328">
        <f>Таблица1[[#This Row],[Количество]]*Таблица1[[#This Row],[Цена продажи]]</f>
        <v>4806.3599999999997</v>
      </c>
    </row>
    <row r="329" spans="1:12" x14ac:dyDescent="0.25">
      <c r="A329" s="2">
        <v>37851</v>
      </c>
      <c r="B329">
        <v>109</v>
      </c>
      <c r="C329" t="s">
        <v>10</v>
      </c>
      <c r="D329" t="s">
        <v>13</v>
      </c>
      <c r="E329" t="s">
        <v>34</v>
      </c>
      <c r="F329" t="s">
        <v>47</v>
      </c>
      <c r="G329">
        <v>29</v>
      </c>
      <c r="H329">
        <v>8.5</v>
      </c>
      <c r="I329">
        <v>10.18</v>
      </c>
      <c r="J329">
        <f t="shared" si="5"/>
        <v>19.760000000000002</v>
      </c>
      <c r="K329">
        <f>IF(Таблица1[[#This Row],[Цена продажи]]=0, Таблица1[[#This Row],[Количество]]*Таблица1[[#This Row],[Цена]],0)</f>
        <v>0</v>
      </c>
      <c r="L329">
        <f>Таблица1[[#This Row],[Количество]]*Таблица1[[#This Row],[Цена продажи]]</f>
        <v>295.21999999999997</v>
      </c>
    </row>
    <row r="330" spans="1:12" x14ac:dyDescent="0.25">
      <c r="A330" s="2">
        <v>37851</v>
      </c>
      <c r="B330">
        <v>39</v>
      </c>
      <c r="C330" t="s">
        <v>9</v>
      </c>
      <c r="D330" t="s">
        <v>15</v>
      </c>
      <c r="E330" t="s">
        <v>26</v>
      </c>
      <c r="F330" t="s">
        <v>50</v>
      </c>
      <c r="G330">
        <v>5400</v>
      </c>
      <c r="H330">
        <v>23.95</v>
      </c>
      <c r="I330">
        <v>0</v>
      </c>
      <c r="J330">
        <f t="shared" si="5"/>
        <v>0</v>
      </c>
      <c r="K330">
        <f>IF(Таблица1[[#This Row],[Цена продажи]]=0, Таблица1[[#This Row],[Количество]]*Таблица1[[#This Row],[Цена]],0)</f>
        <v>129330</v>
      </c>
      <c r="L330">
        <f>Таблица1[[#This Row],[Количество]]*Таблица1[[#This Row],[Цена продажи]]</f>
        <v>0</v>
      </c>
    </row>
    <row r="331" spans="1:12" x14ac:dyDescent="0.25">
      <c r="A331" s="2">
        <v>37851</v>
      </c>
      <c r="B331">
        <v>110</v>
      </c>
      <c r="C331" t="s">
        <v>10</v>
      </c>
      <c r="D331" t="s">
        <v>15</v>
      </c>
      <c r="E331" t="s">
        <v>26</v>
      </c>
      <c r="F331" t="s">
        <v>50</v>
      </c>
      <c r="G331">
        <v>3047</v>
      </c>
      <c r="H331">
        <v>23.95</v>
      </c>
      <c r="I331">
        <v>27.05</v>
      </c>
      <c r="J331">
        <f t="shared" si="5"/>
        <v>12.94</v>
      </c>
      <c r="K331">
        <f>IF(Таблица1[[#This Row],[Цена продажи]]=0, Таблица1[[#This Row],[Количество]]*Таблица1[[#This Row],[Цена]],0)</f>
        <v>0</v>
      </c>
      <c r="L331">
        <f>Таблица1[[#This Row],[Количество]]*Таблица1[[#This Row],[Цена продажи]]</f>
        <v>82421.350000000006</v>
      </c>
    </row>
    <row r="332" spans="1:12" x14ac:dyDescent="0.25">
      <c r="A332" s="2">
        <v>37851</v>
      </c>
      <c r="B332">
        <v>110</v>
      </c>
      <c r="C332" t="s">
        <v>10</v>
      </c>
      <c r="D332" t="s">
        <v>13</v>
      </c>
      <c r="E332" t="s">
        <v>34</v>
      </c>
      <c r="F332" t="s">
        <v>47</v>
      </c>
      <c r="G332">
        <v>9</v>
      </c>
      <c r="H332">
        <v>8.5</v>
      </c>
      <c r="I332">
        <v>10.27</v>
      </c>
      <c r="J332">
        <f t="shared" si="5"/>
        <v>20.82</v>
      </c>
      <c r="K332">
        <f>IF(Таблица1[[#This Row],[Цена продажи]]=0, Таблица1[[#This Row],[Количество]]*Таблица1[[#This Row],[Цена]],0)</f>
        <v>0</v>
      </c>
      <c r="L332">
        <f>Таблица1[[#This Row],[Количество]]*Таблица1[[#This Row],[Цена продажи]]</f>
        <v>92.429999999999993</v>
      </c>
    </row>
    <row r="333" spans="1:12" x14ac:dyDescent="0.25">
      <c r="A333" s="2">
        <v>37851</v>
      </c>
      <c r="B333">
        <v>40</v>
      </c>
      <c r="C333" t="s">
        <v>9</v>
      </c>
      <c r="D333" t="s">
        <v>14</v>
      </c>
      <c r="E333" t="s">
        <v>31</v>
      </c>
      <c r="F333" t="s">
        <v>48</v>
      </c>
      <c r="G333">
        <v>1400</v>
      </c>
      <c r="H333">
        <v>2.2999999999999998</v>
      </c>
      <c r="I333">
        <v>0</v>
      </c>
      <c r="J333">
        <f t="shared" si="5"/>
        <v>0</v>
      </c>
      <c r="K333">
        <f>IF(Таблица1[[#This Row],[Цена продажи]]=0, Таблица1[[#This Row],[Количество]]*Таблица1[[#This Row],[Цена]],0)</f>
        <v>3219.9999999999995</v>
      </c>
      <c r="L333">
        <f>Таблица1[[#This Row],[Количество]]*Таблица1[[#This Row],[Цена продажи]]</f>
        <v>0</v>
      </c>
    </row>
    <row r="334" spans="1:12" x14ac:dyDescent="0.25">
      <c r="A334" s="2">
        <v>37928</v>
      </c>
      <c r="B334">
        <v>111</v>
      </c>
      <c r="C334" t="s">
        <v>10</v>
      </c>
      <c r="D334" t="s">
        <v>14</v>
      </c>
      <c r="E334" t="s">
        <v>31</v>
      </c>
      <c r="F334" t="s">
        <v>48</v>
      </c>
      <c r="G334">
        <v>124</v>
      </c>
      <c r="H334">
        <v>2.2999999999999998</v>
      </c>
      <c r="I334">
        <v>3.76</v>
      </c>
      <c r="J334">
        <f t="shared" si="5"/>
        <v>63.48</v>
      </c>
      <c r="K334">
        <f>IF(Таблица1[[#This Row],[Цена продажи]]=0, Таблица1[[#This Row],[Количество]]*Таблица1[[#This Row],[Цена]],0)</f>
        <v>0</v>
      </c>
      <c r="L334">
        <f>Таблица1[[#This Row],[Количество]]*Таблица1[[#This Row],[Цена продажи]]</f>
        <v>466.23999999999995</v>
      </c>
    </row>
    <row r="335" spans="1:12" x14ac:dyDescent="0.25">
      <c r="A335" s="2">
        <v>37928</v>
      </c>
      <c r="B335">
        <v>111</v>
      </c>
      <c r="C335" t="s">
        <v>10</v>
      </c>
      <c r="D335" t="s">
        <v>15</v>
      </c>
      <c r="E335" t="s">
        <v>26</v>
      </c>
      <c r="F335" t="s">
        <v>50</v>
      </c>
      <c r="G335">
        <v>452</v>
      </c>
      <c r="H335">
        <v>23.95</v>
      </c>
      <c r="I335">
        <v>25.7</v>
      </c>
      <c r="J335">
        <f t="shared" si="5"/>
        <v>7.31</v>
      </c>
      <c r="K335">
        <f>IF(Таблица1[[#This Row],[Цена продажи]]=0, Таблица1[[#This Row],[Количество]]*Таблица1[[#This Row],[Цена]],0)</f>
        <v>0</v>
      </c>
      <c r="L335">
        <f>Таблица1[[#This Row],[Количество]]*Таблица1[[#This Row],[Цена продажи]]</f>
        <v>11616.4</v>
      </c>
    </row>
    <row r="336" spans="1:12" x14ac:dyDescent="0.25">
      <c r="A336" s="2">
        <v>37928</v>
      </c>
      <c r="B336">
        <v>41</v>
      </c>
      <c r="C336" t="s">
        <v>9</v>
      </c>
      <c r="D336" t="s">
        <v>14</v>
      </c>
      <c r="E336" t="s">
        <v>22</v>
      </c>
      <c r="F336" t="s">
        <v>48</v>
      </c>
      <c r="G336">
        <v>800</v>
      </c>
      <c r="H336">
        <v>2.2999999999999998</v>
      </c>
      <c r="I336">
        <v>0</v>
      </c>
      <c r="J336">
        <f t="shared" si="5"/>
        <v>0</v>
      </c>
      <c r="K336">
        <f>IF(Таблица1[[#This Row],[Цена продажи]]=0, Таблица1[[#This Row],[Количество]]*Таблица1[[#This Row],[Цена]],0)</f>
        <v>1839.9999999999998</v>
      </c>
      <c r="L336">
        <f>Таблица1[[#This Row],[Количество]]*Таблица1[[#This Row],[Цена продажи]]</f>
        <v>0</v>
      </c>
    </row>
    <row r="337" spans="1:12" x14ac:dyDescent="0.25">
      <c r="A337" s="2">
        <v>37928</v>
      </c>
      <c r="B337">
        <v>112</v>
      </c>
      <c r="C337" t="s">
        <v>10</v>
      </c>
      <c r="D337" t="s">
        <v>14</v>
      </c>
      <c r="E337" t="s">
        <v>31</v>
      </c>
      <c r="F337" t="s">
        <v>48</v>
      </c>
      <c r="G337">
        <v>3</v>
      </c>
      <c r="H337">
        <v>2.2999999999999998</v>
      </c>
      <c r="I337">
        <v>3.73</v>
      </c>
      <c r="J337">
        <f t="shared" si="5"/>
        <v>62.17</v>
      </c>
      <c r="K337">
        <f>IF(Таблица1[[#This Row],[Цена продажи]]=0, Таблица1[[#This Row],[Количество]]*Таблица1[[#This Row],[Цена]],0)</f>
        <v>0</v>
      </c>
      <c r="L337">
        <f>Таблица1[[#This Row],[Количество]]*Таблица1[[#This Row],[Цена продажи]]</f>
        <v>11.19</v>
      </c>
    </row>
    <row r="338" spans="1:12" x14ac:dyDescent="0.25">
      <c r="A338" s="2">
        <v>37928</v>
      </c>
      <c r="B338">
        <v>112</v>
      </c>
      <c r="C338" t="s">
        <v>10</v>
      </c>
      <c r="D338" t="s">
        <v>13</v>
      </c>
      <c r="E338" t="s">
        <v>34</v>
      </c>
      <c r="F338" t="s">
        <v>47</v>
      </c>
      <c r="G338">
        <v>1</v>
      </c>
      <c r="H338">
        <v>8.5</v>
      </c>
      <c r="I338">
        <v>10.14</v>
      </c>
      <c r="J338">
        <f t="shared" si="5"/>
        <v>19.29</v>
      </c>
      <c r="K338">
        <f>IF(Таблица1[[#This Row],[Цена продажи]]=0, Таблица1[[#This Row],[Количество]]*Таблица1[[#This Row],[Цена]],0)</f>
        <v>0</v>
      </c>
      <c r="L338">
        <f>Таблица1[[#This Row],[Количество]]*Таблица1[[#This Row],[Цена продажи]]</f>
        <v>10.14</v>
      </c>
    </row>
    <row r="339" spans="1:12" x14ac:dyDescent="0.25">
      <c r="A339" s="2">
        <v>37928</v>
      </c>
      <c r="B339">
        <v>112</v>
      </c>
      <c r="C339" t="s">
        <v>10</v>
      </c>
      <c r="D339" t="s">
        <v>14</v>
      </c>
      <c r="E339" t="s">
        <v>22</v>
      </c>
      <c r="F339" t="s">
        <v>48</v>
      </c>
      <c r="G339">
        <v>617</v>
      </c>
      <c r="H339">
        <v>2.2999999999999998</v>
      </c>
      <c r="I339">
        <v>3.8</v>
      </c>
      <c r="J339">
        <f t="shared" si="5"/>
        <v>65.22</v>
      </c>
      <c r="K339">
        <f>IF(Таблица1[[#This Row],[Цена продажи]]=0, Таблица1[[#This Row],[Количество]]*Таблица1[[#This Row],[Цена]],0)</f>
        <v>0</v>
      </c>
      <c r="L339">
        <f>Таблица1[[#This Row],[Количество]]*Таблица1[[#This Row],[Цена продажи]]</f>
        <v>2344.6</v>
      </c>
    </row>
    <row r="340" spans="1:12" x14ac:dyDescent="0.25">
      <c r="A340" s="2">
        <v>37928</v>
      </c>
      <c r="B340">
        <v>113</v>
      </c>
      <c r="C340" t="s">
        <v>10</v>
      </c>
      <c r="D340" t="s">
        <v>14</v>
      </c>
      <c r="E340" t="s">
        <v>22</v>
      </c>
      <c r="F340" t="s">
        <v>48</v>
      </c>
      <c r="G340">
        <v>110</v>
      </c>
      <c r="H340">
        <v>2.2999999999999998</v>
      </c>
      <c r="I340">
        <v>3.69</v>
      </c>
      <c r="J340">
        <f t="shared" si="5"/>
        <v>60.43</v>
      </c>
      <c r="K340">
        <f>IF(Таблица1[[#This Row],[Цена продажи]]=0, Таблица1[[#This Row],[Количество]]*Таблица1[[#This Row],[Цена]],0)</f>
        <v>0</v>
      </c>
      <c r="L340">
        <f>Таблица1[[#This Row],[Количество]]*Таблица1[[#This Row],[Цена продажи]]</f>
        <v>405.9</v>
      </c>
    </row>
    <row r="341" spans="1:12" x14ac:dyDescent="0.25">
      <c r="A341" s="2">
        <v>37928</v>
      </c>
      <c r="B341">
        <v>113</v>
      </c>
      <c r="C341" t="s">
        <v>10</v>
      </c>
      <c r="D341" t="s">
        <v>14</v>
      </c>
      <c r="E341" t="s">
        <v>31</v>
      </c>
      <c r="F341" t="s">
        <v>48</v>
      </c>
      <c r="G341">
        <v>787</v>
      </c>
      <c r="H341">
        <v>2.2999999999999998</v>
      </c>
      <c r="I341">
        <v>3.59</v>
      </c>
      <c r="J341">
        <f t="shared" si="5"/>
        <v>56.09</v>
      </c>
      <c r="K341">
        <f>IF(Таблица1[[#This Row],[Цена продажи]]=0, Таблица1[[#This Row],[Количество]]*Таблица1[[#This Row],[Цена]],0)</f>
        <v>0</v>
      </c>
      <c r="L341">
        <f>Таблица1[[#This Row],[Количество]]*Таблица1[[#This Row],[Цена продажи]]</f>
        <v>2825.33</v>
      </c>
    </row>
    <row r="342" spans="1:12" x14ac:dyDescent="0.25">
      <c r="A342" s="2">
        <v>37928</v>
      </c>
      <c r="B342">
        <v>113</v>
      </c>
      <c r="C342" t="s">
        <v>10</v>
      </c>
      <c r="D342" t="s">
        <v>15</v>
      </c>
      <c r="E342" t="s">
        <v>26</v>
      </c>
      <c r="F342" t="s">
        <v>50</v>
      </c>
      <c r="G342">
        <v>600</v>
      </c>
      <c r="H342">
        <v>23.95</v>
      </c>
      <c r="I342">
        <v>27.22</v>
      </c>
      <c r="J342">
        <f t="shared" si="5"/>
        <v>13.65</v>
      </c>
      <c r="K342">
        <f>IF(Таблица1[[#This Row],[Цена продажи]]=0, Таблица1[[#This Row],[Количество]]*Таблица1[[#This Row],[Цена]],0)</f>
        <v>0</v>
      </c>
      <c r="L342">
        <f>Таблица1[[#This Row],[Количество]]*Таблица1[[#This Row],[Цена продажи]]</f>
        <v>16332</v>
      </c>
    </row>
    <row r="343" spans="1:12" x14ac:dyDescent="0.25">
      <c r="A343" s="2">
        <v>37928</v>
      </c>
      <c r="B343">
        <v>42</v>
      </c>
      <c r="C343" t="s">
        <v>9</v>
      </c>
      <c r="D343" t="s">
        <v>12</v>
      </c>
      <c r="E343" t="s">
        <v>18</v>
      </c>
      <c r="F343" t="s">
        <v>46</v>
      </c>
      <c r="G343">
        <v>5000</v>
      </c>
      <c r="H343">
        <v>22.21</v>
      </c>
      <c r="I343">
        <v>0</v>
      </c>
      <c r="J343">
        <f t="shared" si="5"/>
        <v>0</v>
      </c>
      <c r="K343">
        <f>IF(Таблица1[[#This Row],[Цена продажи]]=0, Таблица1[[#This Row],[Количество]]*Таблица1[[#This Row],[Цена]],0)</f>
        <v>111050</v>
      </c>
      <c r="L343">
        <f>Таблица1[[#This Row],[Количество]]*Таблица1[[#This Row],[Цена продажи]]</f>
        <v>0</v>
      </c>
    </row>
    <row r="344" spans="1:12" x14ac:dyDescent="0.25">
      <c r="A344" s="2">
        <v>37950</v>
      </c>
      <c r="B344">
        <v>43</v>
      </c>
      <c r="C344" t="s">
        <v>9</v>
      </c>
      <c r="D344" t="s">
        <v>12</v>
      </c>
      <c r="E344" t="s">
        <v>30</v>
      </c>
      <c r="F344" t="s">
        <v>46</v>
      </c>
      <c r="G344">
        <v>5400</v>
      </c>
      <c r="H344">
        <v>22.88</v>
      </c>
      <c r="I344">
        <v>0</v>
      </c>
      <c r="J344">
        <f t="shared" si="5"/>
        <v>0</v>
      </c>
      <c r="K344">
        <f>IF(Таблица1[[#This Row],[Цена продажи]]=0, Таблица1[[#This Row],[Количество]]*Таблица1[[#This Row],[Цена]],0)</f>
        <v>123552</v>
      </c>
      <c r="L344">
        <f>Таблица1[[#This Row],[Количество]]*Таблица1[[#This Row],[Цена продажи]]</f>
        <v>0</v>
      </c>
    </row>
    <row r="345" spans="1:12" x14ac:dyDescent="0.25">
      <c r="A345" s="2">
        <v>37950</v>
      </c>
      <c r="B345">
        <v>114</v>
      </c>
      <c r="C345" t="s">
        <v>10</v>
      </c>
      <c r="D345" t="s">
        <v>13</v>
      </c>
      <c r="E345" t="s">
        <v>34</v>
      </c>
      <c r="F345" t="s">
        <v>47</v>
      </c>
      <c r="G345">
        <v>1</v>
      </c>
      <c r="H345">
        <v>8.5</v>
      </c>
      <c r="I345">
        <v>10.63</v>
      </c>
      <c r="J345">
        <f t="shared" si="5"/>
        <v>25.06</v>
      </c>
      <c r="K345">
        <f>IF(Таблица1[[#This Row],[Цена продажи]]=0, Таблица1[[#This Row],[Количество]]*Таблица1[[#This Row],[Цена]],0)</f>
        <v>0</v>
      </c>
      <c r="L345">
        <f>Таблица1[[#This Row],[Количество]]*Таблица1[[#This Row],[Цена продажи]]</f>
        <v>10.63</v>
      </c>
    </row>
    <row r="346" spans="1:12" x14ac:dyDescent="0.25">
      <c r="A346" s="2">
        <v>37950</v>
      </c>
      <c r="B346">
        <v>114</v>
      </c>
      <c r="C346" t="s">
        <v>10</v>
      </c>
      <c r="D346" t="s">
        <v>14</v>
      </c>
      <c r="E346" t="s">
        <v>31</v>
      </c>
      <c r="F346" t="s">
        <v>48</v>
      </c>
      <c r="G346">
        <v>101</v>
      </c>
      <c r="H346">
        <v>2.2999999999999998</v>
      </c>
      <c r="I346">
        <v>3.66</v>
      </c>
      <c r="J346">
        <f t="shared" si="5"/>
        <v>59.13</v>
      </c>
      <c r="K346">
        <f>IF(Таблица1[[#This Row],[Цена продажи]]=0, Таблица1[[#This Row],[Количество]]*Таблица1[[#This Row],[Цена]],0)</f>
        <v>0</v>
      </c>
      <c r="L346">
        <f>Таблица1[[#This Row],[Количество]]*Таблица1[[#This Row],[Цена продажи]]</f>
        <v>369.66</v>
      </c>
    </row>
    <row r="347" spans="1:12" x14ac:dyDescent="0.25">
      <c r="A347" s="2">
        <v>37950</v>
      </c>
      <c r="B347">
        <v>114</v>
      </c>
      <c r="C347" t="s">
        <v>10</v>
      </c>
      <c r="D347" t="s">
        <v>12</v>
      </c>
      <c r="E347" t="s">
        <v>18</v>
      </c>
      <c r="F347" t="s">
        <v>46</v>
      </c>
      <c r="G347">
        <v>4234</v>
      </c>
      <c r="H347">
        <v>22.21</v>
      </c>
      <c r="I347">
        <v>23.69</v>
      </c>
      <c r="J347">
        <f t="shared" si="5"/>
        <v>6.66</v>
      </c>
      <c r="K347">
        <f>IF(Таблица1[[#This Row],[Цена продажи]]=0, Таблица1[[#This Row],[Количество]]*Таблица1[[#This Row],[Цена]],0)</f>
        <v>0</v>
      </c>
      <c r="L347">
        <f>Таблица1[[#This Row],[Количество]]*Таблица1[[#This Row],[Цена продажи]]</f>
        <v>100303.46</v>
      </c>
    </row>
    <row r="348" spans="1:12" x14ac:dyDescent="0.25">
      <c r="A348" s="2">
        <v>37950</v>
      </c>
      <c r="B348">
        <v>114</v>
      </c>
      <c r="C348" t="s">
        <v>10</v>
      </c>
      <c r="D348" t="s">
        <v>12</v>
      </c>
      <c r="E348" t="s">
        <v>30</v>
      </c>
      <c r="F348" t="s">
        <v>46</v>
      </c>
      <c r="G348">
        <v>629</v>
      </c>
      <c r="H348">
        <v>22.88</v>
      </c>
      <c r="I348">
        <v>24.85</v>
      </c>
      <c r="J348">
        <f t="shared" si="5"/>
        <v>8.61</v>
      </c>
      <c r="K348">
        <f>IF(Таблица1[[#This Row],[Цена продажи]]=0, Таблица1[[#This Row],[Количество]]*Таблица1[[#This Row],[Цена]],0)</f>
        <v>0</v>
      </c>
      <c r="L348">
        <f>Таблица1[[#This Row],[Количество]]*Таблица1[[#This Row],[Цена продажи]]</f>
        <v>15630.650000000001</v>
      </c>
    </row>
    <row r="349" spans="1:12" x14ac:dyDescent="0.25">
      <c r="A349" s="2">
        <v>37950</v>
      </c>
      <c r="B349">
        <v>114</v>
      </c>
      <c r="C349" t="s">
        <v>10</v>
      </c>
      <c r="D349" t="s">
        <v>14</v>
      </c>
      <c r="E349" t="s">
        <v>22</v>
      </c>
      <c r="F349" t="s">
        <v>48</v>
      </c>
      <c r="G349">
        <v>23</v>
      </c>
      <c r="H349">
        <v>2.2999999999999998</v>
      </c>
      <c r="I349">
        <v>3.69</v>
      </c>
      <c r="J349">
        <f t="shared" si="5"/>
        <v>60.43</v>
      </c>
      <c r="K349">
        <f>IF(Таблица1[[#This Row],[Цена продажи]]=0, Таблица1[[#This Row],[Количество]]*Таблица1[[#This Row],[Цена]],0)</f>
        <v>0</v>
      </c>
      <c r="L349">
        <f>Таблица1[[#This Row],[Количество]]*Таблица1[[#This Row],[Цена продажи]]</f>
        <v>84.87</v>
      </c>
    </row>
    <row r="350" spans="1:12" x14ac:dyDescent="0.25">
      <c r="A350" s="2">
        <v>36737</v>
      </c>
      <c r="B350">
        <v>1</v>
      </c>
      <c r="C350" t="s">
        <v>9</v>
      </c>
      <c r="D350" t="s">
        <v>15</v>
      </c>
      <c r="E350" t="s">
        <v>36</v>
      </c>
      <c r="F350" t="s">
        <v>50</v>
      </c>
      <c r="G350">
        <v>5400</v>
      </c>
      <c r="H350">
        <v>3.2</v>
      </c>
      <c r="I350">
        <v>0</v>
      </c>
      <c r="J350">
        <f t="shared" si="5"/>
        <v>0</v>
      </c>
      <c r="K350">
        <f>IF(Таблица1[[#This Row],[Цена продажи]]=0, Таблица1[[#This Row],[Количество]]*Таблица1[[#This Row],[Цена]],0)</f>
        <v>17280</v>
      </c>
      <c r="L350">
        <f>Таблица1[[#This Row],[Количество]]*Таблица1[[#This Row],[Цена продажи]]</f>
        <v>0</v>
      </c>
    </row>
    <row r="351" spans="1:12" x14ac:dyDescent="0.25">
      <c r="A351" s="2">
        <v>36737</v>
      </c>
      <c r="B351">
        <v>1</v>
      </c>
      <c r="C351" t="s">
        <v>10</v>
      </c>
      <c r="D351" t="s">
        <v>15</v>
      </c>
      <c r="E351" t="s">
        <v>36</v>
      </c>
      <c r="F351" t="s">
        <v>50</v>
      </c>
      <c r="G351">
        <v>2870</v>
      </c>
      <c r="H351">
        <v>3.2</v>
      </c>
      <c r="I351">
        <v>3.33</v>
      </c>
      <c r="J351">
        <f t="shared" si="5"/>
        <v>4.0599999999999996</v>
      </c>
      <c r="K351">
        <f>IF(Таблица1[[#This Row],[Цена продажи]]=0, Таблица1[[#This Row],[Количество]]*Таблица1[[#This Row],[Цена]],0)</f>
        <v>0</v>
      </c>
      <c r="L351">
        <f>Таблица1[[#This Row],[Количество]]*Таблица1[[#This Row],[Цена продажи]]</f>
        <v>9557.1</v>
      </c>
    </row>
    <row r="352" spans="1:12" x14ac:dyDescent="0.25">
      <c r="A352" s="2">
        <v>36742</v>
      </c>
      <c r="B352">
        <v>2</v>
      </c>
      <c r="C352" t="s">
        <v>10</v>
      </c>
      <c r="D352" t="s">
        <v>15</v>
      </c>
      <c r="E352" t="s">
        <v>36</v>
      </c>
      <c r="F352" t="s">
        <v>50</v>
      </c>
      <c r="G352">
        <v>2336</v>
      </c>
      <c r="H352">
        <v>3.2</v>
      </c>
      <c r="I352">
        <v>3.48</v>
      </c>
      <c r="J352">
        <f t="shared" si="5"/>
        <v>8.75</v>
      </c>
      <c r="K352">
        <f>IF(Таблица1[[#This Row],[Цена продажи]]=0, Таблица1[[#This Row],[Количество]]*Таблица1[[#This Row],[Цена]],0)</f>
        <v>0</v>
      </c>
      <c r="L352">
        <f>Таблица1[[#This Row],[Количество]]*Таблица1[[#This Row],[Цена продажи]]</f>
        <v>8129.28</v>
      </c>
    </row>
    <row r="353" spans="1:12" x14ac:dyDescent="0.25">
      <c r="A353" s="2">
        <v>36742</v>
      </c>
      <c r="B353">
        <v>3</v>
      </c>
      <c r="C353" t="s">
        <v>10</v>
      </c>
      <c r="D353" t="s">
        <v>15</v>
      </c>
      <c r="E353" t="s">
        <v>36</v>
      </c>
      <c r="F353" t="s">
        <v>50</v>
      </c>
      <c r="G353">
        <v>26</v>
      </c>
      <c r="H353">
        <v>3.2</v>
      </c>
      <c r="I353">
        <v>3.58</v>
      </c>
      <c r="J353">
        <f t="shared" si="5"/>
        <v>11.88</v>
      </c>
      <c r="K353">
        <f>IF(Таблица1[[#This Row],[Цена продажи]]=0, Таблица1[[#This Row],[Количество]]*Таблица1[[#This Row],[Цена]],0)</f>
        <v>0</v>
      </c>
      <c r="L353">
        <f>Таблица1[[#This Row],[Количество]]*Таблица1[[#This Row],[Цена продажи]]</f>
        <v>93.08</v>
      </c>
    </row>
    <row r="354" spans="1:12" x14ac:dyDescent="0.25">
      <c r="A354" s="2">
        <v>36742</v>
      </c>
      <c r="B354">
        <v>4</v>
      </c>
      <c r="C354" t="s">
        <v>10</v>
      </c>
      <c r="D354" t="s">
        <v>15</v>
      </c>
      <c r="E354" t="s">
        <v>36</v>
      </c>
      <c r="F354" t="s">
        <v>50</v>
      </c>
      <c r="G354">
        <v>9</v>
      </c>
      <c r="H354">
        <v>3.2</v>
      </c>
      <c r="I354">
        <v>3.28</v>
      </c>
      <c r="J354">
        <f t="shared" si="5"/>
        <v>2.5</v>
      </c>
      <c r="K354">
        <f>IF(Таблица1[[#This Row],[Цена продажи]]=0, Таблица1[[#This Row],[Количество]]*Таблица1[[#This Row],[Цена]],0)</f>
        <v>0</v>
      </c>
      <c r="L354">
        <f>Таблица1[[#This Row],[Количество]]*Таблица1[[#This Row],[Цена продажи]]</f>
        <v>29.52</v>
      </c>
    </row>
    <row r="355" spans="1:12" x14ac:dyDescent="0.25">
      <c r="A355" s="2">
        <v>36742</v>
      </c>
      <c r="B355">
        <v>5</v>
      </c>
      <c r="C355" t="s">
        <v>10</v>
      </c>
      <c r="D355" t="s">
        <v>15</v>
      </c>
      <c r="E355" t="s">
        <v>36</v>
      </c>
      <c r="F355" t="s">
        <v>50</v>
      </c>
      <c r="G355">
        <v>36</v>
      </c>
      <c r="H355">
        <v>3.2</v>
      </c>
      <c r="I355">
        <v>3.41</v>
      </c>
      <c r="J355">
        <f t="shared" si="5"/>
        <v>6.56</v>
      </c>
      <c r="K355">
        <f>IF(Таблица1[[#This Row],[Цена продажи]]=0, Таблица1[[#This Row],[Количество]]*Таблица1[[#This Row],[Цена]],0)</f>
        <v>0</v>
      </c>
      <c r="L355">
        <f>Таблица1[[#This Row],[Количество]]*Таблица1[[#This Row],[Цена продажи]]</f>
        <v>122.76</v>
      </c>
    </row>
    <row r="356" spans="1:12" x14ac:dyDescent="0.25">
      <c r="A356" s="2">
        <v>36746</v>
      </c>
      <c r="B356">
        <v>6</v>
      </c>
      <c r="C356" t="s">
        <v>10</v>
      </c>
      <c r="D356" t="s">
        <v>15</v>
      </c>
      <c r="E356" t="s">
        <v>36</v>
      </c>
      <c r="F356" t="s">
        <v>50</v>
      </c>
      <c r="G356">
        <v>48</v>
      </c>
      <c r="H356">
        <v>3.2</v>
      </c>
      <c r="I356">
        <v>3.38</v>
      </c>
      <c r="J356">
        <f t="shared" si="5"/>
        <v>5.62</v>
      </c>
      <c r="K356">
        <f>IF(Таблица1[[#This Row],[Цена продажи]]=0, Таблица1[[#This Row],[Количество]]*Таблица1[[#This Row],[Цена]],0)</f>
        <v>0</v>
      </c>
      <c r="L356">
        <f>Таблица1[[#This Row],[Количество]]*Таблица1[[#This Row],[Цена продажи]]</f>
        <v>162.24</v>
      </c>
    </row>
    <row r="357" spans="1:12" x14ac:dyDescent="0.25">
      <c r="A357" s="2">
        <v>36746</v>
      </c>
      <c r="B357">
        <v>7</v>
      </c>
      <c r="C357" t="s">
        <v>10</v>
      </c>
      <c r="D357" t="s">
        <v>15</v>
      </c>
      <c r="E357" t="s">
        <v>36</v>
      </c>
      <c r="F357" t="s">
        <v>50</v>
      </c>
      <c r="G357">
        <v>7</v>
      </c>
      <c r="H357">
        <v>3.2</v>
      </c>
      <c r="I357">
        <v>3.58</v>
      </c>
      <c r="J357">
        <f t="shared" si="5"/>
        <v>11.88</v>
      </c>
      <c r="K357">
        <f>IF(Таблица1[[#This Row],[Цена продажи]]=0, Таблица1[[#This Row],[Количество]]*Таблица1[[#This Row],[Цена]],0)</f>
        <v>0</v>
      </c>
      <c r="L357">
        <f>Таблица1[[#This Row],[Количество]]*Таблица1[[#This Row],[Цена продажи]]</f>
        <v>25.060000000000002</v>
      </c>
    </row>
    <row r="358" spans="1:12" x14ac:dyDescent="0.25">
      <c r="A358" s="2">
        <v>36746</v>
      </c>
      <c r="B358">
        <v>8</v>
      </c>
      <c r="C358" t="s">
        <v>10</v>
      </c>
      <c r="D358" t="s">
        <v>15</v>
      </c>
      <c r="E358" t="s">
        <v>36</v>
      </c>
      <c r="F358" t="s">
        <v>50</v>
      </c>
      <c r="G358">
        <v>57</v>
      </c>
      <c r="H358">
        <v>3.2</v>
      </c>
      <c r="I358">
        <v>3.31</v>
      </c>
      <c r="J358">
        <f t="shared" si="5"/>
        <v>3.44</v>
      </c>
      <c r="K358">
        <f>IF(Таблица1[[#This Row],[Цена продажи]]=0, Таблица1[[#This Row],[Количество]]*Таблица1[[#This Row],[Цена]],0)</f>
        <v>0</v>
      </c>
      <c r="L358">
        <f>Таблица1[[#This Row],[Количество]]*Таблица1[[#This Row],[Цена продажи]]</f>
        <v>188.67000000000002</v>
      </c>
    </row>
    <row r="359" spans="1:12" x14ac:dyDescent="0.25">
      <c r="A359" s="2">
        <v>36746</v>
      </c>
      <c r="B359">
        <v>2</v>
      </c>
      <c r="C359" t="s">
        <v>9</v>
      </c>
      <c r="D359" t="s">
        <v>11</v>
      </c>
      <c r="E359" t="s">
        <v>37</v>
      </c>
      <c r="F359" t="s">
        <v>49</v>
      </c>
      <c r="G359">
        <v>400</v>
      </c>
      <c r="H359">
        <v>16.489999999999998</v>
      </c>
      <c r="I359">
        <v>0</v>
      </c>
      <c r="J359">
        <f t="shared" si="5"/>
        <v>0</v>
      </c>
      <c r="K359">
        <f>IF(Таблица1[[#This Row],[Цена продажи]]=0, Таблица1[[#This Row],[Количество]]*Таблица1[[#This Row],[Цена]],0)</f>
        <v>6595.9999999999991</v>
      </c>
      <c r="L359">
        <f>Таблица1[[#This Row],[Количество]]*Таблица1[[#This Row],[Цена продажи]]</f>
        <v>0</v>
      </c>
    </row>
    <row r="360" spans="1:12" x14ac:dyDescent="0.25">
      <c r="A360" s="2">
        <v>36751</v>
      </c>
      <c r="B360">
        <v>9</v>
      </c>
      <c r="C360" t="s">
        <v>10</v>
      </c>
      <c r="D360" t="s">
        <v>15</v>
      </c>
      <c r="E360" t="s">
        <v>36</v>
      </c>
      <c r="F360" t="s">
        <v>50</v>
      </c>
      <c r="G360">
        <v>3</v>
      </c>
      <c r="H360">
        <v>3.2</v>
      </c>
      <c r="I360">
        <v>3.58</v>
      </c>
      <c r="J360">
        <f t="shared" si="5"/>
        <v>11.88</v>
      </c>
      <c r="K360">
        <f>IF(Таблица1[[#This Row],[Цена продажи]]=0, Таблица1[[#This Row],[Количество]]*Таблица1[[#This Row],[Цена]],0)</f>
        <v>0</v>
      </c>
      <c r="L360">
        <f>Таблица1[[#This Row],[Количество]]*Таблица1[[#This Row],[Цена продажи]]</f>
        <v>10.74</v>
      </c>
    </row>
    <row r="361" spans="1:12" x14ac:dyDescent="0.25">
      <c r="A361" s="2">
        <v>36751</v>
      </c>
      <c r="B361">
        <v>9</v>
      </c>
      <c r="C361" t="s">
        <v>10</v>
      </c>
      <c r="D361" t="s">
        <v>11</v>
      </c>
      <c r="E361" t="s">
        <v>37</v>
      </c>
      <c r="F361" t="s">
        <v>49</v>
      </c>
      <c r="G361">
        <v>196</v>
      </c>
      <c r="H361">
        <v>16.489999999999998</v>
      </c>
      <c r="I361">
        <v>17.53</v>
      </c>
      <c r="J361">
        <f t="shared" si="5"/>
        <v>6.31</v>
      </c>
      <c r="K361">
        <f>IF(Таблица1[[#This Row],[Цена продажи]]=0, Таблица1[[#This Row],[Количество]]*Таблица1[[#This Row],[Цена]],0)</f>
        <v>0</v>
      </c>
      <c r="L361">
        <f>Таблица1[[#This Row],[Количество]]*Таблица1[[#This Row],[Цена продажи]]</f>
        <v>3435.88</v>
      </c>
    </row>
    <row r="362" spans="1:12" x14ac:dyDescent="0.25">
      <c r="A362" s="2">
        <v>36769</v>
      </c>
      <c r="B362">
        <v>10</v>
      </c>
      <c r="C362" t="s">
        <v>10</v>
      </c>
      <c r="D362" t="s">
        <v>11</v>
      </c>
      <c r="E362" t="s">
        <v>37</v>
      </c>
      <c r="F362" t="s">
        <v>49</v>
      </c>
      <c r="G362">
        <v>179</v>
      </c>
      <c r="H362">
        <v>16.489999999999998</v>
      </c>
      <c r="I362">
        <v>17.37</v>
      </c>
      <c r="J362">
        <f t="shared" si="5"/>
        <v>5.34</v>
      </c>
      <c r="K362">
        <f>IF(Таблица1[[#This Row],[Цена продажи]]=0, Таблица1[[#This Row],[Количество]]*Таблица1[[#This Row],[Цена]],0)</f>
        <v>0</v>
      </c>
      <c r="L362">
        <f>Таблица1[[#This Row],[Количество]]*Таблица1[[#This Row],[Цена продажи]]</f>
        <v>3109.23</v>
      </c>
    </row>
    <row r="363" spans="1:12" x14ac:dyDescent="0.25">
      <c r="A363" s="2">
        <v>36769</v>
      </c>
      <c r="B363">
        <v>10</v>
      </c>
      <c r="C363" t="s">
        <v>10</v>
      </c>
      <c r="D363" t="s">
        <v>15</v>
      </c>
      <c r="E363" t="s">
        <v>36</v>
      </c>
      <c r="F363" t="s">
        <v>50</v>
      </c>
      <c r="G363">
        <v>2</v>
      </c>
      <c r="H363">
        <v>3.2</v>
      </c>
      <c r="I363">
        <v>3.45</v>
      </c>
      <c r="J363">
        <f t="shared" si="5"/>
        <v>7.81</v>
      </c>
      <c r="K363">
        <f>IF(Таблица1[[#This Row],[Цена продажи]]=0, Таблица1[[#This Row],[Количество]]*Таблица1[[#This Row],[Цена]],0)</f>
        <v>0</v>
      </c>
      <c r="L363">
        <f>Таблица1[[#This Row],[Количество]]*Таблица1[[#This Row],[Цена продажи]]</f>
        <v>6.9</v>
      </c>
    </row>
    <row r="364" spans="1:12" x14ac:dyDescent="0.25">
      <c r="A364" s="2">
        <v>36769</v>
      </c>
      <c r="B364">
        <v>3</v>
      </c>
      <c r="C364" t="s">
        <v>9</v>
      </c>
      <c r="D364" t="s">
        <v>13</v>
      </c>
      <c r="E364" t="s">
        <v>35</v>
      </c>
      <c r="F364" t="s">
        <v>47</v>
      </c>
      <c r="G364">
        <v>4000</v>
      </c>
      <c r="H364">
        <v>8.84</v>
      </c>
      <c r="I364">
        <v>0</v>
      </c>
      <c r="J364">
        <f t="shared" si="5"/>
        <v>0</v>
      </c>
      <c r="K364">
        <f>IF(Таблица1[[#This Row],[Цена продажи]]=0, Таблица1[[#This Row],[Количество]]*Таблица1[[#This Row],[Цена]],0)</f>
        <v>35360</v>
      </c>
      <c r="L364">
        <f>Таблица1[[#This Row],[Количество]]*Таблица1[[#This Row],[Цена продажи]]</f>
        <v>0</v>
      </c>
    </row>
    <row r="365" spans="1:12" x14ac:dyDescent="0.25">
      <c r="A365" s="2">
        <v>36780</v>
      </c>
      <c r="B365">
        <v>11</v>
      </c>
      <c r="C365" t="s">
        <v>10</v>
      </c>
      <c r="D365" t="s">
        <v>11</v>
      </c>
      <c r="E365" t="s">
        <v>37</v>
      </c>
      <c r="F365" t="s">
        <v>49</v>
      </c>
      <c r="G365">
        <v>17</v>
      </c>
      <c r="H365">
        <v>16.489999999999998</v>
      </c>
      <c r="I365">
        <v>18.25</v>
      </c>
      <c r="J365">
        <f t="shared" si="5"/>
        <v>10.67</v>
      </c>
      <c r="K365">
        <f>IF(Таблица1[[#This Row],[Цена продажи]]=0, Таблица1[[#This Row],[Количество]]*Таблица1[[#This Row],[Цена]],0)</f>
        <v>0</v>
      </c>
      <c r="L365">
        <f>Таблица1[[#This Row],[Количество]]*Таблица1[[#This Row],[Цена продажи]]</f>
        <v>310.25</v>
      </c>
    </row>
    <row r="366" spans="1:12" x14ac:dyDescent="0.25">
      <c r="A366" s="2">
        <v>36780</v>
      </c>
      <c r="B366">
        <v>11</v>
      </c>
      <c r="C366" t="s">
        <v>10</v>
      </c>
      <c r="D366" t="s">
        <v>13</v>
      </c>
      <c r="E366" t="s">
        <v>35</v>
      </c>
      <c r="F366" t="s">
        <v>47</v>
      </c>
      <c r="G366">
        <v>3647</v>
      </c>
      <c r="H366">
        <v>8.84</v>
      </c>
      <c r="I366">
        <v>9.2100000000000009</v>
      </c>
      <c r="J366">
        <f t="shared" si="5"/>
        <v>4.1900000000000004</v>
      </c>
      <c r="K366">
        <f>IF(Таблица1[[#This Row],[Цена продажи]]=0, Таблица1[[#This Row],[Количество]]*Таблица1[[#This Row],[Цена]],0)</f>
        <v>0</v>
      </c>
      <c r="L366">
        <f>Таблица1[[#This Row],[Количество]]*Таблица1[[#This Row],[Цена продажи]]</f>
        <v>33588.870000000003</v>
      </c>
    </row>
    <row r="367" spans="1:12" x14ac:dyDescent="0.25">
      <c r="A367" s="2">
        <v>36780</v>
      </c>
      <c r="B367">
        <v>12</v>
      </c>
      <c r="C367" t="s">
        <v>10</v>
      </c>
      <c r="D367" t="s">
        <v>15</v>
      </c>
      <c r="E367" t="s">
        <v>36</v>
      </c>
      <c r="F367" t="s">
        <v>50</v>
      </c>
      <c r="G367">
        <v>5</v>
      </c>
      <c r="H367">
        <v>3.2</v>
      </c>
      <c r="I367">
        <v>3.6</v>
      </c>
      <c r="J367">
        <f t="shared" si="5"/>
        <v>12.5</v>
      </c>
      <c r="K367">
        <f>IF(Таблица1[[#This Row],[Цена продажи]]=0, Таблица1[[#This Row],[Количество]]*Таблица1[[#This Row],[Цена]],0)</f>
        <v>0</v>
      </c>
      <c r="L367">
        <f>Таблица1[[#This Row],[Количество]]*Таблица1[[#This Row],[Цена продажи]]</f>
        <v>18</v>
      </c>
    </row>
    <row r="368" spans="1:12" x14ac:dyDescent="0.25">
      <c r="A368" s="2">
        <v>36780</v>
      </c>
      <c r="B368">
        <v>12</v>
      </c>
      <c r="C368" t="s">
        <v>10</v>
      </c>
      <c r="D368" t="s">
        <v>13</v>
      </c>
      <c r="E368" t="s">
        <v>35</v>
      </c>
      <c r="F368" t="s">
        <v>47</v>
      </c>
      <c r="G368">
        <v>350</v>
      </c>
      <c r="H368">
        <v>8.84</v>
      </c>
      <c r="I368">
        <v>9.1199999999999992</v>
      </c>
      <c r="J368">
        <f t="shared" si="5"/>
        <v>3.17</v>
      </c>
      <c r="K368">
        <f>IF(Таблица1[[#This Row],[Цена продажи]]=0, Таблица1[[#This Row],[Количество]]*Таблица1[[#This Row],[Цена]],0)</f>
        <v>0</v>
      </c>
      <c r="L368">
        <f>Таблица1[[#This Row],[Количество]]*Таблица1[[#This Row],[Цена продажи]]</f>
        <v>3191.9999999999995</v>
      </c>
    </row>
    <row r="369" spans="1:12" x14ac:dyDescent="0.25">
      <c r="A369" s="2">
        <v>36780</v>
      </c>
      <c r="B369">
        <v>12</v>
      </c>
      <c r="C369" t="s">
        <v>10</v>
      </c>
      <c r="D369" t="s">
        <v>11</v>
      </c>
      <c r="E369" t="s">
        <v>37</v>
      </c>
      <c r="F369" t="s">
        <v>49</v>
      </c>
      <c r="G369">
        <v>8</v>
      </c>
      <c r="H369">
        <v>16.489999999999998</v>
      </c>
      <c r="I369">
        <v>17.75</v>
      </c>
      <c r="J369">
        <f t="shared" si="5"/>
        <v>7.64</v>
      </c>
      <c r="K369">
        <f>IF(Таблица1[[#This Row],[Цена продажи]]=0, Таблица1[[#This Row],[Количество]]*Таблица1[[#This Row],[Цена]],0)</f>
        <v>0</v>
      </c>
      <c r="L369">
        <f>Таблица1[[#This Row],[Количество]]*Таблица1[[#This Row],[Цена продажи]]</f>
        <v>142</v>
      </c>
    </row>
    <row r="370" spans="1:12" x14ac:dyDescent="0.25">
      <c r="A370" s="2">
        <v>36790</v>
      </c>
      <c r="B370">
        <v>13</v>
      </c>
      <c r="C370" t="s">
        <v>10</v>
      </c>
      <c r="D370" t="s">
        <v>13</v>
      </c>
      <c r="E370" t="s">
        <v>35</v>
      </c>
      <c r="F370" t="s">
        <v>47</v>
      </c>
      <c r="G370">
        <v>3</v>
      </c>
      <c r="H370">
        <v>8.84</v>
      </c>
      <c r="I370">
        <v>9.48</v>
      </c>
      <c r="J370">
        <f t="shared" si="5"/>
        <v>7.24</v>
      </c>
      <c r="K370">
        <f>IF(Таблица1[[#This Row],[Цена продажи]]=0, Таблица1[[#This Row],[Количество]]*Таблица1[[#This Row],[Цена]],0)</f>
        <v>0</v>
      </c>
      <c r="L370">
        <f>Таблица1[[#This Row],[Количество]]*Таблица1[[#This Row],[Цена продажи]]</f>
        <v>28.44</v>
      </c>
    </row>
    <row r="371" spans="1:12" x14ac:dyDescent="0.25">
      <c r="A371" s="2">
        <v>36790</v>
      </c>
      <c r="B371">
        <v>13</v>
      </c>
      <c r="C371" t="s">
        <v>10</v>
      </c>
      <c r="D371" t="s">
        <v>15</v>
      </c>
      <c r="E371" t="s">
        <v>36</v>
      </c>
      <c r="F371" t="s">
        <v>50</v>
      </c>
      <c r="G371">
        <v>1</v>
      </c>
      <c r="H371">
        <v>3.2</v>
      </c>
      <c r="I371">
        <v>3.56</v>
      </c>
      <c r="J371">
        <f t="shared" si="5"/>
        <v>11.25</v>
      </c>
      <c r="K371">
        <f>IF(Таблица1[[#This Row],[Цена продажи]]=0, Таблица1[[#This Row],[Количество]]*Таблица1[[#This Row],[Цена]],0)</f>
        <v>0</v>
      </c>
      <c r="L371">
        <f>Таблица1[[#This Row],[Количество]]*Таблица1[[#This Row],[Цена продажи]]</f>
        <v>3.56</v>
      </c>
    </row>
    <row r="372" spans="1:12" x14ac:dyDescent="0.25">
      <c r="A372" s="2">
        <v>36790</v>
      </c>
      <c r="B372">
        <v>4</v>
      </c>
      <c r="C372" t="s">
        <v>9</v>
      </c>
      <c r="D372" t="s">
        <v>13</v>
      </c>
      <c r="E372" t="s">
        <v>19</v>
      </c>
      <c r="F372" t="s">
        <v>47</v>
      </c>
      <c r="G372">
        <v>4800</v>
      </c>
      <c r="H372">
        <v>8.84</v>
      </c>
      <c r="I372">
        <v>0</v>
      </c>
      <c r="J372">
        <f t="shared" si="5"/>
        <v>0</v>
      </c>
      <c r="K372">
        <f>IF(Таблица1[[#This Row],[Цена продажи]]=0, Таблица1[[#This Row],[Количество]]*Таблица1[[#This Row],[Цена]],0)</f>
        <v>42432</v>
      </c>
      <c r="L372">
        <f>Таблица1[[#This Row],[Количество]]*Таблица1[[#This Row],[Цена продажи]]</f>
        <v>0</v>
      </c>
    </row>
    <row r="373" spans="1:12" x14ac:dyDescent="0.25">
      <c r="A373" s="2">
        <v>36790</v>
      </c>
      <c r="B373">
        <v>14</v>
      </c>
      <c r="C373" t="s">
        <v>10</v>
      </c>
      <c r="D373" t="s">
        <v>13</v>
      </c>
      <c r="E373" t="s">
        <v>19</v>
      </c>
      <c r="F373" t="s">
        <v>47</v>
      </c>
      <c r="G373">
        <v>3195</v>
      </c>
      <c r="H373">
        <v>8.84</v>
      </c>
      <c r="I373">
        <v>9.83</v>
      </c>
      <c r="J373">
        <f t="shared" si="5"/>
        <v>11.2</v>
      </c>
      <c r="K373">
        <f>IF(Таблица1[[#This Row],[Цена продажи]]=0, Таблица1[[#This Row],[Количество]]*Таблица1[[#This Row],[Цена]],0)</f>
        <v>0</v>
      </c>
      <c r="L373">
        <f>Таблица1[[#This Row],[Количество]]*Таблица1[[#This Row],[Цена продажи]]</f>
        <v>31406.85</v>
      </c>
    </row>
    <row r="374" spans="1:12" x14ac:dyDescent="0.25">
      <c r="A374" s="2">
        <v>36790</v>
      </c>
      <c r="B374">
        <v>15</v>
      </c>
      <c r="C374" t="s">
        <v>10</v>
      </c>
      <c r="D374" t="s">
        <v>13</v>
      </c>
      <c r="E374" t="s">
        <v>19</v>
      </c>
      <c r="F374" t="s">
        <v>47</v>
      </c>
      <c r="G374">
        <v>1317</v>
      </c>
      <c r="H374">
        <v>8.84</v>
      </c>
      <c r="I374">
        <v>9.1199999999999992</v>
      </c>
      <c r="J374">
        <f t="shared" si="5"/>
        <v>3.17</v>
      </c>
      <c r="K374">
        <f>IF(Таблица1[[#This Row],[Цена продажи]]=0, Таблица1[[#This Row],[Количество]]*Таблица1[[#This Row],[Цена]],0)</f>
        <v>0</v>
      </c>
      <c r="L374">
        <f>Таблица1[[#This Row],[Количество]]*Таблица1[[#This Row],[Цена продажи]]</f>
        <v>12011.039999999999</v>
      </c>
    </row>
    <row r="375" spans="1:12" x14ac:dyDescent="0.25">
      <c r="A375" s="2">
        <v>36790</v>
      </c>
      <c r="B375">
        <v>5</v>
      </c>
      <c r="C375" t="s">
        <v>9</v>
      </c>
      <c r="D375" t="s">
        <v>12</v>
      </c>
      <c r="E375" t="s">
        <v>38</v>
      </c>
      <c r="F375" t="s">
        <v>46</v>
      </c>
      <c r="G375">
        <v>4800</v>
      </c>
      <c r="H375">
        <v>20.3</v>
      </c>
      <c r="I375">
        <v>0</v>
      </c>
      <c r="J375">
        <f t="shared" si="5"/>
        <v>0</v>
      </c>
      <c r="K375">
        <f>IF(Таблица1[[#This Row],[Цена продажи]]=0, Таблица1[[#This Row],[Количество]]*Таблица1[[#This Row],[Цена]],0)</f>
        <v>97440</v>
      </c>
      <c r="L375">
        <f>Таблица1[[#This Row],[Количество]]*Таблица1[[#This Row],[Цена продажи]]</f>
        <v>0</v>
      </c>
    </row>
    <row r="376" spans="1:12" x14ac:dyDescent="0.25">
      <c r="A376" s="2">
        <v>36790</v>
      </c>
      <c r="B376">
        <v>16</v>
      </c>
      <c r="C376" t="s">
        <v>10</v>
      </c>
      <c r="D376" t="s">
        <v>13</v>
      </c>
      <c r="E376" t="s">
        <v>19</v>
      </c>
      <c r="F376" t="s">
        <v>47</v>
      </c>
      <c r="G376">
        <v>230</v>
      </c>
      <c r="H376">
        <v>8.84</v>
      </c>
      <c r="I376">
        <v>9.0299999999999994</v>
      </c>
      <c r="J376">
        <f t="shared" si="5"/>
        <v>2.15</v>
      </c>
      <c r="K376">
        <f>IF(Таблица1[[#This Row],[Цена продажи]]=0, Таблица1[[#This Row],[Количество]]*Таблица1[[#This Row],[Цена]],0)</f>
        <v>0</v>
      </c>
      <c r="L376">
        <f>Таблица1[[#This Row],[Количество]]*Таблица1[[#This Row],[Цена продажи]]</f>
        <v>2076.8999999999996</v>
      </c>
    </row>
    <row r="377" spans="1:12" x14ac:dyDescent="0.25">
      <c r="A377" s="2">
        <v>36790</v>
      </c>
      <c r="B377">
        <v>16</v>
      </c>
      <c r="C377" t="s">
        <v>10</v>
      </c>
      <c r="D377" t="s">
        <v>12</v>
      </c>
      <c r="E377" t="s">
        <v>38</v>
      </c>
      <c r="F377" t="s">
        <v>46</v>
      </c>
      <c r="G377">
        <v>2254</v>
      </c>
      <c r="H377">
        <v>20.3</v>
      </c>
      <c r="I377">
        <v>21.42</v>
      </c>
      <c r="J377">
        <f t="shared" si="5"/>
        <v>5.52</v>
      </c>
      <c r="K377">
        <f>IF(Таблица1[[#This Row],[Цена продажи]]=0, Таблица1[[#This Row],[Количество]]*Таблица1[[#This Row],[Цена]],0)</f>
        <v>0</v>
      </c>
      <c r="L377">
        <f>Таблица1[[#This Row],[Количество]]*Таблица1[[#This Row],[Цена продажи]]</f>
        <v>48280.68</v>
      </c>
    </row>
    <row r="378" spans="1:12" x14ac:dyDescent="0.25">
      <c r="A378" s="2">
        <v>36790</v>
      </c>
      <c r="B378">
        <v>6</v>
      </c>
      <c r="C378" t="s">
        <v>9</v>
      </c>
      <c r="D378" t="s">
        <v>15</v>
      </c>
      <c r="E378" t="s">
        <v>36</v>
      </c>
      <c r="F378" t="s">
        <v>50</v>
      </c>
      <c r="G378">
        <v>4800</v>
      </c>
      <c r="H378">
        <v>3.2</v>
      </c>
      <c r="I378">
        <v>0</v>
      </c>
      <c r="J378">
        <f t="shared" si="5"/>
        <v>0</v>
      </c>
      <c r="K378">
        <f>IF(Таблица1[[#This Row],[Цена продажи]]=0, Таблица1[[#This Row],[Количество]]*Таблица1[[#This Row],[Цена]],0)</f>
        <v>15360</v>
      </c>
      <c r="L378">
        <f>Таблица1[[#This Row],[Количество]]*Таблица1[[#This Row],[Цена продажи]]</f>
        <v>0</v>
      </c>
    </row>
    <row r="379" spans="1:12" x14ac:dyDescent="0.25">
      <c r="A379" s="2">
        <v>36790</v>
      </c>
      <c r="B379">
        <v>17</v>
      </c>
      <c r="C379" t="s">
        <v>10</v>
      </c>
      <c r="D379" t="s">
        <v>12</v>
      </c>
      <c r="E379" t="s">
        <v>38</v>
      </c>
      <c r="F379" t="s">
        <v>46</v>
      </c>
      <c r="G379">
        <v>2300</v>
      </c>
      <c r="H379">
        <v>20.3</v>
      </c>
      <c r="I379">
        <v>21.42</v>
      </c>
      <c r="J379">
        <f t="shared" si="5"/>
        <v>5.52</v>
      </c>
      <c r="K379">
        <f>IF(Таблица1[[#This Row],[Цена продажи]]=0, Таблица1[[#This Row],[Количество]]*Таблица1[[#This Row],[Цена]],0)</f>
        <v>0</v>
      </c>
      <c r="L379">
        <f>Таблица1[[#This Row],[Количество]]*Таблица1[[#This Row],[Цена продажи]]</f>
        <v>49266.000000000007</v>
      </c>
    </row>
    <row r="380" spans="1:12" x14ac:dyDescent="0.25">
      <c r="A380" s="2">
        <v>36790</v>
      </c>
      <c r="B380">
        <v>17</v>
      </c>
      <c r="C380" t="s">
        <v>10</v>
      </c>
      <c r="D380" t="s">
        <v>15</v>
      </c>
      <c r="E380" t="s">
        <v>36</v>
      </c>
      <c r="F380" t="s">
        <v>50</v>
      </c>
      <c r="G380">
        <v>3520</v>
      </c>
      <c r="H380">
        <v>3.2</v>
      </c>
      <c r="I380">
        <v>3.53</v>
      </c>
      <c r="J380">
        <f t="shared" si="5"/>
        <v>10.31</v>
      </c>
      <c r="K380">
        <f>IF(Таблица1[[#This Row],[Цена продажи]]=0, Таблица1[[#This Row],[Количество]]*Таблица1[[#This Row],[Цена]],0)</f>
        <v>0</v>
      </c>
      <c r="L380">
        <f>Таблица1[[#This Row],[Количество]]*Таблица1[[#This Row],[Цена продажи]]</f>
        <v>12425.599999999999</v>
      </c>
    </row>
    <row r="381" spans="1:12" x14ac:dyDescent="0.25">
      <c r="A381" s="2">
        <v>36790</v>
      </c>
      <c r="B381">
        <v>18</v>
      </c>
      <c r="C381" t="s">
        <v>10</v>
      </c>
      <c r="D381" t="s">
        <v>15</v>
      </c>
      <c r="E381" t="s">
        <v>36</v>
      </c>
      <c r="F381" t="s">
        <v>50</v>
      </c>
      <c r="G381">
        <v>430</v>
      </c>
      <c r="H381">
        <v>3.2</v>
      </c>
      <c r="I381">
        <v>3.63</v>
      </c>
      <c r="J381">
        <f t="shared" si="5"/>
        <v>13.44</v>
      </c>
      <c r="K381">
        <f>IF(Таблица1[[#This Row],[Цена продажи]]=0, Таблица1[[#This Row],[Количество]]*Таблица1[[#This Row],[Цена]],0)</f>
        <v>0</v>
      </c>
      <c r="L381">
        <f>Таблица1[[#This Row],[Количество]]*Таблица1[[#This Row],[Цена продажи]]</f>
        <v>1560.8999999999999</v>
      </c>
    </row>
    <row r="382" spans="1:12" x14ac:dyDescent="0.25">
      <c r="A382" s="2">
        <v>36790</v>
      </c>
      <c r="B382">
        <v>18</v>
      </c>
      <c r="C382" t="s">
        <v>10</v>
      </c>
      <c r="D382" t="s">
        <v>13</v>
      </c>
      <c r="E382" t="s">
        <v>19</v>
      </c>
      <c r="F382" t="s">
        <v>47</v>
      </c>
      <c r="G382">
        <v>47</v>
      </c>
      <c r="H382">
        <v>8.84</v>
      </c>
      <c r="I382">
        <v>9.74</v>
      </c>
      <c r="J382">
        <f t="shared" si="5"/>
        <v>10.18</v>
      </c>
      <c r="K382">
        <f>IF(Таблица1[[#This Row],[Цена продажи]]=0, Таблица1[[#This Row],[Количество]]*Таблица1[[#This Row],[Цена]],0)</f>
        <v>0</v>
      </c>
      <c r="L382">
        <f>Таблица1[[#This Row],[Количество]]*Таблица1[[#This Row],[Цена продажи]]</f>
        <v>457.78000000000003</v>
      </c>
    </row>
    <row r="383" spans="1:12" x14ac:dyDescent="0.25">
      <c r="A383" s="2">
        <v>36790</v>
      </c>
      <c r="B383">
        <v>18</v>
      </c>
      <c r="C383" t="s">
        <v>10</v>
      </c>
      <c r="D383" t="s">
        <v>12</v>
      </c>
      <c r="E383" t="s">
        <v>38</v>
      </c>
      <c r="F383" t="s">
        <v>46</v>
      </c>
      <c r="G383">
        <v>102</v>
      </c>
      <c r="H383">
        <v>20.3</v>
      </c>
      <c r="I383">
        <v>21.42</v>
      </c>
      <c r="J383">
        <f t="shared" si="5"/>
        <v>5.52</v>
      </c>
      <c r="K383">
        <f>IF(Таблица1[[#This Row],[Цена продажи]]=0, Таблица1[[#This Row],[Количество]]*Таблица1[[#This Row],[Цена]],0)</f>
        <v>0</v>
      </c>
      <c r="L383">
        <f>Таблица1[[#This Row],[Количество]]*Таблица1[[#This Row],[Цена продажи]]</f>
        <v>2184.84</v>
      </c>
    </row>
    <row r="384" spans="1:12" x14ac:dyDescent="0.25">
      <c r="A384" s="2">
        <v>36790</v>
      </c>
      <c r="B384">
        <v>7</v>
      </c>
      <c r="C384" t="s">
        <v>9</v>
      </c>
      <c r="D384" t="s">
        <v>12</v>
      </c>
      <c r="E384" t="s">
        <v>39</v>
      </c>
      <c r="F384" t="s">
        <v>46</v>
      </c>
      <c r="G384">
        <v>4400</v>
      </c>
      <c r="H384">
        <v>35.57</v>
      </c>
      <c r="I384">
        <v>0</v>
      </c>
      <c r="J384">
        <f t="shared" si="5"/>
        <v>0</v>
      </c>
      <c r="K384">
        <f>IF(Таблица1[[#This Row],[Цена продажи]]=0, Таблица1[[#This Row],[Количество]]*Таблица1[[#This Row],[Цена]],0)</f>
        <v>156508</v>
      </c>
      <c r="L384">
        <f>Таблица1[[#This Row],[Количество]]*Таблица1[[#This Row],[Цена продажи]]</f>
        <v>0</v>
      </c>
    </row>
    <row r="385" spans="1:12" x14ac:dyDescent="0.25">
      <c r="A385" s="2">
        <v>36790</v>
      </c>
      <c r="B385">
        <v>19</v>
      </c>
      <c r="C385" t="s">
        <v>10</v>
      </c>
      <c r="D385" t="s">
        <v>15</v>
      </c>
      <c r="E385" t="s">
        <v>36</v>
      </c>
      <c r="F385" t="s">
        <v>50</v>
      </c>
      <c r="G385">
        <v>374</v>
      </c>
      <c r="H385">
        <v>3.2</v>
      </c>
      <c r="I385">
        <v>3.63</v>
      </c>
      <c r="J385">
        <f t="shared" si="5"/>
        <v>13.44</v>
      </c>
      <c r="K385">
        <f>IF(Таблица1[[#This Row],[Цена продажи]]=0, Таблица1[[#This Row],[Количество]]*Таблица1[[#This Row],[Цена]],0)</f>
        <v>0</v>
      </c>
      <c r="L385">
        <f>Таблица1[[#This Row],[Количество]]*Таблица1[[#This Row],[Цена продажи]]</f>
        <v>1357.62</v>
      </c>
    </row>
    <row r="386" spans="1:12" x14ac:dyDescent="0.25">
      <c r="A386" s="2">
        <v>36790</v>
      </c>
      <c r="B386">
        <v>19</v>
      </c>
      <c r="C386" t="s">
        <v>10</v>
      </c>
      <c r="D386" t="s">
        <v>13</v>
      </c>
      <c r="E386" t="s">
        <v>19</v>
      </c>
      <c r="F386" t="s">
        <v>47</v>
      </c>
      <c r="G386">
        <v>7</v>
      </c>
      <c r="H386">
        <v>8.84</v>
      </c>
      <c r="I386">
        <v>9.66</v>
      </c>
      <c r="J386">
        <f t="shared" si="5"/>
        <v>9.2799999999999994</v>
      </c>
      <c r="K386">
        <f>IF(Таблица1[[#This Row],[Цена продажи]]=0, Таблица1[[#This Row],[Количество]]*Таблица1[[#This Row],[Цена]],0)</f>
        <v>0</v>
      </c>
      <c r="L386">
        <f>Таблица1[[#This Row],[Количество]]*Таблица1[[#This Row],[Цена продажи]]</f>
        <v>67.62</v>
      </c>
    </row>
    <row r="387" spans="1:12" x14ac:dyDescent="0.25">
      <c r="A387" s="2">
        <v>36790</v>
      </c>
      <c r="B387">
        <v>19</v>
      </c>
      <c r="C387" t="s">
        <v>10</v>
      </c>
      <c r="D387" t="s">
        <v>12</v>
      </c>
      <c r="E387" t="s">
        <v>39</v>
      </c>
      <c r="F387" t="s">
        <v>46</v>
      </c>
      <c r="G387">
        <v>2994</v>
      </c>
      <c r="H387">
        <v>35.57</v>
      </c>
      <c r="I387">
        <v>37.81</v>
      </c>
      <c r="J387">
        <f t="shared" ref="J387:J450" si="6">ROUND(IF(I387=0, 0,(I387-H387)/H387*100),2)</f>
        <v>6.3</v>
      </c>
      <c r="K387">
        <f>IF(Таблица1[[#This Row],[Цена продажи]]=0, Таблица1[[#This Row],[Количество]]*Таблица1[[#This Row],[Цена]],0)</f>
        <v>0</v>
      </c>
      <c r="L387">
        <f>Таблица1[[#This Row],[Количество]]*Таблица1[[#This Row],[Цена продажи]]</f>
        <v>113203.14000000001</v>
      </c>
    </row>
    <row r="388" spans="1:12" x14ac:dyDescent="0.25">
      <c r="A388" s="2">
        <v>36794</v>
      </c>
      <c r="B388">
        <v>8</v>
      </c>
      <c r="C388" t="s">
        <v>9</v>
      </c>
      <c r="D388" t="s">
        <v>15</v>
      </c>
      <c r="E388" t="s">
        <v>36</v>
      </c>
      <c r="F388" t="s">
        <v>50</v>
      </c>
      <c r="G388">
        <v>1000</v>
      </c>
      <c r="H388">
        <v>3.2</v>
      </c>
      <c r="I388">
        <v>0</v>
      </c>
      <c r="J388">
        <f t="shared" si="6"/>
        <v>0</v>
      </c>
      <c r="K388">
        <f>IF(Таблица1[[#This Row],[Цена продажи]]=0, Таблица1[[#This Row],[Количество]]*Таблица1[[#This Row],[Цена]],0)</f>
        <v>3200</v>
      </c>
      <c r="L388">
        <f>Таблица1[[#This Row],[Количество]]*Таблица1[[#This Row],[Цена продажи]]</f>
        <v>0</v>
      </c>
    </row>
    <row r="389" spans="1:12" x14ac:dyDescent="0.25">
      <c r="A389" s="2">
        <v>36806</v>
      </c>
      <c r="B389">
        <v>9</v>
      </c>
      <c r="C389" t="s">
        <v>9</v>
      </c>
      <c r="D389" t="s">
        <v>13</v>
      </c>
      <c r="E389" t="s">
        <v>33</v>
      </c>
      <c r="F389" t="s">
        <v>47</v>
      </c>
      <c r="G389">
        <v>3200</v>
      </c>
      <c r="H389">
        <v>9.36</v>
      </c>
      <c r="I389">
        <v>0</v>
      </c>
      <c r="J389">
        <f t="shared" si="6"/>
        <v>0</v>
      </c>
      <c r="K389">
        <f>IF(Таблица1[[#This Row],[Цена продажи]]=0, Таблица1[[#This Row],[Количество]]*Таблица1[[#This Row],[Цена]],0)</f>
        <v>29952</v>
      </c>
      <c r="L389">
        <f>Таблица1[[#This Row],[Количество]]*Таблица1[[#This Row],[Цена продажи]]</f>
        <v>0</v>
      </c>
    </row>
    <row r="390" spans="1:12" x14ac:dyDescent="0.25">
      <c r="A390" s="2">
        <v>36830</v>
      </c>
      <c r="B390">
        <v>20</v>
      </c>
      <c r="C390" t="s">
        <v>10</v>
      </c>
      <c r="D390" t="s">
        <v>13</v>
      </c>
      <c r="E390" t="s">
        <v>33</v>
      </c>
      <c r="F390" t="s">
        <v>47</v>
      </c>
      <c r="G390">
        <v>408</v>
      </c>
      <c r="H390">
        <v>9.36</v>
      </c>
      <c r="I390">
        <v>10.37</v>
      </c>
      <c r="J390">
        <f t="shared" si="6"/>
        <v>10.79</v>
      </c>
      <c r="K390">
        <f>IF(Таблица1[[#This Row],[Цена продажи]]=0, Таблица1[[#This Row],[Количество]]*Таблица1[[#This Row],[Цена]],0)</f>
        <v>0</v>
      </c>
      <c r="L390">
        <f>Таблица1[[#This Row],[Количество]]*Таблица1[[#This Row],[Цена продажи]]</f>
        <v>4230.96</v>
      </c>
    </row>
    <row r="391" spans="1:12" x14ac:dyDescent="0.25">
      <c r="A391" s="2">
        <v>36830</v>
      </c>
      <c r="B391">
        <v>20</v>
      </c>
      <c r="C391" t="s">
        <v>10</v>
      </c>
      <c r="D391" t="s">
        <v>15</v>
      </c>
      <c r="E391" t="s">
        <v>36</v>
      </c>
      <c r="F391" t="s">
        <v>50</v>
      </c>
      <c r="G391">
        <v>337</v>
      </c>
      <c r="H391">
        <v>3.2</v>
      </c>
      <c r="I391">
        <v>3.55</v>
      </c>
      <c r="J391">
        <f t="shared" si="6"/>
        <v>10.94</v>
      </c>
      <c r="K391">
        <f>IF(Таблица1[[#This Row],[Цена продажи]]=0, Таблица1[[#This Row],[Количество]]*Таблица1[[#This Row],[Цена]],0)</f>
        <v>0</v>
      </c>
      <c r="L391">
        <f>Таблица1[[#This Row],[Количество]]*Таблица1[[#This Row],[Цена продажи]]</f>
        <v>1196.3499999999999</v>
      </c>
    </row>
    <row r="392" spans="1:12" x14ac:dyDescent="0.25">
      <c r="A392" s="2">
        <v>36830</v>
      </c>
      <c r="B392">
        <v>20</v>
      </c>
      <c r="C392" t="s">
        <v>10</v>
      </c>
      <c r="D392" t="s">
        <v>12</v>
      </c>
      <c r="E392" t="s">
        <v>38</v>
      </c>
      <c r="F392" t="s">
        <v>46</v>
      </c>
      <c r="G392">
        <v>16</v>
      </c>
      <c r="H392">
        <v>20.3</v>
      </c>
      <c r="I392">
        <v>21.47</v>
      </c>
      <c r="J392">
        <f t="shared" si="6"/>
        <v>5.76</v>
      </c>
      <c r="K392">
        <f>IF(Таблица1[[#This Row],[Цена продажи]]=0, Таблица1[[#This Row],[Количество]]*Таблица1[[#This Row],[Цена]],0)</f>
        <v>0</v>
      </c>
      <c r="L392">
        <f>Таблица1[[#This Row],[Количество]]*Таблица1[[#This Row],[Цена продажи]]</f>
        <v>343.52</v>
      </c>
    </row>
    <row r="393" spans="1:12" x14ac:dyDescent="0.25">
      <c r="A393" s="2">
        <v>36852</v>
      </c>
      <c r="B393">
        <v>21</v>
      </c>
      <c r="C393" t="s">
        <v>10</v>
      </c>
      <c r="D393" t="s">
        <v>15</v>
      </c>
      <c r="E393" t="s">
        <v>36</v>
      </c>
      <c r="F393" t="s">
        <v>50</v>
      </c>
      <c r="G393">
        <v>423</v>
      </c>
      <c r="H393">
        <v>3.2</v>
      </c>
      <c r="I393">
        <v>3.71</v>
      </c>
      <c r="J393">
        <f t="shared" si="6"/>
        <v>15.94</v>
      </c>
      <c r="K393">
        <f>IF(Таблица1[[#This Row],[Цена продажи]]=0, Таблица1[[#This Row],[Количество]]*Таблица1[[#This Row],[Цена]],0)</f>
        <v>0</v>
      </c>
      <c r="L393">
        <f>Таблица1[[#This Row],[Количество]]*Таблица1[[#This Row],[Цена продажи]]</f>
        <v>1569.33</v>
      </c>
    </row>
    <row r="394" spans="1:12" x14ac:dyDescent="0.25">
      <c r="A394" s="2">
        <v>36852</v>
      </c>
      <c r="B394">
        <v>21</v>
      </c>
      <c r="C394" t="s">
        <v>10</v>
      </c>
      <c r="D394" t="s">
        <v>13</v>
      </c>
      <c r="E394" t="s">
        <v>19</v>
      </c>
      <c r="F394" t="s">
        <v>47</v>
      </c>
      <c r="G394">
        <v>1</v>
      </c>
      <c r="H394">
        <v>8.84</v>
      </c>
      <c r="I394">
        <v>9.85</v>
      </c>
      <c r="J394">
        <f t="shared" si="6"/>
        <v>11.43</v>
      </c>
      <c r="K394">
        <f>IF(Таблица1[[#This Row],[Цена продажи]]=0, Таблица1[[#This Row],[Количество]]*Таблица1[[#This Row],[Цена]],0)</f>
        <v>0</v>
      </c>
      <c r="L394">
        <f>Таблица1[[#This Row],[Количество]]*Таблица1[[#This Row],[Цена продажи]]</f>
        <v>9.85</v>
      </c>
    </row>
    <row r="395" spans="1:12" x14ac:dyDescent="0.25">
      <c r="A395" s="2">
        <v>36852</v>
      </c>
      <c r="B395">
        <v>21</v>
      </c>
      <c r="C395" t="s">
        <v>10</v>
      </c>
      <c r="D395" t="s">
        <v>13</v>
      </c>
      <c r="E395" t="s">
        <v>33</v>
      </c>
      <c r="F395" t="s">
        <v>47</v>
      </c>
      <c r="G395">
        <v>1133</v>
      </c>
      <c r="H395">
        <v>9.36</v>
      </c>
      <c r="I395">
        <v>9.85</v>
      </c>
      <c r="J395">
        <f t="shared" si="6"/>
        <v>5.24</v>
      </c>
      <c r="K395">
        <f>IF(Таблица1[[#This Row],[Цена продажи]]=0, Таблица1[[#This Row],[Количество]]*Таблица1[[#This Row],[Цена]],0)</f>
        <v>0</v>
      </c>
      <c r="L395">
        <f>Таблица1[[#This Row],[Количество]]*Таблица1[[#This Row],[Цена продажи]]</f>
        <v>11160.05</v>
      </c>
    </row>
    <row r="396" spans="1:12" x14ac:dyDescent="0.25">
      <c r="A396" s="2">
        <v>36852</v>
      </c>
      <c r="B396">
        <v>21</v>
      </c>
      <c r="C396" t="s">
        <v>10</v>
      </c>
      <c r="D396" t="s">
        <v>12</v>
      </c>
      <c r="E396" t="s">
        <v>39</v>
      </c>
      <c r="F396" t="s">
        <v>46</v>
      </c>
      <c r="G396">
        <v>1343</v>
      </c>
      <c r="H396">
        <v>35.57</v>
      </c>
      <c r="I396">
        <v>38.99</v>
      </c>
      <c r="J396">
        <f t="shared" si="6"/>
        <v>9.61</v>
      </c>
      <c r="K396">
        <f>IF(Таблица1[[#This Row],[Цена продажи]]=0, Таблица1[[#This Row],[Количество]]*Таблица1[[#This Row],[Цена]],0)</f>
        <v>0</v>
      </c>
      <c r="L396">
        <f>Таблица1[[#This Row],[Количество]]*Таблица1[[#This Row],[Цена продажи]]</f>
        <v>52363.57</v>
      </c>
    </row>
    <row r="397" spans="1:12" x14ac:dyDescent="0.25">
      <c r="A397" s="2">
        <v>36852</v>
      </c>
      <c r="B397">
        <v>21</v>
      </c>
      <c r="C397" t="s">
        <v>10</v>
      </c>
      <c r="D397" t="s">
        <v>12</v>
      </c>
      <c r="E397" t="s">
        <v>38</v>
      </c>
      <c r="F397" t="s">
        <v>46</v>
      </c>
      <c r="G397">
        <v>21</v>
      </c>
      <c r="H397">
        <v>20.3</v>
      </c>
      <c r="I397">
        <v>22.35</v>
      </c>
      <c r="J397">
        <f t="shared" si="6"/>
        <v>10.1</v>
      </c>
      <c r="K397">
        <f>IF(Таблица1[[#This Row],[Цена продажи]]=0, Таблица1[[#This Row],[Количество]]*Таблица1[[#This Row],[Цена]],0)</f>
        <v>0</v>
      </c>
      <c r="L397">
        <f>Таблица1[[#This Row],[Количество]]*Таблица1[[#This Row],[Цена продажи]]</f>
        <v>469.35</v>
      </c>
    </row>
    <row r="398" spans="1:12" x14ac:dyDescent="0.25">
      <c r="A398" s="2">
        <v>36852</v>
      </c>
      <c r="B398">
        <v>22</v>
      </c>
      <c r="C398" t="s">
        <v>10</v>
      </c>
      <c r="D398" t="s">
        <v>12</v>
      </c>
      <c r="E398" t="s">
        <v>39</v>
      </c>
      <c r="F398" t="s">
        <v>46</v>
      </c>
      <c r="G398">
        <v>3</v>
      </c>
      <c r="H398">
        <v>35.57</v>
      </c>
      <c r="I398">
        <v>36.49</v>
      </c>
      <c r="J398">
        <f t="shared" si="6"/>
        <v>2.59</v>
      </c>
      <c r="K398">
        <f>IF(Таблица1[[#This Row],[Цена продажи]]=0, Таблица1[[#This Row],[Количество]]*Таблица1[[#This Row],[Цена]],0)</f>
        <v>0</v>
      </c>
      <c r="L398">
        <f>Таблица1[[#This Row],[Количество]]*Таблица1[[#This Row],[Цена продажи]]</f>
        <v>109.47</v>
      </c>
    </row>
    <row r="399" spans="1:12" x14ac:dyDescent="0.25">
      <c r="A399" s="2">
        <v>36852</v>
      </c>
      <c r="B399">
        <v>22</v>
      </c>
      <c r="C399" t="s">
        <v>10</v>
      </c>
      <c r="D399" t="s">
        <v>13</v>
      </c>
      <c r="E399" t="s">
        <v>33</v>
      </c>
      <c r="F399" t="s">
        <v>47</v>
      </c>
      <c r="G399">
        <v>391</v>
      </c>
      <c r="H399">
        <v>9.36</v>
      </c>
      <c r="I399">
        <v>10.130000000000001</v>
      </c>
      <c r="J399">
        <f t="shared" si="6"/>
        <v>8.23</v>
      </c>
      <c r="K399">
        <f>IF(Таблица1[[#This Row],[Цена продажи]]=0, Таблица1[[#This Row],[Количество]]*Таблица1[[#This Row],[Цена]],0)</f>
        <v>0</v>
      </c>
      <c r="L399">
        <f>Таблица1[[#This Row],[Количество]]*Таблица1[[#This Row],[Цена продажи]]</f>
        <v>3960.8300000000004</v>
      </c>
    </row>
    <row r="400" spans="1:12" x14ac:dyDescent="0.25">
      <c r="A400" s="2">
        <v>36852</v>
      </c>
      <c r="B400">
        <v>22</v>
      </c>
      <c r="C400" t="s">
        <v>10</v>
      </c>
      <c r="D400" t="s">
        <v>12</v>
      </c>
      <c r="E400" t="s">
        <v>38</v>
      </c>
      <c r="F400" t="s">
        <v>46</v>
      </c>
      <c r="G400">
        <v>65</v>
      </c>
      <c r="H400">
        <v>20.3</v>
      </c>
      <c r="I400">
        <v>21.73</v>
      </c>
      <c r="J400">
        <f t="shared" si="6"/>
        <v>7.04</v>
      </c>
      <c r="K400">
        <f>IF(Таблица1[[#This Row],[Цена продажи]]=0, Таблица1[[#This Row],[Количество]]*Таблица1[[#This Row],[Цена]],0)</f>
        <v>0</v>
      </c>
      <c r="L400">
        <f>Таблица1[[#This Row],[Количество]]*Таблица1[[#This Row],[Цена продажи]]</f>
        <v>1412.45</v>
      </c>
    </row>
    <row r="401" spans="1:12" x14ac:dyDescent="0.25">
      <c r="A401" s="2">
        <v>36852</v>
      </c>
      <c r="B401">
        <v>22</v>
      </c>
      <c r="C401" t="s">
        <v>10</v>
      </c>
      <c r="D401" t="s">
        <v>13</v>
      </c>
      <c r="E401" t="s">
        <v>19</v>
      </c>
      <c r="F401" t="s">
        <v>47</v>
      </c>
      <c r="G401">
        <v>3</v>
      </c>
      <c r="H401">
        <v>8.84</v>
      </c>
      <c r="I401">
        <v>9.67</v>
      </c>
      <c r="J401">
        <f t="shared" si="6"/>
        <v>9.39</v>
      </c>
      <c r="K401">
        <f>IF(Таблица1[[#This Row],[Цена продажи]]=0, Таблица1[[#This Row],[Количество]]*Таблица1[[#This Row],[Цена]],0)</f>
        <v>0</v>
      </c>
      <c r="L401">
        <f>Таблица1[[#This Row],[Количество]]*Таблица1[[#This Row],[Цена продажи]]</f>
        <v>29.009999999999998</v>
      </c>
    </row>
    <row r="402" spans="1:12" x14ac:dyDescent="0.25">
      <c r="A402" s="2">
        <v>36852</v>
      </c>
      <c r="B402">
        <v>22</v>
      </c>
      <c r="C402" t="s">
        <v>10</v>
      </c>
      <c r="D402" t="s">
        <v>12</v>
      </c>
      <c r="E402" t="s">
        <v>39</v>
      </c>
      <c r="F402" t="s">
        <v>46</v>
      </c>
      <c r="G402">
        <v>34</v>
      </c>
      <c r="H402">
        <v>35.57</v>
      </c>
      <c r="I402">
        <v>36.130000000000003</v>
      </c>
      <c r="J402">
        <f t="shared" si="6"/>
        <v>1.57</v>
      </c>
      <c r="K402">
        <f>IF(Таблица1[[#This Row],[Цена продажи]]=0, Таблица1[[#This Row],[Количество]]*Таблица1[[#This Row],[Цена]],0)</f>
        <v>0</v>
      </c>
      <c r="L402">
        <f>Таблица1[[#This Row],[Количество]]*Таблица1[[#This Row],[Цена продажи]]</f>
        <v>1228.42</v>
      </c>
    </row>
    <row r="403" spans="1:12" x14ac:dyDescent="0.25">
      <c r="A403" s="2">
        <v>36852</v>
      </c>
      <c r="B403">
        <v>10</v>
      </c>
      <c r="C403" t="s">
        <v>9</v>
      </c>
      <c r="D403" t="s">
        <v>15</v>
      </c>
      <c r="E403" t="s">
        <v>36</v>
      </c>
      <c r="F403" t="s">
        <v>50</v>
      </c>
      <c r="G403">
        <v>3400</v>
      </c>
      <c r="H403">
        <v>3.2</v>
      </c>
      <c r="I403">
        <v>0</v>
      </c>
      <c r="J403">
        <f t="shared" si="6"/>
        <v>0</v>
      </c>
      <c r="K403">
        <f>IF(Таблица1[[#This Row],[Цена продажи]]=0, Таблица1[[#This Row],[Количество]]*Таблица1[[#This Row],[Цена]],0)</f>
        <v>10880</v>
      </c>
      <c r="L403">
        <f>Таблица1[[#This Row],[Количество]]*Таблица1[[#This Row],[Цена продажи]]</f>
        <v>0</v>
      </c>
    </row>
    <row r="404" spans="1:12" x14ac:dyDescent="0.25">
      <c r="A404" s="2">
        <v>36852</v>
      </c>
      <c r="B404">
        <v>23</v>
      </c>
      <c r="C404" t="s">
        <v>10</v>
      </c>
      <c r="D404" t="s">
        <v>13</v>
      </c>
      <c r="E404" t="s">
        <v>33</v>
      </c>
      <c r="F404" t="s">
        <v>47</v>
      </c>
      <c r="G404">
        <v>64</v>
      </c>
      <c r="H404">
        <v>9.36</v>
      </c>
      <c r="I404">
        <v>10.32</v>
      </c>
      <c r="J404">
        <f t="shared" si="6"/>
        <v>10.26</v>
      </c>
      <c r="K404">
        <f>IF(Таблица1[[#This Row],[Цена продажи]]=0, Таблица1[[#This Row],[Количество]]*Таблица1[[#This Row],[Цена]],0)</f>
        <v>0</v>
      </c>
      <c r="L404">
        <f>Таблица1[[#This Row],[Количество]]*Таблица1[[#This Row],[Цена продажи]]</f>
        <v>660.48</v>
      </c>
    </row>
    <row r="405" spans="1:12" x14ac:dyDescent="0.25">
      <c r="A405" s="2">
        <v>36852</v>
      </c>
      <c r="B405">
        <v>23</v>
      </c>
      <c r="C405" t="s">
        <v>10</v>
      </c>
      <c r="D405" t="s">
        <v>15</v>
      </c>
      <c r="E405" t="s">
        <v>36</v>
      </c>
      <c r="F405" t="s">
        <v>50</v>
      </c>
      <c r="G405">
        <v>1947</v>
      </c>
      <c r="H405">
        <v>3.2</v>
      </c>
      <c r="I405">
        <v>3.57</v>
      </c>
      <c r="J405">
        <f t="shared" si="6"/>
        <v>11.56</v>
      </c>
      <c r="K405">
        <f>IF(Таблица1[[#This Row],[Цена продажи]]=0, Таблица1[[#This Row],[Количество]]*Таблица1[[#This Row],[Цена]],0)</f>
        <v>0</v>
      </c>
      <c r="L405">
        <f>Таблица1[[#This Row],[Количество]]*Таблица1[[#This Row],[Цена продажи]]</f>
        <v>6950.79</v>
      </c>
    </row>
    <row r="406" spans="1:12" x14ac:dyDescent="0.25">
      <c r="A406" s="2">
        <v>36852</v>
      </c>
      <c r="B406">
        <v>23</v>
      </c>
      <c r="C406" t="s">
        <v>10</v>
      </c>
      <c r="D406" t="s">
        <v>12</v>
      </c>
      <c r="E406" t="s">
        <v>39</v>
      </c>
      <c r="F406" t="s">
        <v>46</v>
      </c>
      <c r="G406">
        <v>19</v>
      </c>
      <c r="H406">
        <v>35.57</v>
      </c>
      <c r="I406">
        <v>37.92</v>
      </c>
      <c r="J406">
        <f t="shared" si="6"/>
        <v>6.61</v>
      </c>
      <c r="K406">
        <f>IF(Таблица1[[#This Row],[Цена продажи]]=0, Таблица1[[#This Row],[Количество]]*Таблица1[[#This Row],[Цена]],0)</f>
        <v>0</v>
      </c>
      <c r="L406">
        <f>Таблица1[[#This Row],[Количество]]*Таблица1[[#This Row],[Цена продажи]]</f>
        <v>720.48</v>
      </c>
    </row>
    <row r="407" spans="1:12" x14ac:dyDescent="0.25">
      <c r="A407" s="2">
        <v>36852</v>
      </c>
      <c r="B407">
        <v>23</v>
      </c>
      <c r="C407" t="s">
        <v>10</v>
      </c>
      <c r="D407" t="s">
        <v>12</v>
      </c>
      <c r="E407" t="s">
        <v>38</v>
      </c>
      <c r="F407" t="s">
        <v>46</v>
      </c>
      <c r="G407">
        <v>1</v>
      </c>
      <c r="H407">
        <v>20.3</v>
      </c>
      <c r="I407">
        <v>20.71</v>
      </c>
      <c r="J407">
        <f t="shared" si="6"/>
        <v>2.02</v>
      </c>
      <c r="K407">
        <f>IF(Таблица1[[#This Row],[Цена продажи]]=0, Таблица1[[#This Row],[Количество]]*Таблица1[[#This Row],[Цена]],0)</f>
        <v>0</v>
      </c>
      <c r="L407">
        <f>Таблица1[[#This Row],[Количество]]*Таблица1[[#This Row],[Цена продажи]]</f>
        <v>20.71</v>
      </c>
    </row>
    <row r="408" spans="1:12" x14ac:dyDescent="0.25">
      <c r="A408" s="2">
        <v>36852</v>
      </c>
      <c r="B408">
        <v>11</v>
      </c>
      <c r="C408" t="s">
        <v>9</v>
      </c>
      <c r="D408" t="s">
        <v>15</v>
      </c>
      <c r="E408" t="s">
        <v>36</v>
      </c>
      <c r="F408" t="s">
        <v>50</v>
      </c>
      <c r="G408">
        <v>3400</v>
      </c>
      <c r="H408">
        <v>3.2</v>
      </c>
      <c r="I408">
        <v>0</v>
      </c>
      <c r="J408">
        <f t="shared" si="6"/>
        <v>0</v>
      </c>
      <c r="K408">
        <f>IF(Таблица1[[#This Row],[Цена продажи]]=0, Таблица1[[#This Row],[Количество]]*Таблица1[[#This Row],[Цена]],0)</f>
        <v>10880</v>
      </c>
      <c r="L408">
        <f>Таблица1[[#This Row],[Количество]]*Таблица1[[#This Row],[Цена продажи]]</f>
        <v>0</v>
      </c>
    </row>
    <row r="409" spans="1:12" x14ac:dyDescent="0.25">
      <c r="A409" s="2">
        <v>36852</v>
      </c>
      <c r="B409">
        <v>24</v>
      </c>
      <c r="C409" t="s">
        <v>10</v>
      </c>
      <c r="D409" t="s">
        <v>13</v>
      </c>
      <c r="E409" t="s">
        <v>33</v>
      </c>
      <c r="F409" t="s">
        <v>47</v>
      </c>
      <c r="G409">
        <v>131</v>
      </c>
      <c r="H409">
        <v>9.36</v>
      </c>
      <c r="I409">
        <v>9.66</v>
      </c>
      <c r="J409">
        <f t="shared" si="6"/>
        <v>3.21</v>
      </c>
      <c r="K409">
        <f>IF(Таблица1[[#This Row],[Цена продажи]]=0, Таблица1[[#This Row],[Количество]]*Таблица1[[#This Row],[Цена]],0)</f>
        <v>0</v>
      </c>
      <c r="L409">
        <f>Таблица1[[#This Row],[Количество]]*Таблица1[[#This Row],[Цена продажи]]</f>
        <v>1265.46</v>
      </c>
    </row>
    <row r="410" spans="1:12" x14ac:dyDescent="0.25">
      <c r="A410" s="2">
        <v>36852</v>
      </c>
      <c r="B410">
        <v>24</v>
      </c>
      <c r="C410" t="s">
        <v>10</v>
      </c>
      <c r="D410" t="s">
        <v>15</v>
      </c>
      <c r="E410" t="s">
        <v>36</v>
      </c>
      <c r="F410" t="s">
        <v>50</v>
      </c>
      <c r="G410">
        <v>4232</v>
      </c>
      <c r="H410">
        <v>3.2</v>
      </c>
      <c r="I410">
        <v>3.5</v>
      </c>
      <c r="J410">
        <f t="shared" si="6"/>
        <v>9.3699999999999992</v>
      </c>
      <c r="K410">
        <f>IF(Таблица1[[#This Row],[Цена продажи]]=0, Таблица1[[#This Row],[Количество]]*Таблица1[[#This Row],[Цена]],0)</f>
        <v>0</v>
      </c>
      <c r="L410">
        <f>Таблица1[[#This Row],[Количество]]*Таблица1[[#This Row],[Цена продажи]]</f>
        <v>14812</v>
      </c>
    </row>
    <row r="411" spans="1:12" x14ac:dyDescent="0.25">
      <c r="A411" s="2">
        <v>36852</v>
      </c>
      <c r="B411">
        <v>24</v>
      </c>
      <c r="C411" t="s">
        <v>10</v>
      </c>
      <c r="D411" t="s">
        <v>12</v>
      </c>
      <c r="E411" t="s">
        <v>39</v>
      </c>
      <c r="F411" t="s">
        <v>46</v>
      </c>
      <c r="G411">
        <v>2</v>
      </c>
      <c r="H411">
        <v>35.57</v>
      </c>
      <c r="I411">
        <v>37.200000000000003</v>
      </c>
      <c r="J411">
        <f t="shared" si="6"/>
        <v>4.58</v>
      </c>
      <c r="K411">
        <f>IF(Таблица1[[#This Row],[Цена продажи]]=0, Таблица1[[#This Row],[Количество]]*Таблица1[[#This Row],[Цена]],0)</f>
        <v>0</v>
      </c>
      <c r="L411">
        <f>Таблица1[[#This Row],[Количество]]*Таблица1[[#This Row],[Цена продажи]]</f>
        <v>74.400000000000006</v>
      </c>
    </row>
    <row r="412" spans="1:12" x14ac:dyDescent="0.25">
      <c r="A412" s="2">
        <v>36852</v>
      </c>
      <c r="B412">
        <v>24</v>
      </c>
      <c r="C412" t="s">
        <v>10</v>
      </c>
      <c r="D412" t="s">
        <v>12</v>
      </c>
      <c r="E412" t="s">
        <v>38</v>
      </c>
      <c r="F412" t="s">
        <v>46</v>
      </c>
      <c r="G412">
        <v>16</v>
      </c>
      <c r="H412">
        <v>20.3</v>
      </c>
      <c r="I412">
        <v>20.71</v>
      </c>
      <c r="J412">
        <f t="shared" si="6"/>
        <v>2.02</v>
      </c>
      <c r="K412">
        <f>IF(Таблица1[[#This Row],[Цена продажи]]=0, Таблица1[[#This Row],[Количество]]*Таблица1[[#This Row],[Цена]],0)</f>
        <v>0</v>
      </c>
      <c r="L412">
        <f>Таблица1[[#This Row],[Количество]]*Таблица1[[#This Row],[Цена продажи]]</f>
        <v>331.36</v>
      </c>
    </row>
    <row r="413" spans="1:12" x14ac:dyDescent="0.25">
      <c r="A413" s="2">
        <v>36852</v>
      </c>
      <c r="B413">
        <v>25</v>
      </c>
      <c r="C413" t="s">
        <v>10</v>
      </c>
      <c r="D413" t="s">
        <v>15</v>
      </c>
      <c r="E413" t="s">
        <v>36</v>
      </c>
      <c r="F413" t="s">
        <v>50</v>
      </c>
      <c r="G413">
        <v>1294</v>
      </c>
      <c r="H413">
        <v>3.2</v>
      </c>
      <c r="I413">
        <v>3.67</v>
      </c>
      <c r="J413">
        <f t="shared" si="6"/>
        <v>14.69</v>
      </c>
      <c r="K413">
        <f>IF(Таблица1[[#This Row],[Цена продажи]]=0, Таблица1[[#This Row],[Количество]]*Таблица1[[#This Row],[Цена]],0)</f>
        <v>0</v>
      </c>
      <c r="L413">
        <f>Таблица1[[#This Row],[Количество]]*Таблица1[[#This Row],[Цена продажи]]</f>
        <v>4748.9799999999996</v>
      </c>
    </row>
    <row r="414" spans="1:12" x14ac:dyDescent="0.25">
      <c r="A414" s="2">
        <v>36852</v>
      </c>
      <c r="B414">
        <v>25</v>
      </c>
      <c r="C414" t="s">
        <v>10</v>
      </c>
      <c r="D414" t="s">
        <v>12</v>
      </c>
      <c r="E414" t="s">
        <v>38</v>
      </c>
      <c r="F414" t="s">
        <v>46</v>
      </c>
      <c r="G414">
        <v>4</v>
      </c>
      <c r="H414">
        <v>20.3</v>
      </c>
      <c r="I414">
        <v>20.91</v>
      </c>
      <c r="J414">
        <f t="shared" si="6"/>
        <v>3</v>
      </c>
      <c r="K414">
        <f>IF(Таблица1[[#This Row],[Цена продажи]]=0, Таблица1[[#This Row],[Количество]]*Таблица1[[#This Row],[Цена]],0)</f>
        <v>0</v>
      </c>
      <c r="L414">
        <f>Таблица1[[#This Row],[Количество]]*Таблица1[[#This Row],[Цена продажи]]</f>
        <v>83.64</v>
      </c>
    </row>
    <row r="415" spans="1:12" x14ac:dyDescent="0.25">
      <c r="A415" s="2">
        <v>36852</v>
      </c>
      <c r="B415">
        <v>25</v>
      </c>
      <c r="C415" t="s">
        <v>10</v>
      </c>
      <c r="D415" t="s">
        <v>12</v>
      </c>
      <c r="E415" t="s">
        <v>39</v>
      </c>
      <c r="F415" t="s">
        <v>46</v>
      </c>
      <c r="G415">
        <v>2</v>
      </c>
      <c r="H415">
        <v>35.57</v>
      </c>
      <c r="I415">
        <v>36.840000000000003</v>
      </c>
      <c r="J415">
        <f t="shared" si="6"/>
        <v>3.57</v>
      </c>
      <c r="K415">
        <f>IF(Таблица1[[#This Row],[Цена продажи]]=0, Таблица1[[#This Row],[Количество]]*Таблица1[[#This Row],[Цена]],0)</f>
        <v>0</v>
      </c>
      <c r="L415">
        <f>Таблица1[[#This Row],[Количество]]*Таблица1[[#This Row],[Цена продажи]]</f>
        <v>73.680000000000007</v>
      </c>
    </row>
    <row r="416" spans="1:12" x14ac:dyDescent="0.25">
      <c r="A416" s="2">
        <v>36852</v>
      </c>
      <c r="B416">
        <v>25</v>
      </c>
      <c r="C416" t="s">
        <v>10</v>
      </c>
      <c r="D416" t="s">
        <v>13</v>
      </c>
      <c r="E416" t="s">
        <v>33</v>
      </c>
      <c r="F416" t="s">
        <v>47</v>
      </c>
      <c r="G416">
        <v>1022</v>
      </c>
      <c r="H416">
        <v>9.36</v>
      </c>
      <c r="I416">
        <v>10.32</v>
      </c>
      <c r="J416">
        <f t="shared" si="6"/>
        <v>10.26</v>
      </c>
      <c r="K416">
        <f>IF(Таблица1[[#This Row],[Цена продажи]]=0, Таблица1[[#This Row],[Количество]]*Таблица1[[#This Row],[Цена]],0)</f>
        <v>0</v>
      </c>
      <c r="L416">
        <f>Таблица1[[#This Row],[Количество]]*Таблица1[[#This Row],[Цена продажи]]</f>
        <v>10547.04</v>
      </c>
    </row>
    <row r="417" spans="1:12" x14ac:dyDescent="0.25">
      <c r="A417" s="2">
        <v>36852</v>
      </c>
      <c r="B417">
        <v>26</v>
      </c>
      <c r="C417" t="s">
        <v>10</v>
      </c>
      <c r="D417" t="s">
        <v>12</v>
      </c>
      <c r="E417" t="s">
        <v>38</v>
      </c>
      <c r="F417" t="s">
        <v>46</v>
      </c>
      <c r="G417">
        <v>21</v>
      </c>
      <c r="H417">
        <v>20.3</v>
      </c>
      <c r="I417">
        <v>22.14</v>
      </c>
      <c r="J417">
        <f t="shared" si="6"/>
        <v>9.06</v>
      </c>
      <c r="K417">
        <f>IF(Таблица1[[#This Row],[Цена продажи]]=0, Таблица1[[#This Row],[Количество]]*Таблица1[[#This Row],[Цена]],0)</f>
        <v>0</v>
      </c>
      <c r="L417">
        <f>Таблица1[[#This Row],[Количество]]*Таблица1[[#This Row],[Цена продажи]]</f>
        <v>464.94</v>
      </c>
    </row>
    <row r="418" spans="1:12" x14ac:dyDescent="0.25">
      <c r="A418" s="2">
        <v>36852</v>
      </c>
      <c r="B418">
        <v>26</v>
      </c>
      <c r="C418" t="s">
        <v>10</v>
      </c>
      <c r="D418" t="s">
        <v>13</v>
      </c>
      <c r="E418" t="s">
        <v>33</v>
      </c>
      <c r="F418" t="s">
        <v>47</v>
      </c>
      <c r="G418">
        <v>27</v>
      </c>
      <c r="H418">
        <v>9.36</v>
      </c>
      <c r="I418">
        <v>9.75</v>
      </c>
      <c r="J418">
        <f t="shared" si="6"/>
        <v>4.17</v>
      </c>
      <c r="K418">
        <f>IF(Таблица1[[#This Row],[Цена продажи]]=0, Таблица1[[#This Row],[Количество]]*Таблица1[[#This Row],[Цена]],0)</f>
        <v>0</v>
      </c>
      <c r="L418">
        <f>Таблица1[[#This Row],[Количество]]*Таблица1[[#This Row],[Цена продажи]]</f>
        <v>263.25</v>
      </c>
    </row>
    <row r="419" spans="1:12" x14ac:dyDescent="0.25">
      <c r="A419" s="2">
        <v>36852</v>
      </c>
      <c r="B419">
        <v>26</v>
      </c>
      <c r="C419" t="s">
        <v>10</v>
      </c>
      <c r="D419" t="s">
        <v>12</v>
      </c>
      <c r="E419" t="s">
        <v>39</v>
      </c>
      <c r="F419" t="s">
        <v>46</v>
      </c>
      <c r="G419">
        <v>3</v>
      </c>
      <c r="H419">
        <v>35.57</v>
      </c>
      <c r="I419">
        <v>38.630000000000003</v>
      </c>
      <c r="J419">
        <f t="shared" si="6"/>
        <v>8.6</v>
      </c>
      <c r="K419">
        <f>IF(Таблица1[[#This Row],[Цена продажи]]=0, Таблица1[[#This Row],[Количество]]*Таблица1[[#This Row],[Цена]],0)</f>
        <v>0</v>
      </c>
      <c r="L419">
        <f>Таблица1[[#This Row],[Количество]]*Таблица1[[#This Row],[Цена продажи]]</f>
        <v>115.89000000000001</v>
      </c>
    </row>
    <row r="420" spans="1:12" x14ac:dyDescent="0.25">
      <c r="A420" s="2">
        <v>36852</v>
      </c>
      <c r="B420">
        <v>12</v>
      </c>
      <c r="C420" t="s">
        <v>9</v>
      </c>
      <c r="D420" t="s">
        <v>15</v>
      </c>
      <c r="E420" t="s">
        <v>26</v>
      </c>
      <c r="F420" t="s">
        <v>50</v>
      </c>
      <c r="G420">
        <v>1400</v>
      </c>
      <c r="H420">
        <v>23.95</v>
      </c>
      <c r="I420">
        <v>0</v>
      </c>
      <c r="J420">
        <f t="shared" si="6"/>
        <v>0</v>
      </c>
      <c r="K420">
        <f>IF(Таблица1[[#This Row],[Цена продажи]]=0, Таблица1[[#This Row],[Количество]]*Таблица1[[#This Row],[Цена]],0)</f>
        <v>33530</v>
      </c>
      <c r="L420">
        <f>Таблица1[[#This Row],[Количество]]*Таблица1[[#This Row],[Цена продажи]]</f>
        <v>0</v>
      </c>
    </row>
    <row r="421" spans="1:12" x14ac:dyDescent="0.25">
      <c r="A421" s="2">
        <v>36859</v>
      </c>
      <c r="B421">
        <v>13</v>
      </c>
      <c r="C421" t="s">
        <v>9</v>
      </c>
      <c r="D421" t="s">
        <v>15</v>
      </c>
      <c r="E421" t="s">
        <v>26</v>
      </c>
      <c r="F421" t="s">
        <v>50</v>
      </c>
      <c r="G421">
        <v>2200</v>
      </c>
      <c r="H421">
        <v>23.95</v>
      </c>
      <c r="I421">
        <v>0</v>
      </c>
      <c r="J421">
        <f t="shared" si="6"/>
        <v>0</v>
      </c>
      <c r="K421">
        <f>IF(Таблица1[[#This Row],[Цена продажи]]=0, Таблица1[[#This Row],[Количество]]*Таблица1[[#This Row],[Цена]],0)</f>
        <v>52690</v>
      </c>
      <c r="L421">
        <f>Таблица1[[#This Row],[Количество]]*Таблица1[[#This Row],[Цена продажи]]</f>
        <v>0</v>
      </c>
    </row>
    <row r="422" spans="1:12" x14ac:dyDescent="0.25">
      <c r="A422" s="2">
        <v>36859</v>
      </c>
      <c r="B422">
        <v>14</v>
      </c>
      <c r="C422" t="s">
        <v>9</v>
      </c>
      <c r="D422" t="s">
        <v>13</v>
      </c>
      <c r="E422" t="s">
        <v>40</v>
      </c>
      <c r="F422" t="s">
        <v>47</v>
      </c>
      <c r="G422">
        <v>1200</v>
      </c>
      <c r="H422">
        <v>9.8800000000000008</v>
      </c>
      <c r="I422">
        <v>0</v>
      </c>
      <c r="J422">
        <f t="shared" si="6"/>
        <v>0</v>
      </c>
      <c r="K422">
        <f>IF(Таблица1[[#This Row],[Цена продажи]]=0, Таблица1[[#This Row],[Количество]]*Таблица1[[#This Row],[Цена]],0)</f>
        <v>11856.000000000002</v>
      </c>
      <c r="L422">
        <f>Таблица1[[#This Row],[Количество]]*Таблица1[[#This Row],[Цена продажи]]</f>
        <v>0</v>
      </c>
    </row>
    <row r="423" spans="1:12" x14ac:dyDescent="0.25">
      <c r="A423" s="2">
        <v>36859</v>
      </c>
      <c r="B423">
        <v>15</v>
      </c>
      <c r="C423" t="s">
        <v>9</v>
      </c>
      <c r="D423" t="s">
        <v>12</v>
      </c>
      <c r="E423" t="s">
        <v>18</v>
      </c>
      <c r="F423" t="s">
        <v>46</v>
      </c>
      <c r="G423">
        <v>2200</v>
      </c>
      <c r="H423">
        <v>22.21</v>
      </c>
      <c r="I423">
        <v>0</v>
      </c>
      <c r="J423">
        <f t="shared" si="6"/>
        <v>0</v>
      </c>
      <c r="K423">
        <f>IF(Таблица1[[#This Row],[Цена продажи]]=0, Таблица1[[#This Row],[Количество]]*Таблица1[[#This Row],[Цена]],0)</f>
        <v>48862</v>
      </c>
      <c r="L423">
        <f>Таблица1[[#This Row],[Количество]]*Таблица1[[#This Row],[Цена продажи]]</f>
        <v>0</v>
      </c>
    </row>
    <row r="424" spans="1:12" x14ac:dyDescent="0.25">
      <c r="A424" s="2">
        <v>36859</v>
      </c>
      <c r="B424">
        <v>27</v>
      </c>
      <c r="C424" t="s">
        <v>10</v>
      </c>
      <c r="D424" t="s">
        <v>13</v>
      </c>
      <c r="E424" t="s">
        <v>33</v>
      </c>
      <c r="F424" t="s">
        <v>47</v>
      </c>
      <c r="G424">
        <v>16</v>
      </c>
      <c r="H424">
        <v>9.36</v>
      </c>
      <c r="I424">
        <v>10.130000000000001</v>
      </c>
      <c r="J424">
        <f t="shared" si="6"/>
        <v>8.23</v>
      </c>
      <c r="K424">
        <f>IF(Таблица1[[#This Row],[Цена продажи]]=0, Таблица1[[#This Row],[Количество]]*Таблица1[[#This Row],[Цена]],0)</f>
        <v>0</v>
      </c>
      <c r="L424">
        <f>Таблица1[[#This Row],[Количество]]*Таблица1[[#This Row],[Цена продажи]]</f>
        <v>162.08000000000001</v>
      </c>
    </row>
    <row r="425" spans="1:12" x14ac:dyDescent="0.25">
      <c r="A425" s="2">
        <v>36859</v>
      </c>
      <c r="B425">
        <v>27</v>
      </c>
      <c r="C425" t="s">
        <v>10</v>
      </c>
      <c r="D425" t="s">
        <v>15</v>
      </c>
      <c r="E425" t="s">
        <v>26</v>
      </c>
      <c r="F425" t="s">
        <v>50</v>
      </c>
      <c r="G425">
        <v>2652</v>
      </c>
      <c r="H425">
        <v>23.95</v>
      </c>
      <c r="I425">
        <v>24.39</v>
      </c>
      <c r="J425">
        <f t="shared" si="6"/>
        <v>1.84</v>
      </c>
      <c r="K425">
        <f>IF(Таблица1[[#This Row],[Цена продажи]]=0, Таблица1[[#This Row],[Количество]]*Таблица1[[#This Row],[Цена]],0)</f>
        <v>0</v>
      </c>
      <c r="L425">
        <f>Таблица1[[#This Row],[Количество]]*Таблица1[[#This Row],[Цена продажи]]</f>
        <v>64682.28</v>
      </c>
    </row>
    <row r="426" spans="1:12" x14ac:dyDescent="0.25">
      <c r="A426" s="2">
        <v>36859</v>
      </c>
      <c r="B426">
        <v>27</v>
      </c>
      <c r="C426" t="s">
        <v>10</v>
      </c>
      <c r="D426" t="s">
        <v>12</v>
      </c>
      <c r="E426" t="s">
        <v>18</v>
      </c>
      <c r="F426" t="s">
        <v>46</v>
      </c>
      <c r="G426">
        <v>597</v>
      </c>
      <c r="H426">
        <v>22.21</v>
      </c>
      <c r="I426">
        <v>24.65</v>
      </c>
      <c r="J426">
        <f t="shared" si="6"/>
        <v>10.99</v>
      </c>
      <c r="K426">
        <f>IF(Таблица1[[#This Row],[Цена продажи]]=0, Таблица1[[#This Row],[Количество]]*Таблица1[[#This Row],[Цена]],0)</f>
        <v>0</v>
      </c>
      <c r="L426">
        <f>Таблица1[[#This Row],[Количество]]*Таблица1[[#This Row],[Цена продажи]]</f>
        <v>14716.05</v>
      </c>
    </row>
    <row r="427" spans="1:12" x14ac:dyDescent="0.25">
      <c r="A427" s="2">
        <v>36859</v>
      </c>
      <c r="B427">
        <v>27</v>
      </c>
      <c r="C427" t="s">
        <v>10</v>
      </c>
      <c r="D427" t="s">
        <v>13</v>
      </c>
      <c r="E427" t="s">
        <v>40</v>
      </c>
      <c r="F427" t="s">
        <v>47</v>
      </c>
      <c r="G427">
        <v>413</v>
      </c>
      <c r="H427">
        <v>9.8800000000000008</v>
      </c>
      <c r="I427">
        <v>10.28</v>
      </c>
      <c r="J427">
        <f t="shared" si="6"/>
        <v>4.05</v>
      </c>
      <c r="K427">
        <f>IF(Таблица1[[#This Row],[Цена продажи]]=0, Таблица1[[#This Row],[Количество]]*Таблица1[[#This Row],[Цена]],0)</f>
        <v>0</v>
      </c>
      <c r="L427">
        <f>Таблица1[[#This Row],[Количество]]*Таблица1[[#This Row],[Цена продажи]]</f>
        <v>4245.6399999999994</v>
      </c>
    </row>
    <row r="428" spans="1:12" x14ac:dyDescent="0.25">
      <c r="A428" s="2">
        <v>36859</v>
      </c>
      <c r="B428">
        <v>27</v>
      </c>
      <c r="C428" t="s">
        <v>10</v>
      </c>
      <c r="D428" t="s">
        <v>15</v>
      </c>
      <c r="E428" t="s">
        <v>36</v>
      </c>
      <c r="F428" t="s">
        <v>50</v>
      </c>
      <c r="G428">
        <v>15</v>
      </c>
      <c r="H428">
        <v>3.2</v>
      </c>
      <c r="I428">
        <v>3.5</v>
      </c>
      <c r="J428">
        <f t="shared" si="6"/>
        <v>9.3699999999999992</v>
      </c>
      <c r="K428">
        <f>IF(Таблица1[[#This Row],[Цена продажи]]=0, Таблица1[[#This Row],[Количество]]*Таблица1[[#This Row],[Цена]],0)</f>
        <v>0</v>
      </c>
      <c r="L428">
        <f>Таблица1[[#This Row],[Количество]]*Таблица1[[#This Row],[Цена продажи]]</f>
        <v>52.5</v>
      </c>
    </row>
    <row r="429" spans="1:12" x14ac:dyDescent="0.25">
      <c r="A429" s="2">
        <v>36859</v>
      </c>
      <c r="B429">
        <v>28</v>
      </c>
      <c r="C429" t="s">
        <v>10</v>
      </c>
      <c r="D429" t="s">
        <v>13</v>
      </c>
      <c r="E429" t="s">
        <v>33</v>
      </c>
      <c r="F429" t="s">
        <v>47</v>
      </c>
      <c r="G429">
        <v>8</v>
      </c>
      <c r="H429">
        <v>9.36</v>
      </c>
      <c r="I429">
        <v>10.23</v>
      </c>
      <c r="J429">
        <f t="shared" si="6"/>
        <v>9.2899999999999991</v>
      </c>
      <c r="K429">
        <f>IF(Таблица1[[#This Row],[Цена продажи]]=0, Таблица1[[#This Row],[Количество]]*Таблица1[[#This Row],[Цена]],0)</f>
        <v>0</v>
      </c>
      <c r="L429">
        <f>Таблица1[[#This Row],[Количество]]*Таблица1[[#This Row],[Цена продажи]]</f>
        <v>81.84</v>
      </c>
    </row>
    <row r="430" spans="1:12" x14ac:dyDescent="0.25">
      <c r="A430" s="2">
        <v>36859</v>
      </c>
      <c r="B430">
        <v>28</v>
      </c>
      <c r="C430" t="s">
        <v>10</v>
      </c>
      <c r="D430" t="s">
        <v>12</v>
      </c>
      <c r="E430" t="s">
        <v>18</v>
      </c>
      <c r="F430" t="s">
        <v>46</v>
      </c>
      <c r="G430">
        <v>43</v>
      </c>
      <c r="H430">
        <v>22.21</v>
      </c>
      <c r="I430">
        <v>23.75</v>
      </c>
      <c r="J430">
        <f t="shared" si="6"/>
        <v>6.93</v>
      </c>
      <c r="K430">
        <f>IF(Таблица1[[#This Row],[Цена продажи]]=0, Таблица1[[#This Row],[Количество]]*Таблица1[[#This Row],[Цена]],0)</f>
        <v>0</v>
      </c>
      <c r="L430">
        <f>Таблица1[[#This Row],[Количество]]*Таблица1[[#This Row],[Цена продажи]]</f>
        <v>1021.25</v>
      </c>
    </row>
    <row r="431" spans="1:12" x14ac:dyDescent="0.25">
      <c r="A431" s="2">
        <v>36859</v>
      </c>
      <c r="B431">
        <v>28</v>
      </c>
      <c r="C431" t="s">
        <v>10</v>
      </c>
      <c r="D431" t="s">
        <v>13</v>
      </c>
      <c r="E431" t="s">
        <v>40</v>
      </c>
      <c r="F431" t="s">
        <v>47</v>
      </c>
      <c r="G431">
        <v>264</v>
      </c>
      <c r="H431">
        <v>9.8800000000000008</v>
      </c>
      <c r="I431">
        <v>11.09</v>
      </c>
      <c r="J431">
        <f t="shared" si="6"/>
        <v>12.25</v>
      </c>
      <c r="K431">
        <f>IF(Таблица1[[#This Row],[Цена продажи]]=0, Таблица1[[#This Row],[Количество]]*Таблица1[[#This Row],[Цена]],0)</f>
        <v>0</v>
      </c>
      <c r="L431">
        <f>Таблица1[[#This Row],[Количество]]*Таблица1[[#This Row],[Цена продажи]]</f>
        <v>2927.7599999999998</v>
      </c>
    </row>
    <row r="432" spans="1:12" x14ac:dyDescent="0.25">
      <c r="A432" s="2">
        <v>36859</v>
      </c>
      <c r="B432">
        <v>28</v>
      </c>
      <c r="C432" t="s">
        <v>10</v>
      </c>
      <c r="D432" t="s">
        <v>15</v>
      </c>
      <c r="E432" t="s">
        <v>36</v>
      </c>
      <c r="F432" t="s">
        <v>50</v>
      </c>
      <c r="G432">
        <v>3</v>
      </c>
      <c r="H432">
        <v>3.2</v>
      </c>
      <c r="I432">
        <v>3.6</v>
      </c>
      <c r="J432">
        <f t="shared" si="6"/>
        <v>12.5</v>
      </c>
      <c r="K432">
        <f>IF(Таблица1[[#This Row],[Цена продажи]]=0, Таблица1[[#This Row],[Количество]]*Таблица1[[#This Row],[Цена]],0)</f>
        <v>0</v>
      </c>
      <c r="L432">
        <f>Таблица1[[#This Row],[Количество]]*Таблица1[[#This Row],[Цена продажи]]</f>
        <v>10.8</v>
      </c>
    </row>
    <row r="433" spans="1:12" x14ac:dyDescent="0.25">
      <c r="A433" s="2">
        <v>36859</v>
      </c>
      <c r="B433">
        <v>29</v>
      </c>
      <c r="C433" t="s">
        <v>10</v>
      </c>
      <c r="D433" t="s">
        <v>15</v>
      </c>
      <c r="E433" t="s">
        <v>26</v>
      </c>
      <c r="F433" t="s">
        <v>50</v>
      </c>
      <c r="G433">
        <v>276</v>
      </c>
      <c r="H433">
        <v>23.95</v>
      </c>
      <c r="I433">
        <v>25.6</v>
      </c>
      <c r="J433">
        <f t="shared" si="6"/>
        <v>6.89</v>
      </c>
      <c r="K433">
        <f>IF(Таблица1[[#This Row],[Цена продажи]]=0, Таблица1[[#This Row],[Количество]]*Таблица1[[#This Row],[Цена]],0)</f>
        <v>0</v>
      </c>
      <c r="L433">
        <f>Таблица1[[#This Row],[Количество]]*Таблица1[[#This Row],[Цена продажи]]</f>
        <v>7065.6</v>
      </c>
    </row>
    <row r="434" spans="1:12" x14ac:dyDescent="0.25">
      <c r="A434" s="2">
        <v>36859</v>
      </c>
      <c r="B434">
        <v>29</v>
      </c>
      <c r="C434" t="s">
        <v>10</v>
      </c>
      <c r="D434" t="s">
        <v>13</v>
      </c>
      <c r="E434" t="s">
        <v>40</v>
      </c>
      <c r="F434" t="s">
        <v>47</v>
      </c>
      <c r="G434">
        <v>341</v>
      </c>
      <c r="H434">
        <v>9.8800000000000008</v>
      </c>
      <c r="I434">
        <v>10.79</v>
      </c>
      <c r="J434">
        <f t="shared" si="6"/>
        <v>9.2100000000000009</v>
      </c>
      <c r="K434">
        <f>IF(Таблица1[[#This Row],[Цена продажи]]=0, Таблица1[[#This Row],[Количество]]*Таблица1[[#This Row],[Цена]],0)</f>
        <v>0</v>
      </c>
      <c r="L434">
        <f>Таблица1[[#This Row],[Количество]]*Таблица1[[#This Row],[Цена продажи]]</f>
        <v>3679.39</v>
      </c>
    </row>
    <row r="435" spans="1:12" x14ac:dyDescent="0.25">
      <c r="A435" s="2">
        <v>36859</v>
      </c>
      <c r="B435">
        <v>29</v>
      </c>
      <c r="C435" t="s">
        <v>10</v>
      </c>
      <c r="D435" t="s">
        <v>12</v>
      </c>
      <c r="E435" t="s">
        <v>18</v>
      </c>
      <c r="F435" t="s">
        <v>46</v>
      </c>
      <c r="G435">
        <v>876</v>
      </c>
      <c r="H435">
        <v>22.21</v>
      </c>
      <c r="I435">
        <v>24.43</v>
      </c>
      <c r="J435">
        <f t="shared" si="6"/>
        <v>10</v>
      </c>
      <c r="K435">
        <f>IF(Таблица1[[#This Row],[Цена продажи]]=0, Таблица1[[#This Row],[Количество]]*Таблица1[[#This Row],[Цена]],0)</f>
        <v>0</v>
      </c>
      <c r="L435">
        <f>Таблица1[[#This Row],[Количество]]*Таблица1[[#This Row],[Цена продажи]]</f>
        <v>21400.68</v>
      </c>
    </row>
    <row r="436" spans="1:12" x14ac:dyDescent="0.25">
      <c r="A436" s="2">
        <v>36859</v>
      </c>
      <c r="B436">
        <v>29</v>
      </c>
      <c r="C436" t="s">
        <v>10</v>
      </c>
      <c r="D436" t="s">
        <v>15</v>
      </c>
      <c r="E436" t="s">
        <v>36</v>
      </c>
      <c r="F436" t="s">
        <v>50</v>
      </c>
      <c r="G436">
        <v>19</v>
      </c>
      <c r="H436">
        <v>3.2</v>
      </c>
      <c r="I436">
        <v>3.64</v>
      </c>
      <c r="J436">
        <f t="shared" si="6"/>
        <v>13.75</v>
      </c>
      <c r="K436">
        <f>IF(Таблица1[[#This Row],[Цена продажи]]=0, Таблица1[[#This Row],[Количество]]*Таблица1[[#This Row],[Цена]],0)</f>
        <v>0</v>
      </c>
      <c r="L436">
        <f>Таблица1[[#This Row],[Количество]]*Таблица1[[#This Row],[Цена продажи]]</f>
        <v>69.16</v>
      </c>
    </row>
    <row r="437" spans="1:12" x14ac:dyDescent="0.25">
      <c r="A437" s="2">
        <v>36859</v>
      </c>
      <c r="B437">
        <v>30</v>
      </c>
      <c r="C437" t="s">
        <v>10</v>
      </c>
      <c r="D437" t="s">
        <v>13</v>
      </c>
      <c r="E437" t="s">
        <v>40</v>
      </c>
      <c r="F437" t="s">
        <v>47</v>
      </c>
      <c r="G437">
        <v>116</v>
      </c>
      <c r="H437">
        <v>9.8800000000000008</v>
      </c>
      <c r="I437">
        <v>11.09</v>
      </c>
      <c r="J437">
        <f t="shared" si="6"/>
        <v>12.25</v>
      </c>
      <c r="K437">
        <f>IF(Таблица1[[#This Row],[Цена продажи]]=0, Таблица1[[#This Row],[Количество]]*Таблица1[[#This Row],[Цена]],0)</f>
        <v>0</v>
      </c>
      <c r="L437">
        <f>Таблица1[[#This Row],[Количество]]*Таблица1[[#This Row],[Цена продажи]]</f>
        <v>1286.44</v>
      </c>
    </row>
    <row r="438" spans="1:12" x14ac:dyDescent="0.25">
      <c r="A438" s="2">
        <v>36859</v>
      </c>
      <c r="B438">
        <v>30</v>
      </c>
      <c r="C438" t="s">
        <v>10</v>
      </c>
      <c r="D438" t="s">
        <v>15</v>
      </c>
      <c r="E438" t="s">
        <v>26</v>
      </c>
      <c r="F438" t="s">
        <v>50</v>
      </c>
      <c r="G438">
        <v>351</v>
      </c>
      <c r="H438">
        <v>23.95</v>
      </c>
      <c r="I438">
        <v>26.32</v>
      </c>
      <c r="J438">
        <f t="shared" si="6"/>
        <v>9.9</v>
      </c>
      <c r="K438">
        <f>IF(Таблица1[[#This Row],[Цена продажи]]=0, Таблица1[[#This Row],[Количество]]*Таблица1[[#This Row],[Цена]],0)</f>
        <v>0</v>
      </c>
      <c r="L438">
        <f>Таблица1[[#This Row],[Количество]]*Таблица1[[#This Row],[Цена продажи]]</f>
        <v>9238.32</v>
      </c>
    </row>
    <row r="439" spans="1:12" x14ac:dyDescent="0.25">
      <c r="A439" s="2">
        <v>36859</v>
      </c>
      <c r="B439">
        <v>30</v>
      </c>
      <c r="C439" t="s">
        <v>10</v>
      </c>
      <c r="D439" t="s">
        <v>15</v>
      </c>
      <c r="E439" t="s">
        <v>36</v>
      </c>
      <c r="F439" t="s">
        <v>50</v>
      </c>
      <c r="G439">
        <v>5</v>
      </c>
      <c r="H439">
        <v>3.2</v>
      </c>
      <c r="I439">
        <v>3.43</v>
      </c>
      <c r="J439">
        <f t="shared" si="6"/>
        <v>7.19</v>
      </c>
      <c r="K439">
        <f>IF(Таблица1[[#This Row],[Цена продажи]]=0, Таблица1[[#This Row],[Количество]]*Таблица1[[#This Row],[Цена]],0)</f>
        <v>0</v>
      </c>
      <c r="L439">
        <f>Таблица1[[#This Row],[Количество]]*Таблица1[[#This Row],[Цена продажи]]</f>
        <v>17.150000000000002</v>
      </c>
    </row>
    <row r="440" spans="1:12" x14ac:dyDescent="0.25">
      <c r="A440" s="2">
        <v>36859</v>
      </c>
      <c r="B440">
        <v>30</v>
      </c>
      <c r="C440" t="s">
        <v>10</v>
      </c>
      <c r="D440" t="s">
        <v>12</v>
      </c>
      <c r="E440" t="s">
        <v>18</v>
      </c>
      <c r="F440" t="s">
        <v>46</v>
      </c>
      <c r="G440">
        <v>331</v>
      </c>
      <c r="H440">
        <v>22.21</v>
      </c>
      <c r="I440">
        <v>23.31</v>
      </c>
      <c r="J440">
        <f t="shared" si="6"/>
        <v>4.95</v>
      </c>
      <c r="K440">
        <f>IF(Таблица1[[#This Row],[Цена продажи]]=0, Таблица1[[#This Row],[Количество]]*Таблица1[[#This Row],[Цена]],0)</f>
        <v>0</v>
      </c>
      <c r="L440">
        <f>Таблица1[[#This Row],[Количество]]*Таблица1[[#This Row],[Цена продажи]]</f>
        <v>7715.61</v>
      </c>
    </row>
    <row r="441" spans="1:12" x14ac:dyDescent="0.25">
      <c r="A441" s="2">
        <v>36859</v>
      </c>
      <c r="B441">
        <v>31</v>
      </c>
      <c r="C441" t="s">
        <v>10</v>
      </c>
      <c r="D441" t="s">
        <v>15</v>
      </c>
      <c r="E441" t="s">
        <v>36</v>
      </c>
      <c r="F441" t="s">
        <v>50</v>
      </c>
      <c r="G441">
        <v>1</v>
      </c>
      <c r="H441">
        <v>3.2</v>
      </c>
      <c r="I441">
        <v>3.5</v>
      </c>
      <c r="J441">
        <f t="shared" si="6"/>
        <v>9.3699999999999992</v>
      </c>
      <c r="K441">
        <f>IF(Таблица1[[#This Row],[Цена продажи]]=0, Таблица1[[#This Row],[Количество]]*Таблица1[[#This Row],[Цена]],0)</f>
        <v>0</v>
      </c>
      <c r="L441">
        <f>Таблица1[[#This Row],[Количество]]*Таблица1[[#This Row],[Цена продажи]]</f>
        <v>3.5</v>
      </c>
    </row>
    <row r="442" spans="1:12" x14ac:dyDescent="0.25">
      <c r="A442" s="2">
        <v>36859</v>
      </c>
      <c r="B442">
        <v>31</v>
      </c>
      <c r="C442" t="s">
        <v>10</v>
      </c>
      <c r="D442" t="s">
        <v>13</v>
      </c>
      <c r="E442" t="s">
        <v>40</v>
      </c>
      <c r="F442" t="s">
        <v>47</v>
      </c>
      <c r="G442">
        <v>23</v>
      </c>
      <c r="H442">
        <v>9.8800000000000008</v>
      </c>
      <c r="I442">
        <v>10.58</v>
      </c>
      <c r="J442">
        <f t="shared" si="6"/>
        <v>7.09</v>
      </c>
      <c r="K442">
        <f>IF(Таблица1[[#This Row],[Цена продажи]]=0, Таблица1[[#This Row],[Количество]]*Таблица1[[#This Row],[Цена]],0)</f>
        <v>0</v>
      </c>
      <c r="L442">
        <f>Таблица1[[#This Row],[Количество]]*Таблица1[[#This Row],[Цена продажи]]</f>
        <v>243.34</v>
      </c>
    </row>
    <row r="443" spans="1:12" x14ac:dyDescent="0.25">
      <c r="A443" s="2">
        <v>36859</v>
      </c>
      <c r="B443">
        <v>32</v>
      </c>
      <c r="C443" t="s">
        <v>10</v>
      </c>
      <c r="D443" t="s">
        <v>13</v>
      </c>
      <c r="E443" t="s">
        <v>40</v>
      </c>
      <c r="F443" t="s">
        <v>47</v>
      </c>
      <c r="G443">
        <v>39</v>
      </c>
      <c r="H443">
        <v>9.8800000000000008</v>
      </c>
      <c r="I443">
        <v>10.58</v>
      </c>
      <c r="J443">
        <f t="shared" si="6"/>
        <v>7.09</v>
      </c>
      <c r="K443">
        <f>IF(Таблица1[[#This Row],[Цена продажи]]=0, Таблица1[[#This Row],[Количество]]*Таблица1[[#This Row],[Цена]],0)</f>
        <v>0</v>
      </c>
      <c r="L443">
        <f>Таблица1[[#This Row],[Количество]]*Таблица1[[#This Row],[Цена продажи]]</f>
        <v>412.62</v>
      </c>
    </row>
    <row r="444" spans="1:12" x14ac:dyDescent="0.25">
      <c r="A444" s="2">
        <v>36859</v>
      </c>
      <c r="B444">
        <v>32</v>
      </c>
      <c r="C444" t="s">
        <v>10</v>
      </c>
      <c r="D444" t="s">
        <v>12</v>
      </c>
      <c r="E444" t="s">
        <v>18</v>
      </c>
      <c r="F444" t="s">
        <v>46</v>
      </c>
      <c r="G444">
        <v>20</v>
      </c>
      <c r="H444">
        <v>22.21</v>
      </c>
      <c r="I444">
        <v>23.75</v>
      </c>
      <c r="J444">
        <f t="shared" si="6"/>
        <v>6.93</v>
      </c>
      <c r="K444">
        <f>IF(Таблица1[[#This Row],[Цена продажи]]=0, Таблица1[[#This Row],[Количество]]*Таблица1[[#This Row],[Цена]],0)</f>
        <v>0</v>
      </c>
      <c r="L444">
        <f>Таблица1[[#This Row],[Количество]]*Таблица1[[#This Row],[Цена продажи]]</f>
        <v>475</v>
      </c>
    </row>
    <row r="445" spans="1:12" x14ac:dyDescent="0.25">
      <c r="A445" s="2">
        <v>36859</v>
      </c>
      <c r="B445">
        <v>16</v>
      </c>
      <c r="C445" t="s">
        <v>9</v>
      </c>
      <c r="D445" t="s">
        <v>11</v>
      </c>
      <c r="E445" t="s">
        <v>17</v>
      </c>
      <c r="F445" t="s">
        <v>45</v>
      </c>
      <c r="G445">
        <v>400</v>
      </c>
      <c r="H445">
        <v>3.23</v>
      </c>
      <c r="I445">
        <v>0</v>
      </c>
      <c r="J445">
        <f t="shared" si="6"/>
        <v>0</v>
      </c>
      <c r="K445">
        <f>IF(Таблица1[[#This Row],[Цена продажи]]=0, Таблица1[[#This Row],[Количество]]*Таблица1[[#This Row],[Цена]],0)</f>
        <v>1292</v>
      </c>
      <c r="L445">
        <f>Таблица1[[#This Row],[Количество]]*Таблица1[[#This Row],[Цена продажи]]</f>
        <v>0</v>
      </c>
    </row>
    <row r="446" spans="1:12" x14ac:dyDescent="0.25">
      <c r="A446" s="2">
        <v>36859</v>
      </c>
      <c r="B446">
        <v>33</v>
      </c>
      <c r="C446" t="s">
        <v>10</v>
      </c>
      <c r="D446" t="s">
        <v>15</v>
      </c>
      <c r="E446" t="s">
        <v>26</v>
      </c>
      <c r="F446" t="s">
        <v>50</v>
      </c>
      <c r="G446">
        <v>28</v>
      </c>
      <c r="H446">
        <v>23.95</v>
      </c>
      <c r="I446">
        <v>25.84</v>
      </c>
      <c r="J446">
        <f t="shared" si="6"/>
        <v>7.89</v>
      </c>
      <c r="K446">
        <f>IF(Таблица1[[#This Row],[Цена продажи]]=0, Таблица1[[#This Row],[Количество]]*Таблица1[[#This Row],[Цена]],0)</f>
        <v>0</v>
      </c>
      <c r="L446">
        <f>Таблица1[[#This Row],[Количество]]*Таблица1[[#This Row],[Цена продажи]]</f>
        <v>723.52</v>
      </c>
    </row>
    <row r="447" spans="1:12" x14ac:dyDescent="0.25">
      <c r="A447" s="2">
        <v>36859</v>
      </c>
      <c r="B447">
        <v>33</v>
      </c>
      <c r="C447" t="s">
        <v>10</v>
      </c>
      <c r="D447" t="s">
        <v>13</v>
      </c>
      <c r="E447" t="s">
        <v>40</v>
      </c>
      <c r="F447" t="s">
        <v>47</v>
      </c>
      <c r="G447">
        <v>3</v>
      </c>
      <c r="H447">
        <v>9.8800000000000008</v>
      </c>
      <c r="I447">
        <v>10.28</v>
      </c>
      <c r="J447">
        <f t="shared" si="6"/>
        <v>4.05</v>
      </c>
      <c r="K447">
        <f>IF(Таблица1[[#This Row],[Цена продажи]]=0, Таблица1[[#This Row],[Количество]]*Таблица1[[#This Row],[Цена]],0)</f>
        <v>0</v>
      </c>
      <c r="L447">
        <f>Таблица1[[#This Row],[Количество]]*Таблица1[[#This Row],[Цена продажи]]</f>
        <v>30.839999999999996</v>
      </c>
    </row>
    <row r="448" spans="1:12" x14ac:dyDescent="0.25">
      <c r="A448" s="2">
        <v>36859</v>
      </c>
      <c r="B448">
        <v>33</v>
      </c>
      <c r="C448" t="s">
        <v>10</v>
      </c>
      <c r="D448" t="s">
        <v>11</v>
      </c>
      <c r="E448" t="s">
        <v>17</v>
      </c>
      <c r="F448" t="s">
        <v>45</v>
      </c>
      <c r="G448">
        <v>86</v>
      </c>
      <c r="H448">
        <v>3.23</v>
      </c>
      <c r="I448">
        <v>3.67</v>
      </c>
      <c r="J448">
        <f t="shared" si="6"/>
        <v>13.62</v>
      </c>
      <c r="K448">
        <f>IF(Таблица1[[#This Row],[Цена продажи]]=0, Таблица1[[#This Row],[Количество]]*Таблица1[[#This Row],[Цена]],0)</f>
        <v>0</v>
      </c>
      <c r="L448">
        <f>Таблица1[[#This Row],[Количество]]*Таблица1[[#This Row],[Цена продажи]]</f>
        <v>315.62</v>
      </c>
    </row>
    <row r="449" spans="1:12" x14ac:dyDescent="0.25">
      <c r="A449" s="2">
        <v>36859</v>
      </c>
      <c r="B449">
        <v>33</v>
      </c>
      <c r="C449" t="s">
        <v>10</v>
      </c>
      <c r="D449" t="s">
        <v>12</v>
      </c>
      <c r="E449" t="s">
        <v>18</v>
      </c>
      <c r="F449" t="s">
        <v>46</v>
      </c>
      <c r="G449">
        <v>125</v>
      </c>
      <c r="H449">
        <v>22.21</v>
      </c>
      <c r="I449">
        <v>22.63</v>
      </c>
      <c r="J449">
        <f t="shared" si="6"/>
        <v>1.89</v>
      </c>
      <c r="K449">
        <f>IF(Таблица1[[#This Row],[Цена продажи]]=0, Таблица1[[#This Row],[Количество]]*Таблица1[[#This Row],[Цена]],0)</f>
        <v>0</v>
      </c>
      <c r="L449">
        <f>Таблица1[[#This Row],[Количество]]*Таблица1[[#This Row],[Цена продажи]]</f>
        <v>2828.75</v>
      </c>
    </row>
    <row r="450" spans="1:12" x14ac:dyDescent="0.25">
      <c r="A450" s="2">
        <v>36859</v>
      </c>
      <c r="B450">
        <v>34</v>
      </c>
      <c r="C450" t="s">
        <v>10</v>
      </c>
      <c r="D450" t="s">
        <v>11</v>
      </c>
      <c r="E450" t="s">
        <v>17</v>
      </c>
      <c r="F450" t="s">
        <v>45</v>
      </c>
      <c r="G450">
        <v>72</v>
      </c>
      <c r="H450">
        <v>3.23</v>
      </c>
      <c r="I450">
        <v>3.77</v>
      </c>
      <c r="J450">
        <f t="shared" si="6"/>
        <v>16.72</v>
      </c>
      <c r="K450">
        <f>IF(Таблица1[[#This Row],[Цена продажи]]=0, Таблица1[[#This Row],[Количество]]*Таблица1[[#This Row],[Цена]],0)</f>
        <v>0</v>
      </c>
      <c r="L450">
        <f>Таблица1[[#This Row],[Количество]]*Таблица1[[#This Row],[Цена продажи]]</f>
        <v>271.44</v>
      </c>
    </row>
    <row r="451" spans="1:12" x14ac:dyDescent="0.25">
      <c r="A451" s="2">
        <v>36859</v>
      </c>
      <c r="B451">
        <v>34</v>
      </c>
      <c r="C451" t="s">
        <v>10</v>
      </c>
      <c r="D451" t="s">
        <v>13</v>
      </c>
      <c r="E451" t="s">
        <v>40</v>
      </c>
      <c r="F451" t="s">
        <v>47</v>
      </c>
      <c r="G451">
        <v>1</v>
      </c>
      <c r="H451">
        <v>9.8800000000000008</v>
      </c>
      <c r="I451">
        <v>10.48</v>
      </c>
      <c r="J451">
        <f t="shared" ref="J451:J514" si="7">ROUND(IF(I451=0, 0,(I451-H451)/H451*100),2)</f>
        <v>6.07</v>
      </c>
      <c r="K451">
        <f>IF(Таблица1[[#This Row],[Цена продажи]]=0, Таблица1[[#This Row],[Количество]]*Таблица1[[#This Row],[Цена]],0)</f>
        <v>0</v>
      </c>
      <c r="L451">
        <f>Таблица1[[#This Row],[Количество]]*Таблица1[[#This Row],[Цена продажи]]</f>
        <v>10.48</v>
      </c>
    </row>
    <row r="452" spans="1:12" x14ac:dyDescent="0.25">
      <c r="A452" s="2">
        <v>36859</v>
      </c>
      <c r="B452">
        <v>34</v>
      </c>
      <c r="C452" t="s">
        <v>10</v>
      </c>
      <c r="D452" t="s">
        <v>15</v>
      </c>
      <c r="E452" t="s">
        <v>26</v>
      </c>
      <c r="F452" t="s">
        <v>50</v>
      </c>
      <c r="G452">
        <v>44</v>
      </c>
      <c r="H452">
        <v>23.95</v>
      </c>
      <c r="I452">
        <v>26.08</v>
      </c>
      <c r="J452">
        <f t="shared" si="7"/>
        <v>8.89</v>
      </c>
      <c r="K452">
        <f>IF(Таблица1[[#This Row],[Цена продажи]]=0, Таблица1[[#This Row],[Количество]]*Таблица1[[#This Row],[Цена]],0)</f>
        <v>0</v>
      </c>
      <c r="L452">
        <f>Таблица1[[#This Row],[Количество]]*Таблица1[[#This Row],[Цена продажи]]</f>
        <v>1147.52</v>
      </c>
    </row>
    <row r="453" spans="1:12" x14ac:dyDescent="0.25">
      <c r="A453" s="2">
        <v>36859</v>
      </c>
      <c r="B453">
        <v>34</v>
      </c>
      <c r="C453" t="s">
        <v>10</v>
      </c>
      <c r="D453" t="s">
        <v>11</v>
      </c>
      <c r="E453" t="s">
        <v>17</v>
      </c>
      <c r="F453" t="s">
        <v>45</v>
      </c>
      <c r="G453">
        <v>164</v>
      </c>
      <c r="H453">
        <v>3.23</v>
      </c>
      <c r="I453">
        <v>3.64</v>
      </c>
      <c r="J453">
        <f t="shared" si="7"/>
        <v>12.69</v>
      </c>
      <c r="K453">
        <f>IF(Таблица1[[#This Row],[Цена продажи]]=0, Таблица1[[#This Row],[Количество]]*Таблица1[[#This Row],[Цена]],0)</f>
        <v>0</v>
      </c>
      <c r="L453">
        <f>Таблица1[[#This Row],[Количество]]*Таблица1[[#This Row],[Цена продажи]]</f>
        <v>596.96</v>
      </c>
    </row>
    <row r="454" spans="1:12" x14ac:dyDescent="0.25">
      <c r="A454" s="2">
        <v>36872</v>
      </c>
      <c r="B454">
        <v>35</v>
      </c>
      <c r="C454" t="s">
        <v>10</v>
      </c>
      <c r="D454" t="s">
        <v>15</v>
      </c>
      <c r="E454" t="s">
        <v>26</v>
      </c>
      <c r="F454" t="s">
        <v>50</v>
      </c>
      <c r="G454">
        <v>172</v>
      </c>
      <c r="H454">
        <v>23.95</v>
      </c>
      <c r="I454">
        <v>26.62</v>
      </c>
      <c r="J454">
        <f t="shared" si="7"/>
        <v>11.15</v>
      </c>
      <c r="K454">
        <f>IF(Таблица1[[#This Row],[Цена продажи]]=0, Таблица1[[#This Row],[Количество]]*Таблица1[[#This Row],[Цена]],0)</f>
        <v>0</v>
      </c>
      <c r="L454">
        <f>Таблица1[[#This Row],[Количество]]*Таблица1[[#This Row],[Цена продажи]]</f>
        <v>4578.6400000000003</v>
      </c>
    </row>
    <row r="455" spans="1:12" x14ac:dyDescent="0.25">
      <c r="A455" s="2">
        <v>36872</v>
      </c>
      <c r="B455">
        <v>35</v>
      </c>
      <c r="C455" t="s">
        <v>10</v>
      </c>
      <c r="D455" t="s">
        <v>11</v>
      </c>
      <c r="E455" t="s">
        <v>17</v>
      </c>
      <c r="F455" t="s">
        <v>45</v>
      </c>
      <c r="G455">
        <v>40</v>
      </c>
      <c r="H455">
        <v>3.23</v>
      </c>
      <c r="I455">
        <v>3.79</v>
      </c>
      <c r="J455">
        <f t="shared" si="7"/>
        <v>17.34</v>
      </c>
      <c r="K455">
        <f>IF(Таблица1[[#This Row],[Цена продажи]]=0, Таблица1[[#This Row],[Количество]]*Таблица1[[#This Row],[Цена]],0)</f>
        <v>0</v>
      </c>
      <c r="L455">
        <f>Таблица1[[#This Row],[Количество]]*Таблица1[[#This Row],[Цена продажи]]</f>
        <v>151.6</v>
      </c>
    </row>
    <row r="456" spans="1:12" x14ac:dyDescent="0.25">
      <c r="A456" s="2">
        <v>36872</v>
      </c>
      <c r="B456">
        <v>35</v>
      </c>
      <c r="C456" t="s">
        <v>10</v>
      </c>
      <c r="D456" t="s">
        <v>12</v>
      </c>
      <c r="E456" t="s">
        <v>18</v>
      </c>
      <c r="F456" t="s">
        <v>46</v>
      </c>
      <c r="G456">
        <v>165</v>
      </c>
      <c r="H456">
        <v>22.21</v>
      </c>
      <c r="I456">
        <v>23.58</v>
      </c>
      <c r="J456">
        <f t="shared" si="7"/>
        <v>6.17</v>
      </c>
      <c r="K456">
        <f>IF(Таблица1[[#This Row],[Цена продажи]]=0, Таблица1[[#This Row],[Количество]]*Таблица1[[#This Row],[Цена]],0)</f>
        <v>0</v>
      </c>
      <c r="L456">
        <f>Таблица1[[#This Row],[Количество]]*Таблица1[[#This Row],[Цена продажи]]</f>
        <v>3890.7</v>
      </c>
    </row>
    <row r="457" spans="1:12" x14ac:dyDescent="0.25">
      <c r="A457" s="2">
        <v>36872</v>
      </c>
      <c r="B457">
        <v>17</v>
      </c>
      <c r="C457" t="s">
        <v>9</v>
      </c>
      <c r="D457" t="s">
        <v>12</v>
      </c>
      <c r="E457" t="s">
        <v>18</v>
      </c>
      <c r="F457" t="s">
        <v>46</v>
      </c>
      <c r="G457">
        <v>1000</v>
      </c>
      <c r="H457">
        <v>22.21</v>
      </c>
      <c r="I457">
        <v>0</v>
      </c>
      <c r="J457">
        <f t="shared" si="7"/>
        <v>0</v>
      </c>
      <c r="K457">
        <f>IF(Таблица1[[#This Row],[Цена продажи]]=0, Таблица1[[#This Row],[Количество]]*Таблица1[[#This Row],[Цена]],0)</f>
        <v>22210</v>
      </c>
      <c r="L457">
        <f>Таблица1[[#This Row],[Количество]]*Таблица1[[#This Row],[Цена продажи]]</f>
        <v>0</v>
      </c>
    </row>
    <row r="458" spans="1:12" x14ac:dyDescent="0.25">
      <c r="A458" s="2">
        <v>36872</v>
      </c>
      <c r="B458">
        <v>18</v>
      </c>
      <c r="C458" t="s">
        <v>9</v>
      </c>
      <c r="D458" t="s">
        <v>15</v>
      </c>
      <c r="E458" t="s">
        <v>24</v>
      </c>
      <c r="F458" t="s">
        <v>49</v>
      </c>
      <c r="G458">
        <v>5000</v>
      </c>
      <c r="H458">
        <v>6.99</v>
      </c>
      <c r="I458">
        <v>0</v>
      </c>
      <c r="J458">
        <f t="shared" si="7"/>
        <v>0</v>
      </c>
      <c r="K458">
        <f>IF(Таблица1[[#This Row],[Цена продажи]]=0, Таблица1[[#This Row],[Количество]]*Таблица1[[#This Row],[Цена]],0)</f>
        <v>34950</v>
      </c>
      <c r="L458">
        <f>Таблица1[[#This Row],[Количество]]*Таблица1[[#This Row],[Цена продажи]]</f>
        <v>0</v>
      </c>
    </row>
    <row r="459" spans="1:12" x14ac:dyDescent="0.25">
      <c r="A459" s="2">
        <v>36872</v>
      </c>
      <c r="B459">
        <v>36</v>
      </c>
      <c r="C459" t="s">
        <v>10</v>
      </c>
      <c r="D459" t="s">
        <v>12</v>
      </c>
      <c r="E459" t="s">
        <v>18</v>
      </c>
      <c r="F459" t="s">
        <v>46</v>
      </c>
      <c r="G459">
        <v>218</v>
      </c>
      <c r="H459">
        <v>22.21</v>
      </c>
      <c r="I459">
        <v>23.13</v>
      </c>
      <c r="J459">
        <f t="shared" si="7"/>
        <v>4.1399999999999997</v>
      </c>
      <c r="K459">
        <f>IF(Таблица1[[#This Row],[Цена продажи]]=0, Таблица1[[#This Row],[Количество]]*Таблица1[[#This Row],[Цена]],0)</f>
        <v>0</v>
      </c>
      <c r="L459">
        <f>Таблица1[[#This Row],[Количество]]*Таблица1[[#This Row],[Цена продажи]]</f>
        <v>5042.34</v>
      </c>
    </row>
    <row r="460" spans="1:12" x14ac:dyDescent="0.25">
      <c r="A460" s="2">
        <v>36872</v>
      </c>
      <c r="B460">
        <v>36</v>
      </c>
      <c r="C460" t="s">
        <v>10</v>
      </c>
      <c r="D460" t="s">
        <v>15</v>
      </c>
      <c r="E460" t="s">
        <v>26</v>
      </c>
      <c r="F460" t="s">
        <v>50</v>
      </c>
      <c r="G460">
        <v>34</v>
      </c>
      <c r="H460">
        <v>23.95</v>
      </c>
      <c r="I460">
        <v>25.41</v>
      </c>
      <c r="J460">
        <f t="shared" si="7"/>
        <v>6.1</v>
      </c>
      <c r="K460">
        <f>IF(Таблица1[[#This Row],[Цена продажи]]=0, Таблица1[[#This Row],[Количество]]*Таблица1[[#This Row],[Цена]],0)</f>
        <v>0</v>
      </c>
      <c r="L460">
        <f>Таблица1[[#This Row],[Количество]]*Таблица1[[#This Row],[Цена продажи]]</f>
        <v>863.94</v>
      </c>
    </row>
    <row r="461" spans="1:12" x14ac:dyDescent="0.25">
      <c r="A461" s="2">
        <v>36872</v>
      </c>
      <c r="B461">
        <v>36</v>
      </c>
      <c r="C461" t="s">
        <v>10</v>
      </c>
      <c r="D461" t="s">
        <v>11</v>
      </c>
      <c r="E461" t="s">
        <v>17</v>
      </c>
      <c r="F461" t="s">
        <v>45</v>
      </c>
      <c r="G461">
        <v>16</v>
      </c>
      <c r="H461">
        <v>3.23</v>
      </c>
      <c r="I461">
        <v>3.62</v>
      </c>
      <c r="J461">
        <f t="shared" si="7"/>
        <v>12.07</v>
      </c>
      <c r="K461">
        <f>IF(Таблица1[[#This Row],[Цена продажи]]=0, Таблица1[[#This Row],[Количество]]*Таблица1[[#This Row],[Цена]],0)</f>
        <v>0</v>
      </c>
      <c r="L461">
        <f>Таблица1[[#This Row],[Количество]]*Таблица1[[#This Row],[Цена продажи]]</f>
        <v>57.92</v>
      </c>
    </row>
    <row r="462" spans="1:12" x14ac:dyDescent="0.25">
      <c r="A462" s="2">
        <v>36872</v>
      </c>
      <c r="B462">
        <v>37</v>
      </c>
      <c r="C462" t="s">
        <v>10</v>
      </c>
      <c r="D462" t="s">
        <v>15</v>
      </c>
      <c r="E462" t="s">
        <v>26</v>
      </c>
      <c r="F462" t="s">
        <v>50</v>
      </c>
      <c r="G462">
        <v>17</v>
      </c>
      <c r="H462">
        <v>23.95</v>
      </c>
      <c r="I462">
        <v>26.38</v>
      </c>
      <c r="J462">
        <f t="shared" si="7"/>
        <v>10.15</v>
      </c>
      <c r="K462">
        <f>IF(Таблица1[[#This Row],[Цена продажи]]=0, Таблица1[[#This Row],[Количество]]*Таблица1[[#This Row],[Цена]],0)</f>
        <v>0</v>
      </c>
      <c r="L462">
        <f>Таблица1[[#This Row],[Количество]]*Таблица1[[#This Row],[Цена продажи]]</f>
        <v>448.46</v>
      </c>
    </row>
    <row r="463" spans="1:12" x14ac:dyDescent="0.25">
      <c r="A463" s="2">
        <v>36872</v>
      </c>
      <c r="B463">
        <v>37</v>
      </c>
      <c r="C463" t="s">
        <v>10</v>
      </c>
      <c r="D463" t="s">
        <v>12</v>
      </c>
      <c r="E463" t="s">
        <v>18</v>
      </c>
      <c r="F463" t="s">
        <v>46</v>
      </c>
      <c r="G463">
        <v>537</v>
      </c>
      <c r="H463">
        <v>22.21</v>
      </c>
      <c r="I463">
        <v>24.71</v>
      </c>
      <c r="J463">
        <f t="shared" si="7"/>
        <v>11.26</v>
      </c>
      <c r="K463">
        <f>IF(Таблица1[[#This Row],[Цена продажи]]=0, Таблица1[[#This Row],[Количество]]*Таблица1[[#This Row],[Цена]],0)</f>
        <v>0</v>
      </c>
      <c r="L463">
        <f>Таблица1[[#This Row],[Количество]]*Таблица1[[#This Row],[Цена продажи]]</f>
        <v>13269.27</v>
      </c>
    </row>
    <row r="464" spans="1:12" x14ac:dyDescent="0.25">
      <c r="A464" s="2">
        <v>36872</v>
      </c>
      <c r="B464">
        <v>37</v>
      </c>
      <c r="C464" t="s">
        <v>10</v>
      </c>
      <c r="D464" t="s">
        <v>15</v>
      </c>
      <c r="E464" t="s">
        <v>24</v>
      </c>
      <c r="F464" t="s">
        <v>49</v>
      </c>
      <c r="G464">
        <v>863</v>
      </c>
      <c r="H464">
        <v>6.99</v>
      </c>
      <c r="I464">
        <v>7.67</v>
      </c>
      <c r="J464">
        <f t="shared" si="7"/>
        <v>9.73</v>
      </c>
      <c r="K464">
        <f>IF(Таблица1[[#This Row],[Цена продажи]]=0, Таблица1[[#This Row],[Количество]]*Таблица1[[#This Row],[Цена]],0)</f>
        <v>0</v>
      </c>
      <c r="L464">
        <f>Таблица1[[#This Row],[Количество]]*Таблица1[[#This Row],[Цена продажи]]</f>
        <v>6619.21</v>
      </c>
    </row>
    <row r="465" spans="1:12" x14ac:dyDescent="0.25">
      <c r="A465" s="2">
        <v>36872</v>
      </c>
      <c r="B465">
        <v>37</v>
      </c>
      <c r="C465" t="s">
        <v>10</v>
      </c>
      <c r="D465" t="s">
        <v>11</v>
      </c>
      <c r="E465" t="s">
        <v>17</v>
      </c>
      <c r="F465" t="s">
        <v>45</v>
      </c>
      <c r="G465">
        <v>20</v>
      </c>
      <c r="H465">
        <v>3.23</v>
      </c>
      <c r="I465">
        <v>3.69</v>
      </c>
      <c r="J465">
        <f t="shared" si="7"/>
        <v>14.24</v>
      </c>
      <c r="K465">
        <f>IF(Таблица1[[#This Row],[Цена продажи]]=0, Таблица1[[#This Row],[Количество]]*Таблица1[[#This Row],[Цена]],0)</f>
        <v>0</v>
      </c>
      <c r="L465">
        <f>Таблица1[[#This Row],[Количество]]*Таблица1[[#This Row],[Цена продажи]]</f>
        <v>73.8</v>
      </c>
    </row>
    <row r="466" spans="1:12" x14ac:dyDescent="0.25">
      <c r="A466" s="2">
        <v>36886</v>
      </c>
      <c r="B466">
        <v>38</v>
      </c>
      <c r="C466" t="s">
        <v>10</v>
      </c>
      <c r="D466" t="s">
        <v>12</v>
      </c>
      <c r="E466" t="s">
        <v>18</v>
      </c>
      <c r="F466" t="s">
        <v>46</v>
      </c>
      <c r="G466">
        <v>222</v>
      </c>
      <c r="H466">
        <v>22.21</v>
      </c>
      <c r="I466">
        <v>23.36</v>
      </c>
      <c r="J466">
        <f t="shared" si="7"/>
        <v>5.18</v>
      </c>
      <c r="K466">
        <f>IF(Таблица1[[#This Row],[Цена продажи]]=0, Таблица1[[#This Row],[Количество]]*Таблица1[[#This Row],[Цена]],0)</f>
        <v>0</v>
      </c>
      <c r="L466">
        <f>Таблица1[[#This Row],[Количество]]*Таблица1[[#This Row],[Цена продажи]]</f>
        <v>5185.92</v>
      </c>
    </row>
    <row r="467" spans="1:12" x14ac:dyDescent="0.25">
      <c r="A467" s="2">
        <v>36886</v>
      </c>
      <c r="B467">
        <v>38</v>
      </c>
      <c r="C467" t="s">
        <v>10</v>
      </c>
      <c r="D467" t="s">
        <v>11</v>
      </c>
      <c r="E467" t="s">
        <v>17</v>
      </c>
      <c r="F467" t="s">
        <v>45</v>
      </c>
      <c r="G467">
        <v>1</v>
      </c>
      <c r="H467">
        <v>3.23</v>
      </c>
      <c r="I467">
        <v>3.76</v>
      </c>
      <c r="J467">
        <f t="shared" si="7"/>
        <v>16.41</v>
      </c>
      <c r="K467">
        <f>IF(Таблица1[[#This Row],[Цена продажи]]=0, Таблица1[[#This Row],[Количество]]*Таблица1[[#This Row],[Цена]],0)</f>
        <v>0</v>
      </c>
      <c r="L467">
        <f>Таблица1[[#This Row],[Количество]]*Таблица1[[#This Row],[Цена продажи]]</f>
        <v>3.76</v>
      </c>
    </row>
    <row r="468" spans="1:12" x14ac:dyDescent="0.25">
      <c r="A468" s="2">
        <v>36886</v>
      </c>
      <c r="B468">
        <v>38</v>
      </c>
      <c r="C468" t="s">
        <v>10</v>
      </c>
      <c r="D468" t="s">
        <v>15</v>
      </c>
      <c r="E468" t="s">
        <v>26</v>
      </c>
      <c r="F468" t="s">
        <v>50</v>
      </c>
      <c r="G468">
        <v>21</v>
      </c>
      <c r="H468">
        <v>23.95</v>
      </c>
      <c r="I468">
        <v>25.89</v>
      </c>
      <c r="J468">
        <f t="shared" si="7"/>
        <v>8.1</v>
      </c>
      <c r="K468">
        <f>IF(Таблица1[[#This Row],[Цена продажи]]=0, Таблица1[[#This Row],[Количество]]*Таблица1[[#This Row],[Цена]],0)</f>
        <v>0</v>
      </c>
      <c r="L468">
        <f>Таблица1[[#This Row],[Количество]]*Таблица1[[#This Row],[Цена продажи]]</f>
        <v>543.69000000000005</v>
      </c>
    </row>
    <row r="469" spans="1:12" x14ac:dyDescent="0.25">
      <c r="A469" s="2">
        <v>36886</v>
      </c>
      <c r="B469">
        <v>39</v>
      </c>
      <c r="C469" t="s">
        <v>10</v>
      </c>
      <c r="D469" t="s">
        <v>15</v>
      </c>
      <c r="E469" t="s">
        <v>26</v>
      </c>
      <c r="F469" t="s">
        <v>50</v>
      </c>
      <c r="G469">
        <v>2</v>
      </c>
      <c r="H469">
        <v>23.95</v>
      </c>
      <c r="I469">
        <v>25.65</v>
      </c>
      <c r="J469">
        <f t="shared" si="7"/>
        <v>7.1</v>
      </c>
      <c r="K469">
        <f>IF(Таблица1[[#This Row],[Цена продажи]]=0, Таблица1[[#This Row],[Количество]]*Таблица1[[#This Row],[Цена]],0)</f>
        <v>0</v>
      </c>
      <c r="L469">
        <f>Таблица1[[#This Row],[Количество]]*Таблица1[[#This Row],[Цена продажи]]</f>
        <v>51.3</v>
      </c>
    </row>
    <row r="470" spans="1:12" x14ac:dyDescent="0.25">
      <c r="A470" s="2">
        <v>36886</v>
      </c>
      <c r="B470">
        <v>39</v>
      </c>
      <c r="C470" t="s">
        <v>10</v>
      </c>
      <c r="D470" t="s">
        <v>11</v>
      </c>
      <c r="E470" t="s">
        <v>17</v>
      </c>
      <c r="F470" t="s">
        <v>45</v>
      </c>
      <c r="G470">
        <v>1</v>
      </c>
      <c r="H470">
        <v>3.23</v>
      </c>
      <c r="I470">
        <v>3.62</v>
      </c>
      <c r="J470">
        <f t="shared" si="7"/>
        <v>12.07</v>
      </c>
      <c r="K470">
        <f>IF(Таблица1[[#This Row],[Цена продажи]]=0, Таблица1[[#This Row],[Количество]]*Таблица1[[#This Row],[Цена]],0)</f>
        <v>0</v>
      </c>
      <c r="L470">
        <f>Таблица1[[#This Row],[Количество]]*Таблица1[[#This Row],[Цена продажи]]</f>
        <v>3.62</v>
      </c>
    </row>
    <row r="471" spans="1:12" x14ac:dyDescent="0.25">
      <c r="A471" s="2">
        <v>36886</v>
      </c>
      <c r="B471">
        <v>39</v>
      </c>
      <c r="C471" t="s">
        <v>10</v>
      </c>
      <c r="D471" t="s">
        <v>12</v>
      </c>
      <c r="E471" t="s">
        <v>18</v>
      </c>
      <c r="F471" t="s">
        <v>46</v>
      </c>
      <c r="G471">
        <v>55</v>
      </c>
      <c r="H471">
        <v>22.21</v>
      </c>
      <c r="I471">
        <v>23.58</v>
      </c>
      <c r="J471">
        <f t="shared" si="7"/>
        <v>6.17</v>
      </c>
      <c r="K471">
        <f>IF(Таблица1[[#This Row],[Цена продажи]]=0, Таблица1[[#This Row],[Количество]]*Таблица1[[#This Row],[Цена]],0)</f>
        <v>0</v>
      </c>
      <c r="L471">
        <f>Таблица1[[#This Row],[Количество]]*Таблица1[[#This Row],[Цена продажи]]</f>
        <v>1296.8999999999999</v>
      </c>
    </row>
    <row r="472" spans="1:12" x14ac:dyDescent="0.25">
      <c r="A472" s="2">
        <v>36886</v>
      </c>
      <c r="B472">
        <v>40</v>
      </c>
      <c r="C472" t="s">
        <v>10</v>
      </c>
      <c r="D472" t="s">
        <v>15</v>
      </c>
      <c r="E472" t="s">
        <v>26</v>
      </c>
      <c r="F472" t="s">
        <v>50</v>
      </c>
      <c r="G472">
        <v>3</v>
      </c>
      <c r="H472">
        <v>23.95</v>
      </c>
      <c r="I472">
        <v>26.38</v>
      </c>
      <c r="J472">
        <f t="shared" si="7"/>
        <v>10.15</v>
      </c>
      <c r="K472">
        <f>IF(Таблица1[[#This Row],[Цена продажи]]=0, Таблица1[[#This Row],[Количество]]*Таблица1[[#This Row],[Цена]],0)</f>
        <v>0</v>
      </c>
      <c r="L472">
        <f>Таблица1[[#This Row],[Количество]]*Таблица1[[#This Row],[Цена продажи]]</f>
        <v>79.14</v>
      </c>
    </row>
    <row r="473" spans="1:12" x14ac:dyDescent="0.25">
      <c r="A473" s="2">
        <v>36886</v>
      </c>
      <c r="B473">
        <v>40</v>
      </c>
      <c r="C473" t="s">
        <v>10</v>
      </c>
      <c r="D473" t="s">
        <v>15</v>
      </c>
      <c r="E473" t="s">
        <v>24</v>
      </c>
      <c r="F473" t="s">
        <v>49</v>
      </c>
      <c r="G473">
        <v>2522</v>
      </c>
      <c r="H473">
        <v>6.99</v>
      </c>
      <c r="I473">
        <v>7.53</v>
      </c>
      <c r="J473">
        <f t="shared" si="7"/>
        <v>7.73</v>
      </c>
      <c r="K473">
        <f>IF(Таблица1[[#This Row],[Цена продажи]]=0, Таблица1[[#This Row],[Количество]]*Таблица1[[#This Row],[Цена]],0)</f>
        <v>0</v>
      </c>
      <c r="L473">
        <f>Таблица1[[#This Row],[Количество]]*Таблица1[[#This Row],[Цена продажи]]</f>
        <v>18990.66</v>
      </c>
    </row>
    <row r="474" spans="1:12" x14ac:dyDescent="0.25">
      <c r="A474" s="2">
        <v>36886</v>
      </c>
      <c r="B474">
        <v>41</v>
      </c>
      <c r="C474" t="s">
        <v>10</v>
      </c>
      <c r="D474" t="s">
        <v>15</v>
      </c>
      <c r="E474" t="s">
        <v>24</v>
      </c>
      <c r="F474" t="s">
        <v>49</v>
      </c>
      <c r="G474">
        <v>759</v>
      </c>
      <c r="H474">
        <v>6.99</v>
      </c>
      <c r="I474">
        <v>7.67</v>
      </c>
      <c r="J474">
        <f t="shared" si="7"/>
        <v>9.73</v>
      </c>
      <c r="K474">
        <f>IF(Таблица1[[#This Row],[Цена продажи]]=0, Таблица1[[#This Row],[Количество]]*Таблица1[[#This Row],[Цена]],0)</f>
        <v>0</v>
      </c>
      <c r="L474">
        <f>Таблица1[[#This Row],[Количество]]*Таблица1[[#This Row],[Цена продажи]]</f>
        <v>5821.53</v>
      </c>
    </row>
    <row r="475" spans="1:12" x14ac:dyDescent="0.25">
      <c r="A475" s="2">
        <v>36886</v>
      </c>
      <c r="B475">
        <v>42</v>
      </c>
      <c r="C475" t="s">
        <v>10</v>
      </c>
      <c r="D475" t="s">
        <v>12</v>
      </c>
      <c r="E475" t="s">
        <v>18</v>
      </c>
      <c r="F475" t="s">
        <v>46</v>
      </c>
      <c r="G475">
        <v>4</v>
      </c>
      <c r="H475">
        <v>22.21</v>
      </c>
      <c r="I475">
        <v>24.71</v>
      </c>
      <c r="J475">
        <f t="shared" si="7"/>
        <v>11.26</v>
      </c>
      <c r="K475">
        <f>IF(Таблица1[[#This Row],[Цена продажи]]=0, Таблица1[[#This Row],[Количество]]*Таблица1[[#This Row],[Цена]],0)</f>
        <v>0</v>
      </c>
      <c r="L475">
        <f>Таблица1[[#This Row],[Количество]]*Таблица1[[#This Row],[Цена продажи]]</f>
        <v>98.84</v>
      </c>
    </row>
    <row r="476" spans="1:12" x14ac:dyDescent="0.25">
      <c r="A476" s="2">
        <v>36886</v>
      </c>
      <c r="B476">
        <v>42</v>
      </c>
      <c r="C476" t="s">
        <v>10</v>
      </c>
      <c r="D476" t="s">
        <v>15</v>
      </c>
      <c r="E476" t="s">
        <v>24</v>
      </c>
      <c r="F476" t="s">
        <v>49</v>
      </c>
      <c r="G476">
        <v>703</v>
      </c>
      <c r="H476">
        <v>6.99</v>
      </c>
      <c r="I476">
        <v>7.67</v>
      </c>
      <c r="J476">
        <f t="shared" si="7"/>
        <v>9.73</v>
      </c>
      <c r="K476">
        <f>IF(Таблица1[[#This Row],[Цена продажи]]=0, Таблица1[[#This Row],[Количество]]*Таблица1[[#This Row],[Цена]],0)</f>
        <v>0</v>
      </c>
      <c r="L476">
        <f>Таблица1[[#This Row],[Количество]]*Таблица1[[#This Row],[Цена продажи]]</f>
        <v>5392.01</v>
      </c>
    </row>
    <row r="477" spans="1:12" x14ac:dyDescent="0.25">
      <c r="A477" s="2">
        <v>36886</v>
      </c>
      <c r="B477">
        <v>19</v>
      </c>
      <c r="C477" t="s">
        <v>9</v>
      </c>
      <c r="D477" t="s">
        <v>13</v>
      </c>
      <c r="E477" t="s">
        <v>34</v>
      </c>
      <c r="F477" t="s">
        <v>47</v>
      </c>
      <c r="G477">
        <v>5400</v>
      </c>
      <c r="H477">
        <v>8.5</v>
      </c>
      <c r="I477">
        <v>0</v>
      </c>
      <c r="J477">
        <f t="shared" si="7"/>
        <v>0</v>
      </c>
      <c r="K477">
        <f>IF(Таблица1[[#This Row],[Цена продажи]]=0, Таблица1[[#This Row],[Количество]]*Таблица1[[#This Row],[Цена]],0)</f>
        <v>45900</v>
      </c>
      <c r="L477">
        <f>Таблица1[[#This Row],[Количество]]*Таблица1[[#This Row],[Цена продажи]]</f>
        <v>0</v>
      </c>
    </row>
    <row r="478" spans="1:12" x14ac:dyDescent="0.25">
      <c r="A478" s="2">
        <v>36889</v>
      </c>
      <c r="B478">
        <v>43</v>
      </c>
      <c r="C478" t="s">
        <v>10</v>
      </c>
      <c r="D478" t="s">
        <v>13</v>
      </c>
      <c r="E478" t="s">
        <v>34</v>
      </c>
      <c r="F478" t="s">
        <v>47</v>
      </c>
      <c r="G478">
        <v>4940</v>
      </c>
      <c r="H478">
        <v>8.5</v>
      </c>
      <c r="I478">
        <v>8.93</v>
      </c>
      <c r="J478">
        <f t="shared" si="7"/>
        <v>5.0599999999999996</v>
      </c>
      <c r="K478">
        <f>IF(Таблица1[[#This Row],[Цена продажи]]=0, Таблица1[[#This Row],[Количество]]*Таблица1[[#This Row],[Цена]],0)</f>
        <v>0</v>
      </c>
      <c r="L478">
        <f>Таблица1[[#This Row],[Количество]]*Таблица1[[#This Row],[Цена продажи]]</f>
        <v>44114.2</v>
      </c>
    </row>
    <row r="479" spans="1:12" x14ac:dyDescent="0.25">
      <c r="A479" s="2">
        <v>36889</v>
      </c>
      <c r="B479">
        <v>43</v>
      </c>
      <c r="C479" t="s">
        <v>10</v>
      </c>
      <c r="D479" t="s">
        <v>12</v>
      </c>
      <c r="E479" t="s">
        <v>18</v>
      </c>
      <c r="F479" t="s">
        <v>46</v>
      </c>
      <c r="G479">
        <v>2</v>
      </c>
      <c r="H479">
        <v>22.21</v>
      </c>
      <c r="I479">
        <v>23.58</v>
      </c>
      <c r="J479">
        <f t="shared" si="7"/>
        <v>6.17</v>
      </c>
      <c r="K479">
        <f>IF(Таблица1[[#This Row],[Цена продажи]]=0, Таблица1[[#This Row],[Количество]]*Таблица1[[#This Row],[Цена]],0)</f>
        <v>0</v>
      </c>
      <c r="L479">
        <f>Таблица1[[#This Row],[Количество]]*Таблица1[[#This Row],[Цена продажи]]</f>
        <v>47.16</v>
      </c>
    </row>
    <row r="480" spans="1:12" x14ac:dyDescent="0.25">
      <c r="A480" s="2">
        <v>36889</v>
      </c>
      <c r="B480">
        <v>43</v>
      </c>
      <c r="C480" t="s">
        <v>10</v>
      </c>
      <c r="D480" t="s">
        <v>15</v>
      </c>
      <c r="E480" t="s">
        <v>24</v>
      </c>
      <c r="F480" t="s">
        <v>49</v>
      </c>
      <c r="G480">
        <v>106</v>
      </c>
      <c r="H480">
        <v>6.99</v>
      </c>
      <c r="I480">
        <v>7.89</v>
      </c>
      <c r="J480">
        <f t="shared" si="7"/>
        <v>12.88</v>
      </c>
      <c r="K480">
        <f>IF(Таблица1[[#This Row],[Цена продажи]]=0, Таблица1[[#This Row],[Количество]]*Таблица1[[#This Row],[Цена]],0)</f>
        <v>0</v>
      </c>
      <c r="L480">
        <f>Таблица1[[#This Row],[Количество]]*Таблица1[[#This Row],[Цена продажи]]</f>
        <v>836.33999999999992</v>
      </c>
    </row>
    <row r="481" spans="1:12" x14ac:dyDescent="0.25">
      <c r="A481" s="2">
        <v>36889</v>
      </c>
      <c r="B481">
        <v>44</v>
      </c>
      <c r="C481" t="s">
        <v>10</v>
      </c>
      <c r="D481" t="s">
        <v>12</v>
      </c>
      <c r="E481" t="s">
        <v>18</v>
      </c>
      <c r="F481" t="s">
        <v>46</v>
      </c>
      <c r="G481">
        <v>4</v>
      </c>
      <c r="H481">
        <v>22.21</v>
      </c>
      <c r="I481">
        <v>24.26</v>
      </c>
      <c r="J481">
        <f t="shared" si="7"/>
        <v>9.23</v>
      </c>
      <c r="K481">
        <f>IF(Таблица1[[#This Row],[Цена продажи]]=0, Таблица1[[#This Row],[Количество]]*Таблица1[[#This Row],[Цена]],0)</f>
        <v>0</v>
      </c>
      <c r="L481">
        <f>Таблица1[[#This Row],[Количество]]*Таблица1[[#This Row],[Цена продажи]]</f>
        <v>97.04</v>
      </c>
    </row>
    <row r="482" spans="1:12" x14ac:dyDescent="0.25">
      <c r="A482" s="2">
        <v>36889</v>
      </c>
      <c r="B482">
        <v>44</v>
      </c>
      <c r="C482" t="s">
        <v>10</v>
      </c>
      <c r="D482" t="s">
        <v>13</v>
      </c>
      <c r="E482" t="s">
        <v>34</v>
      </c>
      <c r="F482" t="s">
        <v>47</v>
      </c>
      <c r="G482">
        <v>151</v>
      </c>
      <c r="H482">
        <v>8.5</v>
      </c>
      <c r="I482">
        <v>9.5399999999999991</v>
      </c>
      <c r="J482">
        <f t="shared" si="7"/>
        <v>12.24</v>
      </c>
      <c r="K482">
        <f>IF(Таблица1[[#This Row],[Цена продажи]]=0, Таблица1[[#This Row],[Количество]]*Таблица1[[#This Row],[Цена]],0)</f>
        <v>0</v>
      </c>
      <c r="L482">
        <f>Таблица1[[#This Row],[Количество]]*Таблица1[[#This Row],[Цена продажи]]</f>
        <v>1440.54</v>
      </c>
    </row>
    <row r="483" spans="1:12" x14ac:dyDescent="0.25">
      <c r="A483" s="2">
        <v>36889</v>
      </c>
      <c r="B483">
        <v>44</v>
      </c>
      <c r="C483" t="s">
        <v>10</v>
      </c>
      <c r="D483" t="s">
        <v>15</v>
      </c>
      <c r="E483" t="s">
        <v>24</v>
      </c>
      <c r="F483" t="s">
        <v>49</v>
      </c>
      <c r="G483">
        <v>35</v>
      </c>
      <c r="H483">
        <v>6.99</v>
      </c>
      <c r="I483">
        <v>7.46</v>
      </c>
      <c r="J483">
        <f t="shared" si="7"/>
        <v>6.72</v>
      </c>
      <c r="K483">
        <f>IF(Таблица1[[#This Row],[Цена продажи]]=0, Таблица1[[#This Row],[Количество]]*Таблица1[[#This Row],[Цена]],0)</f>
        <v>0</v>
      </c>
      <c r="L483">
        <f>Таблица1[[#This Row],[Количество]]*Таблица1[[#This Row],[Цена продажи]]</f>
        <v>261.10000000000002</v>
      </c>
    </row>
    <row r="484" spans="1:12" x14ac:dyDescent="0.25">
      <c r="A484" s="2">
        <v>36889</v>
      </c>
      <c r="B484">
        <v>45</v>
      </c>
      <c r="C484" t="s">
        <v>10</v>
      </c>
      <c r="D484" t="s">
        <v>12</v>
      </c>
      <c r="E484" t="s">
        <v>18</v>
      </c>
      <c r="F484" t="s">
        <v>46</v>
      </c>
      <c r="G484">
        <v>1</v>
      </c>
      <c r="H484">
        <v>22.21</v>
      </c>
      <c r="I484">
        <v>24.71</v>
      </c>
      <c r="J484">
        <f t="shared" si="7"/>
        <v>11.26</v>
      </c>
      <c r="K484">
        <f>IF(Таблица1[[#This Row],[Цена продажи]]=0, Таблица1[[#This Row],[Количество]]*Таблица1[[#This Row],[Цена]],0)</f>
        <v>0</v>
      </c>
      <c r="L484">
        <f>Таблица1[[#This Row],[Количество]]*Таблица1[[#This Row],[Цена продажи]]</f>
        <v>24.71</v>
      </c>
    </row>
    <row r="485" spans="1:12" x14ac:dyDescent="0.25">
      <c r="A485" s="2">
        <v>36889</v>
      </c>
      <c r="B485">
        <v>45</v>
      </c>
      <c r="C485" t="s">
        <v>10</v>
      </c>
      <c r="D485" t="s">
        <v>13</v>
      </c>
      <c r="E485" t="s">
        <v>34</v>
      </c>
      <c r="F485" t="s">
        <v>47</v>
      </c>
      <c r="G485">
        <v>18</v>
      </c>
      <c r="H485">
        <v>8.5</v>
      </c>
      <c r="I485">
        <v>9.2799999999999994</v>
      </c>
      <c r="J485">
        <f t="shared" si="7"/>
        <v>9.18</v>
      </c>
      <c r="K485">
        <f>IF(Таблица1[[#This Row],[Цена продажи]]=0, Таблица1[[#This Row],[Количество]]*Таблица1[[#This Row],[Цена]],0)</f>
        <v>0</v>
      </c>
      <c r="L485">
        <f>Таблица1[[#This Row],[Количество]]*Таблица1[[#This Row],[Цена продажи]]</f>
        <v>167.04</v>
      </c>
    </row>
    <row r="486" spans="1:12" x14ac:dyDescent="0.25">
      <c r="A486" s="2">
        <v>36889</v>
      </c>
      <c r="B486">
        <v>20</v>
      </c>
      <c r="C486" t="s">
        <v>9</v>
      </c>
      <c r="D486" t="s">
        <v>13</v>
      </c>
      <c r="E486" t="s">
        <v>20</v>
      </c>
      <c r="F486" t="s">
        <v>47</v>
      </c>
      <c r="G486">
        <v>1200</v>
      </c>
      <c r="H486">
        <v>8.84</v>
      </c>
      <c r="I486">
        <v>0</v>
      </c>
      <c r="J486">
        <f t="shared" si="7"/>
        <v>0</v>
      </c>
      <c r="K486">
        <f>IF(Таблица1[[#This Row],[Цена продажи]]=0, Таблица1[[#This Row],[Количество]]*Таблица1[[#This Row],[Цена]],0)</f>
        <v>10608</v>
      </c>
      <c r="L486">
        <f>Таблица1[[#This Row],[Количество]]*Таблица1[[#This Row],[Цена продажи]]</f>
        <v>0</v>
      </c>
    </row>
    <row r="487" spans="1:12" x14ac:dyDescent="0.25">
      <c r="A487" s="2">
        <v>36889</v>
      </c>
      <c r="B487">
        <v>21</v>
      </c>
      <c r="C487" t="s">
        <v>9</v>
      </c>
      <c r="D487" t="s">
        <v>12</v>
      </c>
      <c r="E487" t="s">
        <v>21</v>
      </c>
      <c r="F487" t="s">
        <v>46</v>
      </c>
      <c r="G487">
        <v>3800</v>
      </c>
      <c r="H487">
        <v>44.47</v>
      </c>
      <c r="I487">
        <v>0</v>
      </c>
      <c r="J487">
        <f t="shared" si="7"/>
        <v>0</v>
      </c>
      <c r="K487">
        <f>IF(Таблица1[[#This Row],[Цена продажи]]=0, Таблица1[[#This Row],[Количество]]*Таблица1[[#This Row],[Цена]],0)</f>
        <v>168986</v>
      </c>
      <c r="L487">
        <f>Таблица1[[#This Row],[Количество]]*Таблица1[[#This Row],[Цена продажи]]</f>
        <v>0</v>
      </c>
    </row>
    <row r="488" spans="1:12" x14ac:dyDescent="0.25">
      <c r="A488" s="2">
        <v>36889</v>
      </c>
      <c r="B488">
        <v>46</v>
      </c>
      <c r="C488" t="s">
        <v>10</v>
      </c>
      <c r="D488" t="s">
        <v>12</v>
      </c>
      <c r="E488" t="s">
        <v>21</v>
      </c>
      <c r="F488" t="s">
        <v>46</v>
      </c>
      <c r="G488">
        <v>1236</v>
      </c>
      <c r="H488">
        <v>44.47</v>
      </c>
      <c r="I488">
        <v>45.17</v>
      </c>
      <c r="J488">
        <f t="shared" si="7"/>
        <v>1.57</v>
      </c>
      <c r="K488">
        <f>IF(Таблица1[[#This Row],[Цена продажи]]=0, Таблица1[[#This Row],[Количество]]*Таблица1[[#This Row],[Цена]],0)</f>
        <v>0</v>
      </c>
      <c r="L488">
        <f>Таблица1[[#This Row],[Количество]]*Таблица1[[#This Row],[Цена продажи]]</f>
        <v>55830.12</v>
      </c>
    </row>
    <row r="489" spans="1:12" x14ac:dyDescent="0.25">
      <c r="A489" s="2">
        <v>36889</v>
      </c>
      <c r="B489">
        <v>46</v>
      </c>
      <c r="C489" t="s">
        <v>10</v>
      </c>
      <c r="D489" t="s">
        <v>15</v>
      </c>
      <c r="E489" t="s">
        <v>24</v>
      </c>
      <c r="F489" t="s">
        <v>49</v>
      </c>
      <c r="G489">
        <v>2</v>
      </c>
      <c r="H489">
        <v>6.99</v>
      </c>
      <c r="I489">
        <v>7.53</v>
      </c>
      <c r="J489">
        <f t="shared" si="7"/>
        <v>7.73</v>
      </c>
      <c r="K489">
        <f>IF(Таблица1[[#This Row],[Цена продажи]]=0, Таблица1[[#This Row],[Количество]]*Таблица1[[#This Row],[Цена]],0)</f>
        <v>0</v>
      </c>
      <c r="L489">
        <f>Таблица1[[#This Row],[Количество]]*Таблица1[[#This Row],[Цена продажи]]</f>
        <v>15.06</v>
      </c>
    </row>
    <row r="490" spans="1:12" x14ac:dyDescent="0.25">
      <c r="A490" s="2">
        <v>36889</v>
      </c>
      <c r="B490">
        <v>46</v>
      </c>
      <c r="C490" t="s">
        <v>10</v>
      </c>
      <c r="D490" t="s">
        <v>13</v>
      </c>
      <c r="E490" t="s">
        <v>34</v>
      </c>
      <c r="F490" t="s">
        <v>47</v>
      </c>
      <c r="G490">
        <v>218</v>
      </c>
      <c r="H490">
        <v>8.5</v>
      </c>
      <c r="I490">
        <v>9.2799999999999994</v>
      </c>
      <c r="J490">
        <f t="shared" si="7"/>
        <v>9.18</v>
      </c>
      <c r="K490">
        <f>IF(Таблица1[[#This Row],[Цена продажи]]=0, Таблица1[[#This Row],[Количество]]*Таблица1[[#This Row],[Цена]],0)</f>
        <v>0</v>
      </c>
      <c r="L490">
        <f>Таблица1[[#This Row],[Количество]]*Таблица1[[#This Row],[Цена продажи]]</f>
        <v>2023.04</v>
      </c>
    </row>
    <row r="491" spans="1:12" x14ac:dyDescent="0.25">
      <c r="A491" s="2">
        <v>36889</v>
      </c>
      <c r="B491">
        <v>46</v>
      </c>
      <c r="C491" t="s">
        <v>10</v>
      </c>
      <c r="D491" t="s">
        <v>13</v>
      </c>
      <c r="E491" t="s">
        <v>20</v>
      </c>
      <c r="F491" t="s">
        <v>47</v>
      </c>
      <c r="G491">
        <v>317</v>
      </c>
      <c r="H491">
        <v>8.84</v>
      </c>
      <c r="I491">
        <v>9.4499999999999993</v>
      </c>
      <c r="J491">
        <f t="shared" si="7"/>
        <v>6.9</v>
      </c>
      <c r="K491">
        <f>IF(Таблица1[[#This Row],[Цена продажи]]=0, Таблица1[[#This Row],[Количество]]*Таблица1[[#This Row],[Цена]],0)</f>
        <v>0</v>
      </c>
      <c r="L491">
        <f>Таблица1[[#This Row],[Количество]]*Таблица1[[#This Row],[Цена продажи]]</f>
        <v>2995.6499999999996</v>
      </c>
    </row>
    <row r="492" spans="1:12" x14ac:dyDescent="0.25">
      <c r="A492" s="2">
        <v>36889</v>
      </c>
      <c r="B492">
        <v>22</v>
      </c>
      <c r="C492" t="s">
        <v>9</v>
      </c>
      <c r="D492" t="s">
        <v>12</v>
      </c>
      <c r="E492" t="s">
        <v>38</v>
      </c>
      <c r="F492" t="s">
        <v>46</v>
      </c>
      <c r="G492">
        <v>2000</v>
      </c>
      <c r="H492">
        <v>20.3</v>
      </c>
      <c r="I492">
        <v>0</v>
      </c>
      <c r="J492">
        <f t="shared" si="7"/>
        <v>0</v>
      </c>
      <c r="K492">
        <f>IF(Таблица1[[#This Row],[Цена продажи]]=0, Таблица1[[#This Row],[Количество]]*Таблица1[[#This Row],[Цена]],0)</f>
        <v>40600</v>
      </c>
      <c r="L492">
        <f>Таблица1[[#This Row],[Количество]]*Таблица1[[#This Row],[Цена продажи]]</f>
        <v>0</v>
      </c>
    </row>
    <row r="493" spans="1:12" x14ac:dyDescent="0.25">
      <c r="A493" s="2">
        <v>36889</v>
      </c>
      <c r="B493">
        <v>47</v>
      </c>
      <c r="C493" t="s">
        <v>10</v>
      </c>
      <c r="D493" t="s">
        <v>13</v>
      </c>
      <c r="E493" t="s">
        <v>20</v>
      </c>
      <c r="F493" t="s">
        <v>47</v>
      </c>
      <c r="G493">
        <v>120</v>
      </c>
      <c r="H493">
        <v>8.84</v>
      </c>
      <c r="I493">
        <v>9.18</v>
      </c>
      <c r="J493">
        <f t="shared" si="7"/>
        <v>3.85</v>
      </c>
      <c r="K493">
        <f>IF(Таблица1[[#This Row],[Цена продажи]]=0, Таблица1[[#This Row],[Количество]]*Таблица1[[#This Row],[Цена]],0)</f>
        <v>0</v>
      </c>
      <c r="L493">
        <f>Таблица1[[#This Row],[Количество]]*Таблица1[[#This Row],[Цена продажи]]</f>
        <v>1101.5999999999999</v>
      </c>
    </row>
    <row r="494" spans="1:12" x14ac:dyDescent="0.25">
      <c r="A494" s="2">
        <v>36889</v>
      </c>
      <c r="B494">
        <v>47</v>
      </c>
      <c r="C494" t="s">
        <v>10</v>
      </c>
      <c r="D494" t="s">
        <v>15</v>
      </c>
      <c r="E494" t="s">
        <v>24</v>
      </c>
      <c r="F494" t="s">
        <v>49</v>
      </c>
      <c r="G494">
        <v>1</v>
      </c>
      <c r="H494">
        <v>6.99</v>
      </c>
      <c r="I494">
        <v>7.82</v>
      </c>
      <c r="J494">
        <f t="shared" si="7"/>
        <v>11.87</v>
      </c>
      <c r="K494">
        <f>IF(Таблица1[[#This Row],[Цена продажи]]=0, Таблица1[[#This Row],[Количество]]*Таблица1[[#This Row],[Цена]],0)</f>
        <v>0</v>
      </c>
      <c r="L494">
        <f>Таблица1[[#This Row],[Количество]]*Таблица1[[#This Row],[Цена продажи]]</f>
        <v>7.82</v>
      </c>
    </row>
    <row r="495" spans="1:12" x14ac:dyDescent="0.25">
      <c r="A495" s="2">
        <v>36889</v>
      </c>
      <c r="B495">
        <v>47</v>
      </c>
      <c r="C495" t="s">
        <v>10</v>
      </c>
      <c r="D495" t="s">
        <v>12</v>
      </c>
      <c r="E495" t="s">
        <v>38</v>
      </c>
      <c r="F495" t="s">
        <v>46</v>
      </c>
      <c r="G495">
        <v>1724</v>
      </c>
      <c r="H495">
        <v>20.3</v>
      </c>
      <c r="I495">
        <v>21.17</v>
      </c>
      <c r="J495">
        <f t="shared" si="7"/>
        <v>4.29</v>
      </c>
      <c r="K495">
        <f>IF(Таблица1[[#This Row],[Цена продажи]]=0, Таблица1[[#This Row],[Количество]]*Таблица1[[#This Row],[Цена]],0)</f>
        <v>0</v>
      </c>
      <c r="L495">
        <f>Таблица1[[#This Row],[Количество]]*Таблица1[[#This Row],[Цена продажи]]</f>
        <v>36497.08</v>
      </c>
    </row>
    <row r="496" spans="1:12" x14ac:dyDescent="0.25">
      <c r="A496" s="2">
        <v>36889</v>
      </c>
      <c r="B496">
        <v>47</v>
      </c>
      <c r="C496" t="s">
        <v>10</v>
      </c>
      <c r="D496" t="s">
        <v>13</v>
      </c>
      <c r="E496" t="s">
        <v>34</v>
      </c>
      <c r="F496" t="s">
        <v>47</v>
      </c>
      <c r="G496">
        <v>49</v>
      </c>
      <c r="H496">
        <v>8.5</v>
      </c>
      <c r="I496">
        <v>9.01</v>
      </c>
      <c r="J496">
        <f t="shared" si="7"/>
        <v>6</v>
      </c>
      <c r="K496">
        <f>IF(Таблица1[[#This Row],[Цена продажи]]=0, Таблица1[[#This Row],[Количество]]*Таблица1[[#This Row],[Цена]],0)</f>
        <v>0</v>
      </c>
      <c r="L496">
        <f>Таблица1[[#This Row],[Количество]]*Таблица1[[#This Row],[Цена продажи]]</f>
        <v>441.49</v>
      </c>
    </row>
    <row r="497" spans="1:12" x14ac:dyDescent="0.25">
      <c r="A497" s="2">
        <v>36889</v>
      </c>
      <c r="B497">
        <v>47</v>
      </c>
      <c r="C497" t="s">
        <v>10</v>
      </c>
      <c r="D497" t="s">
        <v>12</v>
      </c>
      <c r="E497" t="s">
        <v>21</v>
      </c>
      <c r="F497" t="s">
        <v>46</v>
      </c>
      <c r="G497">
        <v>1968</v>
      </c>
      <c r="H497">
        <v>44.47</v>
      </c>
      <c r="I497">
        <v>47.4</v>
      </c>
      <c r="J497">
        <f t="shared" si="7"/>
        <v>6.59</v>
      </c>
      <c r="K497">
        <f>IF(Таблица1[[#This Row],[Цена продажи]]=0, Таблица1[[#This Row],[Количество]]*Таблица1[[#This Row],[Цена]],0)</f>
        <v>0</v>
      </c>
      <c r="L497">
        <f>Таблица1[[#This Row],[Количество]]*Таблица1[[#This Row],[Цена продажи]]</f>
        <v>93283.199999999997</v>
      </c>
    </row>
    <row r="498" spans="1:12" x14ac:dyDescent="0.25">
      <c r="A498" s="2">
        <v>36889</v>
      </c>
      <c r="B498">
        <v>23</v>
      </c>
      <c r="C498" t="s">
        <v>9</v>
      </c>
      <c r="D498" t="s">
        <v>11</v>
      </c>
      <c r="E498" t="s">
        <v>27</v>
      </c>
      <c r="F498" t="s">
        <v>45</v>
      </c>
      <c r="G498">
        <v>3400</v>
      </c>
      <c r="H498">
        <v>3.64</v>
      </c>
      <c r="I498">
        <v>0</v>
      </c>
      <c r="J498">
        <f t="shared" si="7"/>
        <v>0</v>
      </c>
      <c r="K498">
        <f>IF(Таблица1[[#This Row],[Цена продажи]]=0, Таблица1[[#This Row],[Количество]]*Таблица1[[#This Row],[Цена]],0)</f>
        <v>12376</v>
      </c>
      <c r="L498">
        <f>Таблица1[[#This Row],[Количество]]*Таблица1[[#This Row],[Цена продажи]]</f>
        <v>0</v>
      </c>
    </row>
    <row r="499" spans="1:12" x14ac:dyDescent="0.25">
      <c r="A499" s="2">
        <v>36901</v>
      </c>
      <c r="B499">
        <v>48</v>
      </c>
      <c r="C499" t="s">
        <v>10</v>
      </c>
      <c r="D499" t="s">
        <v>12</v>
      </c>
      <c r="E499" t="s">
        <v>21</v>
      </c>
      <c r="F499" t="s">
        <v>46</v>
      </c>
      <c r="G499">
        <v>339</v>
      </c>
      <c r="H499">
        <v>44.47</v>
      </c>
      <c r="I499">
        <v>47.01</v>
      </c>
      <c r="J499">
        <f t="shared" si="7"/>
        <v>5.71</v>
      </c>
      <c r="K499">
        <f>IF(Таблица1[[#This Row],[Цена продажи]]=0, Таблица1[[#This Row],[Количество]]*Таблица1[[#This Row],[Цена]],0)</f>
        <v>0</v>
      </c>
      <c r="L499">
        <f>Таблица1[[#This Row],[Количество]]*Таблица1[[#This Row],[Цена продажи]]</f>
        <v>15936.39</v>
      </c>
    </row>
    <row r="500" spans="1:12" x14ac:dyDescent="0.25">
      <c r="A500" s="2">
        <v>36901</v>
      </c>
      <c r="B500">
        <v>48</v>
      </c>
      <c r="C500" t="s">
        <v>10</v>
      </c>
      <c r="D500" t="s">
        <v>13</v>
      </c>
      <c r="E500" t="s">
        <v>20</v>
      </c>
      <c r="F500" t="s">
        <v>47</v>
      </c>
      <c r="G500">
        <v>388</v>
      </c>
      <c r="H500">
        <v>8.84</v>
      </c>
      <c r="I500">
        <v>9.23</v>
      </c>
      <c r="J500">
        <f t="shared" si="7"/>
        <v>4.41</v>
      </c>
      <c r="K500">
        <f>IF(Таблица1[[#This Row],[Цена продажи]]=0, Таблица1[[#This Row],[Количество]]*Таблица1[[#This Row],[Цена]],0)</f>
        <v>0</v>
      </c>
      <c r="L500">
        <f>Таблица1[[#This Row],[Количество]]*Таблица1[[#This Row],[Цена продажи]]</f>
        <v>3581.2400000000002</v>
      </c>
    </row>
    <row r="501" spans="1:12" x14ac:dyDescent="0.25">
      <c r="A501" s="2">
        <v>36901</v>
      </c>
      <c r="B501">
        <v>48</v>
      </c>
      <c r="C501" t="s">
        <v>10</v>
      </c>
      <c r="D501" t="s">
        <v>13</v>
      </c>
      <c r="E501" t="s">
        <v>34</v>
      </c>
      <c r="F501" t="s">
        <v>47</v>
      </c>
      <c r="G501">
        <v>15</v>
      </c>
      <c r="H501">
        <v>8.5</v>
      </c>
      <c r="I501">
        <v>9.24</v>
      </c>
      <c r="J501">
        <f t="shared" si="7"/>
        <v>8.7100000000000009</v>
      </c>
      <c r="K501">
        <f>IF(Таблица1[[#This Row],[Цена продажи]]=0, Таблица1[[#This Row],[Количество]]*Таблица1[[#This Row],[Цена]],0)</f>
        <v>0</v>
      </c>
      <c r="L501">
        <f>Таблица1[[#This Row],[Количество]]*Таблица1[[#This Row],[Цена продажи]]</f>
        <v>138.6</v>
      </c>
    </row>
    <row r="502" spans="1:12" x14ac:dyDescent="0.25">
      <c r="A502" s="2">
        <v>36901</v>
      </c>
      <c r="B502">
        <v>48</v>
      </c>
      <c r="C502" t="s">
        <v>10</v>
      </c>
      <c r="D502" t="s">
        <v>12</v>
      </c>
      <c r="E502" t="s">
        <v>38</v>
      </c>
      <c r="F502" t="s">
        <v>46</v>
      </c>
      <c r="G502">
        <v>274</v>
      </c>
      <c r="H502">
        <v>20.3</v>
      </c>
      <c r="I502">
        <v>22.66</v>
      </c>
      <c r="J502">
        <f t="shared" si="7"/>
        <v>11.63</v>
      </c>
      <c r="K502">
        <f>IF(Таблица1[[#This Row],[Цена продажи]]=0, Таблица1[[#This Row],[Количество]]*Таблица1[[#This Row],[Цена]],0)</f>
        <v>0</v>
      </c>
      <c r="L502">
        <f>Таблица1[[#This Row],[Количество]]*Таблица1[[#This Row],[Цена продажи]]</f>
        <v>6208.84</v>
      </c>
    </row>
    <row r="503" spans="1:12" x14ac:dyDescent="0.25">
      <c r="A503" s="2">
        <v>36901</v>
      </c>
      <c r="B503">
        <v>48</v>
      </c>
      <c r="C503" t="s">
        <v>10</v>
      </c>
      <c r="D503" t="s">
        <v>11</v>
      </c>
      <c r="E503" t="s">
        <v>27</v>
      </c>
      <c r="F503" t="s">
        <v>45</v>
      </c>
      <c r="G503">
        <v>3194</v>
      </c>
      <c r="H503">
        <v>3.64</v>
      </c>
      <c r="I503">
        <v>4.29</v>
      </c>
      <c r="J503">
        <f t="shared" si="7"/>
        <v>17.86</v>
      </c>
      <c r="K503">
        <f>IF(Таблица1[[#This Row],[Цена продажи]]=0, Таблица1[[#This Row],[Количество]]*Таблица1[[#This Row],[Цена]],0)</f>
        <v>0</v>
      </c>
      <c r="L503">
        <f>Таблица1[[#This Row],[Количество]]*Таблица1[[#This Row],[Цена продажи]]</f>
        <v>13702.26</v>
      </c>
    </row>
    <row r="504" spans="1:12" x14ac:dyDescent="0.25">
      <c r="A504" s="2">
        <v>36901</v>
      </c>
      <c r="B504">
        <v>48</v>
      </c>
      <c r="C504" t="s">
        <v>10</v>
      </c>
      <c r="D504" t="s">
        <v>15</v>
      </c>
      <c r="E504" t="s">
        <v>24</v>
      </c>
      <c r="F504" t="s">
        <v>49</v>
      </c>
      <c r="G504">
        <v>6</v>
      </c>
      <c r="H504">
        <v>6.99</v>
      </c>
      <c r="I504">
        <v>7.73</v>
      </c>
      <c r="J504">
        <f t="shared" si="7"/>
        <v>10.59</v>
      </c>
      <c r="K504">
        <f>IF(Таблица1[[#This Row],[Цена продажи]]=0, Таблица1[[#This Row],[Количество]]*Таблица1[[#This Row],[Цена]],0)</f>
        <v>0</v>
      </c>
      <c r="L504">
        <f>Таблица1[[#This Row],[Количество]]*Таблица1[[#This Row],[Цена продажи]]</f>
        <v>46.38</v>
      </c>
    </row>
    <row r="505" spans="1:12" x14ac:dyDescent="0.25">
      <c r="A505" s="2">
        <v>36901</v>
      </c>
      <c r="B505">
        <v>24</v>
      </c>
      <c r="C505" t="s">
        <v>9</v>
      </c>
      <c r="D505" t="s">
        <v>15</v>
      </c>
      <c r="E505" t="s">
        <v>36</v>
      </c>
      <c r="F505" t="s">
        <v>50</v>
      </c>
      <c r="G505">
        <v>1000</v>
      </c>
      <c r="H505">
        <v>3.2</v>
      </c>
      <c r="I505">
        <v>0</v>
      </c>
      <c r="J505">
        <f t="shared" si="7"/>
        <v>0</v>
      </c>
      <c r="K505">
        <f>IF(Таблица1[[#This Row],[Цена продажи]]=0, Таблица1[[#This Row],[Количество]]*Таблица1[[#This Row],[Цена]],0)</f>
        <v>3200</v>
      </c>
      <c r="L505">
        <f>Таблица1[[#This Row],[Количество]]*Таблица1[[#This Row],[Цена продажи]]</f>
        <v>0</v>
      </c>
    </row>
    <row r="506" spans="1:12" x14ac:dyDescent="0.25">
      <c r="A506" s="2">
        <v>36901</v>
      </c>
      <c r="B506">
        <v>49</v>
      </c>
      <c r="C506" t="s">
        <v>10</v>
      </c>
      <c r="D506" t="s">
        <v>11</v>
      </c>
      <c r="E506" t="s">
        <v>27</v>
      </c>
      <c r="F506" t="s">
        <v>45</v>
      </c>
      <c r="G506">
        <v>75</v>
      </c>
      <c r="H506">
        <v>3.64</v>
      </c>
      <c r="I506">
        <v>4.0599999999999996</v>
      </c>
      <c r="J506">
        <f t="shared" si="7"/>
        <v>11.54</v>
      </c>
      <c r="K506">
        <f>IF(Таблица1[[#This Row],[Цена продажи]]=0, Таблица1[[#This Row],[Количество]]*Таблица1[[#This Row],[Цена]],0)</f>
        <v>0</v>
      </c>
      <c r="L506">
        <f>Таблица1[[#This Row],[Количество]]*Таблица1[[#This Row],[Цена продажи]]</f>
        <v>304.49999999999994</v>
      </c>
    </row>
    <row r="507" spans="1:12" x14ac:dyDescent="0.25">
      <c r="A507" s="2">
        <v>36901</v>
      </c>
      <c r="B507">
        <v>49</v>
      </c>
      <c r="C507" t="s">
        <v>10</v>
      </c>
      <c r="D507" t="s">
        <v>12</v>
      </c>
      <c r="E507" t="s">
        <v>21</v>
      </c>
      <c r="F507" t="s">
        <v>46</v>
      </c>
      <c r="G507">
        <v>204</v>
      </c>
      <c r="H507">
        <v>44.47</v>
      </c>
      <c r="I507">
        <v>46.56</v>
      </c>
      <c r="J507">
        <f t="shared" si="7"/>
        <v>4.7</v>
      </c>
      <c r="K507">
        <f>IF(Таблица1[[#This Row],[Цена продажи]]=0, Таблица1[[#This Row],[Количество]]*Таблица1[[#This Row],[Цена]],0)</f>
        <v>0</v>
      </c>
      <c r="L507">
        <f>Таблица1[[#This Row],[Количество]]*Таблица1[[#This Row],[Цена продажи]]</f>
        <v>9498.24</v>
      </c>
    </row>
    <row r="508" spans="1:12" x14ac:dyDescent="0.25">
      <c r="A508" s="2">
        <v>36901</v>
      </c>
      <c r="B508">
        <v>49</v>
      </c>
      <c r="C508" t="s">
        <v>10</v>
      </c>
      <c r="D508" t="s">
        <v>13</v>
      </c>
      <c r="E508" t="s">
        <v>20</v>
      </c>
      <c r="F508" t="s">
        <v>47</v>
      </c>
      <c r="G508">
        <v>145</v>
      </c>
      <c r="H508">
        <v>8.84</v>
      </c>
      <c r="I508">
        <v>9.69</v>
      </c>
      <c r="J508">
        <f t="shared" si="7"/>
        <v>9.6199999999999992</v>
      </c>
      <c r="K508">
        <f>IF(Таблица1[[#This Row],[Цена продажи]]=0, Таблица1[[#This Row],[Количество]]*Таблица1[[#This Row],[Цена]],0)</f>
        <v>0</v>
      </c>
      <c r="L508">
        <f>Таблица1[[#This Row],[Количество]]*Таблица1[[#This Row],[Цена продажи]]</f>
        <v>1405.05</v>
      </c>
    </row>
    <row r="509" spans="1:12" x14ac:dyDescent="0.25">
      <c r="A509" s="2">
        <v>36901</v>
      </c>
      <c r="B509">
        <v>49</v>
      </c>
      <c r="C509" t="s">
        <v>10</v>
      </c>
      <c r="D509" t="s">
        <v>15</v>
      </c>
      <c r="E509" t="s">
        <v>36</v>
      </c>
      <c r="F509" t="s">
        <v>50</v>
      </c>
      <c r="G509">
        <v>303</v>
      </c>
      <c r="H509">
        <v>3.2</v>
      </c>
      <c r="I509">
        <v>3.85</v>
      </c>
      <c r="J509">
        <f t="shared" si="7"/>
        <v>20.309999999999999</v>
      </c>
      <c r="K509">
        <f>IF(Таблица1[[#This Row],[Цена продажи]]=0, Таблица1[[#This Row],[Количество]]*Таблица1[[#This Row],[Цена]],0)</f>
        <v>0</v>
      </c>
      <c r="L509">
        <f>Таблица1[[#This Row],[Количество]]*Таблица1[[#This Row],[Цена продажи]]</f>
        <v>1166.55</v>
      </c>
    </row>
    <row r="510" spans="1:12" x14ac:dyDescent="0.25">
      <c r="A510" s="2">
        <v>36901</v>
      </c>
      <c r="B510">
        <v>25</v>
      </c>
      <c r="C510" t="s">
        <v>9</v>
      </c>
      <c r="D510" t="s">
        <v>13</v>
      </c>
      <c r="E510" t="s">
        <v>40</v>
      </c>
      <c r="F510" t="s">
        <v>47</v>
      </c>
      <c r="G510">
        <v>4800</v>
      </c>
      <c r="H510">
        <v>9.8800000000000008</v>
      </c>
      <c r="I510">
        <v>0</v>
      </c>
      <c r="J510">
        <f t="shared" si="7"/>
        <v>0</v>
      </c>
      <c r="K510">
        <f>IF(Таблица1[[#This Row],[Цена продажи]]=0, Таблица1[[#This Row],[Количество]]*Таблица1[[#This Row],[Цена]],0)</f>
        <v>47424.000000000007</v>
      </c>
      <c r="L510">
        <f>Таблица1[[#This Row],[Количество]]*Таблица1[[#This Row],[Цена продажи]]</f>
        <v>0</v>
      </c>
    </row>
    <row r="511" spans="1:12" x14ac:dyDescent="0.25">
      <c r="A511" s="2">
        <v>36901</v>
      </c>
      <c r="B511">
        <v>50</v>
      </c>
      <c r="C511" t="s">
        <v>10</v>
      </c>
      <c r="D511" t="s">
        <v>11</v>
      </c>
      <c r="E511" t="s">
        <v>27</v>
      </c>
      <c r="F511" t="s">
        <v>45</v>
      </c>
      <c r="G511">
        <v>50</v>
      </c>
      <c r="H511">
        <v>3.64</v>
      </c>
      <c r="I511">
        <v>4.0599999999999996</v>
      </c>
      <c r="J511">
        <f t="shared" si="7"/>
        <v>11.54</v>
      </c>
      <c r="K511">
        <f>IF(Таблица1[[#This Row],[Цена продажи]]=0, Таблица1[[#This Row],[Количество]]*Таблица1[[#This Row],[Цена]],0)</f>
        <v>0</v>
      </c>
      <c r="L511">
        <f>Таблица1[[#This Row],[Количество]]*Таблица1[[#This Row],[Цена продажи]]</f>
        <v>202.99999999999997</v>
      </c>
    </row>
    <row r="512" spans="1:12" x14ac:dyDescent="0.25">
      <c r="A512" s="2">
        <v>36901</v>
      </c>
      <c r="B512">
        <v>50</v>
      </c>
      <c r="C512" t="s">
        <v>10</v>
      </c>
      <c r="D512" t="s">
        <v>13</v>
      </c>
      <c r="E512" t="s">
        <v>20</v>
      </c>
      <c r="F512" t="s">
        <v>47</v>
      </c>
      <c r="G512">
        <v>226</v>
      </c>
      <c r="H512">
        <v>8.84</v>
      </c>
      <c r="I512">
        <v>9.32</v>
      </c>
      <c r="J512">
        <f t="shared" si="7"/>
        <v>5.43</v>
      </c>
      <c r="K512">
        <f>IF(Таблица1[[#This Row],[Цена продажи]]=0, Таблица1[[#This Row],[Количество]]*Таблица1[[#This Row],[Цена]],0)</f>
        <v>0</v>
      </c>
      <c r="L512">
        <f>Таблица1[[#This Row],[Количество]]*Таблица1[[#This Row],[Цена продажи]]</f>
        <v>2106.3200000000002</v>
      </c>
    </row>
    <row r="513" spans="1:12" x14ac:dyDescent="0.25">
      <c r="A513" s="2">
        <v>36901</v>
      </c>
      <c r="B513">
        <v>50</v>
      </c>
      <c r="C513" t="s">
        <v>10</v>
      </c>
      <c r="D513" t="s">
        <v>12</v>
      </c>
      <c r="E513" t="s">
        <v>38</v>
      </c>
      <c r="F513" t="s">
        <v>46</v>
      </c>
      <c r="G513">
        <v>1</v>
      </c>
      <c r="H513">
        <v>20.3</v>
      </c>
      <c r="I513">
        <v>20.81</v>
      </c>
      <c r="J513">
        <f t="shared" si="7"/>
        <v>2.5099999999999998</v>
      </c>
      <c r="K513">
        <f>IF(Таблица1[[#This Row],[Цена продажи]]=0, Таблица1[[#This Row],[Количество]]*Таблица1[[#This Row],[Цена]],0)</f>
        <v>0</v>
      </c>
      <c r="L513">
        <f>Таблица1[[#This Row],[Количество]]*Таблица1[[#This Row],[Цена продажи]]</f>
        <v>20.81</v>
      </c>
    </row>
    <row r="514" spans="1:12" x14ac:dyDescent="0.25">
      <c r="A514" s="2">
        <v>36901</v>
      </c>
      <c r="B514">
        <v>26</v>
      </c>
      <c r="C514" t="s">
        <v>9</v>
      </c>
      <c r="D514" t="s">
        <v>13</v>
      </c>
      <c r="E514" t="s">
        <v>28</v>
      </c>
      <c r="F514" t="s">
        <v>47</v>
      </c>
      <c r="G514">
        <v>5800</v>
      </c>
      <c r="H514">
        <v>9.8800000000000008</v>
      </c>
      <c r="I514">
        <v>0</v>
      </c>
      <c r="J514">
        <f t="shared" si="7"/>
        <v>0</v>
      </c>
      <c r="K514">
        <f>IF(Таблица1[[#This Row],[Цена продажи]]=0, Таблица1[[#This Row],[Количество]]*Таблица1[[#This Row],[Цена]],0)</f>
        <v>57304.000000000007</v>
      </c>
      <c r="L514">
        <f>Таблица1[[#This Row],[Количество]]*Таблица1[[#This Row],[Цена продажи]]</f>
        <v>0</v>
      </c>
    </row>
    <row r="515" spans="1:12" x14ac:dyDescent="0.25">
      <c r="A515" s="2">
        <v>36901</v>
      </c>
      <c r="B515">
        <v>51</v>
      </c>
      <c r="C515" t="s">
        <v>10</v>
      </c>
      <c r="D515" t="s">
        <v>13</v>
      </c>
      <c r="E515" t="s">
        <v>34</v>
      </c>
      <c r="F515" t="s">
        <v>47</v>
      </c>
      <c r="G515">
        <v>1</v>
      </c>
      <c r="H515">
        <v>8.5</v>
      </c>
      <c r="I515">
        <v>9.24</v>
      </c>
      <c r="J515">
        <f t="shared" ref="J515:J578" si="8">ROUND(IF(I515=0, 0,(I515-H515)/H515*100),2)</f>
        <v>8.7100000000000009</v>
      </c>
      <c r="K515">
        <f>IF(Таблица1[[#This Row],[Цена продажи]]=0, Таблица1[[#This Row],[Количество]]*Таблица1[[#This Row],[Цена]],0)</f>
        <v>0</v>
      </c>
      <c r="L515">
        <f>Таблица1[[#This Row],[Количество]]*Таблица1[[#This Row],[Цена продажи]]</f>
        <v>9.24</v>
      </c>
    </row>
    <row r="516" spans="1:12" x14ac:dyDescent="0.25">
      <c r="A516" s="2">
        <v>36901</v>
      </c>
      <c r="B516">
        <v>51</v>
      </c>
      <c r="C516" t="s">
        <v>10</v>
      </c>
      <c r="D516" t="s">
        <v>15</v>
      </c>
      <c r="E516" t="s">
        <v>24</v>
      </c>
      <c r="F516" t="s">
        <v>49</v>
      </c>
      <c r="G516">
        <v>2</v>
      </c>
      <c r="H516">
        <v>6.99</v>
      </c>
      <c r="I516">
        <v>7.44</v>
      </c>
      <c r="J516">
        <f t="shared" si="8"/>
        <v>6.44</v>
      </c>
      <c r="K516">
        <f>IF(Таблица1[[#This Row],[Цена продажи]]=0, Таблица1[[#This Row],[Количество]]*Таблица1[[#This Row],[Цена]],0)</f>
        <v>0</v>
      </c>
      <c r="L516">
        <f>Таблица1[[#This Row],[Количество]]*Таблица1[[#This Row],[Цена продажи]]</f>
        <v>14.88</v>
      </c>
    </row>
    <row r="517" spans="1:12" x14ac:dyDescent="0.25">
      <c r="A517" s="2">
        <v>36901</v>
      </c>
      <c r="B517">
        <v>51</v>
      </c>
      <c r="C517" t="s">
        <v>10</v>
      </c>
      <c r="D517" t="s">
        <v>12</v>
      </c>
      <c r="E517" t="s">
        <v>38</v>
      </c>
      <c r="F517" t="s">
        <v>46</v>
      </c>
      <c r="G517">
        <v>1</v>
      </c>
      <c r="H517">
        <v>20.3</v>
      </c>
      <c r="I517">
        <v>22.25</v>
      </c>
      <c r="J517">
        <f t="shared" si="8"/>
        <v>9.61</v>
      </c>
      <c r="K517">
        <f>IF(Таблица1[[#This Row],[Цена продажи]]=0, Таблица1[[#This Row],[Количество]]*Таблица1[[#This Row],[Цена]],0)</f>
        <v>0</v>
      </c>
      <c r="L517">
        <f>Таблица1[[#This Row],[Количество]]*Таблица1[[#This Row],[Цена продажи]]</f>
        <v>22.25</v>
      </c>
    </row>
    <row r="518" spans="1:12" x14ac:dyDescent="0.25">
      <c r="A518" s="2">
        <v>36901</v>
      </c>
      <c r="B518">
        <v>51</v>
      </c>
      <c r="C518" t="s">
        <v>10</v>
      </c>
      <c r="D518" t="s">
        <v>13</v>
      </c>
      <c r="E518" t="s">
        <v>40</v>
      </c>
      <c r="F518" t="s">
        <v>47</v>
      </c>
      <c r="G518">
        <v>4516</v>
      </c>
      <c r="H518">
        <v>9.8800000000000008</v>
      </c>
      <c r="I518">
        <v>10.38</v>
      </c>
      <c r="J518">
        <f t="shared" si="8"/>
        <v>5.0599999999999996</v>
      </c>
      <c r="K518">
        <f>IF(Таблица1[[#This Row],[Цена продажи]]=0, Таблица1[[#This Row],[Количество]]*Таблица1[[#This Row],[Цена]],0)</f>
        <v>0</v>
      </c>
      <c r="L518">
        <f>Таблица1[[#This Row],[Количество]]*Таблица1[[#This Row],[Цена продажи]]</f>
        <v>46876.08</v>
      </c>
    </row>
    <row r="519" spans="1:12" x14ac:dyDescent="0.25">
      <c r="A519" s="2">
        <v>36901</v>
      </c>
      <c r="B519">
        <v>27</v>
      </c>
      <c r="C519" t="s">
        <v>9</v>
      </c>
      <c r="D519" t="s">
        <v>13</v>
      </c>
      <c r="E519" t="s">
        <v>28</v>
      </c>
      <c r="F519" t="s">
        <v>47</v>
      </c>
      <c r="G519">
        <v>2600</v>
      </c>
      <c r="H519">
        <v>9.8800000000000008</v>
      </c>
      <c r="I519">
        <v>0</v>
      </c>
      <c r="J519">
        <f t="shared" si="8"/>
        <v>0</v>
      </c>
      <c r="K519">
        <f>IF(Таблица1[[#This Row],[Цена продажи]]=0, Таблица1[[#This Row],[Количество]]*Таблица1[[#This Row],[Цена]],0)</f>
        <v>25688.000000000004</v>
      </c>
      <c r="L519">
        <f>Таблица1[[#This Row],[Количество]]*Таблица1[[#This Row],[Цена продажи]]</f>
        <v>0</v>
      </c>
    </row>
    <row r="520" spans="1:12" x14ac:dyDescent="0.25">
      <c r="A520" s="2">
        <v>36901</v>
      </c>
      <c r="B520">
        <v>52</v>
      </c>
      <c r="C520" t="s">
        <v>10</v>
      </c>
      <c r="D520" t="s">
        <v>13</v>
      </c>
      <c r="E520" t="s">
        <v>20</v>
      </c>
      <c r="F520" t="s">
        <v>47</v>
      </c>
      <c r="G520">
        <v>4</v>
      </c>
      <c r="H520">
        <v>8.84</v>
      </c>
      <c r="I520">
        <v>9.69</v>
      </c>
      <c r="J520">
        <f t="shared" si="8"/>
        <v>9.6199999999999992</v>
      </c>
      <c r="K520">
        <f>IF(Таблица1[[#This Row],[Цена продажи]]=0, Таблица1[[#This Row],[Количество]]*Таблица1[[#This Row],[Цена]],0)</f>
        <v>0</v>
      </c>
      <c r="L520">
        <f>Таблица1[[#This Row],[Количество]]*Таблица1[[#This Row],[Цена продажи]]</f>
        <v>38.76</v>
      </c>
    </row>
    <row r="521" spans="1:12" x14ac:dyDescent="0.25">
      <c r="A521" s="2">
        <v>36901</v>
      </c>
      <c r="B521">
        <v>52</v>
      </c>
      <c r="C521" t="s">
        <v>10</v>
      </c>
      <c r="D521" t="s">
        <v>13</v>
      </c>
      <c r="E521" t="s">
        <v>40</v>
      </c>
      <c r="F521" t="s">
        <v>47</v>
      </c>
      <c r="G521">
        <v>175</v>
      </c>
      <c r="H521">
        <v>9.8800000000000008</v>
      </c>
      <c r="I521">
        <v>10.89</v>
      </c>
      <c r="J521">
        <f t="shared" si="8"/>
        <v>10.220000000000001</v>
      </c>
      <c r="K521">
        <f>IF(Таблица1[[#This Row],[Цена продажи]]=0, Таблица1[[#This Row],[Количество]]*Таблица1[[#This Row],[Цена]],0)</f>
        <v>0</v>
      </c>
      <c r="L521">
        <f>Таблица1[[#This Row],[Количество]]*Таблица1[[#This Row],[Цена продажи]]</f>
        <v>1905.75</v>
      </c>
    </row>
    <row r="522" spans="1:12" x14ac:dyDescent="0.25">
      <c r="A522" s="2">
        <v>36901</v>
      </c>
      <c r="B522">
        <v>52</v>
      </c>
      <c r="C522" t="s">
        <v>10</v>
      </c>
      <c r="D522" t="s">
        <v>15</v>
      </c>
      <c r="E522" t="s">
        <v>24</v>
      </c>
      <c r="F522" t="s">
        <v>49</v>
      </c>
      <c r="G522">
        <v>1</v>
      </c>
      <c r="H522">
        <v>6.99</v>
      </c>
      <c r="I522">
        <v>7.44</v>
      </c>
      <c r="J522">
        <f t="shared" si="8"/>
        <v>6.44</v>
      </c>
      <c r="K522">
        <f>IF(Таблица1[[#This Row],[Цена продажи]]=0, Таблица1[[#This Row],[Количество]]*Таблица1[[#This Row],[Цена]],0)</f>
        <v>0</v>
      </c>
      <c r="L522">
        <f>Таблица1[[#This Row],[Количество]]*Таблица1[[#This Row],[Цена продажи]]</f>
        <v>7.44</v>
      </c>
    </row>
    <row r="523" spans="1:12" x14ac:dyDescent="0.25">
      <c r="A523" s="2">
        <v>36901</v>
      </c>
      <c r="B523">
        <v>52</v>
      </c>
      <c r="C523" t="s">
        <v>10</v>
      </c>
      <c r="D523" t="s">
        <v>15</v>
      </c>
      <c r="E523" t="s">
        <v>36</v>
      </c>
      <c r="F523" t="s">
        <v>50</v>
      </c>
      <c r="G523">
        <v>445</v>
      </c>
      <c r="H523">
        <v>3.2</v>
      </c>
      <c r="I523">
        <v>3.85</v>
      </c>
      <c r="J523">
        <f t="shared" si="8"/>
        <v>20.309999999999999</v>
      </c>
      <c r="K523">
        <f>IF(Таблица1[[#This Row],[Цена продажи]]=0, Таблица1[[#This Row],[Количество]]*Таблица1[[#This Row],[Цена]],0)</f>
        <v>0</v>
      </c>
      <c r="L523">
        <f>Таблица1[[#This Row],[Количество]]*Таблица1[[#This Row],[Цена продажи]]</f>
        <v>1713.25</v>
      </c>
    </row>
    <row r="524" spans="1:12" x14ac:dyDescent="0.25">
      <c r="A524" s="2">
        <v>36901</v>
      </c>
      <c r="B524">
        <v>52</v>
      </c>
      <c r="C524" t="s">
        <v>10</v>
      </c>
      <c r="D524" t="s">
        <v>12</v>
      </c>
      <c r="E524" t="s">
        <v>21</v>
      </c>
      <c r="F524" t="s">
        <v>46</v>
      </c>
      <c r="G524">
        <v>38</v>
      </c>
      <c r="H524">
        <v>44.47</v>
      </c>
      <c r="I524">
        <v>45.22</v>
      </c>
      <c r="J524">
        <f t="shared" si="8"/>
        <v>1.69</v>
      </c>
      <c r="K524">
        <f>IF(Таблица1[[#This Row],[Цена продажи]]=0, Таблица1[[#This Row],[Количество]]*Таблица1[[#This Row],[Цена]],0)</f>
        <v>0</v>
      </c>
      <c r="L524">
        <f>Таблица1[[#This Row],[Количество]]*Таблица1[[#This Row],[Цена продажи]]</f>
        <v>1718.36</v>
      </c>
    </row>
    <row r="525" spans="1:12" x14ac:dyDescent="0.25">
      <c r="A525" s="2">
        <v>36901</v>
      </c>
      <c r="B525">
        <v>52</v>
      </c>
      <c r="C525" t="s">
        <v>10</v>
      </c>
      <c r="D525" t="s">
        <v>13</v>
      </c>
      <c r="E525" t="s">
        <v>40</v>
      </c>
      <c r="F525" t="s">
        <v>47</v>
      </c>
      <c r="G525">
        <v>4</v>
      </c>
      <c r="H525">
        <v>9.8800000000000008</v>
      </c>
      <c r="I525">
        <v>10.89</v>
      </c>
      <c r="J525">
        <f t="shared" si="8"/>
        <v>10.220000000000001</v>
      </c>
      <c r="K525">
        <f>IF(Таблица1[[#This Row],[Цена продажи]]=0, Таблица1[[#This Row],[Количество]]*Таблица1[[#This Row],[Цена]],0)</f>
        <v>0</v>
      </c>
      <c r="L525">
        <f>Таблица1[[#This Row],[Количество]]*Таблица1[[#This Row],[Цена продажи]]</f>
        <v>43.56</v>
      </c>
    </row>
    <row r="526" spans="1:12" x14ac:dyDescent="0.25">
      <c r="A526" s="2">
        <v>36901</v>
      </c>
      <c r="B526">
        <v>28</v>
      </c>
      <c r="C526" t="s">
        <v>9</v>
      </c>
      <c r="D526" t="s">
        <v>11</v>
      </c>
      <c r="E526" t="s">
        <v>27</v>
      </c>
      <c r="F526" t="s">
        <v>45</v>
      </c>
      <c r="G526">
        <v>1000</v>
      </c>
      <c r="H526">
        <v>3.64</v>
      </c>
      <c r="I526">
        <v>0</v>
      </c>
      <c r="J526">
        <f t="shared" si="8"/>
        <v>0</v>
      </c>
      <c r="K526">
        <f>IF(Таблица1[[#This Row],[Цена продажи]]=0, Таблица1[[#This Row],[Количество]]*Таблица1[[#This Row],[Цена]],0)</f>
        <v>3640</v>
      </c>
      <c r="L526">
        <f>Таблица1[[#This Row],[Количество]]*Таблица1[[#This Row],[Цена продажи]]</f>
        <v>0</v>
      </c>
    </row>
    <row r="527" spans="1:12" x14ac:dyDescent="0.25">
      <c r="A527" s="2">
        <v>36901</v>
      </c>
      <c r="B527">
        <v>53</v>
      </c>
      <c r="C527" t="s">
        <v>10</v>
      </c>
      <c r="D527" t="s">
        <v>12</v>
      </c>
      <c r="E527" t="s">
        <v>21</v>
      </c>
      <c r="F527" t="s">
        <v>46</v>
      </c>
      <c r="G527">
        <v>9</v>
      </c>
      <c r="H527">
        <v>44.47</v>
      </c>
      <c r="I527">
        <v>45.67</v>
      </c>
      <c r="J527">
        <f t="shared" si="8"/>
        <v>2.7</v>
      </c>
      <c r="K527">
        <f>IF(Таблица1[[#This Row],[Цена продажи]]=0, Таблица1[[#This Row],[Количество]]*Таблица1[[#This Row],[Цена]],0)</f>
        <v>0</v>
      </c>
      <c r="L527">
        <f>Таблица1[[#This Row],[Количество]]*Таблица1[[#This Row],[Цена продажи]]</f>
        <v>411.03000000000003</v>
      </c>
    </row>
    <row r="528" spans="1:12" x14ac:dyDescent="0.25">
      <c r="A528" s="2">
        <v>36901</v>
      </c>
      <c r="B528">
        <v>53</v>
      </c>
      <c r="C528" t="s">
        <v>10</v>
      </c>
      <c r="D528" t="s">
        <v>13</v>
      </c>
      <c r="E528" t="s">
        <v>40</v>
      </c>
      <c r="F528" t="s">
        <v>47</v>
      </c>
      <c r="G528">
        <v>25</v>
      </c>
      <c r="H528">
        <v>9.8800000000000008</v>
      </c>
      <c r="I528">
        <v>10.28</v>
      </c>
      <c r="J528">
        <f t="shared" si="8"/>
        <v>4.05</v>
      </c>
      <c r="K528">
        <f>IF(Таблица1[[#This Row],[Цена продажи]]=0, Таблица1[[#This Row],[Количество]]*Таблица1[[#This Row],[Цена]],0)</f>
        <v>0</v>
      </c>
      <c r="L528">
        <f>Таблица1[[#This Row],[Количество]]*Таблица1[[#This Row],[Цена продажи]]</f>
        <v>257</v>
      </c>
    </row>
    <row r="529" spans="1:12" x14ac:dyDescent="0.25">
      <c r="A529" s="2">
        <v>36901</v>
      </c>
      <c r="B529">
        <v>53</v>
      </c>
      <c r="C529" t="s">
        <v>10</v>
      </c>
      <c r="D529" t="s">
        <v>11</v>
      </c>
      <c r="E529" t="s">
        <v>27</v>
      </c>
      <c r="F529" t="s">
        <v>45</v>
      </c>
      <c r="G529">
        <v>406</v>
      </c>
      <c r="H529">
        <v>3.64</v>
      </c>
      <c r="I529">
        <v>4.33</v>
      </c>
      <c r="J529">
        <f t="shared" si="8"/>
        <v>18.96</v>
      </c>
      <c r="K529">
        <f>IF(Таблица1[[#This Row],[Цена продажи]]=0, Таблица1[[#This Row],[Количество]]*Таблица1[[#This Row],[Цена]],0)</f>
        <v>0</v>
      </c>
      <c r="L529">
        <f>Таблица1[[#This Row],[Количество]]*Таблица1[[#This Row],[Цена продажи]]</f>
        <v>1757.98</v>
      </c>
    </row>
    <row r="530" spans="1:12" x14ac:dyDescent="0.25">
      <c r="A530" s="2">
        <v>36901</v>
      </c>
      <c r="B530">
        <v>53</v>
      </c>
      <c r="C530" t="s">
        <v>10</v>
      </c>
      <c r="D530" t="s">
        <v>13</v>
      </c>
      <c r="E530" t="s">
        <v>34</v>
      </c>
      <c r="F530" t="s">
        <v>47</v>
      </c>
      <c r="G530">
        <v>1</v>
      </c>
      <c r="H530">
        <v>8.5</v>
      </c>
      <c r="I530">
        <v>9.24</v>
      </c>
      <c r="J530">
        <f t="shared" si="8"/>
        <v>8.7100000000000009</v>
      </c>
      <c r="K530">
        <f>IF(Таблица1[[#This Row],[Цена продажи]]=0, Таблица1[[#This Row],[Количество]]*Таблица1[[#This Row],[Цена]],0)</f>
        <v>0</v>
      </c>
      <c r="L530">
        <f>Таблица1[[#This Row],[Количество]]*Таблица1[[#This Row],[Цена продажи]]</f>
        <v>9.24</v>
      </c>
    </row>
    <row r="531" spans="1:12" x14ac:dyDescent="0.25">
      <c r="A531" s="2">
        <v>36901</v>
      </c>
      <c r="B531">
        <v>29</v>
      </c>
      <c r="C531" t="s">
        <v>9</v>
      </c>
      <c r="D531" t="s">
        <v>11</v>
      </c>
      <c r="E531" t="s">
        <v>17</v>
      </c>
      <c r="F531" t="s">
        <v>45</v>
      </c>
      <c r="G531">
        <v>2400</v>
      </c>
      <c r="H531">
        <v>3.23</v>
      </c>
      <c r="I531">
        <v>0</v>
      </c>
      <c r="J531">
        <f t="shared" si="8"/>
        <v>0</v>
      </c>
      <c r="K531">
        <f>IF(Таблица1[[#This Row],[Цена продажи]]=0, Таблица1[[#This Row],[Количество]]*Таблица1[[#This Row],[Цена]],0)</f>
        <v>7752</v>
      </c>
      <c r="L531">
        <f>Таблица1[[#This Row],[Количество]]*Таблица1[[#This Row],[Цена продажи]]</f>
        <v>0</v>
      </c>
    </row>
    <row r="532" spans="1:12" x14ac:dyDescent="0.25">
      <c r="A532" s="2">
        <v>36960</v>
      </c>
      <c r="B532">
        <v>54</v>
      </c>
      <c r="C532" t="s">
        <v>10</v>
      </c>
      <c r="D532" t="s">
        <v>15</v>
      </c>
      <c r="E532" t="s">
        <v>36</v>
      </c>
      <c r="F532" t="s">
        <v>50</v>
      </c>
      <c r="G532">
        <v>192</v>
      </c>
      <c r="H532">
        <v>3.2</v>
      </c>
      <c r="I532">
        <v>3.78</v>
      </c>
      <c r="J532">
        <f t="shared" si="8"/>
        <v>18.13</v>
      </c>
      <c r="K532">
        <f>IF(Таблица1[[#This Row],[Цена продажи]]=0, Таблица1[[#This Row],[Количество]]*Таблица1[[#This Row],[Цена]],0)</f>
        <v>0</v>
      </c>
      <c r="L532">
        <f>Таблица1[[#This Row],[Количество]]*Таблица1[[#This Row],[Цена продажи]]</f>
        <v>725.76</v>
      </c>
    </row>
    <row r="533" spans="1:12" x14ac:dyDescent="0.25">
      <c r="A533" s="2">
        <v>36960</v>
      </c>
      <c r="B533">
        <v>54</v>
      </c>
      <c r="C533" t="s">
        <v>10</v>
      </c>
      <c r="D533" t="s">
        <v>11</v>
      </c>
      <c r="E533" t="s">
        <v>27</v>
      </c>
      <c r="F533" t="s">
        <v>45</v>
      </c>
      <c r="G533">
        <v>36</v>
      </c>
      <c r="H533">
        <v>3.64</v>
      </c>
      <c r="I533">
        <v>4.16</v>
      </c>
      <c r="J533">
        <f t="shared" si="8"/>
        <v>14.29</v>
      </c>
      <c r="K533">
        <f>IF(Таблица1[[#This Row],[Цена продажи]]=0, Таблица1[[#This Row],[Количество]]*Таблица1[[#This Row],[Цена]],0)</f>
        <v>0</v>
      </c>
      <c r="L533">
        <f>Таблица1[[#This Row],[Количество]]*Таблица1[[#This Row],[Цена продажи]]</f>
        <v>149.76</v>
      </c>
    </row>
    <row r="534" spans="1:12" x14ac:dyDescent="0.25">
      <c r="A534" s="2">
        <v>36960</v>
      </c>
      <c r="B534">
        <v>54</v>
      </c>
      <c r="C534" t="s">
        <v>10</v>
      </c>
      <c r="D534" t="s">
        <v>12</v>
      </c>
      <c r="E534" t="s">
        <v>21</v>
      </c>
      <c r="F534" t="s">
        <v>46</v>
      </c>
      <c r="G534">
        <v>4</v>
      </c>
      <c r="H534">
        <v>44.47</v>
      </c>
      <c r="I534">
        <v>48.46</v>
      </c>
      <c r="J534">
        <f t="shared" si="8"/>
        <v>8.9700000000000006</v>
      </c>
      <c r="K534">
        <f>IF(Таблица1[[#This Row],[Цена продажи]]=0, Таблица1[[#This Row],[Количество]]*Таблица1[[#This Row],[Цена]],0)</f>
        <v>0</v>
      </c>
      <c r="L534">
        <f>Таблица1[[#This Row],[Количество]]*Таблица1[[#This Row],[Цена продажи]]</f>
        <v>193.84</v>
      </c>
    </row>
    <row r="535" spans="1:12" x14ac:dyDescent="0.25">
      <c r="A535" s="2">
        <v>36960</v>
      </c>
      <c r="B535">
        <v>54</v>
      </c>
      <c r="C535" t="s">
        <v>10</v>
      </c>
      <c r="D535" t="s">
        <v>13</v>
      </c>
      <c r="E535" t="s">
        <v>28</v>
      </c>
      <c r="F535" t="s">
        <v>47</v>
      </c>
      <c r="G535">
        <v>3458</v>
      </c>
      <c r="H535">
        <v>9.8800000000000008</v>
      </c>
      <c r="I535">
        <v>10.38</v>
      </c>
      <c r="J535">
        <f t="shared" si="8"/>
        <v>5.0599999999999996</v>
      </c>
      <c r="K535">
        <f>IF(Таблица1[[#This Row],[Цена продажи]]=0, Таблица1[[#This Row],[Количество]]*Таблица1[[#This Row],[Цена]],0)</f>
        <v>0</v>
      </c>
      <c r="L535">
        <f>Таблица1[[#This Row],[Количество]]*Таблица1[[#This Row],[Цена продажи]]</f>
        <v>35894.04</v>
      </c>
    </row>
    <row r="536" spans="1:12" x14ac:dyDescent="0.25">
      <c r="A536" s="2">
        <v>36960</v>
      </c>
      <c r="B536">
        <v>54</v>
      </c>
      <c r="C536" t="s">
        <v>10</v>
      </c>
      <c r="D536" t="s">
        <v>11</v>
      </c>
      <c r="E536" t="s">
        <v>17</v>
      </c>
      <c r="F536" t="s">
        <v>45</v>
      </c>
      <c r="G536">
        <v>1095</v>
      </c>
      <c r="H536">
        <v>3.23</v>
      </c>
      <c r="I536">
        <v>3.88</v>
      </c>
      <c r="J536">
        <f t="shared" si="8"/>
        <v>20.12</v>
      </c>
      <c r="K536">
        <f>IF(Таблица1[[#This Row],[Цена продажи]]=0, Таблица1[[#This Row],[Количество]]*Таблица1[[#This Row],[Цена]],0)</f>
        <v>0</v>
      </c>
      <c r="L536">
        <f>Таблица1[[#This Row],[Количество]]*Таблица1[[#This Row],[Цена продажи]]</f>
        <v>4248.5999999999995</v>
      </c>
    </row>
    <row r="537" spans="1:12" x14ac:dyDescent="0.25">
      <c r="A537" s="2">
        <v>36960</v>
      </c>
      <c r="B537">
        <v>54</v>
      </c>
      <c r="C537" t="s">
        <v>10</v>
      </c>
      <c r="D537" t="s">
        <v>13</v>
      </c>
      <c r="E537" t="s">
        <v>40</v>
      </c>
      <c r="F537" t="s">
        <v>47</v>
      </c>
      <c r="G537">
        <v>18</v>
      </c>
      <c r="H537">
        <v>9.8800000000000008</v>
      </c>
      <c r="I537">
        <v>10.38</v>
      </c>
      <c r="J537">
        <f t="shared" si="8"/>
        <v>5.0599999999999996</v>
      </c>
      <c r="K537">
        <f>IF(Таблица1[[#This Row],[Цена продажи]]=0, Таблица1[[#This Row],[Количество]]*Таблица1[[#This Row],[Цена]],0)</f>
        <v>0</v>
      </c>
      <c r="L537">
        <f>Таблица1[[#This Row],[Количество]]*Таблица1[[#This Row],[Цена продажи]]</f>
        <v>186.84</v>
      </c>
    </row>
    <row r="538" spans="1:12" x14ac:dyDescent="0.25">
      <c r="A538" s="2">
        <v>36960</v>
      </c>
      <c r="B538">
        <v>55</v>
      </c>
      <c r="C538" t="s">
        <v>10</v>
      </c>
      <c r="D538" t="s">
        <v>11</v>
      </c>
      <c r="E538" t="s">
        <v>17</v>
      </c>
      <c r="F538" t="s">
        <v>45</v>
      </c>
      <c r="G538">
        <v>890</v>
      </c>
      <c r="H538">
        <v>3.23</v>
      </c>
      <c r="I538">
        <v>3.96</v>
      </c>
      <c r="J538">
        <f t="shared" si="8"/>
        <v>22.6</v>
      </c>
      <c r="K538">
        <f>IF(Таблица1[[#This Row],[Цена продажи]]=0, Таблица1[[#This Row],[Количество]]*Таблица1[[#This Row],[Цена]],0)</f>
        <v>0</v>
      </c>
      <c r="L538">
        <f>Таблица1[[#This Row],[Количество]]*Таблица1[[#This Row],[Цена продажи]]</f>
        <v>3524.4</v>
      </c>
    </row>
    <row r="539" spans="1:12" x14ac:dyDescent="0.25">
      <c r="A539" s="2">
        <v>36960</v>
      </c>
      <c r="B539">
        <v>55</v>
      </c>
      <c r="C539" t="s">
        <v>10</v>
      </c>
      <c r="D539" t="s">
        <v>13</v>
      </c>
      <c r="E539" t="s">
        <v>34</v>
      </c>
      <c r="F539" t="s">
        <v>47</v>
      </c>
      <c r="G539">
        <v>7</v>
      </c>
      <c r="H539">
        <v>8.5</v>
      </c>
      <c r="I539">
        <v>9.7899999999999991</v>
      </c>
      <c r="J539">
        <f t="shared" si="8"/>
        <v>15.18</v>
      </c>
      <c r="K539">
        <f>IF(Таблица1[[#This Row],[Цена продажи]]=0, Таблица1[[#This Row],[Количество]]*Таблица1[[#This Row],[Цена]],0)</f>
        <v>0</v>
      </c>
      <c r="L539">
        <f>Таблица1[[#This Row],[Количество]]*Таблица1[[#This Row],[Цена продажи]]</f>
        <v>68.53</v>
      </c>
    </row>
    <row r="540" spans="1:12" x14ac:dyDescent="0.25">
      <c r="A540" s="2">
        <v>36960</v>
      </c>
      <c r="B540">
        <v>55</v>
      </c>
      <c r="C540" t="s">
        <v>10</v>
      </c>
      <c r="D540" t="s">
        <v>13</v>
      </c>
      <c r="E540" t="s">
        <v>40</v>
      </c>
      <c r="F540" t="s">
        <v>47</v>
      </c>
      <c r="G540">
        <v>59</v>
      </c>
      <c r="H540">
        <v>9.8800000000000008</v>
      </c>
      <c r="I540">
        <v>10.9</v>
      </c>
      <c r="J540">
        <f t="shared" si="8"/>
        <v>10.32</v>
      </c>
      <c r="K540">
        <f>IF(Таблица1[[#This Row],[Цена продажи]]=0, Таблица1[[#This Row],[Количество]]*Таблица1[[#This Row],[Цена]],0)</f>
        <v>0</v>
      </c>
      <c r="L540">
        <f>Таблица1[[#This Row],[Количество]]*Таблица1[[#This Row],[Цена продажи]]</f>
        <v>643.1</v>
      </c>
    </row>
    <row r="541" spans="1:12" x14ac:dyDescent="0.25">
      <c r="A541" s="2">
        <v>36960</v>
      </c>
      <c r="B541">
        <v>55</v>
      </c>
      <c r="C541" t="s">
        <v>10</v>
      </c>
      <c r="D541" t="s">
        <v>15</v>
      </c>
      <c r="E541" t="s">
        <v>36</v>
      </c>
      <c r="F541" t="s">
        <v>50</v>
      </c>
      <c r="G541">
        <v>29</v>
      </c>
      <c r="H541">
        <v>3.2</v>
      </c>
      <c r="I541">
        <v>3.78</v>
      </c>
      <c r="J541">
        <f t="shared" si="8"/>
        <v>18.13</v>
      </c>
      <c r="K541">
        <f>IF(Таблица1[[#This Row],[Цена продажи]]=0, Таблица1[[#This Row],[Количество]]*Таблица1[[#This Row],[Цена]],0)</f>
        <v>0</v>
      </c>
      <c r="L541">
        <f>Таблица1[[#This Row],[Количество]]*Таблица1[[#This Row],[Цена продажи]]</f>
        <v>109.61999999999999</v>
      </c>
    </row>
    <row r="542" spans="1:12" x14ac:dyDescent="0.25">
      <c r="A542" s="2">
        <v>36960</v>
      </c>
      <c r="B542">
        <v>55</v>
      </c>
      <c r="C542" t="s">
        <v>10</v>
      </c>
      <c r="D542" t="s">
        <v>11</v>
      </c>
      <c r="E542" t="s">
        <v>17</v>
      </c>
      <c r="F542" t="s">
        <v>45</v>
      </c>
      <c r="G542">
        <v>296</v>
      </c>
      <c r="H542">
        <v>3.23</v>
      </c>
      <c r="I542">
        <v>3.88</v>
      </c>
      <c r="J542">
        <f t="shared" si="8"/>
        <v>20.12</v>
      </c>
      <c r="K542">
        <f>IF(Таблица1[[#This Row],[Цена продажи]]=0, Таблица1[[#This Row],[Количество]]*Таблица1[[#This Row],[Цена]],0)</f>
        <v>0</v>
      </c>
      <c r="L542">
        <f>Таблица1[[#This Row],[Количество]]*Таблица1[[#This Row],[Цена продажи]]</f>
        <v>1148.48</v>
      </c>
    </row>
    <row r="543" spans="1:12" x14ac:dyDescent="0.25">
      <c r="A543" s="2">
        <v>36963</v>
      </c>
      <c r="B543">
        <v>56</v>
      </c>
      <c r="C543" t="s">
        <v>10</v>
      </c>
      <c r="D543" t="s">
        <v>11</v>
      </c>
      <c r="E543" t="s">
        <v>27</v>
      </c>
      <c r="F543" t="s">
        <v>45</v>
      </c>
      <c r="G543">
        <v>230</v>
      </c>
      <c r="H543">
        <v>3.64</v>
      </c>
      <c r="I543">
        <v>4.28</v>
      </c>
      <c r="J543">
        <f t="shared" si="8"/>
        <v>17.579999999999998</v>
      </c>
      <c r="K543">
        <f>IF(Таблица1[[#This Row],[Цена продажи]]=0, Таблица1[[#This Row],[Количество]]*Таблица1[[#This Row],[Цена]],0)</f>
        <v>0</v>
      </c>
      <c r="L543">
        <f>Таблица1[[#This Row],[Количество]]*Таблица1[[#This Row],[Цена продажи]]</f>
        <v>984.40000000000009</v>
      </c>
    </row>
    <row r="544" spans="1:12" x14ac:dyDescent="0.25">
      <c r="A544" s="2">
        <v>36963</v>
      </c>
      <c r="B544">
        <v>56</v>
      </c>
      <c r="C544" t="s">
        <v>10</v>
      </c>
      <c r="D544" t="s">
        <v>13</v>
      </c>
      <c r="E544" t="s">
        <v>28</v>
      </c>
      <c r="F544" t="s">
        <v>47</v>
      </c>
      <c r="G544">
        <v>4339</v>
      </c>
      <c r="H544">
        <v>9.8800000000000008</v>
      </c>
      <c r="I544">
        <v>10.49</v>
      </c>
      <c r="J544">
        <f t="shared" si="8"/>
        <v>6.17</v>
      </c>
      <c r="K544">
        <f>IF(Таблица1[[#This Row],[Цена продажи]]=0, Таблица1[[#This Row],[Количество]]*Таблица1[[#This Row],[Цена]],0)</f>
        <v>0</v>
      </c>
      <c r="L544">
        <f>Таблица1[[#This Row],[Количество]]*Таблица1[[#This Row],[Цена продажи]]</f>
        <v>45516.11</v>
      </c>
    </row>
    <row r="545" spans="1:12" x14ac:dyDescent="0.25">
      <c r="A545" s="2">
        <v>36963</v>
      </c>
      <c r="B545">
        <v>56</v>
      </c>
      <c r="C545" t="s">
        <v>10</v>
      </c>
      <c r="D545" t="s">
        <v>13</v>
      </c>
      <c r="E545" t="s">
        <v>40</v>
      </c>
      <c r="F545" t="s">
        <v>47</v>
      </c>
      <c r="G545">
        <v>2</v>
      </c>
      <c r="H545">
        <v>9.8800000000000008</v>
      </c>
      <c r="I545">
        <v>11</v>
      </c>
      <c r="J545">
        <f t="shared" si="8"/>
        <v>11.34</v>
      </c>
      <c r="K545">
        <f>IF(Таблица1[[#This Row],[Цена продажи]]=0, Таблица1[[#This Row],[Количество]]*Таблица1[[#This Row],[Цена]],0)</f>
        <v>0</v>
      </c>
      <c r="L545">
        <f>Таблица1[[#This Row],[Количество]]*Таблица1[[#This Row],[Цена продажи]]</f>
        <v>22</v>
      </c>
    </row>
    <row r="546" spans="1:12" x14ac:dyDescent="0.25">
      <c r="A546" s="2">
        <v>36963</v>
      </c>
      <c r="B546">
        <v>56</v>
      </c>
      <c r="C546" t="s">
        <v>10</v>
      </c>
      <c r="D546" t="s">
        <v>12</v>
      </c>
      <c r="E546" t="s">
        <v>21</v>
      </c>
      <c r="F546" t="s">
        <v>46</v>
      </c>
      <c r="G546">
        <v>2</v>
      </c>
      <c r="H546">
        <v>44.47</v>
      </c>
      <c r="I546">
        <v>48.01</v>
      </c>
      <c r="J546">
        <f t="shared" si="8"/>
        <v>7.96</v>
      </c>
      <c r="K546">
        <f>IF(Таблица1[[#This Row],[Цена продажи]]=0, Таблица1[[#This Row],[Количество]]*Таблица1[[#This Row],[Цена]],0)</f>
        <v>0</v>
      </c>
      <c r="L546">
        <f>Таблица1[[#This Row],[Количество]]*Таблица1[[#This Row],[Цена продажи]]</f>
        <v>96.02</v>
      </c>
    </row>
    <row r="547" spans="1:12" x14ac:dyDescent="0.25">
      <c r="A547" s="2">
        <v>36963</v>
      </c>
      <c r="B547">
        <v>56</v>
      </c>
      <c r="C547" t="s">
        <v>10</v>
      </c>
      <c r="D547" t="s">
        <v>13</v>
      </c>
      <c r="E547" t="s">
        <v>40</v>
      </c>
      <c r="F547" t="s">
        <v>47</v>
      </c>
      <c r="G547">
        <v>1</v>
      </c>
      <c r="H547">
        <v>9.8800000000000008</v>
      </c>
      <c r="I547">
        <v>10.38</v>
      </c>
      <c r="J547">
        <f t="shared" si="8"/>
        <v>5.0599999999999996</v>
      </c>
      <c r="K547">
        <f>IF(Таблица1[[#This Row],[Цена продажи]]=0, Таблица1[[#This Row],[Количество]]*Таблица1[[#This Row],[Цена]],0)</f>
        <v>0</v>
      </c>
      <c r="L547">
        <f>Таблица1[[#This Row],[Количество]]*Таблица1[[#This Row],[Цена продажи]]</f>
        <v>10.38</v>
      </c>
    </row>
    <row r="548" spans="1:12" x14ac:dyDescent="0.25">
      <c r="A548" s="2">
        <v>36963</v>
      </c>
      <c r="B548">
        <v>57</v>
      </c>
      <c r="C548" t="s">
        <v>10</v>
      </c>
      <c r="D548" t="s">
        <v>11</v>
      </c>
      <c r="E548" t="s">
        <v>17</v>
      </c>
      <c r="F548" t="s">
        <v>45</v>
      </c>
      <c r="G548">
        <v>20</v>
      </c>
      <c r="H548">
        <v>3.23</v>
      </c>
      <c r="I548">
        <v>3.88</v>
      </c>
      <c r="J548">
        <f t="shared" si="8"/>
        <v>20.12</v>
      </c>
      <c r="K548">
        <f>IF(Таблица1[[#This Row],[Цена продажи]]=0, Таблица1[[#This Row],[Количество]]*Таблица1[[#This Row],[Цена]],0)</f>
        <v>0</v>
      </c>
      <c r="L548">
        <f>Таблица1[[#This Row],[Количество]]*Таблица1[[#This Row],[Цена продажи]]</f>
        <v>77.599999999999994</v>
      </c>
    </row>
    <row r="549" spans="1:12" x14ac:dyDescent="0.25">
      <c r="A549" s="2">
        <v>36963</v>
      </c>
      <c r="B549">
        <v>57</v>
      </c>
      <c r="C549" t="s">
        <v>10</v>
      </c>
      <c r="D549" t="s">
        <v>15</v>
      </c>
      <c r="E549" t="s">
        <v>36</v>
      </c>
      <c r="F549" t="s">
        <v>50</v>
      </c>
      <c r="G549">
        <v>5</v>
      </c>
      <c r="H549">
        <v>3.2</v>
      </c>
      <c r="I549">
        <v>3.71</v>
      </c>
      <c r="J549">
        <f t="shared" si="8"/>
        <v>15.94</v>
      </c>
      <c r="K549">
        <f>IF(Таблица1[[#This Row],[Цена продажи]]=0, Таблица1[[#This Row],[Количество]]*Таблица1[[#This Row],[Цена]],0)</f>
        <v>0</v>
      </c>
      <c r="L549">
        <f>Таблица1[[#This Row],[Количество]]*Таблица1[[#This Row],[Цена продажи]]</f>
        <v>18.55</v>
      </c>
    </row>
    <row r="550" spans="1:12" x14ac:dyDescent="0.25">
      <c r="A550" s="2">
        <v>36963</v>
      </c>
      <c r="B550">
        <v>58</v>
      </c>
      <c r="C550" t="s">
        <v>10</v>
      </c>
      <c r="D550" t="s">
        <v>15</v>
      </c>
      <c r="E550" t="s">
        <v>36</v>
      </c>
      <c r="F550" t="s">
        <v>50</v>
      </c>
      <c r="G550">
        <v>15</v>
      </c>
      <c r="H550">
        <v>3.2</v>
      </c>
      <c r="I550">
        <v>3.92</v>
      </c>
      <c r="J550">
        <f t="shared" si="8"/>
        <v>22.5</v>
      </c>
      <c r="K550">
        <f>IF(Таблица1[[#This Row],[Цена продажи]]=0, Таблица1[[#This Row],[Количество]]*Таблица1[[#This Row],[Цена]],0)</f>
        <v>0</v>
      </c>
      <c r="L550">
        <f>Таблица1[[#This Row],[Количество]]*Таблица1[[#This Row],[Цена продажи]]</f>
        <v>58.8</v>
      </c>
    </row>
    <row r="551" spans="1:12" x14ac:dyDescent="0.25">
      <c r="A551" s="2">
        <v>36963</v>
      </c>
      <c r="B551">
        <v>58</v>
      </c>
      <c r="C551" t="s">
        <v>10</v>
      </c>
      <c r="D551" t="s">
        <v>11</v>
      </c>
      <c r="E551" t="s">
        <v>27</v>
      </c>
      <c r="F551" t="s">
        <v>45</v>
      </c>
      <c r="G551">
        <v>52</v>
      </c>
      <c r="H551">
        <v>3.64</v>
      </c>
      <c r="I551">
        <v>4.28</v>
      </c>
      <c r="J551">
        <f t="shared" si="8"/>
        <v>17.579999999999998</v>
      </c>
      <c r="K551">
        <f>IF(Таблица1[[#This Row],[Цена продажи]]=0, Таблица1[[#This Row],[Количество]]*Таблица1[[#This Row],[Цена]],0)</f>
        <v>0</v>
      </c>
      <c r="L551">
        <f>Таблица1[[#This Row],[Количество]]*Таблица1[[#This Row],[Цена продажи]]</f>
        <v>222.56</v>
      </c>
    </row>
    <row r="552" spans="1:12" x14ac:dyDescent="0.25">
      <c r="A552" s="2">
        <v>36963</v>
      </c>
      <c r="B552">
        <v>58</v>
      </c>
      <c r="C552" t="s">
        <v>10</v>
      </c>
      <c r="D552" t="s">
        <v>13</v>
      </c>
      <c r="E552" t="s">
        <v>28</v>
      </c>
      <c r="F552" t="s">
        <v>47</v>
      </c>
      <c r="G552">
        <v>420</v>
      </c>
      <c r="H552">
        <v>9.8800000000000008</v>
      </c>
      <c r="I552">
        <v>11.21</v>
      </c>
      <c r="J552">
        <f t="shared" si="8"/>
        <v>13.46</v>
      </c>
      <c r="K552">
        <f>IF(Таблица1[[#This Row],[Цена продажи]]=0, Таблица1[[#This Row],[Количество]]*Таблица1[[#This Row],[Цена]],0)</f>
        <v>0</v>
      </c>
      <c r="L552">
        <f>Таблица1[[#This Row],[Количество]]*Таблица1[[#This Row],[Цена продажи]]</f>
        <v>4708.2000000000007</v>
      </c>
    </row>
    <row r="553" spans="1:12" x14ac:dyDescent="0.25">
      <c r="A553" s="2">
        <v>36963</v>
      </c>
      <c r="B553">
        <v>58</v>
      </c>
      <c r="C553" t="s">
        <v>10</v>
      </c>
      <c r="D553" t="s">
        <v>11</v>
      </c>
      <c r="E553" t="s">
        <v>17</v>
      </c>
      <c r="F553" t="s">
        <v>45</v>
      </c>
      <c r="G553">
        <v>97</v>
      </c>
      <c r="H553">
        <v>3.23</v>
      </c>
      <c r="I553">
        <v>3.74</v>
      </c>
      <c r="J553">
        <f t="shared" si="8"/>
        <v>15.79</v>
      </c>
      <c r="K553">
        <f>IF(Таблица1[[#This Row],[Цена продажи]]=0, Таблица1[[#This Row],[Количество]]*Таблица1[[#This Row],[Цена]],0)</f>
        <v>0</v>
      </c>
      <c r="L553">
        <f>Таблица1[[#This Row],[Количество]]*Таблица1[[#This Row],[Цена продажи]]</f>
        <v>362.78000000000003</v>
      </c>
    </row>
    <row r="554" spans="1:12" x14ac:dyDescent="0.25">
      <c r="A554" s="2">
        <v>36963</v>
      </c>
      <c r="B554">
        <v>59</v>
      </c>
      <c r="C554" t="s">
        <v>10</v>
      </c>
      <c r="D554" t="s">
        <v>11</v>
      </c>
      <c r="E554" t="s">
        <v>27</v>
      </c>
      <c r="F554" t="s">
        <v>45</v>
      </c>
      <c r="G554">
        <v>50</v>
      </c>
      <c r="H554">
        <v>3.64</v>
      </c>
      <c r="I554">
        <v>4.24</v>
      </c>
      <c r="J554">
        <f t="shared" si="8"/>
        <v>16.48</v>
      </c>
      <c r="K554">
        <f>IF(Таблица1[[#This Row],[Цена продажи]]=0, Таблица1[[#This Row],[Количество]]*Таблица1[[#This Row],[Цена]],0)</f>
        <v>0</v>
      </c>
      <c r="L554">
        <f>Таблица1[[#This Row],[Количество]]*Таблица1[[#This Row],[Цена продажи]]</f>
        <v>212</v>
      </c>
    </row>
    <row r="555" spans="1:12" x14ac:dyDescent="0.25">
      <c r="A555" s="2">
        <v>36963</v>
      </c>
      <c r="B555">
        <v>59</v>
      </c>
      <c r="C555" t="s">
        <v>10</v>
      </c>
      <c r="D555" t="s">
        <v>15</v>
      </c>
      <c r="E555" t="s">
        <v>36</v>
      </c>
      <c r="F555" t="s">
        <v>50</v>
      </c>
      <c r="G555">
        <v>7</v>
      </c>
      <c r="H555">
        <v>3.2</v>
      </c>
      <c r="I555">
        <v>3.74</v>
      </c>
      <c r="J555">
        <f t="shared" si="8"/>
        <v>16.88</v>
      </c>
      <c r="K555">
        <f>IF(Таблица1[[#This Row],[Цена продажи]]=0, Таблица1[[#This Row],[Количество]]*Таблица1[[#This Row],[Цена]],0)</f>
        <v>0</v>
      </c>
      <c r="L555">
        <f>Таблица1[[#This Row],[Количество]]*Таблица1[[#This Row],[Цена продажи]]</f>
        <v>26.18</v>
      </c>
    </row>
    <row r="556" spans="1:12" x14ac:dyDescent="0.25">
      <c r="A556" s="2">
        <v>36963</v>
      </c>
      <c r="B556">
        <v>59</v>
      </c>
      <c r="C556" t="s">
        <v>10</v>
      </c>
      <c r="D556" t="s">
        <v>13</v>
      </c>
      <c r="E556" t="s">
        <v>28</v>
      </c>
      <c r="F556" t="s">
        <v>47</v>
      </c>
      <c r="G556">
        <v>59</v>
      </c>
      <c r="H556">
        <v>9.8800000000000008</v>
      </c>
      <c r="I556">
        <v>11.21</v>
      </c>
      <c r="J556">
        <f t="shared" si="8"/>
        <v>13.46</v>
      </c>
      <c r="K556">
        <f>IF(Таблица1[[#This Row],[Цена продажи]]=0, Таблица1[[#This Row],[Количество]]*Таблица1[[#This Row],[Цена]],0)</f>
        <v>0</v>
      </c>
      <c r="L556">
        <f>Таблица1[[#This Row],[Количество]]*Таблица1[[#This Row],[Цена продажи]]</f>
        <v>661.3900000000001</v>
      </c>
    </row>
    <row r="557" spans="1:12" x14ac:dyDescent="0.25">
      <c r="A557" s="2">
        <v>36963</v>
      </c>
      <c r="B557">
        <v>60</v>
      </c>
      <c r="C557" t="s">
        <v>10</v>
      </c>
      <c r="D557" t="s">
        <v>13</v>
      </c>
      <c r="E557" t="s">
        <v>28</v>
      </c>
      <c r="F557" t="s">
        <v>47</v>
      </c>
      <c r="G557">
        <v>14</v>
      </c>
      <c r="H557">
        <v>9.8800000000000008</v>
      </c>
      <c r="I557">
        <v>10.79</v>
      </c>
      <c r="J557">
        <f t="shared" si="8"/>
        <v>9.2100000000000009</v>
      </c>
      <c r="K557">
        <f>IF(Таблица1[[#This Row],[Цена продажи]]=0, Таблица1[[#This Row],[Количество]]*Таблица1[[#This Row],[Цена]],0)</f>
        <v>0</v>
      </c>
      <c r="L557">
        <f>Таблица1[[#This Row],[Количество]]*Таблица1[[#This Row],[Цена продажи]]</f>
        <v>151.06</v>
      </c>
    </row>
    <row r="558" spans="1:12" x14ac:dyDescent="0.25">
      <c r="A558" s="2">
        <v>36963</v>
      </c>
      <c r="B558">
        <v>60</v>
      </c>
      <c r="C558" t="s">
        <v>10</v>
      </c>
      <c r="D558" t="s">
        <v>11</v>
      </c>
      <c r="E558" t="s">
        <v>17</v>
      </c>
      <c r="F558" t="s">
        <v>45</v>
      </c>
      <c r="G558">
        <v>1</v>
      </c>
      <c r="H558">
        <v>3.23</v>
      </c>
      <c r="I558">
        <v>3.85</v>
      </c>
      <c r="J558">
        <f t="shared" si="8"/>
        <v>19.2</v>
      </c>
      <c r="K558">
        <f>IF(Таблица1[[#This Row],[Цена продажи]]=0, Таблица1[[#This Row],[Количество]]*Таблица1[[#This Row],[Цена]],0)</f>
        <v>0</v>
      </c>
      <c r="L558">
        <f>Таблица1[[#This Row],[Количество]]*Таблица1[[#This Row],[Цена продажи]]</f>
        <v>3.85</v>
      </c>
    </row>
    <row r="559" spans="1:12" x14ac:dyDescent="0.25">
      <c r="A559" s="2">
        <v>36963</v>
      </c>
      <c r="B559">
        <v>60</v>
      </c>
      <c r="C559" t="s">
        <v>10</v>
      </c>
      <c r="D559" t="s">
        <v>11</v>
      </c>
      <c r="E559" t="s">
        <v>27</v>
      </c>
      <c r="F559" t="s">
        <v>45</v>
      </c>
      <c r="G559">
        <v>24</v>
      </c>
      <c r="H559">
        <v>3.64</v>
      </c>
      <c r="I559">
        <v>4.3600000000000003</v>
      </c>
      <c r="J559">
        <f t="shared" si="8"/>
        <v>19.78</v>
      </c>
      <c r="K559">
        <f>IF(Таблица1[[#This Row],[Цена продажи]]=0, Таблица1[[#This Row],[Количество]]*Таблица1[[#This Row],[Цена]],0)</f>
        <v>0</v>
      </c>
      <c r="L559">
        <f>Таблица1[[#This Row],[Количество]]*Таблица1[[#This Row],[Цена продажи]]</f>
        <v>104.64000000000001</v>
      </c>
    </row>
    <row r="560" spans="1:12" x14ac:dyDescent="0.25">
      <c r="A560" s="2">
        <v>36963</v>
      </c>
      <c r="B560">
        <v>61</v>
      </c>
      <c r="C560" t="s">
        <v>10</v>
      </c>
      <c r="D560" t="s">
        <v>15</v>
      </c>
      <c r="E560" t="s">
        <v>36</v>
      </c>
      <c r="F560" t="s">
        <v>50</v>
      </c>
      <c r="G560">
        <v>4</v>
      </c>
      <c r="H560">
        <v>3.2</v>
      </c>
      <c r="I560">
        <v>3.82</v>
      </c>
      <c r="J560">
        <f t="shared" si="8"/>
        <v>19.38</v>
      </c>
      <c r="K560">
        <f>IF(Таблица1[[#This Row],[Цена продажи]]=0, Таблица1[[#This Row],[Количество]]*Таблица1[[#This Row],[Цена]],0)</f>
        <v>0</v>
      </c>
      <c r="L560">
        <f>Таблица1[[#This Row],[Количество]]*Таблица1[[#This Row],[Цена продажи]]</f>
        <v>15.28</v>
      </c>
    </row>
    <row r="561" spans="1:12" x14ac:dyDescent="0.25">
      <c r="A561" s="2">
        <v>36963</v>
      </c>
      <c r="B561">
        <v>61</v>
      </c>
      <c r="C561" t="s">
        <v>10</v>
      </c>
      <c r="D561" t="s">
        <v>11</v>
      </c>
      <c r="E561" t="s">
        <v>27</v>
      </c>
      <c r="F561" t="s">
        <v>45</v>
      </c>
      <c r="G561">
        <v>18</v>
      </c>
      <c r="H561">
        <v>3.64</v>
      </c>
      <c r="I561">
        <v>4.3600000000000003</v>
      </c>
      <c r="J561">
        <f t="shared" si="8"/>
        <v>19.78</v>
      </c>
      <c r="K561">
        <f>IF(Таблица1[[#This Row],[Цена продажи]]=0, Таблица1[[#This Row],[Количество]]*Таблица1[[#This Row],[Цена]],0)</f>
        <v>0</v>
      </c>
      <c r="L561">
        <f>Таблица1[[#This Row],[Количество]]*Таблица1[[#This Row],[Цена продажи]]</f>
        <v>78.48</v>
      </c>
    </row>
    <row r="562" spans="1:12" x14ac:dyDescent="0.25">
      <c r="A562" s="2">
        <v>36963</v>
      </c>
      <c r="B562">
        <v>61</v>
      </c>
      <c r="C562" t="s">
        <v>10</v>
      </c>
      <c r="D562" t="s">
        <v>11</v>
      </c>
      <c r="E562" t="s">
        <v>17</v>
      </c>
      <c r="F562" t="s">
        <v>45</v>
      </c>
      <c r="G562">
        <v>1</v>
      </c>
      <c r="H562">
        <v>3.23</v>
      </c>
      <c r="I562">
        <v>3.7</v>
      </c>
      <c r="J562">
        <f t="shared" si="8"/>
        <v>14.55</v>
      </c>
      <c r="K562">
        <f>IF(Таблица1[[#This Row],[Цена продажи]]=0, Таблица1[[#This Row],[Количество]]*Таблица1[[#This Row],[Цена]],0)</f>
        <v>0</v>
      </c>
      <c r="L562">
        <f>Таблица1[[#This Row],[Количество]]*Таблица1[[#This Row],[Цена продажи]]</f>
        <v>3.7</v>
      </c>
    </row>
    <row r="563" spans="1:12" x14ac:dyDescent="0.25">
      <c r="A563" s="2">
        <v>36963</v>
      </c>
      <c r="B563">
        <v>62</v>
      </c>
      <c r="C563" t="s">
        <v>10</v>
      </c>
      <c r="D563" t="s">
        <v>13</v>
      </c>
      <c r="E563" t="s">
        <v>28</v>
      </c>
      <c r="F563" t="s">
        <v>47</v>
      </c>
      <c r="G563">
        <v>35</v>
      </c>
      <c r="H563">
        <v>9.8800000000000008</v>
      </c>
      <c r="I563">
        <v>10.59</v>
      </c>
      <c r="J563">
        <f t="shared" si="8"/>
        <v>7.19</v>
      </c>
      <c r="K563">
        <f>IF(Таблица1[[#This Row],[Цена продажи]]=0, Таблица1[[#This Row],[Количество]]*Таблица1[[#This Row],[Цена]],0)</f>
        <v>0</v>
      </c>
      <c r="L563">
        <f>Таблица1[[#This Row],[Количество]]*Таблица1[[#This Row],[Цена продажи]]</f>
        <v>370.65</v>
      </c>
    </row>
    <row r="564" spans="1:12" x14ac:dyDescent="0.25">
      <c r="A564" s="2">
        <v>36963</v>
      </c>
      <c r="B564">
        <v>62</v>
      </c>
      <c r="C564" t="s">
        <v>10</v>
      </c>
      <c r="D564" t="s">
        <v>11</v>
      </c>
      <c r="E564" t="s">
        <v>27</v>
      </c>
      <c r="F564" t="s">
        <v>45</v>
      </c>
      <c r="G564">
        <v>153</v>
      </c>
      <c r="H564">
        <v>3.64</v>
      </c>
      <c r="I564">
        <v>4.2</v>
      </c>
      <c r="J564">
        <f t="shared" si="8"/>
        <v>15.38</v>
      </c>
      <c r="K564">
        <f>IF(Таблица1[[#This Row],[Цена продажи]]=0, Таблица1[[#This Row],[Количество]]*Таблица1[[#This Row],[Цена]],0)</f>
        <v>0</v>
      </c>
      <c r="L564">
        <f>Таблица1[[#This Row],[Количество]]*Таблица1[[#This Row],[Цена продажи]]</f>
        <v>642.6</v>
      </c>
    </row>
    <row r="565" spans="1:12" x14ac:dyDescent="0.25">
      <c r="A565" s="2">
        <v>36963</v>
      </c>
      <c r="B565">
        <v>63</v>
      </c>
      <c r="C565" t="s">
        <v>10</v>
      </c>
      <c r="D565" t="s">
        <v>11</v>
      </c>
      <c r="E565" t="s">
        <v>27</v>
      </c>
      <c r="F565" t="s">
        <v>45</v>
      </c>
      <c r="G565">
        <v>98</v>
      </c>
      <c r="H565">
        <v>3.64</v>
      </c>
      <c r="I565">
        <v>4.24</v>
      </c>
      <c r="J565">
        <f t="shared" si="8"/>
        <v>16.48</v>
      </c>
      <c r="K565">
        <f>IF(Таблица1[[#This Row],[Цена продажи]]=0, Таблица1[[#This Row],[Количество]]*Таблица1[[#This Row],[Цена]],0)</f>
        <v>0</v>
      </c>
      <c r="L565">
        <f>Таблица1[[#This Row],[Количество]]*Таблица1[[#This Row],[Цена продажи]]</f>
        <v>415.52000000000004</v>
      </c>
    </row>
    <row r="566" spans="1:12" x14ac:dyDescent="0.25">
      <c r="A566" s="2">
        <v>36963</v>
      </c>
      <c r="B566">
        <v>63</v>
      </c>
      <c r="C566" t="s">
        <v>10</v>
      </c>
      <c r="D566" t="s">
        <v>13</v>
      </c>
      <c r="E566" t="s">
        <v>28</v>
      </c>
      <c r="F566" t="s">
        <v>47</v>
      </c>
      <c r="G566">
        <v>50</v>
      </c>
      <c r="H566">
        <v>9.8800000000000008</v>
      </c>
      <c r="I566">
        <v>11</v>
      </c>
      <c r="J566">
        <f t="shared" si="8"/>
        <v>11.34</v>
      </c>
      <c r="K566">
        <f>IF(Таблица1[[#This Row],[Цена продажи]]=0, Таблица1[[#This Row],[Количество]]*Таблица1[[#This Row],[Цена]],0)</f>
        <v>0</v>
      </c>
      <c r="L566">
        <f>Таблица1[[#This Row],[Количество]]*Таблица1[[#This Row],[Цена продажи]]</f>
        <v>550</v>
      </c>
    </row>
    <row r="567" spans="1:12" x14ac:dyDescent="0.25">
      <c r="A567" s="2">
        <v>36963</v>
      </c>
      <c r="B567">
        <v>64</v>
      </c>
      <c r="C567" t="s">
        <v>10</v>
      </c>
      <c r="D567" t="s">
        <v>13</v>
      </c>
      <c r="E567" t="s">
        <v>28</v>
      </c>
      <c r="F567" t="s">
        <v>47</v>
      </c>
      <c r="G567">
        <v>9</v>
      </c>
      <c r="H567">
        <v>9.8800000000000008</v>
      </c>
      <c r="I567">
        <v>10.38</v>
      </c>
      <c r="J567">
        <f t="shared" si="8"/>
        <v>5.0599999999999996</v>
      </c>
      <c r="K567">
        <f>IF(Таблица1[[#This Row],[Цена продажи]]=0, Таблица1[[#This Row],[Количество]]*Таблица1[[#This Row],[Цена]],0)</f>
        <v>0</v>
      </c>
      <c r="L567">
        <f>Таблица1[[#This Row],[Количество]]*Таблица1[[#This Row],[Цена продажи]]</f>
        <v>93.42</v>
      </c>
    </row>
    <row r="568" spans="1:12" x14ac:dyDescent="0.25">
      <c r="A568" s="2">
        <v>36963</v>
      </c>
      <c r="B568">
        <v>64</v>
      </c>
      <c r="C568" t="s">
        <v>10</v>
      </c>
      <c r="D568" t="s">
        <v>11</v>
      </c>
      <c r="E568" t="s">
        <v>27</v>
      </c>
      <c r="F568" t="s">
        <v>45</v>
      </c>
      <c r="G568">
        <v>12</v>
      </c>
      <c r="H568">
        <v>3.64</v>
      </c>
      <c r="I568">
        <v>4.32</v>
      </c>
      <c r="J568">
        <f t="shared" si="8"/>
        <v>18.68</v>
      </c>
      <c r="K568">
        <f>IF(Таблица1[[#This Row],[Цена продажи]]=0, Таблица1[[#This Row],[Количество]]*Таблица1[[#This Row],[Цена]],0)</f>
        <v>0</v>
      </c>
      <c r="L568">
        <f>Таблица1[[#This Row],[Количество]]*Таблица1[[#This Row],[Цена продажи]]</f>
        <v>51.84</v>
      </c>
    </row>
    <row r="569" spans="1:12" x14ac:dyDescent="0.25">
      <c r="A569" s="2">
        <v>36963</v>
      </c>
      <c r="B569">
        <v>65</v>
      </c>
      <c r="C569" t="s">
        <v>10</v>
      </c>
      <c r="D569" t="s">
        <v>11</v>
      </c>
      <c r="E569" t="s">
        <v>27</v>
      </c>
      <c r="F569" t="s">
        <v>45</v>
      </c>
      <c r="G569">
        <v>2</v>
      </c>
      <c r="H569">
        <v>3.64</v>
      </c>
      <c r="I569">
        <v>4.32</v>
      </c>
      <c r="J569">
        <f t="shared" si="8"/>
        <v>18.68</v>
      </c>
      <c r="K569">
        <f>IF(Таблица1[[#This Row],[Цена продажи]]=0, Таблица1[[#This Row],[Количество]]*Таблица1[[#This Row],[Цена]],0)</f>
        <v>0</v>
      </c>
      <c r="L569">
        <f>Таблица1[[#This Row],[Количество]]*Таблица1[[#This Row],[Цена продажи]]</f>
        <v>8.64</v>
      </c>
    </row>
    <row r="570" spans="1:12" x14ac:dyDescent="0.25">
      <c r="A570" s="2">
        <v>36963</v>
      </c>
      <c r="B570">
        <v>66</v>
      </c>
      <c r="C570" t="s">
        <v>10</v>
      </c>
      <c r="D570" t="s">
        <v>13</v>
      </c>
      <c r="E570" t="s">
        <v>28</v>
      </c>
      <c r="F570" t="s">
        <v>47</v>
      </c>
      <c r="G570">
        <v>12</v>
      </c>
      <c r="H570">
        <v>9.8800000000000008</v>
      </c>
      <c r="I570">
        <v>11.31</v>
      </c>
      <c r="J570">
        <f t="shared" si="8"/>
        <v>14.47</v>
      </c>
      <c r="K570">
        <f>IF(Таблица1[[#This Row],[Цена продажи]]=0, Таблица1[[#This Row],[Количество]]*Таблица1[[#This Row],[Цена]],0)</f>
        <v>0</v>
      </c>
      <c r="L570">
        <f>Таблица1[[#This Row],[Количество]]*Таблица1[[#This Row],[Цена продажи]]</f>
        <v>135.72</v>
      </c>
    </row>
    <row r="571" spans="1:12" x14ac:dyDescent="0.25">
      <c r="A571" s="2">
        <v>36993</v>
      </c>
      <c r="B571">
        <v>30</v>
      </c>
      <c r="C571" t="s">
        <v>9</v>
      </c>
      <c r="D571" t="s">
        <v>16</v>
      </c>
      <c r="E571" t="s">
        <v>29</v>
      </c>
      <c r="F571" t="s">
        <v>49</v>
      </c>
      <c r="G571">
        <v>4800</v>
      </c>
      <c r="H571">
        <v>90</v>
      </c>
      <c r="I571">
        <v>0</v>
      </c>
      <c r="J571">
        <f t="shared" si="8"/>
        <v>0</v>
      </c>
      <c r="K571">
        <f>IF(Таблица1[[#This Row],[Цена продажи]]=0, Таблица1[[#This Row],[Количество]]*Таблица1[[#This Row],[Цена]],0)</f>
        <v>432000</v>
      </c>
      <c r="L571">
        <f>Таблица1[[#This Row],[Количество]]*Таблица1[[#This Row],[Цена продажи]]</f>
        <v>0</v>
      </c>
    </row>
    <row r="572" spans="1:12" x14ac:dyDescent="0.25">
      <c r="A572" s="2">
        <v>36993</v>
      </c>
      <c r="B572">
        <v>67</v>
      </c>
      <c r="C572" t="s">
        <v>10</v>
      </c>
      <c r="D572" t="s">
        <v>16</v>
      </c>
      <c r="E572" t="s">
        <v>29</v>
      </c>
      <c r="F572" t="s">
        <v>49</v>
      </c>
      <c r="G572">
        <v>1836</v>
      </c>
      <c r="H572">
        <v>90</v>
      </c>
      <c r="I572">
        <v>94.97</v>
      </c>
      <c r="J572">
        <f t="shared" si="8"/>
        <v>5.52</v>
      </c>
      <c r="K572">
        <f>IF(Таблица1[[#This Row],[Цена продажи]]=0, Таблица1[[#This Row],[Количество]]*Таблица1[[#This Row],[Цена]],0)</f>
        <v>0</v>
      </c>
      <c r="L572">
        <f>Таблица1[[#This Row],[Количество]]*Таблица1[[#This Row],[Цена продажи]]</f>
        <v>174364.91999999998</v>
      </c>
    </row>
    <row r="573" spans="1:12" x14ac:dyDescent="0.25">
      <c r="A573" s="2">
        <v>36993</v>
      </c>
      <c r="B573">
        <v>67</v>
      </c>
      <c r="C573" t="s">
        <v>10</v>
      </c>
      <c r="D573" t="s">
        <v>13</v>
      </c>
      <c r="E573" t="s">
        <v>28</v>
      </c>
      <c r="F573" t="s">
        <v>47</v>
      </c>
      <c r="G573">
        <v>1</v>
      </c>
      <c r="H573">
        <v>9.8800000000000008</v>
      </c>
      <c r="I573">
        <v>11.16</v>
      </c>
      <c r="J573">
        <f t="shared" si="8"/>
        <v>12.96</v>
      </c>
      <c r="K573">
        <f>IF(Таблица1[[#This Row],[Цена продажи]]=0, Таблица1[[#This Row],[Количество]]*Таблица1[[#This Row],[Цена]],0)</f>
        <v>0</v>
      </c>
      <c r="L573">
        <f>Таблица1[[#This Row],[Количество]]*Таблица1[[#This Row],[Цена продажи]]</f>
        <v>11.16</v>
      </c>
    </row>
    <row r="574" spans="1:12" x14ac:dyDescent="0.25">
      <c r="A574" s="2">
        <v>36993</v>
      </c>
      <c r="B574">
        <v>68</v>
      </c>
      <c r="C574" t="s">
        <v>10</v>
      </c>
      <c r="D574" t="s">
        <v>16</v>
      </c>
      <c r="E574" t="s">
        <v>29</v>
      </c>
      <c r="F574" t="s">
        <v>49</v>
      </c>
      <c r="G574">
        <v>266</v>
      </c>
      <c r="H574">
        <v>90</v>
      </c>
      <c r="I574">
        <v>97.69</v>
      </c>
      <c r="J574">
        <f t="shared" si="8"/>
        <v>8.5399999999999991</v>
      </c>
      <c r="K574">
        <f>IF(Таблица1[[#This Row],[Цена продажи]]=0, Таблица1[[#This Row],[Количество]]*Таблица1[[#This Row],[Цена]],0)</f>
        <v>0</v>
      </c>
      <c r="L574">
        <f>Таблица1[[#This Row],[Количество]]*Таблица1[[#This Row],[Цена продажи]]</f>
        <v>25985.54</v>
      </c>
    </row>
    <row r="575" spans="1:12" x14ac:dyDescent="0.25">
      <c r="A575" s="2">
        <v>36993</v>
      </c>
      <c r="B575">
        <v>68</v>
      </c>
      <c r="C575" t="s">
        <v>10</v>
      </c>
      <c r="D575" t="s">
        <v>13</v>
      </c>
      <c r="E575" t="s">
        <v>28</v>
      </c>
      <c r="F575" t="s">
        <v>47</v>
      </c>
      <c r="G575">
        <v>1</v>
      </c>
      <c r="H575">
        <v>9.8800000000000008</v>
      </c>
      <c r="I575">
        <v>10.43</v>
      </c>
      <c r="J575">
        <f t="shared" si="8"/>
        <v>5.57</v>
      </c>
      <c r="K575">
        <f>IF(Таблица1[[#This Row],[Цена продажи]]=0, Таблица1[[#This Row],[Количество]]*Таблица1[[#This Row],[Цена]],0)</f>
        <v>0</v>
      </c>
      <c r="L575">
        <f>Таблица1[[#This Row],[Количество]]*Таблица1[[#This Row],[Цена продажи]]</f>
        <v>10.43</v>
      </c>
    </row>
    <row r="576" spans="1:12" x14ac:dyDescent="0.25">
      <c r="A576" s="2">
        <v>36993</v>
      </c>
      <c r="B576">
        <v>31</v>
      </c>
      <c r="C576" t="s">
        <v>9</v>
      </c>
      <c r="D576" t="s">
        <v>15</v>
      </c>
      <c r="E576" t="s">
        <v>26</v>
      </c>
      <c r="F576" t="s">
        <v>50</v>
      </c>
      <c r="G576">
        <v>3200</v>
      </c>
      <c r="H576">
        <v>23.95</v>
      </c>
      <c r="I576">
        <v>0</v>
      </c>
      <c r="J576">
        <f t="shared" si="8"/>
        <v>0</v>
      </c>
      <c r="K576">
        <f>IF(Таблица1[[#This Row],[Цена продажи]]=0, Таблица1[[#This Row],[Количество]]*Таблица1[[#This Row],[Цена]],0)</f>
        <v>76640</v>
      </c>
      <c r="L576">
        <f>Таблица1[[#This Row],[Количество]]*Таблица1[[#This Row],[Цена продажи]]</f>
        <v>0</v>
      </c>
    </row>
    <row r="577" spans="1:12" x14ac:dyDescent="0.25">
      <c r="A577" s="2">
        <v>36993</v>
      </c>
      <c r="B577">
        <v>69</v>
      </c>
      <c r="C577" t="s">
        <v>10</v>
      </c>
      <c r="D577" t="s">
        <v>16</v>
      </c>
      <c r="E577" t="s">
        <v>29</v>
      </c>
      <c r="F577" t="s">
        <v>49</v>
      </c>
      <c r="G577">
        <v>1309</v>
      </c>
      <c r="H577">
        <v>90</v>
      </c>
      <c r="I577">
        <v>95.88</v>
      </c>
      <c r="J577">
        <f t="shared" si="8"/>
        <v>6.53</v>
      </c>
      <c r="K577">
        <f>IF(Таблица1[[#This Row],[Цена продажи]]=0, Таблица1[[#This Row],[Количество]]*Таблица1[[#This Row],[Цена]],0)</f>
        <v>0</v>
      </c>
      <c r="L577">
        <f>Таблица1[[#This Row],[Количество]]*Таблица1[[#This Row],[Цена продажи]]</f>
        <v>125506.92</v>
      </c>
    </row>
    <row r="578" spans="1:12" x14ac:dyDescent="0.25">
      <c r="A578" s="2">
        <v>36993</v>
      </c>
      <c r="B578">
        <v>69</v>
      </c>
      <c r="C578" t="s">
        <v>10</v>
      </c>
      <c r="D578" t="s">
        <v>15</v>
      </c>
      <c r="E578" t="s">
        <v>26</v>
      </c>
      <c r="F578" t="s">
        <v>50</v>
      </c>
      <c r="G578">
        <v>80</v>
      </c>
      <c r="H578">
        <v>23.95</v>
      </c>
      <c r="I578">
        <v>26.84</v>
      </c>
      <c r="J578">
        <f t="shared" si="8"/>
        <v>12.07</v>
      </c>
      <c r="K578">
        <f>IF(Таблица1[[#This Row],[Цена продажи]]=0, Таблица1[[#This Row],[Количество]]*Таблица1[[#This Row],[Цена]],0)</f>
        <v>0</v>
      </c>
      <c r="L578">
        <f>Таблица1[[#This Row],[Количество]]*Таблица1[[#This Row],[Цена продажи]]</f>
        <v>2147.1999999999998</v>
      </c>
    </row>
    <row r="579" spans="1:12" x14ac:dyDescent="0.25">
      <c r="A579" s="2">
        <v>36993</v>
      </c>
      <c r="B579">
        <v>69</v>
      </c>
      <c r="C579" t="s">
        <v>10</v>
      </c>
      <c r="D579" t="s">
        <v>13</v>
      </c>
      <c r="E579" t="s">
        <v>28</v>
      </c>
      <c r="F579" t="s">
        <v>47</v>
      </c>
      <c r="G579">
        <v>1</v>
      </c>
      <c r="H579">
        <v>9.8800000000000008</v>
      </c>
      <c r="I579">
        <v>10.64</v>
      </c>
      <c r="J579">
        <f t="shared" ref="J579:J642" si="9">ROUND(IF(I579=0, 0,(I579-H579)/H579*100),2)</f>
        <v>7.69</v>
      </c>
      <c r="K579">
        <f>IF(Таблица1[[#This Row],[Цена продажи]]=0, Таблица1[[#This Row],[Количество]]*Таблица1[[#This Row],[Цена]],0)</f>
        <v>0</v>
      </c>
      <c r="L579">
        <f>Таблица1[[#This Row],[Количество]]*Таблица1[[#This Row],[Цена продажи]]</f>
        <v>10.64</v>
      </c>
    </row>
    <row r="580" spans="1:12" x14ac:dyDescent="0.25">
      <c r="A580" s="2">
        <v>36993</v>
      </c>
      <c r="B580">
        <v>70</v>
      </c>
      <c r="C580" t="s">
        <v>10</v>
      </c>
      <c r="D580" t="s">
        <v>16</v>
      </c>
      <c r="E580" t="s">
        <v>29</v>
      </c>
      <c r="F580" t="s">
        <v>49</v>
      </c>
      <c r="G580">
        <v>902</v>
      </c>
      <c r="H580">
        <v>90</v>
      </c>
      <c r="I580">
        <v>93.16</v>
      </c>
      <c r="J580">
        <f t="shared" si="9"/>
        <v>3.51</v>
      </c>
      <c r="K580">
        <f>IF(Таблица1[[#This Row],[Цена продажи]]=0, Таблица1[[#This Row],[Количество]]*Таблица1[[#This Row],[Цена]],0)</f>
        <v>0</v>
      </c>
      <c r="L580">
        <f>Таблица1[[#This Row],[Количество]]*Таблица1[[#This Row],[Цена продажи]]</f>
        <v>84030.319999999992</v>
      </c>
    </row>
    <row r="581" spans="1:12" x14ac:dyDescent="0.25">
      <c r="A581" s="2">
        <v>36993</v>
      </c>
      <c r="B581">
        <v>70</v>
      </c>
      <c r="C581" t="s">
        <v>10</v>
      </c>
      <c r="D581" t="s">
        <v>13</v>
      </c>
      <c r="E581" t="s">
        <v>28</v>
      </c>
      <c r="F581" t="s">
        <v>47</v>
      </c>
      <c r="G581">
        <v>1</v>
      </c>
      <c r="H581">
        <v>9.8800000000000008</v>
      </c>
      <c r="I581">
        <v>10.95</v>
      </c>
      <c r="J581">
        <f t="shared" si="9"/>
        <v>10.83</v>
      </c>
      <c r="K581">
        <f>IF(Таблица1[[#This Row],[Цена продажи]]=0, Таблица1[[#This Row],[Количество]]*Таблица1[[#This Row],[Цена]],0)</f>
        <v>0</v>
      </c>
      <c r="L581">
        <f>Таблица1[[#This Row],[Количество]]*Таблица1[[#This Row],[Цена продажи]]</f>
        <v>10.95</v>
      </c>
    </row>
    <row r="582" spans="1:12" x14ac:dyDescent="0.25">
      <c r="A582" s="2">
        <v>37061</v>
      </c>
      <c r="B582">
        <v>71</v>
      </c>
      <c r="C582" t="s">
        <v>10</v>
      </c>
      <c r="D582" t="s">
        <v>15</v>
      </c>
      <c r="E582" t="s">
        <v>26</v>
      </c>
      <c r="F582" t="s">
        <v>50</v>
      </c>
      <c r="G582">
        <v>1083</v>
      </c>
      <c r="H582">
        <v>23.95</v>
      </c>
      <c r="I582">
        <v>26.95</v>
      </c>
      <c r="J582">
        <f t="shared" si="9"/>
        <v>12.53</v>
      </c>
      <c r="K582">
        <f>IF(Таблица1[[#This Row],[Цена продажи]]=0, Таблица1[[#This Row],[Количество]]*Таблица1[[#This Row],[Цена]],0)</f>
        <v>0</v>
      </c>
      <c r="L582">
        <f>Таблица1[[#This Row],[Количество]]*Таблица1[[#This Row],[Цена продажи]]</f>
        <v>29186.85</v>
      </c>
    </row>
    <row r="583" spans="1:12" x14ac:dyDescent="0.25">
      <c r="A583" s="2">
        <v>37061</v>
      </c>
      <c r="B583">
        <v>32</v>
      </c>
      <c r="C583" t="s">
        <v>9</v>
      </c>
      <c r="D583" t="s">
        <v>11</v>
      </c>
      <c r="E583" t="s">
        <v>17</v>
      </c>
      <c r="F583" t="s">
        <v>45</v>
      </c>
      <c r="G583">
        <v>1400</v>
      </c>
      <c r="H583">
        <v>3.23</v>
      </c>
      <c r="I583">
        <v>0</v>
      </c>
      <c r="J583">
        <f t="shared" si="9"/>
        <v>0</v>
      </c>
      <c r="K583">
        <f>IF(Таблица1[[#This Row],[Цена продажи]]=0, Таблица1[[#This Row],[Количество]]*Таблица1[[#This Row],[Цена]],0)</f>
        <v>4522</v>
      </c>
      <c r="L583">
        <f>Таблица1[[#This Row],[Количество]]*Таблица1[[#This Row],[Цена продажи]]</f>
        <v>0</v>
      </c>
    </row>
    <row r="584" spans="1:12" x14ac:dyDescent="0.25">
      <c r="A584" s="2">
        <v>37061</v>
      </c>
      <c r="B584">
        <v>72</v>
      </c>
      <c r="C584" t="s">
        <v>10</v>
      </c>
      <c r="D584" t="s">
        <v>11</v>
      </c>
      <c r="E584" t="s">
        <v>17</v>
      </c>
      <c r="F584" t="s">
        <v>45</v>
      </c>
      <c r="G584">
        <v>1064</v>
      </c>
      <c r="H584">
        <v>3.23</v>
      </c>
      <c r="I584">
        <v>4.16</v>
      </c>
      <c r="J584">
        <f t="shared" si="9"/>
        <v>28.79</v>
      </c>
      <c r="K584">
        <f>IF(Таблица1[[#This Row],[Цена продажи]]=0, Таблица1[[#This Row],[Количество]]*Таблица1[[#This Row],[Цена]],0)</f>
        <v>0</v>
      </c>
      <c r="L584">
        <f>Таблица1[[#This Row],[Количество]]*Таблица1[[#This Row],[Цена продажи]]</f>
        <v>4426.24</v>
      </c>
    </row>
    <row r="585" spans="1:12" x14ac:dyDescent="0.25">
      <c r="A585" s="2">
        <v>37061</v>
      </c>
      <c r="B585">
        <v>72</v>
      </c>
      <c r="C585" t="s">
        <v>10</v>
      </c>
      <c r="D585" t="s">
        <v>16</v>
      </c>
      <c r="E585" t="s">
        <v>29</v>
      </c>
      <c r="F585" t="s">
        <v>49</v>
      </c>
      <c r="G585">
        <v>407</v>
      </c>
      <c r="H585">
        <v>90</v>
      </c>
      <c r="I585">
        <v>95.98</v>
      </c>
      <c r="J585">
        <f t="shared" si="9"/>
        <v>6.64</v>
      </c>
      <c r="K585">
        <f>IF(Таблица1[[#This Row],[Цена продажи]]=0, Таблица1[[#This Row],[Количество]]*Таблица1[[#This Row],[Цена]],0)</f>
        <v>0</v>
      </c>
      <c r="L585">
        <f>Таблица1[[#This Row],[Количество]]*Таблица1[[#This Row],[Цена продажи]]</f>
        <v>39063.86</v>
      </c>
    </row>
    <row r="586" spans="1:12" x14ac:dyDescent="0.25">
      <c r="A586" s="2">
        <v>37061</v>
      </c>
      <c r="B586">
        <v>72</v>
      </c>
      <c r="C586" t="s">
        <v>10</v>
      </c>
      <c r="D586" t="s">
        <v>15</v>
      </c>
      <c r="E586" t="s">
        <v>26</v>
      </c>
      <c r="F586" t="s">
        <v>50</v>
      </c>
      <c r="G586">
        <v>917</v>
      </c>
      <c r="H586">
        <v>23.95</v>
      </c>
      <c r="I586">
        <v>25.97</v>
      </c>
      <c r="J586">
        <f t="shared" si="9"/>
        <v>8.43</v>
      </c>
      <c r="K586">
        <f>IF(Таблица1[[#This Row],[Цена продажи]]=0, Таблица1[[#This Row],[Количество]]*Таблица1[[#This Row],[Цена]],0)</f>
        <v>0</v>
      </c>
      <c r="L586">
        <f>Таблица1[[#This Row],[Количество]]*Таблица1[[#This Row],[Цена продажи]]</f>
        <v>23814.489999999998</v>
      </c>
    </row>
    <row r="587" spans="1:12" x14ac:dyDescent="0.25">
      <c r="A587" s="2">
        <v>37061</v>
      </c>
      <c r="B587">
        <v>73</v>
      </c>
      <c r="C587" t="s">
        <v>10</v>
      </c>
      <c r="D587" t="s">
        <v>11</v>
      </c>
      <c r="E587" t="s">
        <v>17</v>
      </c>
      <c r="F587" t="s">
        <v>45</v>
      </c>
      <c r="G587">
        <v>41</v>
      </c>
      <c r="H587">
        <v>3.23</v>
      </c>
      <c r="I587">
        <v>4.04</v>
      </c>
      <c r="J587">
        <f t="shared" si="9"/>
        <v>25.08</v>
      </c>
      <c r="K587">
        <f>IF(Таблица1[[#This Row],[Цена продажи]]=0, Таблица1[[#This Row],[Количество]]*Таблица1[[#This Row],[Цена]],0)</f>
        <v>0</v>
      </c>
      <c r="L587">
        <f>Таблица1[[#This Row],[Количество]]*Таблица1[[#This Row],[Цена продажи]]</f>
        <v>165.64000000000001</v>
      </c>
    </row>
    <row r="588" spans="1:12" x14ac:dyDescent="0.25">
      <c r="A588" s="2">
        <v>37061</v>
      </c>
      <c r="B588">
        <v>73</v>
      </c>
      <c r="C588" t="s">
        <v>10</v>
      </c>
      <c r="D588" t="s">
        <v>16</v>
      </c>
      <c r="E588" t="s">
        <v>29</v>
      </c>
      <c r="F588" t="s">
        <v>49</v>
      </c>
      <c r="G588">
        <v>45</v>
      </c>
      <c r="H588">
        <v>90</v>
      </c>
      <c r="I588">
        <v>94.17</v>
      </c>
      <c r="J588">
        <f t="shared" si="9"/>
        <v>4.63</v>
      </c>
      <c r="K588">
        <f>IF(Таблица1[[#This Row],[Цена продажи]]=0, Таблица1[[#This Row],[Количество]]*Таблица1[[#This Row],[Цена]],0)</f>
        <v>0</v>
      </c>
      <c r="L588">
        <f>Таблица1[[#This Row],[Количество]]*Таблица1[[#This Row],[Цена продажи]]</f>
        <v>4237.6499999999996</v>
      </c>
    </row>
    <row r="589" spans="1:12" x14ac:dyDescent="0.25">
      <c r="A589" s="2">
        <v>37061</v>
      </c>
      <c r="B589">
        <v>73</v>
      </c>
      <c r="C589" t="s">
        <v>10</v>
      </c>
      <c r="D589" t="s">
        <v>15</v>
      </c>
      <c r="E589" t="s">
        <v>26</v>
      </c>
      <c r="F589" t="s">
        <v>50</v>
      </c>
      <c r="G589">
        <v>794</v>
      </c>
      <c r="H589">
        <v>23.95</v>
      </c>
      <c r="I589">
        <v>25.73</v>
      </c>
      <c r="J589">
        <f t="shared" si="9"/>
        <v>7.43</v>
      </c>
      <c r="K589">
        <f>IF(Таблица1[[#This Row],[Цена продажи]]=0, Таблица1[[#This Row],[Количество]]*Таблица1[[#This Row],[Цена]],0)</f>
        <v>0</v>
      </c>
      <c r="L589">
        <f>Таблица1[[#This Row],[Количество]]*Таблица1[[#This Row],[Цена продажи]]</f>
        <v>20429.62</v>
      </c>
    </row>
    <row r="590" spans="1:12" x14ac:dyDescent="0.25">
      <c r="A590" s="2">
        <v>37062</v>
      </c>
      <c r="B590">
        <v>74</v>
      </c>
      <c r="C590" t="s">
        <v>10</v>
      </c>
      <c r="D590" t="s">
        <v>15</v>
      </c>
      <c r="E590" t="s">
        <v>26</v>
      </c>
      <c r="F590" t="s">
        <v>50</v>
      </c>
      <c r="G590">
        <v>297</v>
      </c>
      <c r="H590">
        <v>23.95</v>
      </c>
      <c r="I590">
        <v>24.75</v>
      </c>
      <c r="J590">
        <f t="shared" si="9"/>
        <v>3.34</v>
      </c>
      <c r="K590">
        <f>IF(Таблица1[[#This Row],[Цена продажи]]=0, Таблица1[[#This Row],[Количество]]*Таблица1[[#This Row],[Цена]],0)</f>
        <v>0</v>
      </c>
      <c r="L590">
        <f>Таблица1[[#This Row],[Количество]]*Таблица1[[#This Row],[Цена продажи]]</f>
        <v>7350.75</v>
      </c>
    </row>
    <row r="591" spans="1:12" x14ac:dyDescent="0.25">
      <c r="A591" s="2">
        <v>37062</v>
      </c>
      <c r="B591">
        <v>74</v>
      </c>
      <c r="C591" t="s">
        <v>10</v>
      </c>
      <c r="D591" t="s">
        <v>11</v>
      </c>
      <c r="E591" t="s">
        <v>17</v>
      </c>
      <c r="F591" t="s">
        <v>45</v>
      </c>
      <c r="G591">
        <v>291</v>
      </c>
      <c r="H591">
        <v>3.23</v>
      </c>
      <c r="I591">
        <v>4.04</v>
      </c>
      <c r="J591">
        <f t="shared" si="9"/>
        <v>25.08</v>
      </c>
      <c r="K591">
        <f>IF(Таблица1[[#This Row],[Цена продажи]]=0, Таблица1[[#This Row],[Количество]]*Таблица1[[#This Row],[Цена]],0)</f>
        <v>0</v>
      </c>
      <c r="L591">
        <f>Таблица1[[#This Row],[Количество]]*Таблица1[[#This Row],[Цена продажи]]</f>
        <v>1175.6400000000001</v>
      </c>
    </row>
    <row r="592" spans="1:12" x14ac:dyDescent="0.25">
      <c r="A592" s="2">
        <v>37062</v>
      </c>
      <c r="B592">
        <v>33</v>
      </c>
      <c r="C592" t="s">
        <v>9</v>
      </c>
      <c r="D592" t="s">
        <v>13</v>
      </c>
      <c r="E592" t="s">
        <v>41</v>
      </c>
      <c r="F592" t="s">
        <v>47</v>
      </c>
      <c r="G592">
        <v>3800</v>
      </c>
      <c r="H592">
        <v>9.36</v>
      </c>
      <c r="I592">
        <v>0</v>
      </c>
      <c r="J592">
        <f t="shared" si="9"/>
        <v>0</v>
      </c>
      <c r="K592">
        <f>IF(Таблица1[[#This Row],[Цена продажи]]=0, Таблица1[[#This Row],[Количество]]*Таблица1[[#This Row],[Цена]],0)</f>
        <v>35568</v>
      </c>
      <c r="L592">
        <f>Таблица1[[#This Row],[Количество]]*Таблица1[[#This Row],[Цена продажи]]</f>
        <v>0</v>
      </c>
    </row>
    <row r="593" spans="1:12" x14ac:dyDescent="0.25">
      <c r="A593" s="2">
        <v>37062</v>
      </c>
      <c r="B593">
        <v>34</v>
      </c>
      <c r="C593" t="s">
        <v>9</v>
      </c>
      <c r="D593" t="s">
        <v>11</v>
      </c>
      <c r="E593" t="s">
        <v>17</v>
      </c>
      <c r="F593" t="s">
        <v>45</v>
      </c>
      <c r="G593">
        <v>5400</v>
      </c>
      <c r="H593">
        <v>3.23</v>
      </c>
      <c r="I593">
        <v>0</v>
      </c>
      <c r="J593">
        <f t="shared" si="9"/>
        <v>0</v>
      </c>
      <c r="K593">
        <f>IF(Таблица1[[#This Row],[Цена продажи]]=0, Таблица1[[#This Row],[Количество]]*Таблица1[[#This Row],[Цена]],0)</f>
        <v>17442</v>
      </c>
      <c r="L593">
        <f>Таблица1[[#This Row],[Количество]]*Таблица1[[#This Row],[Цена продажи]]</f>
        <v>0</v>
      </c>
    </row>
    <row r="594" spans="1:12" x14ac:dyDescent="0.25">
      <c r="A594" s="2">
        <v>37062</v>
      </c>
      <c r="B594">
        <v>35</v>
      </c>
      <c r="C594" t="s">
        <v>9</v>
      </c>
      <c r="D594" t="s">
        <v>13</v>
      </c>
      <c r="E594" t="s">
        <v>42</v>
      </c>
      <c r="F594" t="s">
        <v>47</v>
      </c>
      <c r="G594">
        <v>3800</v>
      </c>
      <c r="H594">
        <v>9.8800000000000008</v>
      </c>
      <c r="I594">
        <v>0</v>
      </c>
      <c r="J594">
        <f t="shared" si="9"/>
        <v>0</v>
      </c>
      <c r="K594">
        <f>IF(Таблица1[[#This Row],[Цена продажи]]=0, Таблица1[[#This Row],[Количество]]*Таблица1[[#This Row],[Цена]],0)</f>
        <v>37544</v>
      </c>
      <c r="L594">
        <f>Таблица1[[#This Row],[Количество]]*Таблица1[[#This Row],[Цена продажи]]</f>
        <v>0</v>
      </c>
    </row>
    <row r="595" spans="1:12" x14ac:dyDescent="0.25">
      <c r="A595" s="2">
        <v>37062</v>
      </c>
      <c r="B595">
        <v>36</v>
      </c>
      <c r="C595" t="s">
        <v>9</v>
      </c>
      <c r="D595" t="s">
        <v>15</v>
      </c>
      <c r="E595" t="s">
        <v>43</v>
      </c>
      <c r="F595" t="s">
        <v>49</v>
      </c>
      <c r="G595">
        <v>3000</v>
      </c>
      <c r="H595">
        <v>16.93</v>
      </c>
      <c r="I595">
        <v>0</v>
      </c>
      <c r="J595">
        <f t="shared" si="9"/>
        <v>0</v>
      </c>
      <c r="K595">
        <f>IF(Таблица1[[#This Row],[Цена продажи]]=0, Таблица1[[#This Row],[Количество]]*Таблица1[[#This Row],[Цена]],0)</f>
        <v>50790</v>
      </c>
      <c r="L595">
        <f>Таблица1[[#This Row],[Количество]]*Таблица1[[#This Row],[Цена продажи]]</f>
        <v>0</v>
      </c>
    </row>
    <row r="596" spans="1:12" x14ac:dyDescent="0.25">
      <c r="A596" s="2">
        <v>37062</v>
      </c>
      <c r="B596">
        <v>75</v>
      </c>
      <c r="C596" t="s">
        <v>10</v>
      </c>
      <c r="D596" t="s">
        <v>16</v>
      </c>
      <c r="E596" t="s">
        <v>29</v>
      </c>
      <c r="F596" t="s">
        <v>49</v>
      </c>
      <c r="G596">
        <v>30</v>
      </c>
      <c r="H596">
        <v>90</v>
      </c>
      <c r="I596">
        <v>91.46</v>
      </c>
      <c r="J596">
        <f t="shared" si="9"/>
        <v>1.62</v>
      </c>
      <c r="K596">
        <f>IF(Таблица1[[#This Row],[Цена продажи]]=0, Таблица1[[#This Row],[Количество]]*Таблица1[[#This Row],[Цена]],0)</f>
        <v>0</v>
      </c>
      <c r="L596">
        <f>Таблица1[[#This Row],[Количество]]*Таблица1[[#This Row],[Цена продажи]]</f>
        <v>2743.7999999999997</v>
      </c>
    </row>
    <row r="597" spans="1:12" x14ac:dyDescent="0.25">
      <c r="A597" s="2">
        <v>37062</v>
      </c>
      <c r="B597">
        <v>75</v>
      </c>
      <c r="C597" t="s">
        <v>10</v>
      </c>
      <c r="D597" t="s">
        <v>13</v>
      </c>
      <c r="E597" t="s">
        <v>42</v>
      </c>
      <c r="F597" t="s">
        <v>47</v>
      </c>
      <c r="G597">
        <v>88</v>
      </c>
      <c r="H597">
        <v>9.8800000000000008</v>
      </c>
      <c r="I597">
        <v>10.85</v>
      </c>
      <c r="J597">
        <f t="shared" si="9"/>
        <v>9.82</v>
      </c>
      <c r="K597">
        <f>IF(Таблица1[[#This Row],[Цена продажи]]=0, Таблица1[[#This Row],[Количество]]*Таблица1[[#This Row],[Цена]],0)</f>
        <v>0</v>
      </c>
      <c r="L597">
        <f>Таблица1[[#This Row],[Количество]]*Таблица1[[#This Row],[Цена продажи]]</f>
        <v>954.8</v>
      </c>
    </row>
    <row r="598" spans="1:12" x14ac:dyDescent="0.25">
      <c r="A598" s="2">
        <v>37062</v>
      </c>
      <c r="B598">
        <v>75</v>
      </c>
      <c r="C598" t="s">
        <v>10</v>
      </c>
      <c r="D598" t="s">
        <v>15</v>
      </c>
      <c r="E598" t="s">
        <v>43</v>
      </c>
      <c r="F598" t="s">
        <v>49</v>
      </c>
      <c r="G598">
        <v>1734</v>
      </c>
      <c r="H598">
        <v>16.93</v>
      </c>
      <c r="I598">
        <v>18.53</v>
      </c>
      <c r="J598">
        <f t="shared" si="9"/>
        <v>9.4499999999999993</v>
      </c>
      <c r="K598">
        <f>IF(Таблица1[[#This Row],[Цена продажи]]=0, Таблица1[[#This Row],[Количество]]*Таблица1[[#This Row],[Цена]],0)</f>
        <v>0</v>
      </c>
      <c r="L598">
        <f>Таблица1[[#This Row],[Количество]]*Таблица1[[#This Row],[Цена продажи]]</f>
        <v>32131.02</v>
      </c>
    </row>
    <row r="599" spans="1:12" x14ac:dyDescent="0.25">
      <c r="A599" s="2">
        <v>37062</v>
      </c>
      <c r="B599">
        <v>76</v>
      </c>
      <c r="C599" t="s">
        <v>10</v>
      </c>
      <c r="D599" t="s">
        <v>13</v>
      </c>
      <c r="E599" t="s">
        <v>42</v>
      </c>
      <c r="F599" t="s">
        <v>47</v>
      </c>
      <c r="G599">
        <v>883</v>
      </c>
      <c r="H599">
        <v>9.8800000000000008</v>
      </c>
      <c r="I599">
        <v>10.85</v>
      </c>
      <c r="J599">
        <f t="shared" si="9"/>
        <v>9.82</v>
      </c>
      <c r="K599">
        <f>IF(Таблица1[[#This Row],[Цена продажи]]=0, Таблица1[[#This Row],[Количество]]*Таблица1[[#This Row],[Цена]],0)</f>
        <v>0</v>
      </c>
      <c r="L599">
        <f>Таблица1[[#This Row],[Количество]]*Таблица1[[#This Row],[Цена продажи]]</f>
        <v>9580.5499999999993</v>
      </c>
    </row>
    <row r="600" spans="1:12" x14ac:dyDescent="0.25">
      <c r="A600" s="2">
        <v>37062</v>
      </c>
      <c r="B600">
        <v>76</v>
      </c>
      <c r="C600" t="s">
        <v>10</v>
      </c>
      <c r="D600" t="s">
        <v>15</v>
      </c>
      <c r="E600" t="s">
        <v>26</v>
      </c>
      <c r="F600" t="s">
        <v>50</v>
      </c>
      <c r="G600">
        <v>14</v>
      </c>
      <c r="H600">
        <v>23.95</v>
      </c>
      <c r="I600">
        <v>24.75</v>
      </c>
      <c r="J600">
        <f t="shared" si="9"/>
        <v>3.34</v>
      </c>
      <c r="K600">
        <f>IF(Таблица1[[#This Row],[Цена продажи]]=0, Таблица1[[#This Row],[Количество]]*Таблица1[[#This Row],[Цена]],0)</f>
        <v>0</v>
      </c>
      <c r="L600">
        <f>Таблица1[[#This Row],[Количество]]*Таблица1[[#This Row],[Цена продажи]]</f>
        <v>346.5</v>
      </c>
    </row>
    <row r="601" spans="1:12" x14ac:dyDescent="0.25">
      <c r="A601" s="2">
        <v>37062</v>
      </c>
      <c r="B601">
        <v>76</v>
      </c>
      <c r="C601" t="s">
        <v>10</v>
      </c>
      <c r="D601" t="s">
        <v>16</v>
      </c>
      <c r="E601" t="s">
        <v>29</v>
      </c>
      <c r="F601" t="s">
        <v>49</v>
      </c>
      <c r="G601">
        <v>2</v>
      </c>
      <c r="H601">
        <v>90</v>
      </c>
      <c r="I601">
        <v>91.46</v>
      </c>
      <c r="J601">
        <f t="shared" si="9"/>
        <v>1.62</v>
      </c>
      <c r="K601">
        <f>IF(Таблица1[[#This Row],[Цена продажи]]=0, Таблица1[[#This Row],[Количество]]*Таблица1[[#This Row],[Цена]],0)</f>
        <v>0</v>
      </c>
      <c r="L601">
        <f>Таблица1[[#This Row],[Количество]]*Таблица1[[#This Row],[Цена продажи]]</f>
        <v>182.92</v>
      </c>
    </row>
    <row r="602" spans="1:12" x14ac:dyDescent="0.25">
      <c r="A602" s="2">
        <v>37062</v>
      </c>
      <c r="B602">
        <v>76</v>
      </c>
      <c r="C602" t="s">
        <v>10</v>
      </c>
      <c r="D602" t="s">
        <v>11</v>
      </c>
      <c r="E602" t="s">
        <v>17</v>
      </c>
      <c r="F602" t="s">
        <v>45</v>
      </c>
      <c r="G602">
        <v>3084</v>
      </c>
      <c r="H602">
        <v>3.23</v>
      </c>
      <c r="I602">
        <v>3.89</v>
      </c>
      <c r="J602">
        <f t="shared" si="9"/>
        <v>20.43</v>
      </c>
      <c r="K602">
        <f>IF(Таблица1[[#This Row],[Цена продажи]]=0, Таблица1[[#This Row],[Количество]]*Таблица1[[#This Row],[Цена]],0)</f>
        <v>0</v>
      </c>
      <c r="L602">
        <f>Таблица1[[#This Row],[Количество]]*Таблица1[[#This Row],[Цена продажи]]</f>
        <v>11996.76</v>
      </c>
    </row>
    <row r="603" spans="1:12" x14ac:dyDescent="0.25">
      <c r="A603" s="2">
        <v>37062</v>
      </c>
      <c r="B603">
        <v>76</v>
      </c>
      <c r="C603" t="s">
        <v>10</v>
      </c>
      <c r="D603" t="s">
        <v>13</v>
      </c>
      <c r="E603" t="s">
        <v>41</v>
      </c>
      <c r="F603" t="s">
        <v>47</v>
      </c>
      <c r="G603">
        <v>3473</v>
      </c>
      <c r="H603">
        <v>9.36</v>
      </c>
      <c r="I603">
        <v>10.210000000000001</v>
      </c>
      <c r="J603">
        <f t="shared" si="9"/>
        <v>9.08</v>
      </c>
      <c r="K603">
        <f>IF(Таблица1[[#This Row],[Цена продажи]]=0, Таблица1[[#This Row],[Количество]]*Таблица1[[#This Row],[Цена]],0)</f>
        <v>0</v>
      </c>
      <c r="L603">
        <f>Таблица1[[#This Row],[Количество]]*Таблица1[[#This Row],[Цена продажи]]</f>
        <v>35459.33</v>
      </c>
    </row>
    <row r="604" spans="1:12" x14ac:dyDescent="0.25">
      <c r="A604" s="2">
        <v>37062</v>
      </c>
      <c r="B604">
        <v>77</v>
      </c>
      <c r="C604" t="s">
        <v>10</v>
      </c>
      <c r="D604" t="s">
        <v>11</v>
      </c>
      <c r="E604" t="s">
        <v>17</v>
      </c>
      <c r="F604" t="s">
        <v>45</v>
      </c>
      <c r="G604">
        <v>1449</v>
      </c>
      <c r="H604">
        <v>3.23</v>
      </c>
      <c r="I604">
        <v>4.08</v>
      </c>
      <c r="J604">
        <f t="shared" si="9"/>
        <v>26.32</v>
      </c>
      <c r="K604">
        <f>IF(Таблица1[[#This Row],[Цена продажи]]=0, Таблица1[[#This Row],[Количество]]*Таблица1[[#This Row],[Цена]],0)</f>
        <v>0</v>
      </c>
      <c r="L604">
        <f>Таблица1[[#This Row],[Количество]]*Таблица1[[#This Row],[Цена продажи]]</f>
        <v>5911.92</v>
      </c>
    </row>
    <row r="605" spans="1:12" x14ac:dyDescent="0.25">
      <c r="A605" s="2">
        <v>37062</v>
      </c>
      <c r="B605">
        <v>77</v>
      </c>
      <c r="C605" t="s">
        <v>10</v>
      </c>
      <c r="D605" t="s">
        <v>16</v>
      </c>
      <c r="E605" t="s">
        <v>29</v>
      </c>
      <c r="F605" t="s">
        <v>49</v>
      </c>
      <c r="G605">
        <v>2</v>
      </c>
      <c r="H605">
        <v>90</v>
      </c>
      <c r="I605">
        <v>95.08</v>
      </c>
      <c r="J605">
        <f t="shared" si="9"/>
        <v>5.64</v>
      </c>
      <c r="K605">
        <f>IF(Таблица1[[#This Row],[Цена продажи]]=0, Таблица1[[#This Row],[Количество]]*Таблица1[[#This Row],[Цена]],0)</f>
        <v>0</v>
      </c>
      <c r="L605">
        <f>Таблица1[[#This Row],[Количество]]*Таблица1[[#This Row],[Цена продажи]]</f>
        <v>190.16</v>
      </c>
    </row>
    <row r="606" spans="1:12" x14ac:dyDescent="0.25">
      <c r="A606" s="2">
        <v>37062</v>
      </c>
      <c r="B606">
        <v>77</v>
      </c>
      <c r="C606" t="s">
        <v>10</v>
      </c>
      <c r="D606" t="s">
        <v>15</v>
      </c>
      <c r="E606" t="s">
        <v>26</v>
      </c>
      <c r="F606" t="s">
        <v>50</v>
      </c>
      <c r="G606">
        <v>12</v>
      </c>
      <c r="H606">
        <v>23.95</v>
      </c>
      <c r="I606">
        <v>25.23</v>
      </c>
      <c r="J606">
        <f t="shared" si="9"/>
        <v>5.34</v>
      </c>
      <c r="K606">
        <f>IF(Таблица1[[#This Row],[Цена продажи]]=0, Таблица1[[#This Row],[Количество]]*Таблица1[[#This Row],[Цена]],0)</f>
        <v>0</v>
      </c>
      <c r="L606">
        <f>Таблица1[[#This Row],[Количество]]*Таблица1[[#This Row],[Цена продажи]]</f>
        <v>302.76</v>
      </c>
    </row>
    <row r="607" spans="1:12" x14ac:dyDescent="0.25">
      <c r="A607" s="2">
        <v>37062</v>
      </c>
      <c r="B607">
        <v>77</v>
      </c>
      <c r="C607" t="s">
        <v>10</v>
      </c>
      <c r="D607" t="s">
        <v>13</v>
      </c>
      <c r="E607" t="s">
        <v>41</v>
      </c>
      <c r="F607" t="s">
        <v>47</v>
      </c>
      <c r="G607">
        <v>110</v>
      </c>
      <c r="H607">
        <v>9.36</v>
      </c>
      <c r="I607">
        <v>10.6</v>
      </c>
      <c r="J607">
        <f t="shared" si="9"/>
        <v>13.25</v>
      </c>
      <c r="K607">
        <f>IF(Таблица1[[#This Row],[Цена продажи]]=0, Таблица1[[#This Row],[Количество]]*Таблица1[[#This Row],[Цена]],0)</f>
        <v>0</v>
      </c>
      <c r="L607">
        <f>Таблица1[[#This Row],[Количество]]*Таблица1[[#This Row],[Цена продажи]]</f>
        <v>1166</v>
      </c>
    </row>
    <row r="608" spans="1:12" x14ac:dyDescent="0.25">
      <c r="A608" s="2">
        <v>37062</v>
      </c>
      <c r="B608">
        <v>78</v>
      </c>
      <c r="C608" t="s">
        <v>10</v>
      </c>
      <c r="D608" t="s">
        <v>15</v>
      </c>
      <c r="E608" t="s">
        <v>43</v>
      </c>
      <c r="F608" t="s">
        <v>49</v>
      </c>
      <c r="G608">
        <v>834</v>
      </c>
      <c r="H608">
        <v>16.93</v>
      </c>
      <c r="I608">
        <v>19.05</v>
      </c>
      <c r="J608">
        <f t="shared" si="9"/>
        <v>12.52</v>
      </c>
      <c r="K608">
        <f>IF(Таблица1[[#This Row],[Цена продажи]]=0, Таблица1[[#This Row],[Количество]]*Таблица1[[#This Row],[Цена]],0)</f>
        <v>0</v>
      </c>
      <c r="L608">
        <f>Таблица1[[#This Row],[Количество]]*Таблица1[[#This Row],[Цена продажи]]</f>
        <v>15887.7</v>
      </c>
    </row>
    <row r="609" spans="1:12" x14ac:dyDescent="0.25">
      <c r="A609" s="2">
        <v>37062</v>
      </c>
      <c r="B609">
        <v>78</v>
      </c>
      <c r="C609" t="s">
        <v>10</v>
      </c>
      <c r="D609" t="s">
        <v>13</v>
      </c>
      <c r="E609" t="s">
        <v>42</v>
      </c>
      <c r="F609" t="s">
        <v>47</v>
      </c>
      <c r="G609">
        <v>2239</v>
      </c>
      <c r="H609">
        <v>9.8800000000000008</v>
      </c>
      <c r="I609">
        <v>10.64</v>
      </c>
      <c r="J609">
        <f t="shared" si="9"/>
        <v>7.69</v>
      </c>
      <c r="K609">
        <f>IF(Таблица1[[#This Row],[Цена продажи]]=0, Таблица1[[#This Row],[Количество]]*Таблица1[[#This Row],[Цена]],0)</f>
        <v>0</v>
      </c>
      <c r="L609">
        <f>Таблица1[[#This Row],[Количество]]*Таблица1[[#This Row],[Цена продажи]]</f>
        <v>23822.960000000003</v>
      </c>
    </row>
    <row r="610" spans="1:12" x14ac:dyDescent="0.25">
      <c r="A610" s="2">
        <v>37062</v>
      </c>
      <c r="B610">
        <v>78</v>
      </c>
      <c r="C610" t="s">
        <v>10</v>
      </c>
      <c r="D610" t="s">
        <v>15</v>
      </c>
      <c r="E610" t="s">
        <v>26</v>
      </c>
      <c r="F610" t="s">
        <v>50</v>
      </c>
      <c r="G610">
        <v>1</v>
      </c>
      <c r="H610">
        <v>23.95</v>
      </c>
      <c r="I610">
        <v>24.75</v>
      </c>
      <c r="J610">
        <f t="shared" si="9"/>
        <v>3.34</v>
      </c>
      <c r="K610">
        <f>IF(Таблица1[[#This Row],[Цена продажи]]=0, Таблица1[[#This Row],[Количество]]*Таблица1[[#This Row],[Цена]],0)</f>
        <v>0</v>
      </c>
      <c r="L610">
        <f>Таблица1[[#This Row],[Количество]]*Таблица1[[#This Row],[Цена продажи]]</f>
        <v>24.75</v>
      </c>
    </row>
    <row r="611" spans="1:12" x14ac:dyDescent="0.25">
      <c r="A611" s="2">
        <v>37062</v>
      </c>
      <c r="B611">
        <v>79</v>
      </c>
      <c r="C611" t="s">
        <v>10</v>
      </c>
      <c r="D611" t="s">
        <v>13</v>
      </c>
      <c r="E611" t="s">
        <v>41</v>
      </c>
      <c r="F611" t="s">
        <v>47</v>
      </c>
      <c r="G611">
        <v>13</v>
      </c>
      <c r="H611">
        <v>9.36</v>
      </c>
      <c r="I611">
        <v>10.41</v>
      </c>
      <c r="J611">
        <f t="shared" si="9"/>
        <v>11.22</v>
      </c>
      <c r="K611">
        <f>IF(Таблица1[[#This Row],[Цена продажи]]=0, Таблица1[[#This Row],[Количество]]*Таблица1[[#This Row],[Цена]],0)</f>
        <v>0</v>
      </c>
      <c r="L611">
        <f>Таблица1[[#This Row],[Количество]]*Таблица1[[#This Row],[Цена продажи]]</f>
        <v>135.33000000000001</v>
      </c>
    </row>
    <row r="612" spans="1:12" x14ac:dyDescent="0.25">
      <c r="A612" s="2">
        <v>37062</v>
      </c>
      <c r="B612">
        <v>79</v>
      </c>
      <c r="C612" t="s">
        <v>10</v>
      </c>
      <c r="D612" t="s">
        <v>11</v>
      </c>
      <c r="E612" t="s">
        <v>17</v>
      </c>
      <c r="F612" t="s">
        <v>45</v>
      </c>
      <c r="G612">
        <v>834</v>
      </c>
      <c r="H612">
        <v>3.23</v>
      </c>
      <c r="I612">
        <v>4.16</v>
      </c>
      <c r="J612">
        <f t="shared" si="9"/>
        <v>28.79</v>
      </c>
      <c r="K612">
        <f>IF(Таблица1[[#This Row],[Цена продажи]]=0, Таблица1[[#This Row],[Количество]]*Таблица1[[#This Row],[Цена]],0)</f>
        <v>0</v>
      </c>
      <c r="L612">
        <f>Таблица1[[#This Row],[Количество]]*Таблица1[[#This Row],[Цена продажи]]</f>
        <v>3469.44</v>
      </c>
    </row>
    <row r="613" spans="1:12" x14ac:dyDescent="0.25">
      <c r="A613" s="2">
        <v>37062</v>
      </c>
      <c r="B613">
        <v>79</v>
      </c>
      <c r="C613" t="s">
        <v>10</v>
      </c>
      <c r="D613" t="s">
        <v>15</v>
      </c>
      <c r="E613" t="s">
        <v>43</v>
      </c>
      <c r="F613" t="s">
        <v>49</v>
      </c>
      <c r="G613">
        <v>184</v>
      </c>
      <c r="H613">
        <v>16.93</v>
      </c>
      <c r="I613">
        <v>17.649999999999999</v>
      </c>
      <c r="J613">
        <f t="shared" si="9"/>
        <v>4.25</v>
      </c>
      <c r="K613">
        <f>IF(Таблица1[[#This Row],[Цена продажи]]=0, Таблица1[[#This Row],[Количество]]*Таблица1[[#This Row],[Цена]],0)</f>
        <v>0</v>
      </c>
      <c r="L613">
        <f>Таблица1[[#This Row],[Количество]]*Таблица1[[#This Row],[Цена продажи]]</f>
        <v>3247.6</v>
      </c>
    </row>
    <row r="614" spans="1:12" x14ac:dyDescent="0.25">
      <c r="A614" s="2">
        <v>37062</v>
      </c>
      <c r="B614">
        <v>80</v>
      </c>
      <c r="C614" t="s">
        <v>10</v>
      </c>
      <c r="D614" t="s">
        <v>16</v>
      </c>
      <c r="E614" t="s">
        <v>29</v>
      </c>
      <c r="F614" t="s">
        <v>49</v>
      </c>
      <c r="G614">
        <v>1</v>
      </c>
      <c r="H614">
        <v>90</v>
      </c>
      <c r="I614">
        <v>93.27</v>
      </c>
      <c r="J614">
        <f t="shared" si="9"/>
        <v>3.63</v>
      </c>
      <c r="K614">
        <f>IF(Таблица1[[#This Row],[Цена продажи]]=0, Таблица1[[#This Row],[Количество]]*Таблица1[[#This Row],[Цена]],0)</f>
        <v>0</v>
      </c>
      <c r="L614">
        <f>Таблица1[[#This Row],[Количество]]*Таблица1[[#This Row],[Цена продажи]]</f>
        <v>93.27</v>
      </c>
    </row>
    <row r="615" spans="1:12" x14ac:dyDescent="0.25">
      <c r="A615" s="2">
        <v>37062</v>
      </c>
      <c r="B615">
        <v>80</v>
      </c>
      <c r="C615" t="s">
        <v>10</v>
      </c>
      <c r="D615" t="s">
        <v>11</v>
      </c>
      <c r="E615" t="s">
        <v>17</v>
      </c>
      <c r="F615" t="s">
        <v>45</v>
      </c>
      <c r="G615">
        <v>25</v>
      </c>
      <c r="H615">
        <v>3.23</v>
      </c>
      <c r="I615">
        <v>4.08</v>
      </c>
      <c r="J615">
        <f t="shared" si="9"/>
        <v>26.32</v>
      </c>
      <c r="K615">
        <f>IF(Таблица1[[#This Row],[Цена продажи]]=0, Таблица1[[#This Row],[Количество]]*Таблица1[[#This Row],[Цена]],0)</f>
        <v>0</v>
      </c>
      <c r="L615">
        <f>Таблица1[[#This Row],[Количество]]*Таблица1[[#This Row],[Цена продажи]]</f>
        <v>102</v>
      </c>
    </row>
    <row r="616" spans="1:12" x14ac:dyDescent="0.25">
      <c r="A616" s="2">
        <v>37062</v>
      </c>
      <c r="B616">
        <v>80</v>
      </c>
      <c r="C616" t="s">
        <v>10</v>
      </c>
      <c r="D616" t="s">
        <v>13</v>
      </c>
      <c r="E616" t="s">
        <v>42</v>
      </c>
      <c r="F616" t="s">
        <v>47</v>
      </c>
      <c r="G616">
        <v>341</v>
      </c>
      <c r="H616">
        <v>9.8800000000000008</v>
      </c>
      <c r="I616">
        <v>11.26</v>
      </c>
      <c r="J616">
        <f t="shared" si="9"/>
        <v>13.97</v>
      </c>
      <c r="K616">
        <f>IF(Таблица1[[#This Row],[Цена продажи]]=0, Таблица1[[#This Row],[Количество]]*Таблица1[[#This Row],[Цена]],0)</f>
        <v>0</v>
      </c>
      <c r="L616">
        <f>Таблица1[[#This Row],[Количество]]*Таблица1[[#This Row],[Цена продажи]]</f>
        <v>3839.66</v>
      </c>
    </row>
    <row r="617" spans="1:12" x14ac:dyDescent="0.25">
      <c r="A617" s="2">
        <v>37062</v>
      </c>
      <c r="B617">
        <v>80</v>
      </c>
      <c r="C617" t="s">
        <v>10</v>
      </c>
      <c r="D617" t="s">
        <v>13</v>
      </c>
      <c r="E617" t="s">
        <v>41</v>
      </c>
      <c r="F617" t="s">
        <v>47</v>
      </c>
      <c r="G617">
        <v>193</v>
      </c>
      <c r="H617">
        <v>9.36</v>
      </c>
      <c r="I617">
        <v>10.5</v>
      </c>
      <c r="J617">
        <f t="shared" si="9"/>
        <v>12.18</v>
      </c>
      <c r="K617">
        <f>IF(Таблица1[[#This Row],[Цена продажи]]=0, Таблица1[[#This Row],[Количество]]*Таблица1[[#This Row],[Цена]],0)</f>
        <v>0</v>
      </c>
      <c r="L617">
        <f>Таблица1[[#This Row],[Количество]]*Таблица1[[#This Row],[Цена продажи]]</f>
        <v>2026.5</v>
      </c>
    </row>
    <row r="618" spans="1:12" x14ac:dyDescent="0.25">
      <c r="A618" s="2">
        <v>37062</v>
      </c>
      <c r="B618">
        <v>80</v>
      </c>
      <c r="C618" t="s">
        <v>10</v>
      </c>
      <c r="D618" t="s">
        <v>15</v>
      </c>
      <c r="E618" t="s">
        <v>43</v>
      </c>
      <c r="F618" t="s">
        <v>49</v>
      </c>
      <c r="G618">
        <v>14</v>
      </c>
      <c r="H618">
        <v>16.93</v>
      </c>
      <c r="I618">
        <v>18.53</v>
      </c>
      <c r="J618">
        <f t="shared" si="9"/>
        <v>9.4499999999999993</v>
      </c>
      <c r="K618">
        <f>IF(Таблица1[[#This Row],[Цена продажи]]=0, Таблица1[[#This Row],[Количество]]*Таблица1[[#This Row],[Цена]],0)</f>
        <v>0</v>
      </c>
      <c r="L618">
        <f>Таблица1[[#This Row],[Количество]]*Таблица1[[#This Row],[Цена продажи]]</f>
        <v>259.42</v>
      </c>
    </row>
    <row r="619" spans="1:12" x14ac:dyDescent="0.25">
      <c r="A619" s="2">
        <v>37062</v>
      </c>
      <c r="B619">
        <v>81</v>
      </c>
      <c r="C619" t="s">
        <v>10</v>
      </c>
      <c r="D619" t="s">
        <v>15</v>
      </c>
      <c r="E619" t="s">
        <v>26</v>
      </c>
      <c r="F619" t="s">
        <v>50</v>
      </c>
      <c r="G619">
        <v>1</v>
      </c>
      <c r="H619">
        <v>23.95</v>
      </c>
      <c r="I619">
        <v>26.21</v>
      </c>
      <c r="J619">
        <f t="shared" si="9"/>
        <v>9.44</v>
      </c>
      <c r="K619">
        <f>IF(Таблица1[[#This Row],[Цена продажи]]=0, Таблица1[[#This Row],[Количество]]*Таблица1[[#This Row],[Цена]],0)</f>
        <v>0</v>
      </c>
      <c r="L619">
        <f>Таблица1[[#This Row],[Количество]]*Таблица1[[#This Row],[Цена продажи]]</f>
        <v>26.21</v>
      </c>
    </row>
    <row r="620" spans="1:12" x14ac:dyDescent="0.25">
      <c r="A620" s="2">
        <v>37062</v>
      </c>
      <c r="B620">
        <v>81</v>
      </c>
      <c r="C620" t="s">
        <v>10</v>
      </c>
      <c r="D620" t="s">
        <v>13</v>
      </c>
      <c r="E620" t="s">
        <v>42</v>
      </c>
      <c r="F620" t="s">
        <v>47</v>
      </c>
      <c r="G620">
        <v>233</v>
      </c>
      <c r="H620">
        <v>9.8800000000000008</v>
      </c>
      <c r="I620">
        <v>10.85</v>
      </c>
      <c r="J620">
        <f t="shared" si="9"/>
        <v>9.82</v>
      </c>
      <c r="K620">
        <f>IF(Таблица1[[#This Row],[Цена продажи]]=0, Таблица1[[#This Row],[Количество]]*Таблица1[[#This Row],[Цена]],0)</f>
        <v>0</v>
      </c>
      <c r="L620">
        <f>Таблица1[[#This Row],[Количество]]*Таблица1[[#This Row],[Цена продажи]]</f>
        <v>2528.0499999999997</v>
      </c>
    </row>
    <row r="621" spans="1:12" x14ac:dyDescent="0.25">
      <c r="A621" s="2">
        <v>37062</v>
      </c>
      <c r="B621">
        <v>81</v>
      </c>
      <c r="C621" t="s">
        <v>10</v>
      </c>
      <c r="D621" t="s">
        <v>11</v>
      </c>
      <c r="E621" t="s">
        <v>17</v>
      </c>
      <c r="F621" t="s">
        <v>45</v>
      </c>
      <c r="G621">
        <v>12</v>
      </c>
      <c r="H621">
        <v>3.23</v>
      </c>
      <c r="I621">
        <v>3.97</v>
      </c>
      <c r="J621">
        <f t="shared" si="9"/>
        <v>22.91</v>
      </c>
      <c r="K621">
        <f>IF(Таблица1[[#This Row],[Цена продажи]]=0, Таблица1[[#This Row],[Количество]]*Таблица1[[#This Row],[Цена]],0)</f>
        <v>0</v>
      </c>
      <c r="L621">
        <f>Таблица1[[#This Row],[Количество]]*Таблица1[[#This Row],[Цена продажи]]</f>
        <v>47.64</v>
      </c>
    </row>
    <row r="622" spans="1:12" x14ac:dyDescent="0.25">
      <c r="A622" s="2">
        <v>37062</v>
      </c>
      <c r="B622">
        <v>81</v>
      </c>
      <c r="C622" t="s">
        <v>10</v>
      </c>
      <c r="D622" t="s">
        <v>13</v>
      </c>
      <c r="E622" t="s">
        <v>42</v>
      </c>
      <c r="F622" t="s">
        <v>47</v>
      </c>
      <c r="G622">
        <v>8</v>
      </c>
      <c r="H622">
        <v>9.8800000000000008</v>
      </c>
      <c r="I622">
        <v>10.95</v>
      </c>
      <c r="J622">
        <f t="shared" si="9"/>
        <v>10.83</v>
      </c>
      <c r="K622">
        <f>IF(Таблица1[[#This Row],[Цена продажи]]=0, Таблица1[[#This Row],[Количество]]*Таблица1[[#This Row],[Цена]],0)</f>
        <v>0</v>
      </c>
      <c r="L622">
        <f>Таблица1[[#This Row],[Количество]]*Таблица1[[#This Row],[Цена продажи]]</f>
        <v>87.6</v>
      </c>
    </row>
    <row r="623" spans="1:12" x14ac:dyDescent="0.25">
      <c r="A623" s="2">
        <v>37083</v>
      </c>
      <c r="B623">
        <v>37</v>
      </c>
      <c r="C623" t="s">
        <v>9</v>
      </c>
      <c r="D623" t="s">
        <v>12</v>
      </c>
      <c r="E623" t="s">
        <v>21</v>
      </c>
      <c r="F623" t="s">
        <v>46</v>
      </c>
      <c r="G623">
        <v>3800</v>
      </c>
      <c r="H623">
        <v>44.47</v>
      </c>
      <c r="I623">
        <v>0</v>
      </c>
      <c r="J623">
        <f t="shared" si="9"/>
        <v>0</v>
      </c>
      <c r="K623">
        <f>IF(Таблица1[[#This Row],[Цена продажи]]=0, Таблица1[[#This Row],[Количество]]*Таблица1[[#This Row],[Цена]],0)</f>
        <v>168986</v>
      </c>
      <c r="L623">
        <f>Таблица1[[#This Row],[Количество]]*Таблица1[[#This Row],[Цена продажи]]</f>
        <v>0</v>
      </c>
    </row>
    <row r="624" spans="1:12" x14ac:dyDescent="0.25">
      <c r="A624" s="2">
        <v>37083</v>
      </c>
      <c r="B624">
        <v>82</v>
      </c>
      <c r="C624" t="s">
        <v>10</v>
      </c>
      <c r="D624" t="s">
        <v>13</v>
      </c>
      <c r="E624" t="s">
        <v>41</v>
      </c>
      <c r="F624" t="s">
        <v>47</v>
      </c>
      <c r="G624">
        <v>1</v>
      </c>
      <c r="H624">
        <v>9.36</v>
      </c>
      <c r="I624">
        <v>10.86</v>
      </c>
      <c r="J624">
        <f t="shared" si="9"/>
        <v>16.03</v>
      </c>
      <c r="K624">
        <f>IF(Таблица1[[#This Row],[Цена продажи]]=0, Таблица1[[#This Row],[Количество]]*Таблица1[[#This Row],[Цена]],0)</f>
        <v>0</v>
      </c>
      <c r="L624">
        <f>Таблица1[[#This Row],[Количество]]*Таблица1[[#This Row],[Цена продажи]]</f>
        <v>10.86</v>
      </c>
    </row>
    <row r="625" spans="1:12" x14ac:dyDescent="0.25">
      <c r="A625" s="2">
        <v>37083</v>
      </c>
      <c r="B625">
        <v>82</v>
      </c>
      <c r="C625" t="s">
        <v>10</v>
      </c>
      <c r="D625" t="s">
        <v>12</v>
      </c>
      <c r="E625" t="s">
        <v>21</v>
      </c>
      <c r="F625" t="s">
        <v>46</v>
      </c>
      <c r="G625">
        <v>1602</v>
      </c>
      <c r="H625">
        <v>44.47</v>
      </c>
      <c r="I625">
        <v>47.77</v>
      </c>
      <c r="J625">
        <f t="shared" si="9"/>
        <v>7.42</v>
      </c>
      <c r="K625">
        <f>IF(Таблица1[[#This Row],[Цена продажи]]=0, Таблица1[[#This Row],[Количество]]*Таблица1[[#This Row],[Цена]],0)</f>
        <v>0</v>
      </c>
      <c r="L625">
        <f>Таблица1[[#This Row],[Количество]]*Таблица1[[#This Row],[Цена продажи]]</f>
        <v>76527.540000000008</v>
      </c>
    </row>
    <row r="626" spans="1:12" x14ac:dyDescent="0.25">
      <c r="A626" s="2">
        <v>37083</v>
      </c>
      <c r="B626">
        <v>82</v>
      </c>
      <c r="C626" t="s">
        <v>10</v>
      </c>
      <c r="D626" t="s">
        <v>15</v>
      </c>
      <c r="E626" t="s">
        <v>26</v>
      </c>
      <c r="F626" t="s">
        <v>50</v>
      </c>
      <c r="G626">
        <v>1</v>
      </c>
      <c r="H626">
        <v>23.95</v>
      </c>
      <c r="I626">
        <v>26.51</v>
      </c>
      <c r="J626">
        <f t="shared" si="9"/>
        <v>10.69</v>
      </c>
      <c r="K626">
        <f>IF(Таблица1[[#This Row],[Цена продажи]]=0, Таблица1[[#This Row],[Количество]]*Таблица1[[#This Row],[Цена]],0)</f>
        <v>0</v>
      </c>
      <c r="L626">
        <f>Таблица1[[#This Row],[Количество]]*Таблица1[[#This Row],[Цена продажи]]</f>
        <v>26.51</v>
      </c>
    </row>
    <row r="627" spans="1:12" x14ac:dyDescent="0.25">
      <c r="A627" s="2">
        <v>37083</v>
      </c>
      <c r="B627">
        <v>83</v>
      </c>
      <c r="C627" t="s">
        <v>10</v>
      </c>
      <c r="D627" t="s">
        <v>12</v>
      </c>
      <c r="E627" t="s">
        <v>21</v>
      </c>
      <c r="F627" t="s">
        <v>46</v>
      </c>
      <c r="G627">
        <v>85</v>
      </c>
      <c r="H627">
        <v>44.47</v>
      </c>
      <c r="I627">
        <v>45.52</v>
      </c>
      <c r="J627">
        <f t="shared" si="9"/>
        <v>2.36</v>
      </c>
      <c r="K627">
        <f>IF(Таблица1[[#This Row],[Цена продажи]]=0, Таблица1[[#This Row],[Количество]]*Таблица1[[#This Row],[Цена]],0)</f>
        <v>0</v>
      </c>
      <c r="L627">
        <f>Таблица1[[#This Row],[Количество]]*Таблица1[[#This Row],[Цена продажи]]</f>
        <v>3869.2000000000003</v>
      </c>
    </row>
    <row r="628" spans="1:12" x14ac:dyDescent="0.25">
      <c r="A628" s="2">
        <v>37083</v>
      </c>
      <c r="B628">
        <v>83</v>
      </c>
      <c r="C628" t="s">
        <v>10</v>
      </c>
      <c r="D628" t="s">
        <v>13</v>
      </c>
      <c r="E628" t="s">
        <v>42</v>
      </c>
      <c r="F628" t="s">
        <v>47</v>
      </c>
      <c r="G628">
        <v>6</v>
      </c>
      <c r="H628">
        <v>9.8800000000000008</v>
      </c>
      <c r="I628">
        <v>11.32</v>
      </c>
      <c r="J628">
        <f t="shared" si="9"/>
        <v>14.57</v>
      </c>
      <c r="K628">
        <f>IF(Таблица1[[#This Row],[Цена продажи]]=0, Таблица1[[#This Row],[Количество]]*Таблица1[[#This Row],[Цена]],0)</f>
        <v>0</v>
      </c>
      <c r="L628">
        <f>Таблица1[[#This Row],[Количество]]*Таблица1[[#This Row],[Цена продажи]]</f>
        <v>67.92</v>
      </c>
    </row>
    <row r="629" spans="1:12" x14ac:dyDescent="0.25">
      <c r="A629" s="2">
        <v>37083</v>
      </c>
      <c r="B629">
        <v>83</v>
      </c>
      <c r="C629" t="s">
        <v>10</v>
      </c>
      <c r="D629" t="s">
        <v>13</v>
      </c>
      <c r="E629" t="s">
        <v>41</v>
      </c>
      <c r="F629" t="s">
        <v>47</v>
      </c>
      <c r="G629">
        <v>1</v>
      </c>
      <c r="H629">
        <v>9.36</v>
      </c>
      <c r="I629">
        <v>10.06</v>
      </c>
      <c r="J629">
        <f t="shared" si="9"/>
        <v>7.48</v>
      </c>
      <c r="K629">
        <f>IF(Таблица1[[#This Row],[Цена продажи]]=0, Таблица1[[#This Row],[Количество]]*Таблица1[[#This Row],[Цена]],0)</f>
        <v>0</v>
      </c>
      <c r="L629">
        <f>Таблица1[[#This Row],[Количество]]*Таблица1[[#This Row],[Цена продажи]]</f>
        <v>10.06</v>
      </c>
    </row>
    <row r="630" spans="1:12" x14ac:dyDescent="0.25">
      <c r="A630" s="2">
        <v>37083</v>
      </c>
      <c r="B630">
        <v>84</v>
      </c>
      <c r="C630" t="s">
        <v>10</v>
      </c>
      <c r="D630" t="s">
        <v>13</v>
      </c>
      <c r="E630" t="s">
        <v>42</v>
      </c>
      <c r="F630" t="s">
        <v>47</v>
      </c>
      <c r="G630">
        <v>1</v>
      </c>
      <c r="H630">
        <v>9.8800000000000008</v>
      </c>
      <c r="I630">
        <v>10.58</v>
      </c>
      <c r="J630">
        <f t="shared" si="9"/>
        <v>7.09</v>
      </c>
      <c r="K630">
        <f>IF(Таблица1[[#This Row],[Цена продажи]]=0, Таблица1[[#This Row],[Количество]]*Таблица1[[#This Row],[Цена]],0)</f>
        <v>0</v>
      </c>
      <c r="L630">
        <f>Таблица1[[#This Row],[Количество]]*Таблица1[[#This Row],[Цена продажи]]</f>
        <v>10.58</v>
      </c>
    </row>
    <row r="631" spans="1:12" x14ac:dyDescent="0.25">
      <c r="A631" s="2">
        <v>37083</v>
      </c>
      <c r="B631">
        <v>84</v>
      </c>
      <c r="C631" t="s">
        <v>10</v>
      </c>
      <c r="D631" t="s">
        <v>13</v>
      </c>
      <c r="E631" t="s">
        <v>41</v>
      </c>
      <c r="F631" t="s">
        <v>47</v>
      </c>
      <c r="G631">
        <v>1</v>
      </c>
      <c r="H631">
        <v>9.36</v>
      </c>
      <c r="I631">
        <v>10.96</v>
      </c>
      <c r="J631">
        <f t="shared" si="9"/>
        <v>17.09</v>
      </c>
      <c r="K631">
        <f>IF(Таблица1[[#This Row],[Цена продажи]]=0, Таблица1[[#This Row],[Количество]]*Таблица1[[#This Row],[Цена]],0)</f>
        <v>0</v>
      </c>
      <c r="L631">
        <f>Таблица1[[#This Row],[Количество]]*Таблица1[[#This Row],[Цена продажи]]</f>
        <v>10.96</v>
      </c>
    </row>
    <row r="632" spans="1:12" x14ac:dyDescent="0.25">
      <c r="A632" s="2">
        <v>37083</v>
      </c>
      <c r="B632">
        <v>85</v>
      </c>
      <c r="C632" t="s">
        <v>10</v>
      </c>
      <c r="D632" t="s">
        <v>12</v>
      </c>
      <c r="E632" t="s">
        <v>21</v>
      </c>
      <c r="F632" t="s">
        <v>46</v>
      </c>
      <c r="G632">
        <v>1699</v>
      </c>
      <c r="H632">
        <v>44.47</v>
      </c>
      <c r="I632">
        <v>48.22</v>
      </c>
      <c r="J632">
        <f t="shared" si="9"/>
        <v>8.43</v>
      </c>
      <c r="K632">
        <f>IF(Таблица1[[#This Row],[Цена продажи]]=0, Таблица1[[#This Row],[Количество]]*Таблица1[[#This Row],[Цена]],0)</f>
        <v>0</v>
      </c>
      <c r="L632">
        <f>Таблица1[[#This Row],[Количество]]*Таблица1[[#This Row],[Цена продажи]]</f>
        <v>81925.78</v>
      </c>
    </row>
    <row r="633" spans="1:12" x14ac:dyDescent="0.25">
      <c r="A633" s="2">
        <v>37083</v>
      </c>
      <c r="B633">
        <v>85</v>
      </c>
      <c r="C633" t="s">
        <v>10</v>
      </c>
      <c r="D633" t="s">
        <v>13</v>
      </c>
      <c r="E633" t="s">
        <v>42</v>
      </c>
      <c r="F633" t="s">
        <v>47</v>
      </c>
      <c r="G633">
        <v>1</v>
      </c>
      <c r="H633">
        <v>9.8800000000000008</v>
      </c>
      <c r="I633">
        <v>11.32</v>
      </c>
      <c r="J633">
        <f t="shared" si="9"/>
        <v>14.57</v>
      </c>
      <c r="K633">
        <f>IF(Таблица1[[#This Row],[Цена продажи]]=0, Таблица1[[#This Row],[Количество]]*Таблица1[[#This Row],[Цена]],0)</f>
        <v>0</v>
      </c>
      <c r="L633">
        <f>Таблица1[[#This Row],[Количество]]*Таблица1[[#This Row],[Цена продажи]]</f>
        <v>11.32</v>
      </c>
    </row>
    <row r="634" spans="1:12" x14ac:dyDescent="0.25">
      <c r="A634" s="2">
        <v>37083</v>
      </c>
      <c r="B634">
        <v>85</v>
      </c>
      <c r="C634" t="s">
        <v>10</v>
      </c>
      <c r="D634" t="s">
        <v>12</v>
      </c>
      <c r="E634" t="s">
        <v>21</v>
      </c>
      <c r="F634" t="s">
        <v>46</v>
      </c>
      <c r="G634">
        <v>405</v>
      </c>
      <c r="H634">
        <v>44.47</v>
      </c>
      <c r="I634">
        <v>48.68</v>
      </c>
      <c r="J634">
        <f t="shared" si="9"/>
        <v>9.4700000000000006</v>
      </c>
      <c r="K634">
        <f>IF(Таблица1[[#This Row],[Цена продажи]]=0, Таблица1[[#This Row],[Количество]]*Таблица1[[#This Row],[Цена]],0)</f>
        <v>0</v>
      </c>
      <c r="L634">
        <f>Таблица1[[#This Row],[Количество]]*Таблица1[[#This Row],[Цена продажи]]</f>
        <v>19715.400000000001</v>
      </c>
    </row>
    <row r="635" spans="1:12" x14ac:dyDescent="0.25">
      <c r="A635" s="2">
        <v>37083</v>
      </c>
      <c r="B635">
        <v>85</v>
      </c>
      <c r="C635" t="s">
        <v>10</v>
      </c>
      <c r="D635" t="s">
        <v>13</v>
      </c>
      <c r="E635" t="s">
        <v>41</v>
      </c>
      <c r="F635" t="s">
        <v>47</v>
      </c>
      <c r="G635">
        <v>8</v>
      </c>
      <c r="H635">
        <v>9.36</v>
      </c>
      <c r="I635">
        <v>10.86</v>
      </c>
      <c r="J635">
        <f t="shared" si="9"/>
        <v>16.03</v>
      </c>
      <c r="K635">
        <f>IF(Таблица1[[#This Row],[Цена продажи]]=0, Таблица1[[#This Row],[Количество]]*Таблица1[[#This Row],[Цена]],0)</f>
        <v>0</v>
      </c>
      <c r="L635">
        <f>Таблица1[[#This Row],[Количество]]*Таблица1[[#This Row],[Цена продажи]]</f>
        <v>86.88</v>
      </c>
    </row>
    <row r="636" spans="1:12" x14ac:dyDescent="0.25">
      <c r="A636" s="2">
        <v>37083</v>
      </c>
      <c r="B636">
        <v>86</v>
      </c>
      <c r="C636" t="s">
        <v>10</v>
      </c>
      <c r="D636" t="s">
        <v>15</v>
      </c>
      <c r="E636" t="s">
        <v>43</v>
      </c>
      <c r="F636" t="s">
        <v>49</v>
      </c>
      <c r="G636">
        <v>100</v>
      </c>
      <c r="H636">
        <v>16.93</v>
      </c>
      <c r="I636">
        <v>17.71</v>
      </c>
      <c r="J636">
        <f t="shared" si="9"/>
        <v>4.6100000000000003</v>
      </c>
      <c r="K636">
        <f>IF(Таблица1[[#This Row],[Цена продажи]]=0, Таблица1[[#This Row],[Количество]]*Таблица1[[#This Row],[Цена]],0)</f>
        <v>0</v>
      </c>
      <c r="L636">
        <f>Таблица1[[#This Row],[Количество]]*Таблица1[[#This Row],[Цена продажи]]</f>
        <v>1771</v>
      </c>
    </row>
    <row r="637" spans="1:12" x14ac:dyDescent="0.25">
      <c r="A637" s="2">
        <v>37083</v>
      </c>
      <c r="B637">
        <v>86</v>
      </c>
      <c r="C637" t="s">
        <v>10</v>
      </c>
      <c r="D637" t="s">
        <v>12</v>
      </c>
      <c r="E637" t="s">
        <v>21</v>
      </c>
      <c r="F637" t="s">
        <v>46</v>
      </c>
      <c r="G637">
        <v>1</v>
      </c>
      <c r="H637">
        <v>44.47</v>
      </c>
      <c r="I637">
        <v>46.42</v>
      </c>
      <c r="J637">
        <f t="shared" si="9"/>
        <v>4.38</v>
      </c>
      <c r="K637">
        <f>IF(Таблица1[[#This Row],[Цена продажи]]=0, Таблица1[[#This Row],[Количество]]*Таблица1[[#This Row],[Цена]],0)</f>
        <v>0</v>
      </c>
      <c r="L637">
        <f>Таблица1[[#This Row],[Количество]]*Таблица1[[#This Row],[Цена продажи]]</f>
        <v>46.42</v>
      </c>
    </row>
    <row r="638" spans="1:12" x14ac:dyDescent="0.25">
      <c r="A638" s="2">
        <v>37083</v>
      </c>
      <c r="B638">
        <v>87</v>
      </c>
      <c r="C638" t="s">
        <v>10</v>
      </c>
      <c r="D638" t="s">
        <v>15</v>
      </c>
      <c r="E638" t="s">
        <v>43</v>
      </c>
      <c r="F638" t="s">
        <v>49</v>
      </c>
      <c r="G638">
        <v>88</v>
      </c>
      <c r="H638">
        <v>16.93</v>
      </c>
      <c r="I638">
        <v>19.28</v>
      </c>
      <c r="J638">
        <f t="shared" si="9"/>
        <v>13.88</v>
      </c>
      <c r="K638">
        <f>IF(Таблица1[[#This Row],[Цена продажи]]=0, Таблица1[[#This Row],[Количество]]*Таблица1[[#This Row],[Цена]],0)</f>
        <v>0</v>
      </c>
      <c r="L638">
        <f>Таблица1[[#This Row],[Количество]]*Таблица1[[#This Row],[Цена продажи]]</f>
        <v>1696.64</v>
      </c>
    </row>
    <row r="639" spans="1:12" x14ac:dyDescent="0.25">
      <c r="A639" s="2">
        <v>37083</v>
      </c>
      <c r="B639">
        <v>87</v>
      </c>
      <c r="C639" t="s">
        <v>10</v>
      </c>
      <c r="D639" t="s">
        <v>12</v>
      </c>
      <c r="E639" t="s">
        <v>21</v>
      </c>
      <c r="F639" t="s">
        <v>46</v>
      </c>
      <c r="G639">
        <v>3</v>
      </c>
      <c r="H639">
        <v>44.47</v>
      </c>
      <c r="I639">
        <v>45.52</v>
      </c>
      <c r="J639">
        <f t="shared" si="9"/>
        <v>2.36</v>
      </c>
      <c r="K639">
        <f>IF(Таблица1[[#This Row],[Цена продажи]]=0, Таблица1[[#This Row],[Количество]]*Таблица1[[#This Row],[Цена]],0)</f>
        <v>0</v>
      </c>
      <c r="L639">
        <f>Таблица1[[#This Row],[Количество]]*Таблица1[[#This Row],[Цена продажи]]</f>
        <v>136.56</v>
      </c>
    </row>
    <row r="640" spans="1:12" x14ac:dyDescent="0.25">
      <c r="A640" s="2">
        <v>37083</v>
      </c>
      <c r="B640">
        <v>88</v>
      </c>
      <c r="C640" t="s">
        <v>10</v>
      </c>
      <c r="D640" t="s">
        <v>12</v>
      </c>
      <c r="E640" t="s">
        <v>21</v>
      </c>
      <c r="F640" t="s">
        <v>46</v>
      </c>
      <c r="G640">
        <v>2</v>
      </c>
      <c r="H640">
        <v>44.47</v>
      </c>
      <c r="I640">
        <v>46.42</v>
      </c>
      <c r="J640">
        <f t="shared" si="9"/>
        <v>4.38</v>
      </c>
      <c r="K640">
        <f>IF(Таблица1[[#This Row],[Цена продажи]]=0, Таблица1[[#This Row],[Количество]]*Таблица1[[#This Row],[Цена]],0)</f>
        <v>0</v>
      </c>
      <c r="L640">
        <f>Таблица1[[#This Row],[Количество]]*Таблица1[[#This Row],[Цена продажи]]</f>
        <v>92.84</v>
      </c>
    </row>
    <row r="641" spans="1:12" x14ac:dyDescent="0.25">
      <c r="A641" s="2">
        <v>37083</v>
      </c>
      <c r="B641">
        <v>88</v>
      </c>
      <c r="C641" t="s">
        <v>10</v>
      </c>
      <c r="D641" t="s">
        <v>15</v>
      </c>
      <c r="E641" t="s">
        <v>43</v>
      </c>
      <c r="F641" t="s">
        <v>49</v>
      </c>
      <c r="G641">
        <v>8</v>
      </c>
      <c r="H641">
        <v>16.93</v>
      </c>
      <c r="I641">
        <v>18.41</v>
      </c>
      <c r="J641">
        <f t="shared" si="9"/>
        <v>8.74</v>
      </c>
      <c r="K641">
        <f>IF(Таблица1[[#This Row],[Цена продажи]]=0, Таблица1[[#This Row],[Количество]]*Таблица1[[#This Row],[Цена]],0)</f>
        <v>0</v>
      </c>
      <c r="L641">
        <f>Таблица1[[#This Row],[Количество]]*Таблица1[[#This Row],[Цена продажи]]</f>
        <v>147.28</v>
      </c>
    </row>
    <row r="642" spans="1:12" x14ac:dyDescent="0.25">
      <c r="A642" s="2">
        <v>37083</v>
      </c>
      <c r="B642">
        <v>38</v>
      </c>
      <c r="C642" t="s">
        <v>9</v>
      </c>
      <c r="D642" t="s">
        <v>12</v>
      </c>
      <c r="E642" t="s">
        <v>38</v>
      </c>
      <c r="F642" t="s">
        <v>46</v>
      </c>
      <c r="G642">
        <v>1000</v>
      </c>
      <c r="H642">
        <v>20.3</v>
      </c>
      <c r="I642">
        <v>0</v>
      </c>
      <c r="J642">
        <f t="shared" si="9"/>
        <v>0</v>
      </c>
      <c r="K642">
        <f>IF(Таблица1[[#This Row],[Цена продажи]]=0, Таблица1[[#This Row],[Количество]]*Таблица1[[#This Row],[Цена]],0)</f>
        <v>20300</v>
      </c>
      <c r="L642">
        <f>Таблица1[[#This Row],[Количество]]*Таблица1[[#This Row],[Цена продажи]]</f>
        <v>0</v>
      </c>
    </row>
    <row r="643" spans="1:12" x14ac:dyDescent="0.25">
      <c r="A643" s="2">
        <v>37083</v>
      </c>
      <c r="B643">
        <v>89</v>
      </c>
      <c r="C643" t="s">
        <v>10</v>
      </c>
      <c r="D643" t="s">
        <v>15</v>
      </c>
      <c r="E643" t="s">
        <v>43</v>
      </c>
      <c r="F643" t="s">
        <v>49</v>
      </c>
      <c r="G643">
        <v>20</v>
      </c>
      <c r="H643">
        <v>16.93</v>
      </c>
      <c r="I643">
        <v>18.059999999999999</v>
      </c>
      <c r="J643">
        <f t="shared" ref="J643:J678" si="10">ROUND(IF(I643=0, 0,(I643-H643)/H643*100),2)</f>
        <v>6.67</v>
      </c>
      <c r="K643">
        <f>IF(Таблица1[[#This Row],[Цена продажи]]=0, Таблица1[[#This Row],[Количество]]*Таблица1[[#This Row],[Цена]],0)</f>
        <v>0</v>
      </c>
      <c r="L643">
        <f>Таблица1[[#This Row],[Количество]]*Таблица1[[#This Row],[Цена продажи]]</f>
        <v>361.2</v>
      </c>
    </row>
    <row r="644" spans="1:12" x14ac:dyDescent="0.25">
      <c r="A644" s="2">
        <v>37083</v>
      </c>
      <c r="B644">
        <v>89</v>
      </c>
      <c r="C644" t="s">
        <v>10</v>
      </c>
      <c r="D644" t="s">
        <v>12</v>
      </c>
      <c r="E644" t="s">
        <v>21</v>
      </c>
      <c r="F644" t="s">
        <v>46</v>
      </c>
      <c r="G644">
        <v>1</v>
      </c>
      <c r="H644">
        <v>44.47</v>
      </c>
      <c r="I644">
        <v>47.77</v>
      </c>
      <c r="J644">
        <f t="shared" si="10"/>
        <v>7.42</v>
      </c>
      <c r="K644">
        <f>IF(Таблица1[[#This Row],[Цена продажи]]=0, Таблица1[[#This Row],[Количество]]*Таблица1[[#This Row],[Цена]],0)</f>
        <v>0</v>
      </c>
      <c r="L644">
        <f>Таблица1[[#This Row],[Количество]]*Таблица1[[#This Row],[Цена продажи]]</f>
        <v>47.77</v>
      </c>
    </row>
    <row r="645" spans="1:12" x14ac:dyDescent="0.25">
      <c r="A645" s="2">
        <v>37083</v>
      </c>
      <c r="B645">
        <v>39</v>
      </c>
      <c r="C645" t="s">
        <v>9</v>
      </c>
      <c r="D645" t="s">
        <v>13</v>
      </c>
      <c r="E645" t="s">
        <v>35</v>
      </c>
      <c r="F645" t="s">
        <v>47</v>
      </c>
      <c r="G645">
        <v>1000</v>
      </c>
      <c r="H645">
        <v>8.84</v>
      </c>
      <c r="I645">
        <v>0</v>
      </c>
      <c r="J645">
        <f t="shared" si="10"/>
        <v>0</v>
      </c>
      <c r="K645">
        <f>IF(Таблица1[[#This Row],[Цена продажи]]=0, Таблица1[[#This Row],[Количество]]*Таблица1[[#This Row],[Цена]],0)</f>
        <v>8840</v>
      </c>
      <c r="L645">
        <f>Таблица1[[#This Row],[Количество]]*Таблица1[[#This Row],[Цена продажи]]</f>
        <v>0</v>
      </c>
    </row>
    <row r="646" spans="1:12" x14ac:dyDescent="0.25">
      <c r="A646" s="2">
        <v>37085</v>
      </c>
      <c r="B646">
        <v>90</v>
      </c>
      <c r="C646" t="s">
        <v>10</v>
      </c>
      <c r="D646" t="s">
        <v>15</v>
      </c>
      <c r="E646" t="s">
        <v>43</v>
      </c>
      <c r="F646" t="s">
        <v>49</v>
      </c>
      <c r="G646">
        <v>3</v>
      </c>
      <c r="H646">
        <v>16.93</v>
      </c>
      <c r="I646">
        <v>17.71</v>
      </c>
      <c r="J646">
        <f t="shared" si="10"/>
        <v>4.6100000000000003</v>
      </c>
      <c r="K646">
        <f>IF(Таблица1[[#This Row],[Цена продажи]]=0, Таблица1[[#This Row],[Количество]]*Таблица1[[#This Row],[Цена]],0)</f>
        <v>0</v>
      </c>
      <c r="L646">
        <f>Таблица1[[#This Row],[Количество]]*Таблица1[[#This Row],[Цена продажи]]</f>
        <v>53.13</v>
      </c>
    </row>
    <row r="647" spans="1:12" x14ac:dyDescent="0.25">
      <c r="A647" s="2">
        <v>37085</v>
      </c>
      <c r="B647">
        <v>90</v>
      </c>
      <c r="C647" t="s">
        <v>10</v>
      </c>
      <c r="D647" t="s">
        <v>12</v>
      </c>
      <c r="E647" t="s">
        <v>38</v>
      </c>
      <c r="F647" t="s">
        <v>46</v>
      </c>
      <c r="G647">
        <v>76</v>
      </c>
      <c r="H647">
        <v>20.3</v>
      </c>
      <c r="I647">
        <v>22.78</v>
      </c>
      <c r="J647">
        <f t="shared" si="10"/>
        <v>12.22</v>
      </c>
      <c r="K647">
        <f>IF(Таблица1[[#This Row],[Цена продажи]]=0, Таблица1[[#This Row],[Количество]]*Таблица1[[#This Row],[Цена]],0)</f>
        <v>0</v>
      </c>
      <c r="L647">
        <f>Таблица1[[#This Row],[Количество]]*Таблица1[[#This Row],[Цена продажи]]</f>
        <v>1731.2800000000002</v>
      </c>
    </row>
    <row r="648" spans="1:12" x14ac:dyDescent="0.25">
      <c r="A648" s="2">
        <v>37085</v>
      </c>
      <c r="B648">
        <v>91</v>
      </c>
      <c r="C648" t="s">
        <v>10</v>
      </c>
      <c r="D648" t="s">
        <v>13</v>
      </c>
      <c r="E648" t="s">
        <v>35</v>
      </c>
      <c r="F648" t="s">
        <v>47</v>
      </c>
      <c r="G648">
        <v>279</v>
      </c>
      <c r="H648">
        <v>8.84</v>
      </c>
      <c r="I648">
        <v>9.91</v>
      </c>
      <c r="J648">
        <f t="shared" si="10"/>
        <v>12.1</v>
      </c>
      <c r="K648">
        <f>IF(Таблица1[[#This Row],[Цена продажи]]=0, Таблица1[[#This Row],[Количество]]*Таблица1[[#This Row],[Цена]],0)</f>
        <v>0</v>
      </c>
      <c r="L648">
        <f>Таблица1[[#This Row],[Количество]]*Таблица1[[#This Row],[Цена продажи]]</f>
        <v>2764.89</v>
      </c>
    </row>
    <row r="649" spans="1:12" x14ac:dyDescent="0.25">
      <c r="A649" s="2">
        <v>37085</v>
      </c>
      <c r="B649">
        <v>91</v>
      </c>
      <c r="C649" t="s">
        <v>10</v>
      </c>
      <c r="D649" t="s">
        <v>12</v>
      </c>
      <c r="E649" t="s">
        <v>38</v>
      </c>
      <c r="F649" t="s">
        <v>46</v>
      </c>
      <c r="G649">
        <v>859</v>
      </c>
      <c r="H649">
        <v>20.3</v>
      </c>
      <c r="I649">
        <v>21.95</v>
      </c>
      <c r="J649">
        <f t="shared" si="10"/>
        <v>8.1300000000000008</v>
      </c>
      <c r="K649">
        <f>IF(Таблица1[[#This Row],[Цена продажи]]=0, Таблица1[[#This Row],[Количество]]*Таблица1[[#This Row],[Цена]],0)</f>
        <v>0</v>
      </c>
      <c r="L649">
        <f>Таблица1[[#This Row],[Количество]]*Таблица1[[#This Row],[Цена продажи]]</f>
        <v>18855.05</v>
      </c>
    </row>
    <row r="650" spans="1:12" x14ac:dyDescent="0.25">
      <c r="A650" s="2">
        <v>37085</v>
      </c>
      <c r="B650">
        <v>91</v>
      </c>
      <c r="C650" t="s">
        <v>10</v>
      </c>
      <c r="D650" t="s">
        <v>15</v>
      </c>
      <c r="E650" t="s">
        <v>43</v>
      </c>
      <c r="F650" t="s">
        <v>49</v>
      </c>
      <c r="G650">
        <v>8</v>
      </c>
      <c r="H650">
        <v>16.93</v>
      </c>
      <c r="I650">
        <v>18.93</v>
      </c>
      <c r="J650">
        <f t="shared" si="10"/>
        <v>11.81</v>
      </c>
      <c r="K650">
        <f>IF(Таблица1[[#This Row],[Цена продажи]]=0, Таблица1[[#This Row],[Количество]]*Таблица1[[#This Row],[Цена]],0)</f>
        <v>0</v>
      </c>
      <c r="L650">
        <f>Таблица1[[#This Row],[Количество]]*Таблица1[[#This Row],[Цена продажи]]</f>
        <v>151.44</v>
      </c>
    </row>
    <row r="651" spans="1:12" x14ac:dyDescent="0.25">
      <c r="A651" s="2">
        <v>37085</v>
      </c>
      <c r="B651">
        <v>92</v>
      </c>
      <c r="C651" t="s">
        <v>10</v>
      </c>
      <c r="D651" t="s">
        <v>15</v>
      </c>
      <c r="E651" t="s">
        <v>43</v>
      </c>
      <c r="F651" t="s">
        <v>49</v>
      </c>
      <c r="G651">
        <v>6</v>
      </c>
      <c r="H651">
        <v>16.93</v>
      </c>
      <c r="I651">
        <v>19.28</v>
      </c>
      <c r="J651">
        <f t="shared" si="10"/>
        <v>13.88</v>
      </c>
      <c r="K651">
        <f>IF(Таблица1[[#This Row],[Цена продажи]]=0, Таблица1[[#This Row],[Количество]]*Таблица1[[#This Row],[Цена]],0)</f>
        <v>0</v>
      </c>
      <c r="L651">
        <f>Таблица1[[#This Row],[Количество]]*Таблица1[[#This Row],[Цена продажи]]</f>
        <v>115.68</v>
      </c>
    </row>
    <row r="652" spans="1:12" x14ac:dyDescent="0.25">
      <c r="A652" s="2">
        <v>37085</v>
      </c>
      <c r="B652">
        <v>92</v>
      </c>
      <c r="C652" t="s">
        <v>10</v>
      </c>
      <c r="D652" t="s">
        <v>12</v>
      </c>
      <c r="E652" t="s">
        <v>38</v>
      </c>
      <c r="F652" t="s">
        <v>46</v>
      </c>
      <c r="G652">
        <v>48</v>
      </c>
      <c r="H652">
        <v>20.3</v>
      </c>
      <c r="I652">
        <v>21.74</v>
      </c>
      <c r="J652">
        <f t="shared" si="10"/>
        <v>7.09</v>
      </c>
      <c r="K652">
        <f>IF(Таблица1[[#This Row],[Цена продажи]]=0, Таблица1[[#This Row],[Количество]]*Таблица1[[#This Row],[Цена]],0)</f>
        <v>0</v>
      </c>
      <c r="L652">
        <f>Таблица1[[#This Row],[Количество]]*Таблица1[[#This Row],[Цена продажи]]</f>
        <v>1043.52</v>
      </c>
    </row>
    <row r="653" spans="1:12" x14ac:dyDescent="0.25">
      <c r="A653" s="2">
        <v>37085</v>
      </c>
      <c r="B653">
        <v>92</v>
      </c>
      <c r="C653" t="s">
        <v>10</v>
      </c>
      <c r="D653" t="s">
        <v>13</v>
      </c>
      <c r="E653" t="s">
        <v>35</v>
      </c>
      <c r="F653" t="s">
        <v>47</v>
      </c>
      <c r="G653">
        <v>340</v>
      </c>
      <c r="H653">
        <v>8.84</v>
      </c>
      <c r="I653">
        <v>10.29</v>
      </c>
      <c r="J653">
        <f t="shared" si="10"/>
        <v>16.399999999999999</v>
      </c>
      <c r="K653">
        <f>IF(Таблица1[[#This Row],[Цена продажи]]=0, Таблица1[[#This Row],[Количество]]*Таблица1[[#This Row],[Цена]],0)</f>
        <v>0</v>
      </c>
      <c r="L653">
        <f>Таблица1[[#This Row],[Количество]]*Таблица1[[#This Row],[Цена продажи]]</f>
        <v>3498.6</v>
      </c>
    </row>
    <row r="654" spans="1:12" x14ac:dyDescent="0.25">
      <c r="A654" s="2">
        <v>37085</v>
      </c>
      <c r="B654">
        <v>93</v>
      </c>
      <c r="C654" t="s">
        <v>10</v>
      </c>
      <c r="D654" t="s">
        <v>12</v>
      </c>
      <c r="E654" t="s">
        <v>38</v>
      </c>
      <c r="F654" t="s">
        <v>46</v>
      </c>
      <c r="G654">
        <v>14</v>
      </c>
      <c r="H654">
        <v>20.3</v>
      </c>
      <c r="I654">
        <v>22.99</v>
      </c>
      <c r="J654">
        <f t="shared" si="10"/>
        <v>13.25</v>
      </c>
      <c r="K654">
        <f>IF(Таблица1[[#This Row],[Цена продажи]]=0, Таблица1[[#This Row],[Количество]]*Таблица1[[#This Row],[Цена]],0)</f>
        <v>0</v>
      </c>
      <c r="L654">
        <f>Таблица1[[#This Row],[Количество]]*Таблица1[[#This Row],[Цена продажи]]</f>
        <v>321.85999999999996</v>
      </c>
    </row>
    <row r="655" spans="1:12" x14ac:dyDescent="0.25">
      <c r="A655" s="2">
        <v>37085</v>
      </c>
      <c r="B655">
        <v>93</v>
      </c>
      <c r="C655" t="s">
        <v>10</v>
      </c>
      <c r="D655" t="s">
        <v>12</v>
      </c>
      <c r="E655" t="s">
        <v>21</v>
      </c>
      <c r="F655" t="s">
        <v>46</v>
      </c>
      <c r="G655">
        <v>1</v>
      </c>
      <c r="H655">
        <v>44.47</v>
      </c>
      <c r="I655">
        <v>49.13</v>
      </c>
      <c r="J655">
        <f t="shared" si="10"/>
        <v>10.48</v>
      </c>
      <c r="K655">
        <f>IF(Таблица1[[#This Row],[Цена продажи]]=0, Таблица1[[#This Row],[Количество]]*Таблица1[[#This Row],[Цена]],0)</f>
        <v>0</v>
      </c>
      <c r="L655">
        <f>Таблица1[[#This Row],[Количество]]*Таблица1[[#This Row],[Цена продажи]]</f>
        <v>49.13</v>
      </c>
    </row>
    <row r="656" spans="1:12" x14ac:dyDescent="0.25">
      <c r="A656" s="2">
        <v>37085</v>
      </c>
      <c r="B656">
        <v>94</v>
      </c>
      <c r="C656" t="s">
        <v>10</v>
      </c>
      <c r="D656" t="s">
        <v>15</v>
      </c>
      <c r="E656" t="s">
        <v>43</v>
      </c>
      <c r="F656" t="s">
        <v>49</v>
      </c>
      <c r="G656">
        <v>1</v>
      </c>
      <c r="H656">
        <v>16.93</v>
      </c>
      <c r="I656">
        <v>18.41</v>
      </c>
      <c r="J656">
        <f t="shared" si="10"/>
        <v>8.74</v>
      </c>
      <c r="K656">
        <f>IF(Таблица1[[#This Row],[Цена продажи]]=0, Таблица1[[#This Row],[Количество]]*Таблица1[[#This Row],[Цена]],0)</f>
        <v>0</v>
      </c>
      <c r="L656">
        <f>Таблица1[[#This Row],[Количество]]*Таблица1[[#This Row],[Цена продажи]]</f>
        <v>18.41</v>
      </c>
    </row>
    <row r="657" spans="1:12" x14ac:dyDescent="0.25">
      <c r="A657" s="2">
        <v>37085</v>
      </c>
      <c r="B657">
        <v>94</v>
      </c>
      <c r="C657" t="s">
        <v>10</v>
      </c>
      <c r="D657" t="s">
        <v>13</v>
      </c>
      <c r="E657" t="s">
        <v>35</v>
      </c>
      <c r="F657" t="s">
        <v>47</v>
      </c>
      <c r="G657">
        <v>53</v>
      </c>
      <c r="H657">
        <v>8.84</v>
      </c>
      <c r="I657">
        <v>9.82</v>
      </c>
      <c r="J657">
        <f t="shared" si="10"/>
        <v>11.09</v>
      </c>
      <c r="K657">
        <f>IF(Таблица1[[#This Row],[Цена продажи]]=0, Таблица1[[#This Row],[Количество]]*Таблица1[[#This Row],[Цена]],0)</f>
        <v>0</v>
      </c>
      <c r="L657">
        <f>Таблица1[[#This Row],[Количество]]*Таблица1[[#This Row],[Цена продажи]]</f>
        <v>520.46</v>
      </c>
    </row>
    <row r="658" spans="1:12" x14ac:dyDescent="0.25">
      <c r="A658" s="2">
        <v>37085</v>
      </c>
      <c r="B658">
        <v>94</v>
      </c>
      <c r="C658" t="s">
        <v>10</v>
      </c>
      <c r="D658" t="s">
        <v>12</v>
      </c>
      <c r="E658" t="s">
        <v>38</v>
      </c>
      <c r="F658" t="s">
        <v>46</v>
      </c>
      <c r="G658">
        <v>3</v>
      </c>
      <c r="H658">
        <v>20.3</v>
      </c>
      <c r="I658">
        <v>22.57</v>
      </c>
      <c r="J658">
        <f t="shared" si="10"/>
        <v>11.18</v>
      </c>
      <c r="K658">
        <f>IF(Таблица1[[#This Row],[Цена продажи]]=0, Таблица1[[#This Row],[Количество]]*Таблица1[[#This Row],[Цена]],0)</f>
        <v>0</v>
      </c>
      <c r="L658">
        <f>Таблица1[[#This Row],[Количество]]*Таблица1[[#This Row],[Цена продажи]]</f>
        <v>67.710000000000008</v>
      </c>
    </row>
    <row r="659" spans="1:12" x14ac:dyDescent="0.25">
      <c r="A659" s="2">
        <v>37085</v>
      </c>
      <c r="B659">
        <v>95</v>
      </c>
      <c r="C659" t="s">
        <v>10</v>
      </c>
      <c r="D659" t="s">
        <v>12</v>
      </c>
      <c r="E659" t="s">
        <v>21</v>
      </c>
      <c r="F659" t="s">
        <v>46</v>
      </c>
      <c r="G659">
        <v>1</v>
      </c>
      <c r="H659">
        <v>44.47</v>
      </c>
      <c r="I659">
        <v>49.13</v>
      </c>
      <c r="J659">
        <f t="shared" si="10"/>
        <v>10.48</v>
      </c>
      <c r="K659">
        <f>IF(Таблица1[[#This Row],[Цена продажи]]=0, Таблица1[[#This Row],[Количество]]*Таблица1[[#This Row],[Цена]],0)</f>
        <v>0</v>
      </c>
      <c r="L659">
        <f>Таблица1[[#This Row],[Количество]]*Таблица1[[#This Row],[Цена продажи]]</f>
        <v>49.13</v>
      </c>
    </row>
    <row r="660" spans="1:12" x14ac:dyDescent="0.25">
      <c r="A660" s="2">
        <v>37119</v>
      </c>
      <c r="B660">
        <v>40</v>
      </c>
      <c r="C660" t="s">
        <v>9</v>
      </c>
      <c r="D660" t="s">
        <v>12</v>
      </c>
      <c r="E660" t="s">
        <v>38</v>
      </c>
      <c r="F660" t="s">
        <v>46</v>
      </c>
      <c r="G660">
        <v>400</v>
      </c>
      <c r="H660">
        <v>20.3</v>
      </c>
      <c r="I660">
        <v>0</v>
      </c>
      <c r="J660">
        <f t="shared" si="10"/>
        <v>0</v>
      </c>
      <c r="K660">
        <f>IF(Таблица1[[#This Row],[Цена продажи]]=0, Таблица1[[#This Row],[Количество]]*Таблица1[[#This Row],[Цена]],0)</f>
        <v>8120</v>
      </c>
      <c r="L660">
        <f>Таблица1[[#This Row],[Количество]]*Таблица1[[#This Row],[Цена продажи]]</f>
        <v>0</v>
      </c>
    </row>
    <row r="661" spans="1:12" x14ac:dyDescent="0.25">
      <c r="A661" s="2">
        <v>37119</v>
      </c>
      <c r="B661">
        <v>41</v>
      </c>
      <c r="C661" t="s">
        <v>9</v>
      </c>
      <c r="D661" t="s">
        <v>12</v>
      </c>
      <c r="E661" t="s">
        <v>39</v>
      </c>
      <c r="F661" t="s">
        <v>46</v>
      </c>
      <c r="G661">
        <v>4600</v>
      </c>
      <c r="H661">
        <v>35.57</v>
      </c>
      <c r="I661">
        <v>0</v>
      </c>
      <c r="J661">
        <f t="shared" si="10"/>
        <v>0</v>
      </c>
      <c r="K661">
        <f>IF(Таблица1[[#This Row],[Цена продажи]]=0, Таблица1[[#This Row],[Количество]]*Таблица1[[#This Row],[Цена]],0)</f>
        <v>163622</v>
      </c>
      <c r="L661">
        <f>Таблица1[[#This Row],[Количество]]*Таблица1[[#This Row],[Цена продажи]]</f>
        <v>0</v>
      </c>
    </row>
    <row r="662" spans="1:12" x14ac:dyDescent="0.25">
      <c r="A662" s="2">
        <v>37119</v>
      </c>
      <c r="B662">
        <v>96</v>
      </c>
      <c r="C662" t="s">
        <v>10</v>
      </c>
      <c r="D662" t="s">
        <v>12</v>
      </c>
      <c r="E662" t="s">
        <v>39</v>
      </c>
      <c r="F662" t="s">
        <v>46</v>
      </c>
      <c r="G662">
        <v>4445</v>
      </c>
      <c r="H662">
        <v>35.57</v>
      </c>
      <c r="I662">
        <v>39.479999999999997</v>
      </c>
      <c r="J662">
        <f t="shared" si="10"/>
        <v>10.99</v>
      </c>
      <c r="K662">
        <f>IF(Таблица1[[#This Row],[Цена продажи]]=0, Таблица1[[#This Row],[Количество]]*Таблица1[[#This Row],[Цена]],0)</f>
        <v>0</v>
      </c>
      <c r="L662">
        <f>Таблица1[[#This Row],[Количество]]*Таблица1[[#This Row],[Цена продажи]]</f>
        <v>175488.59999999998</v>
      </c>
    </row>
    <row r="663" spans="1:12" x14ac:dyDescent="0.25">
      <c r="A663" s="2">
        <v>37119</v>
      </c>
      <c r="B663">
        <v>96</v>
      </c>
      <c r="C663" t="s">
        <v>10</v>
      </c>
      <c r="D663" t="s">
        <v>12</v>
      </c>
      <c r="E663" t="s">
        <v>38</v>
      </c>
      <c r="F663" t="s">
        <v>46</v>
      </c>
      <c r="G663">
        <v>392</v>
      </c>
      <c r="H663">
        <v>20.3</v>
      </c>
      <c r="I663">
        <v>21.58</v>
      </c>
      <c r="J663">
        <f t="shared" si="10"/>
        <v>6.31</v>
      </c>
      <c r="K663">
        <f>IF(Таблица1[[#This Row],[Цена продажи]]=0, Таблица1[[#This Row],[Количество]]*Таблица1[[#This Row],[Цена]],0)</f>
        <v>0</v>
      </c>
      <c r="L663">
        <f>Таблица1[[#This Row],[Количество]]*Таблица1[[#This Row],[Цена продажи]]</f>
        <v>8459.3599999999988</v>
      </c>
    </row>
    <row r="664" spans="1:12" x14ac:dyDescent="0.25">
      <c r="A664" s="2">
        <v>37119</v>
      </c>
      <c r="B664">
        <v>96</v>
      </c>
      <c r="C664" t="s">
        <v>10</v>
      </c>
      <c r="D664" t="s">
        <v>13</v>
      </c>
      <c r="E664" t="s">
        <v>35</v>
      </c>
      <c r="F664" t="s">
        <v>47</v>
      </c>
      <c r="G664">
        <v>101</v>
      </c>
      <c r="H664">
        <v>8.84</v>
      </c>
      <c r="I664">
        <v>10.44</v>
      </c>
      <c r="J664">
        <f t="shared" si="10"/>
        <v>18.100000000000001</v>
      </c>
      <c r="K664">
        <f>IF(Таблица1[[#This Row],[Цена продажи]]=0, Таблица1[[#This Row],[Количество]]*Таблица1[[#This Row],[Цена]],0)</f>
        <v>0</v>
      </c>
      <c r="L664">
        <f>Таблица1[[#This Row],[Количество]]*Таблица1[[#This Row],[Цена продажи]]</f>
        <v>1054.44</v>
      </c>
    </row>
    <row r="665" spans="1:12" x14ac:dyDescent="0.25">
      <c r="A665" s="2">
        <v>37119</v>
      </c>
      <c r="B665">
        <v>97</v>
      </c>
      <c r="C665" t="s">
        <v>10</v>
      </c>
      <c r="D665" t="s">
        <v>13</v>
      </c>
      <c r="E665" t="s">
        <v>35</v>
      </c>
      <c r="F665" t="s">
        <v>47</v>
      </c>
      <c r="G665">
        <v>15</v>
      </c>
      <c r="H665">
        <v>8.84</v>
      </c>
      <c r="I665">
        <v>10.44</v>
      </c>
      <c r="J665">
        <f t="shared" si="10"/>
        <v>18.100000000000001</v>
      </c>
      <c r="K665">
        <f>IF(Таблица1[[#This Row],[Цена продажи]]=0, Таблица1[[#This Row],[Количество]]*Таблица1[[#This Row],[Цена]],0)</f>
        <v>0</v>
      </c>
      <c r="L665">
        <f>Таблица1[[#This Row],[Количество]]*Таблица1[[#This Row],[Цена продажи]]</f>
        <v>156.6</v>
      </c>
    </row>
    <row r="666" spans="1:12" x14ac:dyDescent="0.25">
      <c r="A666" s="2">
        <v>37119</v>
      </c>
      <c r="B666">
        <v>97</v>
      </c>
      <c r="C666" t="s">
        <v>10</v>
      </c>
      <c r="D666" t="s">
        <v>12</v>
      </c>
      <c r="E666" t="s">
        <v>38</v>
      </c>
      <c r="F666" t="s">
        <v>46</v>
      </c>
      <c r="G666">
        <v>6</v>
      </c>
      <c r="H666">
        <v>20.3</v>
      </c>
      <c r="I666">
        <v>23.05</v>
      </c>
      <c r="J666">
        <f t="shared" si="10"/>
        <v>13.55</v>
      </c>
      <c r="K666">
        <f>IF(Таблица1[[#This Row],[Цена продажи]]=0, Таблица1[[#This Row],[Количество]]*Таблица1[[#This Row],[Цена]],0)</f>
        <v>0</v>
      </c>
      <c r="L666">
        <f>Таблица1[[#This Row],[Количество]]*Таблица1[[#This Row],[Цена продажи]]</f>
        <v>138.30000000000001</v>
      </c>
    </row>
    <row r="667" spans="1:12" x14ac:dyDescent="0.25">
      <c r="A667" s="2">
        <v>37119</v>
      </c>
      <c r="B667">
        <v>97</v>
      </c>
      <c r="C667" t="s">
        <v>10</v>
      </c>
      <c r="D667" t="s">
        <v>12</v>
      </c>
      <c r="E667" t="s">
        <v>39</v>
      </c>
      <c r="F667" t="s">
        <v>46</v>
      </c>
      <c r="G667">
        <v>40</v>
      </c>
      <c r="H667">
        <v>35.57</v>
      </c>
      <c r="I667">
        <v>38.03</v>
      </c>
      <c r="J667">
        <f t="shared" si="10"/>
        <v>6.92</v>
      </c>
      <c r="K667">
        <f>IF(Таблица1[[#This Row],[Цена продажи]]=0, Таблица1[[#This Row],[Количество]]*Таблица1[[#This Row],[Цена]],0)</f>
        <v>0</v>
      </c>
      <c r="L667">
        <f>Таблица1[[#This Row],[Количество]]*Таблица1[[#This Row],[Цена продажи]]</f>
        <v>1521.2</v>
      </c>
    </row>
    <row r="668" spans="1:12" x14ac:dyDescent="0.25">
      <c r="A668" s="2">
        <v>37119</v>
      </c>
      <c r="B668">
        <v>98</v>
      </c>
      <c r="C668" t="s">
        <v>10</v>
      </c>
      <c r="D668" t="s">
        <v>12</v>
      </c>
      <c r="E668" t="s">
        <v>39</v>
      </c>
      <c r="F668" t="s">
        <v>46</v>
      </c>
      <c r="G668">
        <v>78</v>
      </c>
      <c r="H668">
        <v>35.57</v>
      </c>
      <c r="I668">
        <v>39.479999999999997</v>
      </c>
      <c r="J668">
        <f t="shared" si="10"/>
        <v>10.99</v>
      </c>
      <c r="K668">
        <f>IF(Таблица1[[#This Row],[Цена продажи]]=0, Таблица1[[#This Row],[Количество]]*Таблица1[[#This Row],[Цена]],0)</f>
        <v>0</v>
      </c>
      <c r="L668">
        <f>Таблица1[[#This Row],[Количество]]*Таблица1[[#This Row],[Цена продажи]]</f>
        <v>3079.4399999999996</v>
      </c>
    </row>
    <row r="669" spans="1:12" x14ac:dyDescent="0.25">
      <c r="A669" s="2">
        <v>37119</v>
      </c>
      <c r="B669">
        <v>98</v>
      </c>
      <c r="C669" t="s">
        <v>10</v>
      </c>
      <c r="D669" t="s">
        <v>12</v>
      </c>
      <c r="E669" t="s">
        <v>38</v>
      </c>
      <c r="F669" t="s">
        <v>46</v>
      </c>
      <c r="G669">
        <v>2</v>
      </c>
      <c r="H669">
        <v>20.3</v>
      </c>
      <c r="I669">
        <v>23.05</v>
      </c>
      <c r="J669">
        <f t="shared" si="10"/>
        <v>13.55</v>
      </c>
      <c r="K669">
        <f>IF(Таблица1[[#This Row],[Цена продажи]]=0, Таблица1[[#This Row],[Количество]]*Таблица1[[#This Row],[Цена]],0)</f>
        <v>0</v>
      </c>
      <c r="L669">
        <f>Таблица1[[#This Row],[Количество]]*Таблица1[[#This Row],[Цена продажи]]</f>
        <v>46.1</v>
      </c>
    </row>
    <row r="670" spans="1:12" x14ac:dyDescent="0.25">
      <c r="A670" s="2">
        <v>37119</v>
      </c>
      <c r="B670">
        <v>98</v>
      </c>
      <c r="C670" t="s">
        <v>10</v>
      </c>
      <c r="D670" t="s">
        <v>13</v>
      </c>
      <c r="E670" t="s">
        <v>35</v>
      </c>
      <c r="F670" t="s">
        <v>47</v>
      </c>
      <c r="G670">
        <v>16</v>
      </c>
      <c r="H670">
        <v>8.84</v>
      </c>
      <c r="I670">
        <v>9.9600000000000009</v>
      </c>
      <c r="J670">
        <f t="shared" si="10"/>
        <v>12.67</v>
      </c>
      <c r="K670">
        <f>IF(Таблица1[[#This Row],[Цена продажи]]=0, Таблица1[[#This Row],[Количество]]*Таблица1[[#This Row],[Цена]],0)</f>
        <v>0</v>
      </c>
      <c r="L670">
        <f>Таблица1[[#This Row],[Количество]]*Таблица1[[#This Row],[Цена продажи]]</f>
        <v>159.36000000000001</v>
      </c>
    </row>
    <row r="671" spans="1:12" x14ac:dyDescent="0.25">
      <c r="A671" s="2">
        <v>37119</v>
      </c>
      <c r="B671">
        <v>99</v>
      </c>
      <c r="C671" t="s">
        <v>10</v>
      </c>
      <c r="D671" t="s">
        <v>13</v>
      </c>
      <c r="E671" t="s">
        <v>35</v>
      </c>
      <c r="F671" t="s">
        <v>47</v>
      </c>
      <c r="G671">
        <v>131</v>
      </c>
      <c r="H671">
        <v>8.84</v>
      </c>
      <c r="I671">
        <v>9.77</v>
      </c>
      <c r="J671">
        <f t="shared" si="10"/>
        <v>10.52</v>
      </c>
      <c r="K671">
        <f>IF(Таблица1[[#This Row],[Цена продажи]]=0, Таблица1[[#This Row],[Количество]]*Таблица1[[#This Row],[Цена]],0)</f>
        <v>0</v>
      </c>
      <c r="L671">
        <f>Таблица1[[#This Row],[Количество]]*Таблица1[[#This Row],[Цена продажи]]</f>
        <v>1279.8699999999999</v>
      </c>
    </row>
    <row r="672" spans="1:12" x14ac:dyDescent="0.25">
      <c r="A672" s="2">
        <v>37119</v>
      </c>
      <c r="B672">
        <v>99</v>
      </c>
      <c r="C672" t="s">
        <v>10</v>
      </c>
      <c r="D672" t="s">
        <v>12</v>
      </c>
      <c r="E672" t="s">
        <v>39</v>
      </c>
      <c r="F672" t="s">
        <v>46</v>
      </c>
      <c r="G672">
        <v>15</v>
      </c>
      <c r="H672">
        <v>35.57</v>
      </c>
      <c r="I672">
        <v>38.03</v>
      </c>
      <c r="J672">
        <f t="shared" si="10"/>
        <v>6.92</v>
      </c>
      <c r="K672">
        <f>IF(Таблица1[[#This Row],[Цена продажи]]=0, Таблица1[[#This Row],[Количество]]*Таблица1[[#This Row],[Цена]],0)</f>
        <v>0</v>
      </c>
      <c r="L672">
        <f>Таблица1[[#This Row],[Количество]]*Таблица1[[#This Row],[Цена продажи]]</f>
        <v>570.45000000000005</v>
      </c>
    </row>
    <row r="673" spans="1:12" x14ac:dyDescent="0.25">
      <c r="A673" s="2">
        <v>37119</v>
      </c>
      <c r="B673">
        <v>100</v>
      </c>
      <c r="C673" t="s">
        <v>10</v>
      </c>
      <c r="D673" t="s">
        <v>13</v>
      </c>
      <c r="E673" t="s">
        <v>35</v>
      </c>
      <c r="F673" t="s">
        <v>47</v>
      </c>
      <c r="G673">
        <v>63</v>
      </c>
      <c r="H673">
        <v>8.84</v>
      </c>
      <c r="I673">
        <v>9.77</v>
      </c>
      <c r="J673">
        <f t="shared" si="10"/>
        <v>10.52</v>
      </c>
      <c r="K673">
        <f>IF(Таблица1[[#This Row],[Цена продажи]]=0, Таблица1[[#This Row],[Количество]]*Таблица1[[#This Row],[Цена]],0)</f>
        <v>0</v>
      </c>
      <c r="L673">
        <f>Таблица1[[#This Row],[Количество]]*Таблица1[[#This Row],[Цена продажи]]</f>
        <v>615.51</v>
      </c>
    </row>
    <row r="674" spans="1:12" x14ac:dyDescent="0.25">
      <c r="A674" s="2">
        <v>37119</v>
      </c>
      <c r="B674">
        <v>100</v>
      </c>
      <c r="C674" t="s">
        <v>10</v>
      </c>
      <c r="D674" t="s">
        <v>12</v>
      </c>
      <c r="E674" t="s">
        <v>39</v>
      </c>
      <c r="F674" t="s">
        <v>46</v>
      </c>
      <c r="G674">
        <v>18</v>
      </c>
      <c r="H674">
        <v>35.57</v>
      </c>
      <c r="I674">
        <v>36.58</v>
      </c>
      <c r="J674">
        <f t="shared" si="10"/>
        <v>2.84</v>
      </c>
      <c r="K674">
        <f>IF(Таблица1[[#This Row],[Цена продажи]]=0, Таблица1[[#This Row],[Количество]]*Таблица1[[#This Row],[Цена]],0)</f>
        <v>0</v>
      </c>
      <c r="L674">
        <f>Таблица1[[#This Row],[Количество]]*Таблица1[[#This Row],[Цена продажи]]</f>
        <v>658.43999999999994</v>
      </c>
    </row>
    <row r="675" spans="1:12" x14ac:dyDescent="0.25">
      <c r="A675" s="2">
        <v>37119</v>
      </c>
      <c r="B675">
        <v>101</v>
      </c>
      <c r="C675" t="s">
        <v>10</v>
      </c>
      <c r="D675" t="s">
        <v>13</v>
      </c>
      <c r="E675" t="s">
        <v>35</v>
      </c>
      <c r="F675" t="s">
        <v>47</v>
      </c>
      <c r="G675">
        <v>1</v>
      </c>
      <c r="H675">
        <v>8.84</v>
      </c>
      <c r="I675">
        <v>10.44</v>
      </c>
      <c r="J675">
        <f t="shared" si="10"/>
        <v>18.100000000000001</v>
      </c>
      <c r="K675">
        <f>IF(Таблица1[[#This Row],[Цена продажи]]=0, Таблица1[[#This Row],[Количество]]*Таблица1[[#This Row],[Цена]],0)</f>
        <v>0</v>
      </c>
      <c r="L675">
        <f>Таблица1[[#This Row],[Количество]]*Таблица1[[#This Row],[Цена продажи]]</f>
        <v>10.44</v>
      </c>
    </row>
    <row r="676" spans="1:12" x14ac:dyDescent="0.25">
      <c r="A676" s="2">
        <v>37119</v>
      </c>
      <c r="B676">
        <v>101</v>
      </c>
      <c r="C676" t="s">
        <v>10</v>
      </c>
      <c r="D676" t="s">
        <v>12</v>
      </c>
      <c r="E676" t="s">
        <v>39</v>
      </c>
      <c r="F676" t="s">
        <v>46</v>
      </c>
      <c r="G676">
        <v>2</v>
      </c>
      <c r="H676">
        <v>35.57</v>
      </c>
      <c r="I676">
        <v>36.94</v>
      </c>
      <c r="J676">
        <f t="shared" si="10"/>
        <v>3.85</v>
      </c>
      <c r="K676">
        <f>IF(Таблица1[[#This Row],[Цена продажи]]=0, Таблица1[[#This Row],[Количество]]*Таблица1[[#This Row],[Цена]],0)</f>
        <v>0</v>
      </c>
      <c r="L676">
        <f>Таблица1[[#This Row],[Количество]]*Таблица1[[#This Row],[Цена продажи]]</f>
        <v>73.88</v>
      </c>
    </row>
    <row r="677" spans="1:12" x14ac:dyDescent="0.25">
      <c r="A677" s="2">
        <v>37119</v>
      </c>
      <c r="B677">
        <v>102</v>
      </c>
      <c r="C677" t="s">
        <v>10</v>
      </c>
      <c r="D677" t="s">
        <v>13</v>
      </c>
      <c r="E677" t="s">
        <v>35</v>
      </c>
      <c r="F677" t="s">
        <v>47</v>
      </c>
      <c r="G677">
        <v>1</v>
      </c>
      <c r="H677">
        <v>8.84</v>
      </c>
      <c r="I677">
        <v>9.9600000000000009</v>
      </c>
      <c r="J677">
        <f t="shared" si="10"/>
        <v>12.67</v>
      </c>
      <c r="K677">
        <f>IF(Таблица1[[#This Row],[Цена продажи]]=0, Таблица1[[#This Row],[Количество]]*Таблица1[[#This Row],[Цена]],0)</f>
        <v>0</v>
      </c>
      <c r="L677">
        <f>Таблица1[[#This Row],[Количество]]*Таблица1[[#This Row],[Цена продажи]]</f>
        <v>9.9600000000000009</v>
      </c>
    </row>
    <row r="678" spans="1:12" x14ac:dyDescent="0.25">
      <c r="A678" s="2">
        <v>37119</v>
      </c>
      <c r="B678">
        <v>42</v>
      </c>
      <c r="C678" t="s">
        <v>9</v>
      </c>
      <c r="D678" t="s">
        <v>15</v>
      </c>
      <c r="E678" t="s">
        <v>44</v>
      </c>
      <c r="F678" t="s">
        <v>50</v>
      </c>
      <c r="G678">
        <v>2200</v>
      </c>
      <c r="H678">
        <v>7.55</v>
      </c>
      <c r="I678">
        <v>0</v>
      </c>
      <c r="J678">
        <f t="shared" si="10"/>
        <v>0</v>
      </c>
      <c r="K678">
        <f>IF(Таблица1[[#This Row],[Цена продажи]]=0, Таблица1[[#This Row],[Количество]]*Таблица1[[#This Row],[Цена]],0)</f>
        <v>16610</v>
      </c>
      <c r="L678">
        <f>Таблица1[[#This Row],[Количество]]*Таблица1[[#This Row],[Цена продажи]]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Валовая прибыль</vt:lpstr>
      <vt:lpstr>Маржа</vt:lpstr>
      <vt:lpstr>Продажи</vt:lpstr>
      <vt:lpstr>Маржа по производителю </vt:lpstr>
      <vt:lpstr>категории</vt:lpstr>
      <vt:lpstr>Доля по производителю</vt:lpstr>
      <vt:lpstr>Остатки</vt:lpstr>
      <vt:lpstr>DASHBOARD</vt:lpstr>
      <vt:lpstr>Исходные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Екатерина</cp:lastModifiedBy>
  <dcterms:created xsi:type="dcterms:W3CDTF">2022-11-06T16:05:37Z</dcterms:created>
  <dcterms:modified xsi:type="dcterms:W3CDTF">2022-11-16T11:42:28Z</dcterms:modified>
</cp:coreProperties>
</file>