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ovo\OneDrive\Documents\Hans\tugas binus\FinalExam_Kelompok2\"/>
    </mc:Choice>
  </mc:AlternateContent>
  <xr:revisionPtr revIDLastSave="0" documentId="13_ncr:1_{FF7BCA28-F4FC-4619-A33A-5F7482C6DE87}" xr6:coauthVersionLast="47" xr6:coauthVersionMax="47" xr10:uidLastSave="{00000000-0000-0000-0000-000000000000}"/>
  <bookViews>
    <workbookView xWindow="-120" yWindow="-120" windowWidth="29040" windowHeight="15720" xr2:uid="{A1430E0A-E81F-4BEC-823A-30260055542C}"/>
  </bookViews>
  <sheets>
    <sheet name="STATISTICS" sheetId="1" r:id="rId1"/>
    <sheet name="CARA PERHITUNGAN VARIABEL 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8" i="1" l="1"/>
  <c r="O38" i="1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2" i="2"/>
  <c r="C45" i="1"/>
  <c r="D45" i="1"/>
  <c r="E45" i="1"/>
  <c r="F45" i="1"/>
  <c r="G45" i="1"/>
  <c r="H45" i="1"/>
  <c r="I45" i="1"/>
  <c r="J45" i="1"/>
  <c r="K45" i="1"/>
  <c r="L45" i="1"/>
  <c r="M45" i="1"/>
  <c r="B45" i="1"/>
  <c r="B41" i="1"/>
  <c r="B40" i="1"/>
  <c r="B39" i="1"/>
  <c r="C38" i="1"/>
  <c r="D38" i="1"/>
  <c r="E38" i="1"/>
  <c r="F38" i="1"/>
  <c r="G38" i="1"/>
  <c r="H38" i="1"/>
  <c r="I38" i="1"/>
  <c r="J38" i="1"/>
  <c r="K38" i="1"/>
  <c r="L38" i="1"/>
  <c r="M38" i="1"/>
  <c r="B38" i="1"/>
</calcChain>
</file>

<file path=xl/sharedStrings.xml><?xml version="1.0" encoding="utf-8"?>
<sst xmlns="http://schemas.openxmlformats.org/spreadsheetml/2006/main" count="369" uniqueCount="102">
  <si>
    <t>Total</t>
  </si>
  <si>
    <t>Average Dampak Baik</t>
  </si>
  <si>
    <t>Average Dampak Buruk</t>
  </si>
  <si>
    <t>Y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</si>
  <si>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</si>
  <si>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</si>
  <si>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</si>
  <si>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</si>
  <si>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</si>
  <si>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</si>
  <si>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</si>
  <si>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</si>
  <si>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</si>
  <si>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</si>
  <si>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</si>
  <si>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</si>
  <si>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</si>
  <si>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</si>
  <si>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</si>
  <si>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</si>
  <si>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</si>
  <si>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</si>
  <si>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</si>
  <si>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</si>
  <si>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</si>
  <si>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</si>
  <si>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</si>
  <si>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</si>
  <si>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</si>
  <si>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</si>
  <si>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</si>
  <si>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</si>
  <si>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</si>
  <si>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</si>
  <si>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</si>
  <si>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</si>
  <si>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</si>
  <si>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</si>
  <si>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</si>
  <si>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</si>
  <si>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</si>
  <si>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</si>
  <si>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</si>
  <si>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</si>
  <si>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</si>
  <si>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</si>
  <si>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</si>
  <si>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</si>
  <si>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</si>
  <si>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</si>
  <si>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Var Item</t>
  </si>
  <si>
    <t>Jumlah Var Item</t>
  </si>
  <si>
    <t>Jumlah Var Total</t>
  </si>
  <si>
    <t>Reliabilitas</t>
  </si>
  <si>
    <t>Y/Variable Output</t>
  </si>
  <si>
    <t>Average Dampak Baik (Q1-Q6)</t>
  </si>
  <si>
    <t xml:space="preserve">Average Dampak Buruk (Q7-Q12) </t>
  </si>
  <si>
    <t>Tes Reliabilitas / Cronbach Alpha</t>
  </si>
  <si>
    <t>Tes Validitas</t>
  </si>
  <si>
    <t>Korelasi Item</t>
  </si>
  <si>
    <t>Responden/Questions</t>
  </si>
  <si>
    <t>Survey Statistics</t>
  </si>
  <si>
    <t>Average Dampak Baik terhadap Variabel Y</t>
  </si>
  <si>
    <t>Average Dampak Buruk terhadap Variabel Y</t>
  </si>
  <si>
    <t>Korelasi tiap Kolom</t>
  </si>
  <si>
    <t>Fitur Dampak Baik</t>
  </si>
  <si>
    <t>Fitur Dampak Buruk</t>
  </si>
  <si>
    <t>Dampak Baik</t>
  </si>
  <si>
    <t>a</t>
  </si>
  <si>
    <t>b</t>
  </si>
  <si>
    <t>c</t>
  </si>
  <si>
    <t>d</t>
  </si>
  <si>
    <t>e</t>
  </si>
  <si>
    <t>f</t>
  </si>
  <si>
    <t>Dampak Buruk</t>
  </si>
  <si>
    <t>A</t>
  </si>
  <si>
    <t>B</t>
  </si>
  <si>
    <t>C</t>
  </si>
  <si>
    <t>D</t>
  </si>
  <si>
    <t>E</t>
  </si>
  <si>
    <t>w</t>
  </si>
  <si>
    <t>x</t>
  </si>
  <si>
    <t>y</t>
  </si>
  <si>
    <t>z</t>
  </si>
  <si>
    <t>w_encode</t>
  </si>
  <si>
    <t>x_encode</t>
  </si>
  <si>
    <t>y_encode</t>
  </si>
  <si>
    <t>3.0 - 3.5</t>
  </si>
  <si>
    <t>Juara lomba akademik, Tidak ada dari yang disebutkan</t>
  </si>
  <si>
    <t>Tidak</t>
  </si>
  <si>
    <t>&gt; 3.5</t>
  </si>
  <si>
    <t>Juara lomba akademik</t>
  </si>
  <si>
    <t>Ya</t>
  </si>
  <si>
    <t>Tidak ada dari yang disebutkan</t>
  </si>
  <si>
    <t>Terlibat dalam penelitian dosen, Presentasi dalam seminar/konferensi</t>
  </si>
  <si>
    <t>Menerima beasiswa dari hasil prestasi</t>
  </si>
  <si>
    <t>Juara lomba akademik, Menerima beasiswa dari hasil prestasi</t>
  </si>
  <si>
    <t>2.5 - 3.0</t>
  </si>
  <si>
    <t>Indeks Prestasi</t>
  </si>
  <si>
    <t>Indeks_Prestasi</t>
  </si>
  <si>
    <t>Perhitungan di Google Sheets: https://docs.google.com/spreadsheets/d/17gaXo8r1d77-B6hR2jN8j9MkFN4vMANwhwxeQgNlKOQ/edit?usp=sharing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</si>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</sst>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i/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b/>
      <sz val="12"/>
      <color theme="1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right" wrapText="1"/>
    </xf>
    <xf numFmtId="0" fontId="2" fillId="4" borderId="1" xfId="0" applyFont="1" applyFill="1" applyBorder="1" applyAlignment="1">
      <alignment horizontal="right" wrapText="1"/>
    </xf>
    <xf numFmtId="0" fontId="0" fillId="0" borderId="2" xfId="0" applyBorder="1"/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1" fillId="0" borderId="0" xfId="0" applyFont="1"/>
    <xf numFmtId="0" fontId="2" fillId="5" borderId="1" xfId="0" applyFont="1" applyFill="1" applyBorder="1" applyAlignment="1">
      <alignment wrapText="1"/>
    </xf>
    <xf numFmtId="0" fontId="2" fillId="5" borderId="1" xfId="0" applyFont="1" applyFill="1" applyBorder="1" applyAlignment="1">
      <alignment horizontal="right" wrapText="1"/>
    </xf>
    <xf numFmtId="0" fontId="2" fillId="6" borderId="1" xfId="0" applyFont="1" applyFill="1" applyBorder="1" applyAlignment="1">
      <alignment horizontal="right" wrapText="1"/>
    </xf>
    <xf numFmtId="0" fontId="2" fillId="7" borderId="1" xfId="0" applyFont="1" applyFill="1" applyBorder="1" applyAlignment="1">
      <alignment horizontal="right" wrapText="1"/>
    </xf>
    <xf numFmtId="0" fontId="2" fillId="8" borderId="1" xfId="0" applyFont="1" applyFill="1" applyBorder="1" applyAlignment="1">
      <alignment horizontal="right" wrapText="1"/>
    </xf>
    <xf numFmtId="0" fontId="4" fillId="6" borderId="1" xfId="0" applyFont="1" applyFill="1" applyBorder="1" applyAlignment="1">
      <alignment wrapText="1"/>
    </xf>
    <xf numFmtId="0" fontId="4" fillId="7" borderId="1" xfId="0" applyFont="1" applyFill="1" applyBorder="1" applyAlignment="1">
      <alignment wrapText="1"/>
    </xf>
    <xf numFmtId="0" fontId="4" fillId="8" borderId="1" xfId="0" applyFont="1" applyFill="1" applyBorder="1" applyAlignment="1">
      <alignment wrapText="1"/>
    </xf>
    <xf numFmtId="0" fontId="3" fillId="10" borderId="3" xfId="0" applyFont="1" applyFill="1" applyBorder="1" applyAlignment="1">
      <alignment horizontal="center"/>
    </xf>
    <xf numFmtId="0" fontId="0" fillId="10" borderId="0" xfId="0" applyFill="1"/>
    <xf numFmtId="0" fontId="0" fillId="10" borderId="2" xfId="0" applyFill="1" applyBorder="1"/>
    <xf numFmtId="0" fontId="3" fillId="11" borderId="3" xfId="0" applyFont="1" applyFill="1" applyBorder="1" applyAlignment="1">
      <alignment horizontal="center"/>
    </xf>
    <xf numFmtId="0" fontId="0" fillId="11" borderId="0" xfId="0" applyFill="1"/>
    <xf numFmtId="0" fontId="0" fillId="11" borderId="2" xfId="0" applyFill="1" applyBorder="1"/>
    <xf numFmtId="0" fontId="2" fillId="12" borderId="1" xfId="0" applyFont="1" applyFill="1" applyBorder="1" applyAlignment="1">
      <alignment horizontal="right" wrapText="1"/>
    </xf>
    <xf numFmtId="0" fontId="4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0" fillId="13" borderId="0" xfId="0" applyFill="1"/>
    <xf numFmtId="0" fontId="1" fillId="13" borderId="0" xfId="0" applyFont="1" applyFill="1"/>
    <xf numFmtId="0" fontId="1" fillId="9" borderId="0" xfId="0" applyFont="1" applyFill="1" applyAlignment="1">
      <alignment horizontal="left"/>
    </xf>
    <xf numFmtId="0" fontId="0" fillId="9" borderId="0" xfId="0" applyFill="1" applyAlignment="1">
      <alignment horizontal="left"/>
    </xf>
    <xf numFmtId="0" fontId="5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Korelasi Dampak Buruk</a:t>
            </a:r>
            <a:r>
              <a:rPr lang="en-US" baseline="0"/>
              <a:t> terhadap Indeks Prestasi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STATISTICS!$Q$1</c:f>
              <c:strCache>
                <c:ptCount val="1"/>
                <c:pt idx="0">
                  <c:v>Y/Variable Output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trendlineType val="linear"/>
            <c:dispRSqr val="0"/>
            <c:dispEq val="0"/>
          </c:trendline>
          <c:xVal>
            <c:numRef>
              <c:f>STATISTICS!$P$2:$P$35</c:f>
              <c:numCache>
                <c:formatCode>General</c:formatCode>
                <c:ptCount val="34"/>
                <c:pt idx="0">
                  <c:v>2</c:v>
                </c:pt>
                <c:pt idx="1">
                  <c:v>2</c:v>
                </c:pt>
                <c:pt idx="2">
                  <c:v>3.3333333330000001</c:v>
                </c:pt>
                <c:pt idx="3">
                  <c:v>2.8333333330000001</c:v>
                </c:pt>
                <c:pt idx="4">
                  <c:v>2.1666666669999999</c:v>
                </c:pt>
                <c:pt idx="5">
                  <c:v>4</c:v>
                </c:pt>
                <c:pt idx="6">
                  <c:v>2.6666666669999999</c:v>
                </c:pt>
                <c:pt idx="7">
                  <c:v>3.3333333330000001</c:v>
                </c:pt>
                <c:pt idx="8">
                  <c:v>3</c:v>
                </c:pt>
                <c:pt idx="9">
                  <c:v>2.6666666669999999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4</c:v>
                </c:pt>
                <c:pt idx="14">
                  <c:v>1.5</c:v>
                </c:pt>
                <c:pt idx="15">
                  <c:v>2.1666666669999999</c:v>
                </c:pt>
                <c:pt idx="16">
                  <c:v>3.5</c:v>
                </c:pt>
                <c:pt idx="17">
                  <c:v>3.1666666669999999</c:v>
                </c:pt>
                <c:pt idx="18">
                  <c:v>3.8333333330000001</c:v>
                </c:pt>
                <c:pt idx="19">
                  <c:v>4.3333333329999997</c:v>
                </c:pt>
                <c:pt idx="20">
                  <c:v>2.5</c:v>
                </c:pt>
                <c:pt idx="21">
                  <c:v>3</c:v>
                </c:pt>
                <c:pt idx="22">
                  <c:v>4</c:v>
                </c:pt>
                <c:pt idx="23">
                  <c:v>1.8333333329999999</c:v>
                </c:pt>
                <c:pt idx="24">
                  <c:v>5</c:v>
                </c:pt>
                <c:pt idx="25">
                  <c:v>1</c:v>
                </c:pt>
                <c:pt idx="26">
                  <c:v>4.5</c:v>
                </c:pt>
                <c:pt idx="27">
                  <c:v>2.5</c:v>
                </c:pt>
                <c:pt idx="28">
                  <c:v>2.3333333330000001</c:v>
                </c:pt>
                <c:pt idx="29">
                  <c:v>1.8333333329999999</c:v>
                </c:pt>
                <c:pt idx="30">
                  <c:v>4.1666666670000003</c:v>
                </c:pt>
                <c:pt idx="31">
                  <c:v>1.3333333329999999</c:v>
                </c:pt>
                <c:pt idx="32">
                  <c:v>2.3333333330000001</c:v>
                </c:pt>
                <c:pt idx="33">
                  <c:v>1.6666666670000001</c:v>
                </c:pt>
              </c:numCache>
            </c:numRef>
          </c:xVal>
          <c:yVal>
            <c:numRef>
              <c:f>STATISTICS!$Q$2:$Q$35</c:f>
              <c:numCache>
                <c:formatCode>General</c:formatCode>
                <c:ptCount val="34"/>
                <c:pt idx="0">
                  <c:v>9</c:v>
                </c:pt>
                <c:pt idx="1">
                  <c:v>11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9</c:v>
                </c:pt>
                <c:pt idx="9">
                  <c:v>7</c:v>
                </c:pt>
                <c:pt idx="10">
                  <c:v>10</c:v>
                </c:pt>
                <c:pt idx="11">
                  <c:v>7</c:v>
                </c:pt>
                <c:pt idx="12">
                  <c:v>11</c:v>
                </c:pt>
                <c:pt idx="13">
                  <c:v>9</c:v>
                </c:pt>
                <c:pt idx="14">
                  <c:v>10</c:v>
                </c:pt>
                <c:pt idx="15">
                  <c:v>8</c:v>
                </c:pt>
                <c:pt idx="16">
                  <c:v>12</c:v>
                </c:pt>
                <c:pt idx="17">
                  <c:v>9</c:v>
                </c:pt>
                <c:pt idx="18">
                  <c:v>8</c:v>
                </c:pt>
                <c:pt idx="19">
                  <c:v>7</c:v>
                </c:pt>
                <c:pt idx="20">
                  <c:v>10</c:v>
                </c:pt>
                <c:pt idx="21">
                  <c:v>8</c:v>
                </c:pt>
                <c:pt idx="22">
                  <c:v>8</c:v>
                </c:pt>
                <c:pt idx="23">
                  <c:v>11</c:v>
                </c:pt>
                <c:pt idx="24">
                  <c:v>9</c:v>
                </c:pt>
                <c:pt idx="25">
                  <c:v>10</c:v>
                </c:pt>
                <c:pt idx="26">
                  <c:v>7</c:v>
                </c:pt>
                <c:pt idx="27">
                  <c:v>9</c:v>
                </c:pt>
                <c:pt idx="28">
                  <c:v>8</c:v>
                </c:pt>
                <c:pt idx="29">
                  <c:v>8</c:v>
                </c:pt>
                <c:pt idx="30">
                  <c:v>9</c:v>
                </c:pt>
                <c:pt idx="31">
                  <c:v>9</c:v>
                </c:pt>
                <c:pt idx="32">
                  <c:v>10</c:v>
                </c:pt>
                <c:pt idx="33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2B-43B6-AE33-0384E9FEB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369167"/>
        <c:axId val="1244806703"/>
      </c:scatterChart>
      <c:valAx>
        <c:axId val="187936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806703"/>
        <c:crosses val="autoZero"/>
        <c:crossBetween val="midCat"/>
      </c:valAx>
      <c:valAx>
        <c:axId val="124480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36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Korelasi</a:t>
            </a:r>
            <a:r>
              <a:rPr lang="en-US" baseline="0"/>
              <a:t> Dampak Baik terhadap Indeks Prestasi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STATISTICS!$Q$1</c:f>
              <c:strCache>
                <c:ptCount val="1"/>
                <c:pt idx="0">
                  <c:v>Y/Variable Output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38100" cap="flat" cmpd="sng" algn="ctr">
                <a:solidFill>
                  <a:srgbClr val="00B050"/>
                </a:solidFill>
                <a:prstDash val="solid"/>
                <a:miter lim="800000"/>
              </a:ln>
              <a:effectLst/>
            </c:spPr>
            <c:trendlineType val="linear"/>
            <c:dispRSqr val="0"/>
            <c:dispEq val="0"/>
          </c:trendline>
          <c:xVal>
            <c:numRef>
              <c:f>STATISTICS!$O$2:$O$35</c:f>
              <c:numCache>
                <c:formatCode>General</c:formatCode>
                <c:ptCount val="34"/>
                <c:pt idx="0">
                  <c:v>4.1666666670000003</c:v>
                </c:pt>
                <c:pt idx="1">
                  <c:v>5</c:v>
                </c:pt>
                <c:pt idx="2">
                  <c:v>4</c:v>
                </c:pt>
                <c:pt idx="3">
                  <c:v>4.6666666670000003</c:v>
                </c:pt>
                <c:pt idx="4">
                  <c:v>4.8333333329999997</c:v>
                </c:pt>
                <c:pt idx="5">
                  <c:v>4.3333333329999997</c:v>
                </c:pt>
                <c:pt idx="6">
                  <c:v>4.1666666670000003</c:v>
                </c:pt>
                <c:pt idx="7">
                  <c:v>4.8333333329999997</c:v>
                </c:pt>
                <c:pt idx="8">
                  <c:v>4.1666666670000003</c:v>
                </c:pt>
                <c:pt idx="9">
                  <c:v>4.3333333329999997</c:v>
                </c:pt>
                <c:pt idx="10">
                  <c:v>4.3333333329999997</c:v>
                </c:pt>
                <c:pt idx="11">
                  <c:v>3.8333333330000001</c:v>
                </c:pt>
                <c:pt idx="12">
                  <c:v>5</c:v>
                </c:pt>
                <c:pt idx="13">
                  <c:v>4</c:v>
                </c:pt>
                <c:pt idx="14">
                  <c:v>4.5</c:v>
                </c:pt>
                <c:pt idx="15">
                  <c:v>4</c:v>
                </c:pt>
                <c:pt idx="16">
                  <c:v>4.5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4.5</c:v>
                </c:pt>
                <c:pt idx="22">
                  <c:v>4.8333333329999997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4.8333333329999997</c:v>
                </c:pt>
                <c:pt idx="27">
                  <c:v>5</c:v>
                </c:pt>
                <c:pt idx="28">
                  <c:v>3.6666666669999999</c:v>
                </c:pt>
                <c:pt idx="29">
                  <c:v>4.8333333329999997</c:v>
                </c:pt>
                <c:pt idx="30">
                  <c:v>4.5</c:v>
                </c:pt>
                <c:pt idx="31">
                  <c:v>5</c:v>
                </c:pt>
                <c:pt idx="32">
                  <c:v>4.8333333329999997</c:v>
                </c:pt>
                <c:pt idx="33">
                  <c:v>5</c:v>
                </c:pt>
              </c:numCache>
            </c:numRef>
          </c:xVal>
          <c:yVal>
            <c:numRef>
              <c:f>STATISTICS!$Q$2:$Q$35</c:f>
              <c:numCache>
                <c:formatCode>General</c:formatCode>
                <c:ptCount val="34"/>
                <c:pt idx="0">
                  <c:v>9</c:v>
                </c:pt>
                <c:pt idx="1">
                  <c:v>11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9</c:v>
                </c:pt>
                <c:pt idx="9">
                  <c:v>7</c:v>
                </c:pt>
                <c:pt idx="10">
                  <c:v>10</c:v>
                </c:pt>
                <c:pt idx="11">
                  <c:v>7</c:v>
                </c:pt>
                <c:pt idx="12">
                  <c:v>11</c:v>
                </c:pt>
                <c:pt idx="13">
                  <c:v>9</c:v>
                </c:pt>
                <c:pt idx="14">
                  <c:v>10</c:v>
                </c:pt>
                <c:pt idx="15">
                  <c:v>8</c:v>
                </c:pt>
                <c:pt idx="16">
                  <c:v>12</c:v>
                </c:pt>
                <c:pt idx="17">
                  <c:v>9</c:v>
                </c:pt>
                <c:pt idx="18">
                  <c:v>8</c:v>
                </c:pt>
                <c:pt idx="19">
                  <c:v>7</c:v>
                </c:pt>
                <c:pt idx="20">
                  <c:v>10</c:v>
                </c:pt>
                <c:pt idx="21">
                  <c:v>8</c:v>
                </c:pt>
                <c:pt idx="22">
                  <c:v>8</c:v>
                </c:pt>
                <c:pt idx="23">
                  <c:v>11</c:v>
                </c:pt>
                <c:pt idx="24">
                  <c:v>9</c:v>
                </c:pt>
                <c:pt idx="25">
                  <c:v>10</c:v>
                </c:pt>
                <c:pt idx="26">
                  <c:v>7</c:v>
                </c:pt>
                <c:pt idx="27">
                  <c:v>9</c:v>
                </c:pt>
                <c:pt idx="28">
                  <c:v>8</c:v>
                </c:pt>
                <c:pt idx="29">
                  <c:v>8</c:v>
                </c:pt>
                <c:pt idx="30">
                  <c:v>9</c:v>
                </c:pt>
                <c:pt idx="31">
                  <c:v>9</c:v>
                </c:pt>
                <c:pt idx="32">
                  <c:v>10</c:v>
                </c:pt>
                <c:pt idx="33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E4-4191-9F72-3D4F2B2DD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438367"/>
        <c:axId val="195743884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STATISTICS!$P$1</c15:sqref>
                        </c15:formulaRef>
                      </c:ext>
                    </c:extLst>
                    <c:strCache>
                      <c:ptCount val="1"/>
                      <c:pt idx="0">
                        <c:v>Average Dampak Buruk (Q7-Q12) 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STATISTICS!$O$2:$O$35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4.1666666670000003</c:v>
                      </c:pt>
                      <c:pt idx="1">
                        <c:v>5</c:v>
                      </c:pt>
                      <c:pt idx="2">
                        <c:v>4</c:v>
                      </c:pt>
                      <c:pt idx="3">
                        <c:v>4.6666666670000003</c:v>
                      </c:pt>
                      <c:pt idx="4">
                        <c:v>4.8333333329999997</c:v>
                      </c:pt>
                      <c:pt idx="5">
                        <c:v>4.3333333329999997</c:v>
                      </c:pt>
                      <c:pt idx="6">
                        <c:v>4.1666666670000003</c:v>
                      </c:pt>
                      <c:pt idx="7">
                        <c:v>4.8333333329999997</c:v>
                      </c:pt>
                      <c:pt idx="8">
                        <c:v>4.1666666670000003</c:v>
                      </c:pt>
                      <c:pt idx="9">
                        <c:v>4.3333333329999997</c:v>
                      </c:pt>
                      <c:pt idx="10">
                        <c:v>4.3333333329999997</c:v>
                      </c:pt>
                      <c:pt idx="11">
                        <c:v>3.8333333330000001</c:v>
                      </c:pt>
                      <c:pt idx="12">
                        <c:v>5</c:v>
                      </c:pt>
                      <c:pt idx="13">
                        <c:v>4</c:v>
                      </c:pt>
                      <c:pt idx="14">
                        <c:v>4.5</c:v>
                      </c:pt>
                      <c:pt idx="15">
                        <c:v>4</c:v>
                      </c:pt>
                      <c:pt idx="16">
                        <c:v>4.5</c:v>
                      </c:pt>
                      <c:pt idx="17">
                        <c:v>4</c:v>
                      </c:pt>
                      <c:pt idx="18">
                        <c:v>4</c:v>
                      </c:pt>
                      <c:pt idx="19">
                        <c:v>4</c:v>
                      </c:pt>
                      <c:pt idx="20">
                        <c:v>5</c:v>
                      </c:pt>
                      <c:pt idx="21">
                        <c:v>4.5</c:v>
                      </c:pt>
                      <c:pt idx="22">
                        <c:v>4.8333333329999997</c:v>
                      </c:pt>
                      <c:pt idx="23">
                        <c:v>5</c:v>
                      </c:pt>
                      <c:pt idx="24">
                        <c:v>5</c:v>
                      </c:pt>
                      <c:pt idx="25">
                        <c:v>5</c:v>
                      </c:pt>
                      <c:pt idx="26">
                        <c:v>4.8333333329999997</c:v>
                      </c:pt>
                      <c:pt idx="27">
                        <c:v>5</c:v>
                      </c:pt>
                      <c:pt idx="28">
                        <c:v>3.6666666669999999</c:v>
                      </c:pt>
                      <c:pt idx="29">
                        <c:v>4.8333333329999997</c:v>
                      </c:pt>
                      <c:pt idx="30">
                        <c:v>4.5</c:v>
                      </c:pt>
                      <c:pt idx="31">
                        <c:v>5</c:v>
                      </c:pt>
                      <c:pt idx="32">
                        <c:v>4.8333333329999997</c:v>
                      </c:pt>
                      <c:pt idx="33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STATISTICS!$P$2:$P$35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2</c:v>
                      </c:pt>
                      <c:pt idx="1">
                        <c:v>2</c:v>
                      </c:pt>
                      <c:pt idx="2">
                        <c:v>3.3333333330000001</c:v>
                      </c:pt>
                      <c:pt idx="3">
                        <c:v>2.8333333330000001</c:v>
                      </c:pt>
                      <c:pt idx="4">
                        <c:v>2.1666666669999999</c:v>
                      </c:pt>
                      <c:pt idx="5">
                        <c:v>4</c:v>
                      </c:pt>
                      <c:pt idx="6">
                        <c:v>2.6666666669999999</c:v>
                      </c:pt>
                      <c:pt idx="7">
                        <c:v>3.3333333330000001</c:v>
                      </c:pt>
                      <c:pt idx="8">
                        <c:v>3</c:v>
                      </c:pt>
                      <c:pt idx="9">
                        <c:v>2.6666666669999999</c:v>
                      </c:pt>
                      <c:pt idx="10">
                        <c:v>2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4</c:v>
                      </c:pt>
                      <c:pt idx="14">
                        <c:v>1.5</c:v>
                      </c:pt>
                      <c:pt idx="15">
                        <c:v>2.1666666669999999</c:v>
                      </c:pt>
                      <c:pt idx="16">
                        <c:v>3.5</c:v>
                      </c:pt>
                      <c:pt idx="17">
                        <c:v>3.1666666669999999</c:v>
                      </c:pt>
                      <c:pt idx="18">
                        <c:v>3.8333333330000001</c:v>
                      </c:pt>
                      <c:pt idx="19">
                        <c:v>4.3333333329999997</c:v>
                      </c:pt>
                      <c:pt idx="20">
                        <c:v>2.5</c:v>
                      </c:pt>
                      <c:pt idx="21">
                        <c:v>3</c:v>
                      </c:pt>
                      <c:pt idx="22">
                        <c:v>4</c:v>
                      </c:pt>
                      <c:pt idx="23">
                        <c:v>1.8333333329999999</c:v>
                      </c:pt>
                      <c:pt idx="24">
                        <c:v>5</c:v>
                      </c:pt>
                      <c:pt idx="25">
                        <c:v>1</c:v>
                      </c:pt>
                      <c:pt idx="26">
                        <c:v>4.5</c:v>
                      </c:pt>
                      <c:pt idx="27">
                        <c:v>2.5</c:v>
                      </c:pt>
                      <c:pt idx="28">
                        <c:v>2.3333333330000001</c:v>
                      </c:pt>
                      <c:pt idx="29">
                        <c:v>1.8333333329999999</c:v>
                      </c:pt>
                      <c:pt idx="30">
                        <c:v>4.1666666670000003</c:v>
                      </c:pt>
                      <c:pt idx="31">
                        <c:v>1.3333333329999999</c:v>
                      </c:pt>
                      <c:pt idx="32">
                        <c:v>2.3333333330000001</c:v>
                      </c:pt>
                      <c:pt idx="33">
                        <c:v>1.6666666670000001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3DE4-4191-9F72-3D4F2B2DD7B3}"/>
                  </c:ext>
                </c:extLst>
              </c15:ser>
            </c15:filteredScatterSeries>
          </c:ext>
        </c:extLst>
      </c:scatterChart>
      <c:valAx>
        <c:axId val="195743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438847"/>
        <c:crosses val="autoZero"/>
        <c:crossBetween val="midCat"/>
      </c:valAx>
      <c:valAx>
        <c:axId val="195743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43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8930</xdr:colOff>
      <xdr:row>46</xdr:row>
      <xdr:rowOff>6250</xdr:rowOff>
    </xdr:from>
    <xdr:to>
      <xdr:col>34</xdr:col>
      <xdr:colOff>209341</xdr:colOff>
      <xdr:row>60</xdr:row>
      <xdr:rowOff>69354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B875C-B21D-005A-3172-033C78A5F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2324</xdr:colOff>
      <xdr:row>45</xdr:row>
      <xdr:rowOff>161693</xdr:rowOff>
    </xdr:from>
    <xdr:to>
      <xdr:col>23</xdr:col>
      <xdr:colOff>21981</xdr:colOff>
      <xdr:row>60</xdr:row>
      <xdr:rowOff>117088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D2AF8E-FD91-79A0-FFB0-BB77AA634D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48</xdr:row>
      <xdr:rowOff>0</xdr:rowOff>
    </xdr:from>
    <xdr:to>
      <xdr:col>4</xdr:col>
      <xdr:colOff>251208</xdr:colOff>
      <xdr:row>56</xdr:row>
      <xdr:rowOff>112074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BD4DDA7-E5F6-9C48-1E03-3521510FD9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9922747"/>
          <a:ext cx="3108708" cy="1619327"/>
        </a:xfrm>
        <a:prstGeom prst="rect">
          <a:avLst/>
        </a:prstGeom>
      </xdr:spPr>
    </xdr:pic>
    <xdr:clientData/>
  </xdr:twoCellAnchor>
  <xdr:twoCellAnchor editAs="oneCell">
    <xdr:from>
      <xdr:col>4</xdr:col>
      <xdr:colOff>607087</xdr:colOff>
      <xdr:row>48</xdr:row>
      <xdr:rowOff>0</xdr:rowOff>
    </xdr:from>
    <xdr:to>
      <xdr:col>10</xdr:col>
      <xdr:colOff>466947</xdr:colOff>
      <xdr:row>56</xdr:row>
      <xdr:rowOff>83736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0A39B3A-FE9D-E0EB-B8A1-757EFBDB76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464587" y="9922747"/>
          <a:ext cx="3502387" cy="15909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BD7D2-85C4-4A5E-B6F8-10D61CB78A22}">
  <dimension ref="A1:AQ64"/>
  <sheetViews>
    <sheetView tabSelected="1" zoomScale="91" zoomScaleNormal="100" workbookViewId="0">
      <selection activeCell="Y60" sqref="Y60"/>
    </sheetView>
  </sheetViews>
  <sheetFormatPr defaultRowHeight="15" x14ac:dyDescent="0.25"/>
  <cols>
    <col min="1" max="1" width="15.5703125" bestFit="1" customWidth="1"/>
    <col min="11" max="14" width="9.28515625" bestFit="1" customWidth="1"/>
    <col min="15" max="16" width="12.28515625" bestFit="1" customWidth="1"/>
    <col min="17" max="17" width="9.42578125" bestFit="1" customWidth="1"/>
    <col min="20" max="20" width="21.7109375" bestFit="1" customWidth="1"/>
    <col min="21" max="21" width="20.7109375" bestFit="1" customWidth="1"/>
    <col min="22" max="22" width="22.42578125" bestFit="1" customWidth="1"/>
    <col min="23" max="23" width="9.42578125" bestFit="1" customWidth="1"/>
    <col min="24" max="24" width="9.28515625" bestFit="1" customWidth="1"/>
    <col min="25" max="25" width="9.42578125" bestFit="1" customWidth="1"/>
    <col min="26" max="26" width="9.28515625" bestFit="1" customWidth="1"/>
    <col min="27" max="27" width="9.42578125" bestFit="1" customWidth="1"/>
    <col min="28" max="29" width="9.28515625" bestFit="1" customWidth="1"/>
    <col min="31" max="31" width="12.7109375" bestFit="1" customWidth="1"/>
    <col min="32" max="32" width="18" bestFit="1" customWidth="1"/>
    <col min="33" max="33" width="9.28515625" bestFit="1" customWidth="1"/>
    <col min="34" max="34" width="11.7109375" bestFit="1" customWidth="1"/>
    <col min="35" max="39" width="9.28515625" bestFit="1" customWidth="1"/>
  </cols>
  <sheetData>
    <row r="1" spans="1:43" ht="52.5" thickBot="1" x14ac:dyDescent="0.3">
      <c r="A1" s="1" t="s">
        <v>60</v>
      </c>
      <c r="B1" s="22">
        <v>1</v>
      </c>
      <c r="C1" s="22">
        <v>2</v>
      </c>
      <c r="D1" s="22">
        <v>3</v>
      </c>
      <c r="E1" s="22">
        <v>4</v>
      </c>
      <c r="F1" s="22">
        <v>5</v>
      </c>
      <c r="G1" s="22">
        <v>6</v>
      </c>
      <c r="H1" s="22">
        <v>7</v>
      </c>
      <c r="I1" s="22">
        <v>8</v>
      </c>
      <c r="J1" s="22">
        <v>9</v>
      </c>
      <c r="K1" s="22">
        <v>10</v>
      </c>
      <c r="L1" s="22">
        <v>11</v>
      </c>
      <c r="M1" s="22">
        <v>12</v>
      </c>
      <c r="N1" s="8" t="s">
        <v>0</v>
      </c>
      <c r="O1" s="13" t="s">
        <v>55</v>
      </c>
      <c r="P1" s="14" t="s">
        <v>56</v>
      </c>
      <c r="Q1" s="15" t="s">
        <v>54</v>
      </c>
    </row>
    <row r="2" spans="1:43" ht="15.75" thickBot="1" x14ac:dyDescent="0.3">
      <c r="A2" s="1">
        <v>1</v>
      </c>
      <c r="B2" s="2">
        <v>4</v>
      </c>
      <c r="C2" s="2">
        <v>4</v>
      </c>
      <c r="D2" s="2">
        <v>4</v>
      </c>
      <c r="E2" s="2">
        <v>4</v>
      </c>
      <c r="F2" s="2">
        <v>4</v>
      </c>
      <c r="G2" s="2">
        <v>5</v>
      </c>
      <c r="H2" s="2">
        <v>3</v>
      </c>
      <c r="I2" s="2">
        <v>4</v>
      </c>
      <c r="J2" s="2">
        <v>1</v>
      </c>
      <c r="K2" s="2">
        <v>2</v>
      </c>
      <c r="L2" s="2">
        <v>1</v>
      </c>
      <c r="M2" s="2">
        <v>1</v>
      </c>
      <c r="N2" s="9">
        <v>37</v>
      </c>
      <c r="O2" s="10">
        <v>4.1666666670000003</v>
      </c>
      <c r="P2" s="11">
        <v>2</v>
      </c>
      <c r="Q2" s="12">
        <v>9</v>
      </c>
    </row>
    <row r="3" spans="1:43" ht="15.75" thickBot="1" x14ac:dyDescent="0.3">
      <c r="A3" s="1">
        <v>2</v>
      </c>
      <c r="B3" s="3">
        <v>5</v>
      </c>
      <c r="C3" s="3">
        <v>5</v>
      </c>
      <c r="D3" s="3">
        <v>5</v>
      </c>
      <c r="E3" s="3">
        <v>5</v>
      </c>
      <c r="F3" s="3">
        <v>5</v>
      </c>
      <c r="G3" s="3">
        <v>5</v>
      </c>
      <c r="H3" s="3">
        <v>3</v>
      </c>
      <c r="I3" s="3">
        <v>3</v>
      </c>
      <c r="J3" s="3">
        <v>3</v>
      </c>
      <c r="K3" s="3">
        <v>1</v>
      </c>
      <c r="L3" s="3">
        <v>1</v>
      </c>
      <c r="M3" s="3">
        <v>1</v>
      </c>
      <c r="N3" s="9">
        <v>42</v>
      </c>
      <c r="O3" s="10">
        <v>5</v>
      </c>
      <c r="P3" s="11">
        <v>2</v>
      </c>
      <c r="Q3" s="12">
        <v>11</v>
      </c>
    </row>
    <row r="4" spans="1:43" ht="15.75" thickBot="1" x14ac:dyDescent="0.3">
      <c r="A4" s="1">
        <v>3</v>
      </c>
      <c r="B4" s="2">
        <v>4</v>
      </c>
      <c r="C4" s="2">
        <v>4</v>
      </c>
      <c r="D4" s="2">
        <v>4</v>
      </c>
      <c r="E4" s="2">
        <v>4</v>
      </c>
      <c r="F4" s="2">
        <v>4</v>
      </c>
      <c r="G4" s="2">
        <v>4</v>
      </c>
      <c r="H4" s="2">
        <v>4</v>
      </c>
      <c r="I4" s="2">
        <v>4</v>
      </c>
      <c r="J4" s="2">
        <v>2</v>
      </c>
      <c r="K4" s="2">
        <v>4</v>
      </c>
      <c r="L4" s="2">
        <v>2</v>
      </c>
      <c r="M4" s="2">
        <v>4</v>
      </c>
      <c r="N4" s="9">
        <v>44</v>
      </c>
      <c r="O4" s="10">
        <v>4</v>
      </c>
      <c r="P4" s="11">
        <v>3.3333333330000001</v>
      </c>
      <c r="Q4" s="12">
        <v>8</v>
      </c>
    </row>
    <row r="5" spans="1:43" ht="15.75" thickBot="1" x14ac:dyDescent="0.3">
      <c r="A5" s="1">
        <v>4</v>
      </c>
      <c r="B5" s="3">
        <v>5</v>
      </c>
      <c r="C5" s="3">
        <v>4</v>
      </c>
      <c r="D5" s="3">
        <v>4</v>
      </c>
      <c r="E5" s="3">
        <v>5</v>
      </c>
      <c r="F5" s="3">
        <v>5</v>
      </c>
      <c r="G5" s="3">
        <v>5</v>
      </c>
      <c r="H5" s="3">
        <v>4</v>
      </c>
      <c r="I5" s="3">
        <v>4</v>
      </c>
      <c r="J5" s="3">
        <v>2</v>
      </c>
      <c r="K5" s="3">
        <v>1</v>
      </c>
      <c r="L5" s="3">
        <v>1</v>
      </c>
      <c r="M5" s="3">
        <v>5</v>
      </c>
      <c r="N5" s="9">
        <v>45</v>
      </c>
      <c r="O5" s="10">
        <v>4.6666666670000003</v>
      </c>
      <c r="P5" s="11">
        <v>2.8333333330000001</v>
      </c>
      <c r="Q5" s="12">
        <v>9</v>
      </c>
      <c r="T5" s="5"/>
      <c r="U5" s="5" t="s">
        <v>1</v>
      </c>
      <c r="V5" s="5" t="s">
        <v>2</v>
      </c>
      <c r="W5" s="5" t="s">
        <v>3</v>
      </c>
    </row>
    <row r="6" spans="1:43" ht="15.75" thickBot="1" x14ac:dyDescent="0.3">
      <c r="A6" s="1">
        <v>5</v>
      </c>
      <c r="B6" s="2">
        <v>5</v>
      </c>
      <c r="C6" s="2">
        <v>5</v>
      </c>
      <c r="D6" s="2">
        <v>5</v>
      </c>
      <c r="E6" s="2">
        <v>5</v>
      </c>
      <c r="F6" s="2">
        <v>5</v>
      </c>
      <c r="G6" s="2">
        <v>4</v>
      </c>
      <c r="H6" s="2">
        <v>3</v>
      </c>
      <c r="I6" s="2">
        <v>2</v>
      </c>
      <c r="J6" s="2">
        <v>2</v>
      </c>
      <c r="K6" s="2">
        <v>2</v>
      </c>
      <c r="L6" s="2">
        <v>2</v>
      </c>
      <c r="M6" s="2">
        <v>2</v>
      </c>
      <c r="N6" s="9">
        <v>42</v>
      </c>
      <c r="O6" s="10">
        <v>4.8333333329999997</v>
      </c>
      <c r="P6" s="11">
        <v>2.1666666669999999</v>
      </c>
      <c r="Q6" s="12">
        <v>9</v>
      </c>
      <c r="T6" t="s">
        <v>1</v>
      </c>
      <c r="U6">
        <v>1</v>
      </c>
    </row>
    <row r="7" spans="1:43" ht="15.75" thickBot="1" x14ac:dyDescent="0.3">
      <c r="A7" s="1">
        <v>6</v>
      </c>
      <c r="B7" s="3">
        <v>4</v>
      </c>
      <c r="C7" s="3">
        <v>5</v>
      </c>
      <c r="D7" s="3">
        <v>4</v>
      </c>
      <c r="E7" s="3">
        <v>4</v>
      </c>
      <c r="F7" s="3">
        <v>4</v>
      </c>
      <c r="G7" s="3">
        <v>5</v>
      </c>
      <c r="H7" s="3">
        <v>4</v>
      </c>
      <c r="I7" s="3">
        <v>5</v>
      </c>
      <c r="J7" s="3">
        <v>4</v>
      </c>
      <c r="K7" s="3">
        <v>4</v>
      </c>
      <c r="L7" s="3">
        <v>3</v>
      </c>
      <c r="M7" s="3">
        <v>4</v>
      </c>
      <c r="N7" s="9">
        <v>50</v>
      </c>
      <c r="O7" s="10">
        <v>4.3333333329999997</v>
      </c>
      <c r="P7" s="11">
        <v>4</v>
      </c>
      <c r="Q7" s="12">
        <v>8</v>
      </c>
      <c r="T7" t="s">
        <v>2</v>
      </c>
      <c r="U7">
        <v>-0.27000646467184924</v>
      </c>
      <c r="V7">
        <v>1</v>
      </c>
    </row>
    <row r="8" spans="1:43" ht="15.75" thickBot="1" x14ac:dyDescent="0.3">
      <c r="A8" s="1">
        <v>7</v>
      </c>
      <c r="B8" s="2">
        <v>4</v>
      </c>
      <c r="C8" s="2">
        <v>3</v>
      </c>
      <c r="D8" s="2">
        <v>5</v>
      </c>
      <c r="E8" s="2">
        <v>4</v>
      </c>
      <c r="F8" s="2">
        <v>4</v>
      </c>
      <c r="G8" s="2">
        <v>5</v>
      </c>
      <c r="H8" s="2">
        <v>4</v>
      </c>
      <c r="I8" s="2">
        <v>3</v>
      </c>
      <c r="J8" s="2">
        <v>3</v>
      </c>
      <c r="K8" s="2">
        <v>1</v>
      </c>
      <c r="L8" s="2">
        <v>2</v>
      </c>
      <c r="M8" s="2">
        <v>3</v>
      </c>
      <c r="N8" s="9">
        <v>41</v>
      </c>
      <c r="O8" s="10">
        <v>4.1666666670000003</v>
      </c>
      <c r="P8" s="11">
        <v>2.6666666669999999</v>
      </c>
      <c r="Q8" s="12">
        <v>9</v>
      </c>
      <c r="T8" s="4" t="s">
        <v>3</v>
      </c>
      <c r="U8" s="4">
        <v>0.50063467460874256</v>
      </c>
      <c r="V8" s="4">
        <v>-0.41103055433115743</v>
      </c>
      <c r="W8" s="4">
        <v>1</v>
      </c>
    </row>
    <row r="9" spans="1:43" ht="15.75" thickBot="1" x14ac:dyDescent="0.3">
      <c r="A9" s="1">
        <v>8</v>
      </c>
      <c r="B9" s="3">
        <v>4</v>
      </c>
      <c r="C9" s="3">
        <v>5</v>
      </c>
      <c r="D9" s="3">
        <v>5</v>
      </c>
      <c r="E9" s="3">
        <v>5</v>
      </c>
      <c r="F9" s="3">
        <v>5</v>
      </c>
      <c r="G9" s="3">
        <v>5</v>
      </c>
      <c r="H9" s="3">
        <v>3</v>
      </c>
      <c r="I9" s="3">
        <v>3</v>
      </c>
      <c r="J9" s="3">
        <v>3</v>
      </c>
      <c r="K9" s="3">
        <v>3</v>
      </c>
      <c r="L9" s="3">
        <v>5</v>
      </c>
      <c r="M9" s="3">
        <v>3</v>
      </c>
      <c r="N9" s="9">
        <v>49</v>
      </c>
      <c r="O9" s="10">
        <v>4.8333333329999997</v>
      </c>
      <c r="P9" s="11">
        <v>3.3333333330000001</v>
      </c>
      <c r="Q9" s="12">
        <v>10</v>
      </c>
    </row>
    <row r="10" spans="1:43" ht="15.75" thickBot="1" x14ac:dyDescent="0.3">
      <c r="A10" s="1">
        <v>9</v>
      </c>
      <c r="B10" s="2">
        <v>4</v>
      </c>
      <c r="C10" s="2">
        <v>4</v>
      </c>
      <c r="D10" s="2">
        <v>2</v>
      </c>
      <c r="E10" s="2">
        <v>5</v>
      </c>
      <c r="F10" s="2">
        <v>5</v>
      </c>
      <c r="G10" s="2">
        <v>5</v>
      </c>
      <c r="H10" s="2">
        <v>4</v>
      </c>
      <c r="I10" s="2">
        <v>4</v>
      </c>
      <c r="J10" s="2">
        <v>2</v>
      </c>
      <c r="K10" s="2">
        <v>2</v>
      </c>
      <c r="L10" s="2">
        <v>2</v>
      </c>
      <c r="M10" s="2">
        <v>4</v>
      </c>
      <c r="N10" s="9">
        <v>43</v>
      </c>
      <c r="O10" s="10">
        <v>4.1666666670000003</v>
      </c>
      <c r="P10" s="11">
        <v>3</v>
      </c>
      <c r="Q10" s="12">
        <v>9</v>
      </c>
      <c r="T10" s="7" t="s">
        <v>61</v>
      </c>
    </row>
    <row r="11" spans="1:43" ht="15.75" thickBot="1" x14ac:dyDescent="0.3">
      <c r="A11" s="1">
        <v>10</v>
      </c>
      <c r="B11" s="3">
        <v>5</v>
      </c>
      <c r="C11" s="3">
        <v>4</v>
      </c>
      <c r="D11" s="3">
        <v>3</v>
      </c>
      <c r="E11" s="3">
        <v>5</v>
      </c>
      <c r="F11" s="3">
        <v>5</v>
      </c>
      <c r="G11" s="3">
        <v>4</v>
      </c>
      <c r="H11" s="3">
        <v>3</v>
      </c>
      <c r="I11" s="3">
        <v>2</v>
      </c>
      <c r="J11" s="3">
        <v>2</v>
      </c>
      <c r="K11" s="3">
        <v>3</v>
      </c>
      <c r="L11" s="3">
        <v>2</v>
      </c>
      <c r="M11" s="3">
        <v>4</v>
      </c>
      <c r="N11" s="9">
        <v>42</v>
      </c>
      <c r="O11" s="10">
        <v>4.3333333329999997</v>
      </c>
      <c r="P11" s="11">
        <v>2.6666666669999999</v>
      </c>
      <c r="Q11" s="12">
        <v>7</v>
      </c>
      <c r="T11" s="5" t="s">
        <v>4</v>
      </c>
      <c r="U11" s="5"/>
      <c r="V11" s="5" t="s">
        <v>5</v>
      </c>
      <c r="W11" s="5"/>
      <c r="X11" s="5" t="s">
        <v>6</v>
      </c>
      <c r="Y11" s="5"/>
      <c r="Z11" s="5" t="s">
        <v>7</v>
      </c>
      <c r="AA11" s="5"/>
      <c r="AB11" s="5" t="s">
        <v>8</v>
      </c>
      <c r="AC11" s="5"/>
      <c r="AD11" s="5" t="s">
        <v>9</v>
      </c>
      <c r="AE11" s="5"/>
      <c r="AF11" s="5" t="s">
        <v>10</v>
      </c>
      <c r="AG11" s="5"/>
      <c r="AH11" s="5" t="s">
        <v>11</v>
      </c>
      <c r="AI11" s="5"/>
      <c r="AJ11" s="5" t="s">
        <v>12</v>
      </c>
      <c r="AK11" s="5"/>
      <c r="AL11" s="5" t="s">
        <v>13</v>
      </c>
      <c r="AM11" s="5"/>
      <c r="AN11" s="5" t="s">
        <v>14</v>
      </c>
      <c r="AO11" s="5"/>
      <c r="AP11" s="5" t="s">
        <v>15</v>
      </c>
      <c r="AQ11" s="5"/>
    </row>
    <row r="12" spans="1:43" ht="15.75" thickBot="1" x14ac:dyDescent="0.3">
      <c r="A12" s="1">
        <v>11</v>
      </c>
      <c r="B12" s="2">
        <v>5</v>
      </c>
      <c r="C12" s="2">
        <v>5</v>
      </c>
      <c r="D12" s="2">
        <v>1</v>
      </c>
      <c r="E12" s="2">
        <v>5</v>
      </c>
      <c r="F12" s="2">
        <v>5</v>
      </c>
      <c r="G12" s="2">
        <v>5</v>
      </c>
      <c r="H12" s="2">
        <v>1</v>
      </c>
      <c r="I12" s="2">
        <v>3</v>
      </c>
      <c r="J12" s="2">
        <v>3</v>
      </c>
      <c r="K12" s="2">
        <v>1</v>
      </c>
      <c r="L12" s="2">
        <v>3</v>
      </c>
      <c r="M12" s="2">
        <v>1</v>
      </c>
      <c r="N12" s="9">
        <v>38</v>
      </c>
      <c r="O12" s="10">
        <v>4.3333333329999997</v>
      </c>
      <c r="P12" s="11">
        <v>2</v>
      </c>
      <c r="Q12" s="12">
        <v>10</v>
      </c>
    </row>
    <row r="13" spans="1:43" ht="15.75" thickBot="1" x14ac:dyDescent="0.3">
      <c r="A13" s="1">
        <v>12</v>
      </c>
      <c r="B13" s="3">
        <v>4</v>
      </c>
      <c r="C13" s="3">
        <v>4</v>
      </c>
      <c r="D13" s="3">
        <v>2</v>
      </c>
      <c r="E13" s="3">
        <v>5</v>
      </c>
      <c r="F13" s="3">
        <v>4</v>
      </c>
      <c r="G13" s="3">
        <v>4</v>
      </c>
      <c r="H13" s="3">
        <v>4</v>
      </c>
      <c r="I13" s="3">
        <v>3</v>
      </c>
      <c r="J13" s="3">
        <v>2</v>
      </c>
      <c r="K13" s="3">
        <v>3</v>
      </c>
      <c r="L13" s="3">
        <v>3</v>
      </c>
      <c r="M13" s="3">
        <v>3</v>
      </c>
      <c r="N13" s="9">
        <v>41</v>
      </c>
      <c r="O13" s="10">
        <v>3.8333333330000001</v>
      </c>
      <c r="P13" s="11">
        <v>3</v>
      </c>
      <c r="Q13" s="12">
        <v>7</v>
      </c>
      <c r="T13" t="s">
        <v>16</v>
      </c>
      <c r="U13">
        <v>4.4285714285714288</v>
      </c>
      <c r="V13" t="s">
        <v>16</v>
      </c>
      <c r="W13">
        <v>4.4285714285714288</v>
      </c>
      <c r="X13" t="s">
        <v>16</v>
      </c>
      <c r="Y13">
        <v>3.9428571428571431</v>
      </c>
      <c r="Z13" t="s">
        <v>16</v>
      </c>
      <c r="AA13">
        <v>4.8285714285714283</v>
      </c>
      <c r="AB13" t="s">
        <v>16</v>
      </c>
      <c r="AC13">
        <v>4.5428571428571427</v>
      </c>
      <c r="AD13" t="s">
        <v>16</v>
      </c>
      <c r="AE13">
        <v>4.7714285714285714</v>
      </c>
      <c r="AF13" t="s">
        <v>16</v>
      </c>
      <c r="AG13">
        <v>3.4571428571428573</v>
      </c>
      <c r="AH13" t="s">
        <v>16</v>
      </c>
      <c r="AI13">
        <v>3.4</v>
      </c>
      <c r="AJ13" t="s">
        <v>16</v>
      </c>
      <c r="AK13">
        <v>2.6285714285714286</v>
      </c>
      <c r="AL13" t="s">
        <v>16</v>
      </c>
      <c r="AM13">
        <v>2.7428571428571429</v>
      </c>
      <c r="AN13" t="s">
        <v>16</v>
      </c>
      <c r="AO13">
        <v>2.4571428571428573</v>
      </c>
      <c r="AP13" t="s">
        <v>16</v>
      </c>
      <c r="AQ13">
        <v>3.3142857142857145</v>
      </c>
    </row>
    <row r="14" spans="1:43" ht="15.75" thickBot="1" x14ac:dyDescent="0.3">
      <c r="A14" s="1">
        <v>13</v>
      </c>
      <c r="B14" s="2">
        <v>5</v>
      </c>
      <c r="C14" s="2">
        <v>5</v>
      </c>
      <c r="D14" s="2">
        <v>5</v>
      </c>
      <c r="E14" s="2">
        <v>5</v>
      </c>
      <c r="F14" s="2">
        <v>5</v>
      </c>
      <c r="G14" s="2">
        <v>5</v>
      </c>
      <c r="H14" s="2">
        <v>2</v>
      </c>
      <c r="I14" s="2">
        <v>2</v>
      </c>
      <c r="J14" s="2">
        <v>3</v>
      </c>
      <c r="K14" s="2">
        <v>1</v>
      </c>
      <c r="L14" s="2">
        <v>2</v>
      </c>
      <c r="M14" s="2">
        <v>2</v>
      </c>
      <c r="N14" s="9">
        <v>42</v>
      </c>
      <c r="O14" s="10">
        <v>5</v>
      </c>
      <c r="P14" s="11">
        <v>2</v>
      </c>
      <c r="Q14" s="12">
        <v>11</v>
      </c>
      <c r="T14" t="s">
        <v>17</v>
      </c>
      <c r="U14">
        <v>0.13772286315210672</v>
      </c>
      <c r="V14" t="s">
        <v>17</v>
      </c>
      <c r="W14">
        <v>0.12492494745645798</v>
      </c>
      <c r="X14" t="s">
        <v>17</v>
      </c>
      <c r="Y14">
        <v>0.21670898715569134</v>
      </c>
      <c r="Z14" t="s">
        <v>17</v>
      </c>
      <c r="AA14">
        <v>6.4634905959762748E-2</v>
      </c>
      <c r="AB14" t="s">
        <v>17</v>
      </c>
      <c r="AC14">
        <v>9.476070829586869E-2</v>
      </c>
      <c r="AD14" t="s">
        <v>17</v>
      </c>
      <c r="AE14">
        <v>8.2865835533586923E-2</v>
      </c>
      <c r="AF14" t="s">
        <v>17</v>
      </c>
      <c r="AG14">
        <v>0.21825456243022426</v>
      </c>
      <c r="AH14" t="s">
        <v>17</v>
      </c>
      <c r="AI14">
        <v>0.23974776661449557</v>
      </c>
      <c r="AJ14" t="s">
        <v>17</v>
      </c>
      <c r="AK14">
        <v>0.29301594382786567</v>
      </c>
      <c r="AL14" t="s">
        <v>17</v>
      </c>
      <c r="AM14">
        <v>0.31580990224776539</v>
      </c>
      <c r="AN14" t="s">
        <v>17</v>
      </c>
      <c r="AO14">
        <v>0.32627991576769377</v>
      </c>
      <c r="AP14" t="s">
        <v>17</v>
      </c>
      <c r="AQ14">
        <v>0.33499386316071844</v>
      </c>
    </row>
    <row r="15" spans="1:43" ht="15.75" thickBot="1" x14ac:dyDescent="0.3">
      <c r="A15" s="1">
        <v>14</v>
      </c>
      <c r="B15" s="3">
        <v>4</v>
      </c>
      <c r="C15" s="3">
        <v>5</v>
      </c>
      <c r="D15" s="3">
        <v>2</v>
      </c>
      <c r="E15" s="3">
        <v>5</v>
      </c>
      <c r="F15" s="3">
        <v>4</v>
      </c>
      <c r="G15" s="3">
        <v>4</v>
      </c>
      <c r="H15" s="3">
        <v>4</v>
      </c>
      <c r="I15" s="3">
        <v>4</v>
      </c>
      <c r="J15" s="3">
        <v>3</v>
      </c>
      <c r="K15" s="3">
        <v>5</v>
      </c>
      <c r="L15" s="3">
        <v>4</v>
      </c>
      <c r="M15" s="3">
        <v>4</v>
      </c>
      <c r="N15" s="9">
        <v>48</v>
      </c>
      <c r="O15" s="10">
        <v>4</v>
      </c>
      <c r="P15" s="11">
        <v>4</v>
      </c>
      <c r="Q15" s="12">
        <v>9</v>
      </c>
      <c r="T15" t="s">
        <v>18</v>
      </c>
      <c r="U15">
        <v>5</v>
      </c>
      <c r="V15" t="s">
        <v>18</v>
      </c>
      <c r="W15">
        <v>5</v>
      </c>
      <c r="X15" t="s">
        <v>18</v>
      </c>
      <c r="Y15">
        <v>4</v>
      </c>
      <c r="Z15" t="s">
        <v>18</v>
      </c>
      <c r="AA15">
        <v>5</v>
      </c>
      <c r="AB15" t="s">
        <v>18</v>
      </c>
      <c r="AC15">
        <v>5</v>
      </c>
      <c r="AD15" t="s">
        <v>18</v>
      </c>
      <c r="AE15">
        <v>5</v>
      </c>
      <c r="AF15" t="s">
        <v>18</v>
      </c>
      <c r="AG15">
        <v>4</v>
      </c>
      <c r="AH15" t="s">
        <v>18</v>
      </c>
      <c r="AI15">
        <v>3</v>
      </c>
      <c r="AJ15" t="s">
        <v>18</v>
      </c>
      <c r="AK15">
        <v>2</v>
      </c>
      <c r="AL15" t="s">
        <v>18</v>
      </c>
      <c r="AM15">
        <v>2</v>
      </c>
      <c r="AN15" t="s">
        <v>18</v>
      </c>
      <c r="AO15">
        <v>2</v>
      </c>
      <c r="AP15" t="s">
        <v>18</v>
      </c>
      <c r="AQ15">
        <v>3</v>
      </c>
    </row>
    <row r="16" spans="1:43" ht="15.75" thickBot="1" x14ac:dyDescent="0.3">
      <c r="A16" s="1">
        <v>15</v>
      </c>
      <c r="B16" s="2">
        <v>4</v>
      </c>
      <c r="C16" s="2">
        <v>5</v>
      </c>
      <c r="D16" s="2">
        <v>5</v>
      </c>
      <c r="E16" s="2">
        <v>5</v>
      </c>
      <c r="F16" s="2">
        <v>4</v>
      </c>
      <c r="G16" s="2">
        <v>4</v>
      </c>
      <c r="H16" s="2">
        <v>1</v>
      </c>
      <c r="I16" s="2">
        <v>2</v>
      </c>
      <c r="J16" s="2">
        <v>1</v>
      </c>
      <c r="K16" s="2">
        <v>1</v>
      </c>
      <c r="L16" s="2">
        <v>1</v>
      </c>
      <c r="M16" s="2">
        <v>3</v>
      </c>
      <c r="N16" s="9">
        <v>36</v>
      </c>
      <c r="O16" s="10">
        <v>4.5</v>
      </c>
      <c r="P16" s="11">
        <v>1.5</v>
      </c>
      <c r="Q16" s="12">
        <v>10</v>
      </c>
      <c r="T16" t="s">
        <v>19</v>
      </c>
      <c r="U16">
        <v>5</v>
      </c>
      <c r="V16" t="s">
        <v>19</v>
      </c>
      <c r="W16">
        <v>5</v>
      </c>
      <c r="X16" t="s">
        <v>19</v>
      </c>
      <c r="Y16">
        <v>5</v>
      </c>
      <c r="Z16" t="s">
        <v>19</v>
      </c>
      <c r="AA16">
        <v>5</v>
      </c>
      <c r="AB16" t="s">
        <v>19</v>
      </c>
      <c r="AC16">
        <v>5</v>
      </c>
      <c r="AD16" t="s">
        <v>19</v>
      </c>
      <c r="AE16">
        <v>5</v>
      </c>
      <c r="AF16" t="s">
        <v>19</v>
      </c>
      <c r="AG16">
        <v>4</v>
      </c>
      <c r="AH16" t="s">
        <v>19</v>
      </c>
      <c r="AI16">
        <v>4</v>
      </c>
      <c r="AJ16" t="s">
        <v>19</v>
      </c>
      <c r="AK16">
        <v>1</v>
      </c>
      <c r="AL16" t="s">
        <v>19</v>
      </c>
      <c r="AM16">
        <v>1</v>
      </c>
      <c r="AN16" t="s">
        <v>19</v>
      </c>
      <c r="AO16">
        <v>1</v>
      </c>
      <c r="AP16" t="s">
        <v>19</v>
      </c>
      <c r="AQ16">
        <v>4</v>
      </c>
    </row>
    <row r="17" spans="1:43" ht="15.75" thickBot="1" x14ac:dyDescent="0.3">
      <c r="A17" s="1">
        <v>16</v>
      </c>
      <c r="B17" s="3">
        <v>4</v>
      </c>
      <c r="C17" s="3">
        <v>4</v>
      </c>
      <c r="D17" s="3">
        <v>4</v>
      </c>
      <c r="E17" s="3">
        <v>4</v>
      </c>
      <c r="F17" s="3">
        <v>4</v>
      </c>
      <c r="G17" s="3">
        <v>4</v>
      </c>
      <c r="H17" s="3">
        <v>3</v>
      </c>
      <c r="I17" s="3">
        <v>2</v>
      </c>
      <c r="J17" s="3">
        <v>2</v>
      </c>
      <c r="K17" s="3">
        <v>2</v>
      </c>
      <c r="L17" s="3">
        <v>2</v>
      </c>
      <c r="M17" s="3">
        <v>2</v>
      </c>
      <c r="N17" s="9">
        <v>37</v>
      </c>
      <c r="O17" s="10">
        <v>4</v>
      </c>
      <c r="P17" s="11">
        <v>2.1666666669999999</v>
      </c>
      <c r="Q17" s="12">
        <v>8</v>
      </c>
      <c r="T17" t="s">
        <v>20</v>
      </c>
      <c r="U17">
        <v>0.81477944636477362</v>
      </c>
      <c r="V17" t="s">
        <v>20</v>
      </c>
      <c r="W17">
        <v>0.73906595605193282</v>
      </c>
      <c r="X17" t="s">
        <v>20</v>
      </c>
      <c r="Y17">
        <v>1.2820676577277799</v>
      </c>
      <c r="Z17" t="s">
        <v>20</v>
      </c>
      <c r="AA17">
        <v>0.38238526043109727</v>
      </c>
      <c r="AB17" t="s">
        <v>20</v>
      </c>
      <c r="AC17">
        <v>0.56061191058138882</v>
      </c>
      <c r="AD17" t="s">
        <v>20</v>
      </c>
      <c r="AE17">
        <v>0.49024089430991141</v>
      </c>
      <c r="AF17" t="s">
        <v>20</v>
      </c>
      <c r="AG17">
        <v>1.2912114043627028</v>
      </c>
      <c r="AH17" t="s">
        <v>20</v>
      </c>
      <c r="AI17">
        <v>1.4183669151113023</v>
      </c>
      <c r="AJ17" t="s">
        <v>20</v>
      </c>
      <c r="AK17">
        <v>1.7335057014058888</v>
      </c>
      <c r="AL17" t="s">
        <v>20</v>
      </c>
      <c r="AM17">
        <v>1.8683565779906708</v>
      </c>
      <c r="AN17" t="s">
        <v>20</v>
      </c>
      <c r="AO17">
        <v>1.9302980133046987</v>
      </c>
      <c r="AP17" t="s">
        <v>20</v>
      </c>
      <c r="AQ17">
        <v>1.9818504213075656</v>
      </c>
    </row>
    <row r="18" spans="1:43" ht="15.75" thickBot="1" x14ac:dyDescent="0.3">
      <c r="A18" s="1">
        <v>17</v>
      </c>
      <c r="B18" s="2">
        <v>5</v>
      </c>
      <c r="C18" s="2">
        <v>5</v>
      </c>
      <c r="D18" s="2">
        <v>3</v>
      </c>
      <c r="E18" s="2">
        <v>5</v>
      </c>
      <c r="F18" s="2">
        <v>4</v>
      </c>
      <c r="G18" s="2">
        <v>5</v>
      </c>
      <c r="H18" s="2">
        <v>5</v>
      </c>
      <c r="I18" s="2">
        <v>5</v>
      </c>
      <c r="J18" s="2">
        <v>2</v>
      </c>
      <c r="K18" s="2">
        <v>2</v>
      </c>
      <c r="L18" s="2">
        <v>2</v>
      </c>
      <c r="M18" s="2">
        <v>5</v>
      </c>
      <c r="N18" s="9">
        <v>48</v>
      </c>
      <c r="O18" s="10">
        <v>4.5</v>
      </c>
      <c r="P18" s="11">
        <v>3.5</v>
      </c>
      <c r="Q18" s="12">
        <v>12</v>
      </c>
      <c r="T18" t="s">
        <v>21</v>
      </c>
      <c r="U18">
        <v>0.66386554621848692</v>
      </c>
      <c r="V18" t="s">
        <v>21</v>
      </c>
      <c r="W18">
        <v>0.54621848739495749</v>
      </c>
      <c r="X18" t="s">
        <v>21</v>
      </c>
      <c r="Y18">
        <v>1.6436974789915955</v>
      </c>
      <c r="Z18" t="s">
        <v>21</v>
      </c>
      <c r="AA18">
        <v>0.1462184873949581</v>
      </c>
      <c r="AB18" t="s">
        <v>21</v>
      </c>
      <c r="AC18">
        <v>0.31428571428571506</v>
      </c>
      <c r="AD18" t="s">
        <v>21</v>
      </c>
      <c r="AE18">
        <v>0.24033613445378171</v>
      </c>
      <c r="AF18" t="s">
        <v>21</v>
      </c>
      <c r="AG18">
        <v>1.6672268907563033</v>
      </c>
      <c r="AH18" t="s">
        <v>21</v>
      </c>
      <c r="AI18">
        <v>2.0117647058823525</v>
      </c>
      <c r="AJ18" t="s">
        <v>21</v>
      </c>
      <c r="AK18">
        <v>3.0050420168067227</v>
      </c>
      <c r="AL18" t="s">
        <v>21</v>
      </c>
      <c r="AM18">
        <v>3.4907563025210093</v>
      </c>
      <c r="AN18" t="s">
        <v>21</v>
      </c>
      <c r="AO18">
        <v>3.7260504201680673</v>
      </c>
      <c r="AP18" t="s">
        <v>21</v>
      </c>
      <c r="AQ18">
        <v>3.927731092436975</v>
      </c>
    </row>
    <row r="19" spans="1:43" ht="15.75" thickBot="1" x14ac:dyDescent="0.3">
      <c r="A19" s="1">
        <v>18</v>
      </c>
      <c r="B19" s="3">
        <v>4</v>
      </c>
      <c r="C19" s="3">
        <v>4</v>
      </c>
      <c r="D19" s="3">
        <v>2</v>
      </c>
      <c r="E19" s="3">
        <v>5</v>
      </c>
      <c r="F19" s="3">
        <v>4</v>
      </c>
      <c r="G19" s="3">
        <v>5</v>
      </c>
      <c r="H19" s="3">
        <v>4</v>
      </c>
      <c r="I19" s="3">
        <v>4</v>
      </c>
      <c r="J19" s="3">
        <v>3</v>
      </c>
      <c r="K19" s="3">
        <v>3</v>
      </c>
      <c r="L19" s="3">
        <v>2</v>
      </c>
      <c r="M19" s="3">
        <v>3</v>
      </c>
      <c r="N19" s="9">
        <v>43</v>
      </c>
      <c r="O19" s="10">
        <v>4</v>
      </c>
      <c r="P19" s="11">
        <v>3.1666666669999999</v>
      </c>
      <c r="Q19" s="12">
        <v>9</v>
      </c>
      <c r="T19" t="s">
        <v>22</v>
      </c>
      <c r="U19">
        <v>8.2497086713958758</v>
      </c>
      <c r="V19" t="s">
        <v>22</v>
      </c>
      <c r="W19">
        <v>2.077218934911242</v>
      </c>
      <c r="X19" t="s">
        <v>22</v>
      </c>
      <c r="Y19">
        <v>-0.26822527278886499</v>
      </c>
      <c r="Z19" t="s">
        <v>22</v>
      </c>
      <c r="AA19">
        <v>1.3989028213166037</v>
      </c>
      <c r="AB19" t="s">
        <v>22</v>
      </c>
      <c r="AC19">
        <v>-0.5286273036637672</v>
      </c>
      <c r="AD19" t="s">
        <v>22</v>
      </c>
      <c r="AE19">
        <v>7.8032266525587701E-2</v>
      </c>
      <c r="AF19" t="s">
        <v>22</v>
      </c>
      <c r="AG19">
        <v>0.6896692048115165</v>
      </c>
      <c r="AH19" t="s">
        <v>22</v>
      </c>
      <c r="AI19">
        <v>1.7932790508967793</v>
      </c>
      <c r="AJ19" t="s">
        <v>22</v>
      </c>
      <c r="AK19">
        <v>3.9592548810250232</v>
      </c>
      <c r="AL19" t="s">
        <v>22</v>
      </c>
      <c r="AM19">
        <v>5.3732033700390298</v>
      </c>
      <c r="AN19" t="s">
        <v>22</v>
      </c>
      <c r="AO19">
        <v>10.600657762989933</v>
      </c>
      <c r="AP19" t="s">
        <v>22</v>
      </c>
      <c r="AQ19">
        <v>10.167476848436113</v>
      </c>
    </row>
    <row r="20" spans="1:43" ht="15.75" thickBot="1" x14ac:dyDescent="0.3">
      <c r="A20" s="1">
        <v>19</v>
      </c>
      <c r="B20" s="2">
        <v>3</v>
      </c>
      <c r="C20" s="2">
        <v>4</v>
      </c>
      <c r="D20" s="2">
        <v>4</v>
      </c>
      <c r="E20" s="2">
        <v>5</v>
      </c>
      <c r="F20" s="2">
        <v>4</v>
      </c>
      <c r="G20" s="2">
        <v>4</v>
      </c>
      <c r="H20" s="2">
        <v>4</v>
      </c>
      <c r="I20" s="2">
        <v>5</v>
      </c>
      <c r="J20" s="2">
        <v>5</v>
      </c>
      <c r="K20" s="2">
        <v>2</v>
      </c>
      <c r="L20" s="2">
        <v>4</v>
      </c>
      <c r="M20" s="2">
        <v>3</v>
      </c>
      <c r="N20" s="9">
        <v>47</v>
      </c>
      <c r="O20" s="10">
        <v>4</v>
      </c>
      <c r="P20" s="11">
        <v>3.8333333330000001</v>
      </c>
      <c r="Q20" s="12">
        <v>8</v>
      </c>
      <c r="T20" t="s">
        <v>23</v>
      </c>
      <c r="U20">
        <v>-2.351550969475817</v>
      </c>
      <c r="V20" t="s">
        <v>23</v>
      </c>
      <c r="W20">
        <v>-1.3625211643793353</v>
      </c>
      <c r="X20" t="s">
        <v>23</v>
      </c>
      <c r="Y20">
        <v>-0.95349033080180023</v>
      </c>
      <c r="Z20" t="s">
        <v>23</v>
      </c>
      <c r="AA20">
        <v>-1.8226897558340502</v>
      </c>
      <c r="AB20" t="s">
        <v>23</v>
      </c>
      <c r="AC20">
        <v>-0.70847649193771878</v>
      </c>
      <c r="AD20" t="s">
        <v>23</v>
      </c>
      <c r="AE20">
        <v>-0.52389361637695708</v>
      </c>
      <c r="AF20" t="s">
        <v>23</v>
      </c>
      <c r="AG20">
        <v>0.10021505893013606</v>
      </c>
      <c r="AH20" t="s">
        <v>23</v>
      </c>
      <c r="AI20">
        <v>0.80548791251637719</v>
      </c>
      <c r="AJ20" t="s">
        <v>23</v>
      </c>
      <c r="AK20">
        <v>1.6206676713461905</v>
      </c>
      <c r="AL20" t="s">
        <v>23</v>
      </c>
      <c r="AM20">
        <v>1.8612978977577099</v>
      </c>
      <c r="AN20" t="s">
        <v>23</v>
      </c>
      <c r="AO20">
        <v>2.7623849526498221</v>
      </c>
      <c r="AP20" t="s">
        <v>23</v>
      </c>
      <c r="AQ20">
        <v>2.3723866521431689</v>
      </c>
    </row>
    <row r="21" spans="1:43" ht="15.75" thickBot="1" x14ac:dyDescent="0.3">
      <c r="A21" s="1">
        <v>20</v>
      </c>
      <c r="B21" s="3">
        <v>4</v>
      </c>
      <c r="C21" s="3">
        <v>3</v>
      </c>
      <c r="D21" s="3">
        <v>3</v>
      </c>
      <c r="E21" s="3">
        <v>5</v>
      </c>
      <c r="F21" s="3">
        <v>4</v>
      </c>
      <c r="G21" s="3">
        <v>5</v>
      </c>
      <c r="H21" s="3">
        <v>5</v>
      </c>
      <c r="I21" s="3">
        <v>4</v>
      </c>
      <c r="J21" s="3">
        <v>5</v>
      </c>
      <c r="K21" s="3">
        <v>4</v>
      </c>
      <c r="L21" s="3">
        <v>4</v>
      </c>
      <c r="M21" s="3">
        <v>4</v>
      </c>
      <c r="N21" s="9">
        <v>50</v>
      </c>
      <c r="O21" s="10">
        <v>4</v>
      </c>
      <c r="P21" s="11">
        <v>4.3333333329999997</v>
      </c>
      <c r="Q21" s="12">
        <v>7</v>
      </c>
      <c r="T21" t="s">
        <v>24</v>
      </c>
      <c r="U21">
        <v>4</v>
      </c>
      <c r="V21" t="s">
        <v>24</v>
      </c>
      <c r="W21">
        <v>3</v>
      </c>
      <c r="X21" t="s">
        <v>24</v>
      </c>
      <c r="Y21">
        <v>4</v>
      </c>
      <c r="Z21" t="s">
        <v>24</v>
      </c>
      <c r="AA21">
        <v>1</v>
      </c>
      <c r="AB21" t="s">
        <v>24</v>
      </c>
      <c r="AC21">
        <v>2</v>
      </c>
      <c r="AD21" t="s">
        <v>24</v>
      </c>
      <c r="AE21">
        <v>2</v>
      </c>
      <c r="AF21" t="s">
        <v>24</v>
      </c>
      <c r="AG21">
        <v>6</v>
      </c>
      <c r="AH21" t="s">
        <v>24</v>
      </c>
      <c r="AI21">
        <v>7</v>
      </c>
      <c r="AJ21" t="s">
        <v>24</v>
      </c>
      <c r="AK21">
        <v>8</v>
      </c>
      <c r="AL21" t="s">
        <v>24</v>
      </c>
      <c r="AM21">
        <v>9</v>
      </c>
      <c r="AN21" t="s">
        <v>24</v>
      </c>
      <c r="AO21">
        <v>10</v>
      </c>
      <c r="AP21" t="s">
        <v>24</v>
      </c>
      <c r="AQ21">
        <v>11</v>
      </c>
    </row>
    <row r="22" spans="1:43" ht="15.75" thickBot="1" x14ac:dyDescent="0.3">
      <c r="A22" s="1">
        <v>21</v>
      </c>
      <c r="B22" s="2">
        <v>5</v>
      </c>
      <c r="C22" s="2">
        <v>5</v>
      </c>
      <c r="D22" s="2">
        <v>5</v>
      </c>
      <c r="E22" s="2">
        <v>5</v>
      </c>
      <c r="F22" s="2">
        <v>5</v>
      </c>
      <c r="G22" s="2">
        <v>5</v>
      </c>
      <c r="H22" s="2">
        <v>3</v>
      </c>
      <c r="I22" s="2">
        <v>3</v>
      </c>
      <c r="J22" s="2">
        <v>1</v>
      </c>
      <c r="K22" s="2">
        <v>2</v>
      </c>
      <c r="L22" s="2">
        <v>2</v>
      </c>
      <c r="M22" s="2">
        <v>4</v>
      </c>
      <c r="N22" s="9">
        <v>45</v>
      </c>
      <c r="O22" s="10">
        <v>5</v>
      </c>
      <c r="P22" s="11">
        <v>2.5</v>
      </c>
      <c r="Q22" s="12">
        <v>10</v>
      </c>
      <c r="T22" t="s">
        <v>25</v>
      </c>
      <c r="U22">
        <v>1</v>
      </c>
      <c r="V22" t="s">
        <v>25</v>
      </c>
      <c r="W22">
        <v>2</v>
      </c>
      <c r="X22" t="s">
        <v>25</v>
      </c>
      <c r="Y22">
        <v>1</v>
      </c>
      <c r="Z22" t="s">
        <v>25</v>
      </c>
      <c r="AA22">
        <v>4</v>
      </c>
      <c r="AB22" t="s">
        <v>25</v>
      </c>
      <c r="AC22">
        <v>3</v>
      </c>
      <c r="AD22" t="s">
        <v>25</v>
      </c>
      <c r="AE22">
        <v>4</v>
      </c>
      <c r="AF22" t="s">
        <v>25</v>
      </c>
      <c r="AG22">
        <v>1</v>
      </c>
      <c r="AH22" t="s">
        <v>25</v>
      </c>
      <c r="AI22">
        <v>1</v>
      </c>
      <c r="AJ22" t="s">
        <v>25</v>
      </c>
      <c r="AK22">
        <v>1</v>
      </c>
      <c r="AL22" t="s">
        <v>25</v>
      </c>
      <c r="AM22">
        <v>1</v>
      </c>
      <c r="AN22" t="s">
        <v>25</v>
      </c>
      <c r="AO22">
        <v>1</v>
      </c>
      <c r="AP22" t="s">
        <v>25</v>
      </c>
      <c r="AQ22">
        <v>1</v>
      </c>
    </row>
    <row r="23" spans="1:43" ht="15.75" thickBot="1" x14ac:dyDescent="0.3">
      <c r="A23" s="1">
        <v>22</v>
      </c>
      <c r="B23" s="3">
        <v>4</v>
      </c>
      <c r="C23" s="3">
        <v>4</v>
      </c>
      <c r="D23" s="3">
        <v>4</v>
      </c>
      <c r="E23" s="3">
        <v>5</v>
      </c>
      <c r="F23" s="3">
        <v>5</v>
      </c>
      <c r="G23" s="3">
        <v>5</v>
      </c>
      <c r="H23" s="3">
        <v>3</v>
      </c>
      <c r="I23" s="3">
        <v>4</v>
      </c>
      <c r="J23" s="3">
        <v>3</v>
      </c>
      <c r="K23" s="3">
        <v>3</v>
      </c>
      <c r="L23" s="3">
        <v>1</v>
      </c>
      <c r="M23" s="3">
        <v>4</v>
      </c>
      <c r="N23" s="9">
        <v>45</v>
      </c>
      <c r="O23" s="10">
        <v>4.5</v>
      </c>
      <c r="P23" s="11">
        <v>3</v>
      </c>
      <c r="Q23" s="12">
        <v>8</v>
      </c>
      <c r="T23" t="s">
        <v>26</v>
      </c>
      <c r="U23">
        <v>5</v>
      </c>
      <c r="V23" t="s">
        <v>26</v>
      </c>
      <c r="W23">
        <v>5</v>
      </c>
      <c r="X23" t="s">
        <v>26</v>
      </c>
      <c r="Y23">
        <v>5</v>
      </c>
      <c r="Z23" t="s">
        <v>26</v>
      </c>
      <c r="AA23">
        <v>5</v>
      </c>
      <c r="AB23" t="s">
        <v>26</v>
      </c>
      <c r="AC23">
        <v>5</v>
      </c>
      <c r="AD23" t="s">
        <v>26</v>
      </c>
      <c r="AE23">
        <v>6</v>
      </c>
      <c r="AF23" t="s">
        <v>26</v>
      </c>
      <c r="AG23">
        <v>7</v>
      </c>
      <c r="AH23" t="s">
        <v>26</v>
      </c>
      <c r="AI23">
        <v>8</v>
      </c>
      <c r="AJ23" t="s">
        <v>26</v>
      </c>
      <c r="AK23">
        <v>9</v>
      </c>
      <c r="AL23" t="s">
        <v>26</v>
      </c>
      <c r="AM23">
        <v>10</v>
      </c>
      <c r="AN23" t="s">
        <v>26</v>
      </c>
      <c r="AO23">
        <v>11</v>
      </c>
      <c r="AP23" t="s">
        <v>26</v>
      </c>
      <c r="AQ23">
        <v>12</v>
      </c>
    </row>
    <row r="24" spans="1:43" ht="15.75" thickBot="1" x14ac:dyDescent="0.3">
      <c r="A24" s="1">
        <v>23</v>
      </c>
      <c r="B24" s="2">
        <v>5</v>
      </c>
      <c r="C24" s="2">
        <v>5</v>
      </c>
      <c r="D24" s="2">
        <v>5</v>
      </c>
      <c r="E24" s="2">
        <v>5</v>
      </c>
      <c r="F24" s="2">
        <v>4</v>
      </c>
      <c r="G24" s="2">
        <v>5</v>
      </c>
      <c r="H24" s="2">
        <v>5</v>
      </c>
      <c r="I24" s="2">
        <v>5</v>
      </c>
      <c r="J24" s="2">
        <v>5</v>
      </c>
      <c r="K24" s="2">
        <v>5</v>
      </c>
      <c r="L24" s="2">
        <v>1</v>
      </c>
      <c r="M24" s="2">
        <v>3</v>
      </c>
      <c r="N24" s="9">
        <v>53</v>
      </c>
      <c r="O24" s="10">
        <v>4.8333333329999997</v>
      </c>
      <c r="P24" s="11">
        <v>4</v>
      </c>
      <c r="Q24" s="12">
        <v>8</v>
      </c>
      <c r="T24" t="s">
        <v>27</v>
      </c>
      <c r="U24">
        <v>155</v>
      </c>
      <c r="V24" t="s">
        <v>27</v>
      </c>
      <c r="W24">
        <v>155</v>
      </c>
      <c r="X24" t="s">
        <v>27</v>
      </c>
      <c r="Y24">
        <v>138</v>
      </c>
      <c r="Z24" t="s">
        <v>27</v>
      </c>
      <c r="AA24">
        <v>169</v>
      </c>
      <c r="AB24" t="s">
        <v>27</v>
      </c>
      <c r="AC24">
        <v>159</v>
      </c>
      <c r="AD24" t="s">
        <v>27</v>
      </c>
      <c r="AE24">
        <v>167</v>
      </c>
      <c r="AF24" t="s">
        <v>27</v>
      </c>
      <c r="AG24">
        <v>121</v>
      </c>
      <c r="AH24" t="s">
        <v>27</v>
      </c>
      <c r="AI24">
        <v>119</v>
      </c>
      <c r="AJ24" t="s">
        <v>27</v>
      </c>
      <c r="AK24">
        <v>92</v>
      </c>
      <c r="AL24" t="s">
        <v>27</v>
      </c>
      <c r="AM24">
        <v>96</v>
      </c>
      <c r="AN24" t="s">
        <v>27</v>
      </c>
      <c r="AO24">
        <v>86</v>
      </c>
      <c r="AP24" t="s">
        <v>27</v>
      </c>
      <c r="AQ24">
        <v>116</v>
      </c>
    </row>
    <row r="25" spans="1:43" ht="15.75" thickBot="1" x14ac:dyDescent="0.3">
      <c r="A25" s="1">
        <v>24</v>
      </c>
      <c r="B25" s="3">
        <v>5</v>
      </c>
      <c r="C25" s="3">
        <v>5</v>
      </c>
      <c r="D25" s="3">
        <v>5</v>
      </c>
      <c r="E25" s="3">
        <v>5</v>
      </c>
      <c r="F25" s="3">
        <v>5</v>
      </c>
      <c r="G25" s="3">
        <v>5</v>
      </c>
      <c r="H25" s="3">
        <v>3</v>
      </c>
      <c r="I25" s="3">
        <v>3</v>
      </c>
      <c r="J25" s="3">
        <v>1</v>
      </c>
      <c r="K25" s="3">
        <v>2</v>
      </c>
      <c r="L25" s="3">
        <v>1</v>
      </c>
      <c r="M25" s="3">
        <v>1</v>
      </c>
      <c r="N25" s="9">
        <v>41</v>
      </c>
      <c r="O25" s="10">
        <v>5</v>
      </c>
      <c r="P25" s="11">
        <v>1.8333333329999999</v>
      </c>
      <c r="Q25" s="12">
        <v>11</v>
      </c>
      <c r="T25" s="4" t="s">
        <v>28</v>
      </c>
      <c r="U25" s="4">
        <v>35</v>
      </c>
      <c r="V25" s="4" t="s">
        <v>28</v>
      </c>
      <c r="W25" s="4">
        <v>35</v>
      </c>
      <c r="X25" s="4" t="s">
        <v>28</v>
      </c>
      <c r="Y25" s="4">
        <v>35</v>
      </c>
      <c r="Z25" s="4" t="s">
        <v>28</v>
      </c>
      <c r="AA25" s="4">
        <v>35</v>
      </c>
      <c r="AB25" s="4" t="s">
        <v>28</v>
      </c>
      <c r="AC25" s="4">
        <v>35</v>
      </c>
      <c r="AD25" s="4" t="s">
        <v>28</v>
      </c>
      <c r="AE25" s="4">
        <v>35</v>
      </c>
      <c r="AF25" s="4" t="s">
        <v>28</v>
      </c>
      <c r="AG25" s="4">
        <v>35</v>
      </c>
      <c r="AH25" s="4" t="s">
        <v>28</v>
      </c>
      <c r="AI25" s="4">
        <v>35</v>
      </c>
      <c r="AJ25" s="4" t="s">
        <v>28</v>
      </c>
      <c r="AK25" s="4">
        <v>35</v>
      </c>
      <c r="AL25" s="4" t="s">
        <v>28</v>
      </c>
      <c r="AM25" s="4">
        <v>35</v>
      </c>
      <c r="AN25" s="4" t="s">
        <v>28</v>
      </c>
      <c r="AO25" s="4">
        <v>35</v>
      </c>
      <c r="AP25" s="4" t="s">
        <v>28</v>
      </c>
      <c r="AQ25" s="4">
        <v>35</v>
      </c>
    </row>
    <row r="26" spans="1:43" ht="15.75" thickBot="1" x14ac:dyDescent="0.3">
      <c r="A26" s="1">
        <v>25</v>
      </c>
      <c r="B26" s="2">
        <v>5</v>
      </c>
      <c r="C26" s="2">
        <v>5</v>
      </c>
      <c r="D26" s="2">
        <v>5</v>
      </c>
      <c r="E26" s="2">
        <v>5</v>
      </c>
      <c r="F26" s="2">
        <v>5</v>
      </c>
      <c r="G26" s="2">
        <v>5</v>
      </c>
      <c r="H26" s="2">
        <v>5</v>
      </c>
      <c r="I26" s="2">
        <v>5</v>
      </c>
      <c r="J26" s="2">
        <v>5</v>
      </c>
      <c r="K26" s="2">
        <v>5</v>
      </c>
      <c r="L26" s="2">
        <v>5</v>
      </c>
      <c r="M26" s="2">
        <v>5</v>
      </c>
      <c r="N26" s="9">
        <v>60</v>
      </c>
      <c r="O26" s="10">
        <v>5</v>
      </c>
      <c r="P26" s="11">
        <v>5</v>
      </c>
      <c r="Q26" s="12">
        <v>9</v>
      </c>
    </row>
    <row r="27" spans="1:43" ht="15.75" thickBot="1" x14ac:dyDescent="0.3">
      <c r="A27" s="1">
        <v>26</v>
      </c>
      <c r="B27" s="3">
        <v>5</v>
      </c>
      <c r="C27" s="3">
        <v>5</v>
      </c>
      <c r="D27" s="3">
        <v>5</v>
      </c>
      <c r="E27" s="3">
        <v>5</v>
      </c>
      <c r="F27" s="3">
        <v>5</v>
      </c>
      <c r="G27" s="3">
        <v>5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9">
        <v>36</v>
      </c>
      <c r="O27" s="10">
        <v>5</v>
      </c>
      <c r="P27" s="11">
        <v>1</v>
      </c>
      <c r="Q27" s="12">
        <v>10</v>
      </c>
    </row>
    <row r="28" spans="1:43" ht="15.75" thickBot="1" x14ac:dyDescent="0.3">
      <c r="A28" s="1">
        <v>27</v>
      </c>
      <c r="B28" s="2">
        <v>5</v>
      </c>
      <c r="C28" s="2">
        <v>5</v>
      </c>
      <c r="D28" s="2">
        <v>5</v>
      </c>
      <c r="E28" s="2">
        <v>5</v>
      </c>
      <c r="F28" s="2">
        <v>4</v>
      </c>
      <c r="G28" s="2">
        <v>5</v>
      </c>
      <c r="H28" s="2">
        <v>4</v>
      </c>
      <c r="I28" s="2">
        <v>5</v>
      </c>
      <c r="J28" s="2">
        <v>4</v>
      </c>
      <c r="K28" s="2">
        <v>5</v>
      </c>
      <c r="L28" s="2">
        <v>4</v>
      </c>
      <c r="M28" s="2">
        <v>5</v>
      </c>
      <c r="N28" s="9">
        <v>56</v>
      </c>
      <c r="O28" s="10">
        <v>4.8333333329999997</v>
      </c>
      <c r="P28" s="11">
        <v>4.5</v>
      </c>
      <c r="Q28" s="12">
        <v>7</v>
      </c>
      <c r="T28" s="7" t="s">
        <v>62</v>
      </c>
      <c r="AD28" s="7" t="s">
        <v>63</v>
      </c>
    </row>
    <row r="29" spans="1:43" ht="15.75" thickBot="1" x14ac:dyDescent="0.3">
      <c r="A29" s="1">
        <v>28</v>
      </c>
      <c r="B29" s="3">
        <v>5</v>
      </c>
      <c r="C29" s="3">
        <v>5</v>
      </c>
      <c r="D29" s="3">
        <v>5</v>
      </c>
      <c r="E29" s="3">
        <v>5</v>
      </c>
      <c r="F29" s="3">
        <v>5</v>
      </c>
      <c r="G29" s="3">
        <v>5</v>
      </c>
      <c r="H29" s="3">
        <v>4</v>
      </c>
      <c r="I29" s="3">
        <v>4</v>
      </c>
      <c r="J29" s="3">
        <v>1</v>
      </c>
      <c r="K29" s="3">
        <v>2</v>
      </c>
      <c r="L29" s="3">
        <v>1</v>
      </c>
      <c r="M29" s="3">
        <v>3</v>
      </c>
      <c r="N29" s="9">
        <v>45</v>
      </c>
      <c r="O29" s="10">
        <v>5</v>
      </c>
      <c r="P29" s="11">
        <v>2.5</v>
      </c>
      <c r="Q29" s="12">
        <v>9</v>
      </c>
    </row>
    <row r="30" spans="1:43" ht="15.75" thickBot="1" x14ac:dyDescent="0.3">
      <c r="A30" s="1">
        <v>29</v>
      </c>
      <c r="B30" s="2">
        <v>4</v>
      </c>
      <c r="C30" s="2">
        <v>4</v>
      </c>
      <c r="D30" s="2">
        <v>1</v>
      </c>
      <c r="E30" s="2">
        <v>5</v>
      </c>
      <c r="F30" s="2">
        <v>3</v>
      </c>
      <c r="G30" s="2">
        <v>5</v>
      </c>
      <c r="H30" s="2">
        <v>2</v>
      </c>
      <c r="I30" s="2">
        <v>2</v>
      </c>
      <c r="J30" s="2">
        <v>1</v>
      </c>
      <c r="K30" s="2">
        <v>3</v>
      </c>
      <c r="L30" s="2">
        <v>2</v>
      </c>
      <c r="M30" s="2">
        <v>4</v>
      </c>
      <c r="N30" s="9">
        <v>36</v>
      </c>
      <c r="O30" s="10">
        <v>3.6666666669999999</v>
      </c>
      <c r="P30" s="11">
        <v>2.3333333330000001</v>
      </c>
      <c r="Q30" s="12">
        <v>8</v>
      </c>
      <c r="T30" s="6" t="s">
        <v>29</v>
      </c>
      <c r="U30" s="6"/>
      <c r="AD30" s="6" t="s">
        <v>29</v>
      </c>
      <c r="AE30" s="6"/>
    </row>
    <row r="31" spans="1:43" ht="15.75" thickBot="1" x14ac:dyDescent="0.3">
      <c r="A31" s="1">
        <v>30</v>
      </c>
      <c r="B31" s="3">
        <v>5</v>
      </c>
      <c r="C31" s="3">
        <v>4</v>
      </c>
      <c r="D31" s="3">
        <v>5</v>
      </c>
      <c r="E31" s="3">
        <v>5</v>
      </c>
      <c r="F31" s="3">
        <v>5</v>
      </c>
      <c r="G31" s="3">
        <v>5</v>
      </c>
      <c r="H31" s="3">
        <v>3</v>
      </c>
      <c r="I31" s="3">
        <v>3</v>
      </c>
      <c r="J31" s="3">
        <v>1</v>
      </c>
      <c r="K31" s="3">
        <v>1</v>
      </c>
      <c r="L31" s="3">
        <v>1</v>
      </c>
      <c r="M31" s="3">
        <v>2</v>
      </c>
      <c r="N31" s="9">
        <v>40</v>
      </c>
      <c r="O31" s="10">
        <v>4.8333333329999997</v>
      </c>
      <c r="P31" s="11">
        <v>1.8333333329999999</v>
      </c>
      <c r="Q31" s="12">
        <v>8</v>
      </c>
      <c r="T31" t="s">
        <v>30</v>
      </c>
      <c r="U31">
        <v>0.50063467460874278</v>
      </c>
      <c r="AD31" t="s">
        <v>30</v>
      </c>
      <c r="AE31">
        <v>0.41103055433115754</v>
      </c>
    </row>
    <row r="32" spans="1:43" ht="15.75" thickBot="1" x14ac:dyDescent="0.3">
      <c r="A32" s="1">
        <v>31</v>
      </c>
      <c r="B32" s="2">
        <v>5</v>
      </c>
      <c r="C32" s="2">
        <v>5</v>
      </c>
      <c r="D32" s="2">
        <v>3</v>
      </c>
      <c r="E32" s="2">
        <v>5</v>
      </c>
      <c r="F32" s="2">
        <v>5</v>
      </c>
      <c r="G32" s="2">
        <v>4</v>
      </c>
      <c r="H32" s="2">
        <v>5</v>
      </c>
      <c r="I32" s="2">
        <v>3</v>
      </c>
      <c r="J32" s="2">
        <v>4</v>
      </c>
      <c r="K32" s="2">
        <v>5</v>
      </c>
      <c r="L32" s="2">
        <v>4</v>
      </c>
      <c r="M32" s="2">
        <v>4</v>
      </c>
      <c r="N32" s="9">
        <v>52</v>
      </c>
      <c r="O32" s="10">
        <v>4.5</v>
      </c>
      <c r="P32" s="11">
        <v>4.1666666670000003</v>
      </c>
      <c r="Q32" s="12">
        <v>9</v>
      </c>
      <c r="T32" t="s">
        <v>31</v>
      </c>
      <c r="U32" s="17">
        <v>0.25063507742060176</v>
      </c>
      <c r="AD32" t="s">
        <v>31</v>
      </c>
      <c r="AE32" s="20">
        <v>0.16894611659377864</v>
      </c>
    </row>
    <row r="33" spans="1:38" ht="15.75" thickBot="1" x14ac:dyDescent="0.3">
      <c r="A33" s="1">
        <v>32</v>
      </c>
      <c r="B33" s="3">
        <v>5</v>
      </c>
      <c r="C33" s="3">
        <v>5</v>
      </c>
      <c r="D33" s="3">
        <v>5</v>
      </c>
      <c r="E33" s="3">
        <v>5</v>
      </c>
      <c r="F33" s="3">
        <v>5</v>
      </c>
      <c r="G33" s="3">
        <v>5</v>
      </c>
      <c r="H33" s="3">
        <v>2</v>
      </c>
      <c r="I33" s="3">
        <v>2</v>
      </c>
      <c r="J33" s="3">
        <v>1</v>
      </c>
      <c r="K33" s="3">
        <v>1</v>
      </c>
      <c r="L33" s="3">
        <v>1</v>
      </c>
      <c r="M33" s="3">
        <v>1</v>
      </c>
      <c r="N33" s="9">
        <v>38</v>
      </c>
      <c r="O33" s="10">
        <v>5</v>
      </c>
      <c r="P33" s="11">
        <v>1.3333333329999999</v>
      </c>
      <c r="Q33" s="12">
        <v>9</v>
      </c>
      <c r="T33" t="s">
        <v>32</v>
      </c>
      <c r="U33">
        <v>0.22721742358999558</v>
      </c>
      <c r="AD33" t="s">
        <v>32</v>
      </c>
      <c r="AE33">
        <v>0.14297568273733421</v>
      </c>
    </row>
    <row r="34" spans="1:38" ht="15.75" thickBot="1" x14ac:dyDescent="0.3">
      <c r="A34" s="1">
        <v>33</v>
      </c>
      <c r="B34" s="2">
        <v>5</v>
      </c>
      <c r="C34" s="2">
        <v>4</v>
      </c>
      <c r="D34" s="2">
        <v>5</v>
      </c>
      <c r="E34" s="2">
        <v>5</v>
      </c>
      <c r="F34" s="2">
        <v>5</v>
      </c>
      <c r="G34" s="2">
        <v>5</v>
      </c>
      <c r="H34" s="2">
        <v>4</v>
      </c>
      <c r="I34" s="2">
        <v>1</v>
      </c>
      <c r="J34" s="2">
        <v>1</v>
      </c>
      <c r="K34" s="2">
        <v>3</v>
      </c>
      <c r="L34" s="2">
        <v>1</v>
      </c>
      <c r="M34" s="2">
        <v>4</v>
      </c>
      <c r="N34" s="9">
        <v>43</v>
      </c>
      <c r="O34" s="10">
        <v>4.8333333329999997</v>
      </c>
      <c r="P34" s="11">
        <v>2.3333333330000001</v>
      </c>
      <c r="Q34" s="12">
        <v>10</v>
      </c>
      <c r="T34" t="s">
        <v>17</v>
      </c>
      <c r="U34">
        <v>1.1035026049772252</v>
      </c>
      <c r="AD34" t="s">
        <v>17</v>
      </c>
      <c r="AE34">
        <v>1.1620940411752871</v>
      </c>
    </row>
    <row r="35" spans="1:38" ht="15.75" thickBot="1" x14ac:dyDescent="0.3">
      <c r="A35" s="1">
        <v>34</v>
      </c>
      <c r="B35" s="3">
        <v>5</v>
      </c>
      <c r="C35" s="3">
        <v>5</v>
      </c>
      <c r="D35" s="3">
        <v>5</v>
      </c>
      <c r="E35" s="3">
        <v>5</v>
      </c>
      <c r="F35" s="3">
        <v>5</v>
      </c>
      <c r="G35" s="3">
        <v>5</v>
      </c>
      <c r="H35" s="3">
        <v>2</v>
      </c>
      <c r="I35" s="3">
        <v>2</v>
      </c>
      <c r="J35" s="3">
        <v>1</v>
      </c>
      <c r="K35" s="3">
        <v>1</v>
      </c>
      <c r="L35" s="3">
        <v>2</v>
      </c>
      <c r="M35" s="3">
        <v>2</v>
      </c>
      <c r="N35" s="9">
        <v>40</v>
      </c>
      <c r="O35" s="10">
        <v>5</v>
      </c>
      <c r="P35" s="11">
        <v>1.6666666670000001</v>
      </c>
      <c r="Q35" s="12">
        <v>10</v>
      </c>
      <c r="T35" s="4" t="s">
        <v>33</v>
      </c>
      <c r="U35" s="4">
        <v>34</v>
      </c>
      <c r="AD35" s="4" t="s">
        <v>33</v>
      </c>
      <c r="AE35" s="4">
        <v>34</v>
      </c>
    </row>
    <row r="37" spans="1:38" ht="15.75" thickBot="1" x14ac:dyDescent="0.3">
      <c r="A37" s="29" t="s">
        <v>57</v>
      </c>
      <c r="B37" s="30"/>
      <c r="C37" s="30"/>
      <c r="D37" s="30"/>
      <c r="O37" s="28" t="s">
        <v>101</v>
      </c>
      <c r="P37" s="27"/>
      <c r="T37" t="s">
        <v>34</v>
      </c>
      <c r="AD37" t="s">
        <v>34</v>
      </c>
    </row>
    <row r="38" spans="1:38" x14ac:dyDescent="0.25">
      <c r="A38" s="7" t="s">
        <v>50</v>
      </c>
      <c r="B38">
        <f>VAR(B2:B35)</f>
        <v>0.31729055258467104</v>
      </c>
      <c r="C38">
        <f t="shared" ref="C38:M38" si="0">VAR(C2:C35)</f>
        <v>0.37878787878787878</v>
      </c>
      <c r="D38">
        <f t="shared" si="0"/>
        <v>1.6657754010695196</v>
      </c>
      <c r="E38">
        <f t="shared" si="0"/>
        <v>0.12923351158645288</v>
      </c>
      <c r="F38">
        <f t="shared" si="0"/>
        <v>0.31729055258467104</v>
      </c>
      <c r="G38">
        <f t="shared" si="0"/>
        <v>0.20053475935828874</v>
      </c>
      <c r="H38">
        <f t="shared" si="0"/>
        <v>1.3262032085561493</v>
      </c>
      <c r="I38">
        <f t="shared" si="0"/>
        <v>1.4126559714795011</v>
      </c>
      <c r="J38">
        <f t="shared" si="0"/>
        <v>1.8297682709447414</v>
      </c>
      <c r="K38">
        <f t="shared" si="0"/>
        <v>1.9536541889483066</v>
      </c>
      <c r="L38">
        <f t="shared" si="0"/>
        <v>1.5623885918003566</v>
      </c>
      <c r="M38">
        <f t="shared" si="0"/>
        <v>1.6934046345811049</v>
      </c>
      <c r="O38" s="27">
        <f>AVERAGE(O2:O35)</f>
        <v>4.5196078430882354</v>
      </c>
      <c r="P38" s="27">
        <f>AVERAGE(P2:P35)</f>
        <v>2.8088235293823529</v>
      </c>
      <c r="T38" s="5"/>
      <c r="U38" s="5" t="s">
        <v>38</v>
      </c>
      <c r="V38" s="5" t="s">
        <v>39</v>
      </c>
      <c r="W38" s="5" t="s">
        <v>40</v>
      </c>
      <c r="X38" s="5" t="s">
        <v>41</v>
      </c>
      <c r="Y38" s="5" t="s">
        <v>42</v>
      </c>
      <c r="AD38" s="5"/>
      <c r="AE38" s="5" t="s">
        <v>38</v>
      </c>
      <c r="AF38" s="5" t="s">
        <v>39</v>
      </c>
      <c r="AG38" s="5" t="s">
        <v>40</v>
      </c>
      <c r="AH38" s="5" t="s">
        <v>41</v>
      </c>
      <c r="AI38" s="5" t="s">
        <v>42</v>
      </c>
    </row>
    <row r="39" spans="1:38" x14ac:dyDescent="0.25">
      <c r="A39" s="7" t="s">
        <v>51</v>
      </c>
      <c r="B39">
        <f>SUM(B38:M38)</f>
        <v>12.786987522281642</v>
      </c>
      <c r="T39" t="s">
        <v>35</v>
      </c>
      <c r="U39">
        <v>1</v>
      </c>
      <c r="V39">
        <v>13.033024025871292</v>
      </c>
      <c r="W39">
        <v>13.033024025871292</v>
      </c>
      <c r="X39">
        <v>10.702826134231644</v>
      </c>
      <c r="Y39">
        <v>2.5655077161307275E-3</v>
      </c>
      <c r="AD39" t="s">
        <v>35</v>
      </c>
      <c r="AE39">
        <v>1</v>
      </c>
      <c r="AF39">
        <v>8.7851980628764892</v>
      </c>
      <c r="AG39">
        <v>8.7851980628764892</v>
      </c>
      <c r="AH39">
        <v>6.5053251527353906</v>
      </c>
      <c r="AI39">
        <v>1.5741071835592767E-2</v>
      </c>
    </row>
    <row r="40" spans="1:38" x14ac:dyDescent="0.25">
      <c r="A40" s="7" t="s">
        <v>52</v>
      </c>
      <c r="B40">
        <f>VAR(N2:N35)</f>
        <v>34.150623885918208</v>
      </c>
      <c r="T40" t="s">
        <v>36</v>
      </c>
      <c r="U40">
        <v>32</v>
      </c>
      <c r="V40">
        <v>38.966975974128708</v>
      </c>
      <c r="W40">
        <v>1.2177179991915221</v>
      </c>
      <c r="AD40" t="s">
        <v>36</v>
      </c>
      <c r="AE40">
        <v>32</v>
      </c>
      <c r="AF40">
        <v>43.214801937123511</v>
      </c>
      <c r="AG40">
        <v>1.3504625605351097</v>
      </c>
    </row>
    <row r="41" spans="1:38" ht="15.75" thickBot="1" x14ac:dyDescent="0.3">
      <c r="A41" s="7" t="s">
        <v>53</v>
      </c>
      <c r="B41">
        <f>(M1/(M1-1))*(1-(B39/B40))</f>
        <v>0.682440976827283</v>
      </c>
      <c r="T41" s="4" t="s">
        <v>0</v>
      </c>
      <c r="U41" s="4">
        <v>33</v>
      </c>
      <c r="V41" s="4">
        <v>52</v>
      </c>
      <c r="W41" s="4"/>
      <c r="X41" s="4"/>
      <c r="Y41" s="4"/>
      <c r="AD41" s="4" t="s">
        <v>0</v>
      </c>
      <c r="AE41" s="4">
        <v>33</v>
      </c>
      <c r="AF41" s="4">
        <v>52</v>
      </c>
      <c r="AG41" s="4"/>
      <c r="AH41" s="4"/>
      <c r="AI41" s="4"/>
    </row>
    <row r="42" spans="1:38" ht="15.75" thickBot="1" x14ac:dyDescent="0.3"/>
    <row r="43" spans="1:38" x14ac:dyDescent="0.25">
      <c r="T43" s="5"/>
      <c r="U43" s="16" t="s">
        <v>43</v>
      </c>
      <c r="V43" s="5" t="s">
        <v>17</v>
      </c>
      <c r="W43" s="5" t="s">
        <v>44</v>
      </c>
      <c r="X43" s="5" t="s">
        <v>45</v>
      </c>
      <c r="Y43" s="5" t="s">
        <v>46</v>
      </c>
      <c r="Z43" s="5" t="s">
        <v>47</v>
      </c>
      <c r="AA43" s="5" t="s">
        <v>48</v>
      </c>
      <c r="AB43" s="5" t="s">
        <v>49</v>
      </c>
      <c r="AD43" s="5"/>
      <c r="AE43" s="19" t="s">
        <v>43</v>
      </c>
      <c r="AF43" s="5" t="s">
        <v>17</v>
      </c>
      <c r="AG43" s="5" t="s">
        <v>44</v>
      </c>
      <c r="AH43" s="5" t="s">
        <v>45</v>
      </c>
      <c r="AI43" s="5" t="s">
        <v>46</v>
      </c>
      <c r="AJ43" s="5" t="s">
        <v>47</v>
      </c>
      <c r="AK43" s="5" t="s">
        <v>48</v>
      </c>
      <c r="AL43" s="5" t="s">
        <v>49</v>
      </c>
    </row>
    <row r="44" spans="1:38" x14ac:dyDescent="0.25">
      <c r="A44" s="29" t="s">
        <v>64</v>
      </c>
      <c r="B44" s="30"/>
      <c r="C44" s="30"/>
      <c r="D44" s="30"/>
      <c r="T44" t="s">
        <v>37</v>
      </c>
      <c r="U44" s="17">
        <v>2.3316048005240066</v>
      </c>
      <c r="V44">
        <v>2.047085361155951</v>
      </c>
      <c r="W44">
        <v>1.1389875794956557</v>
      </c>
      <c r="X44">
        <v>0.26316332242092588</v>
      </c>
      <c r="Y44">
        <v>-1.8381716285236136</v>
      </c>
      <c r="Z44">
        <v>6.5013812295716269</v>
      </c>
      <c r="AA44">
        <v>-1.8381716285236136</v>
      </c>
      <c r="AB44">
        <v>6.5013812295716269</v>
      </c>
      <c r="AD44" t="s">
        <v>37</v>
      </c>
      <c r="AE44" s="20">
        <v>10.451533589958338</v>
      </c>
      <c r="AF44">
        <v>0.60299275594045443</v>
      </c>
      <c r="AG44">
        <v>17.332768075559482</v>
      </c>
      <c r="AH44">
        <v>7.9781964586884813E-18</v>
      </c>
      <c r="AI44">
        <v>9.2232775395183264</v>
      </c>
      <c r="AJ44">
        <v>11.679789640398349</v>
      </c>
      <c r="AK44">
        <v>9.2232775395183264</v>
      </c>
      <c r="AL44">
        <v>11.679789640398349</v>
      </c>
    </row>
    <row r="45" spans="1:38" ht="15.75" thickBot="1" x14ac:dyDescent="0.3">
      <c r="A45" s="7" t="s">
        <v>59</v>
      </c>
      <c r="B45">
        <f>CORREL(B2:B35,$Q$2:$Q$35)</f>
        <v>0.38570502520060035</v>
      </c>
      <c r="C45">
        <f t="shared" ref="C45:M45" si="1">CORREL(C2:C35,$Q$2:$Q$35)</f>
        <v>0.5099019513592784</v>
      </c>
      <c r="D45">
        <f t="shared" si="1"/>
        <v>0.24315123979667513</v>
      </c>
      <c r="E45">
        <f t="shared" si="1"/>
        <v>0.20145360353356256</v>
      </c>
      <c r="F45">
        <f t="shared" si="1"/>
        <v>0.38570502520060035</v>
      </c>
      <c r="G45">
        <f t="shared" si="1"/>
        <v>0.32344301602505604</v>
      </c>
      <c r="H45">
        <f t="shared" si="1"/>
        <v>-0.29347043566391418</v>
      </c>
      <c r="I45">
        <f t="shared" si="1"/>
        <v>-0.24372742461674893</v>
      </c>
      <c r="J45">
        <f t="shared" si="1"/>
        <v>-0.32122979246112054</v>
      </c>
      <c r="K45">
        <f t="shared" si="1"/>
        <v>-0.4835880307580202</v>
      </c>
      <c r="L45">
        <f t="shared" si="1"/>
        <v>-0.25106731665036991</v>
      </c>
      <c r="M45">
        <f t="shared" si="1"/>
        <v>-0.31536239676845845</v>
      </c>
      <c r="T45" s="4" t="s">
        <v>1</v>
      </c>
      <c r="U45" s="18">
        <v>1.4754366818957234</v>
      </c>
      <c r="V45" s="4">
        <v>0.4509945994580446</v>
      </c>
      <c r="W45" s="4">
        <v>3.2715174054605973</v>
      </c>
      <c r="X45" s="4">
        <v>2.5655077161307275E-3</v>
      </c>
      <c r="Y45" s="4">
        <v>0.55679074453919952</v>
      </c>
      <c r="Z45" s="4">
        <v>2.3940826192522473</v>
      </c>
      <c r="AA45" s="4">
        <v>0.55679074453919952</v>
      </c>
      <c r="AB45" s="4">
        <v>2.3940826192522473</v>
      </c>
      <c r="AD45" s="4" t="s">
        <v>2</v>
      </c>
      <c r="AE45" s="21">
        <v>-0.51677635663979338</v>
      </c>
      <c r="AF45" s="4">
        <v>0.20261338464175335</v>
      </c>
      <c r="AG45" s="4">
        <v>-2.5505538913607348</v>
      </c>
      <c r="AH45" s="4">
        <v>1.5741071835592806E-2</v>
      </c>
      <c r="AI45" s="4">
        <v>-0.92948631564788753</v>
      </c>
      <c r="AJ45" s="4">
        <v>-0.10406639763169923</v>
      </c>
      <c r="AK45" s="4">
        <v>-0.92948631564788753</v>
      </c>
      <c r="AL45" s="4">
        <v>-0.10406639763169923</v>
      </c>
    </row>
    <row r="48" spans="1:38" x14ac:dyDescent="0.25">
      <c r="A48" s="29" t="s">
        <v>58</v>
      </c>
      <c r="B48" s="30"/>
      <c r="C48" s="30"/>
      <c r="D48" s="30"/>
    </row>
    <row r="58" spans="1:15" x14ac:dyDescent="0.25">
      <c r="A58" t="s">
        <v>65</v>
      </c>
      <c r="F58" t="s">
        <v>66</v>
      </c>
    </row>
    <row r="61" spans="1:15" ht="15" customHeight="1" x14ac:dyDescent="0.25">
      <c r="A61" s="31" t="s">
        <v>100</v>
      </c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</row>
    <row r="62" spans="1:15" x14ac:dyDescent="0.25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</row>
    <row r="63" spans="1:15" x14ac:dyDescent="0.25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</row>
    <row r="64" spans="1:15" x14ac:dyDescent="0.25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</row>
  </sheetData>
  <mergeCells count="4">
    <mergeCell ref="A37:D37"/>
    <mergeCell ref="A44:D44"/>
    <mergeCell ref="A48:D48"/>
    <mergeCell ref="A61:O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1AA0D-851B-4FFF-9287-A11C8EFE91EB}">
  <dimension ref="A1:AA1000"/>
  <sheetViews>
    <sheetView workbookViewId="0">
      <selection activeCell="W34" sqref="W34"/>
    </sheetView>
  </sheetViews>
  <sheetFormatPr defaultRowHeight="15" x14ac:dyDescent="0.25"/>
  <sheetData>
    <row r="1" spans="1:27" ht="27" thickBot="1" x14ac:dyDescent="0.3">
      <c r="A1" s="23" t="s">
        <v>67</v>
      </c>
      <c r="B1" s="1" t="s">
        <v>68</v>
      </c>
      <c r="C1" s="1" t="s">
        <v>69</v>
      </c>
      <c r="D1" s="1" t="s">
        <v>70</v>
      </c>
      <c r="E1" s="1" t="s">
        <v>71</v>
      </c>
      <c r="F1" s="1" t="s">
        <v>72</v>
      </c>
      <c r="G1" s="1" t="s">
        <v>73</v>
      </c>
      <c r="H1" s="23" t="s">
        <v>74</v>
      </c>
      <c r="I1" s="1" t="s">
        <v>75</v>
      </c>
      <c r="J1" s="1" t="s">
        <v>76</v>
      </c>
      <c r="K1" s="1" t="s">
        <v>77</v>
      </c>
      <c r="L1" s="1" t="s">
        <v>78</v>
      </c>
      <c r="M1" s="1" t="s">
        <v>79</v>
      </c>
      <c r="N1" s="1" t="s">
        <v>41</v>
      </c>
      <c r="O1" s="23" t="s">
        <v>98</v>
      </c>
      <c r="P1" s="1" t="s">
        <v>80</v>
      </c>
      <c r="Q1" s="1" t="s">
        <v>81</v>
      </c>
      <c r="R1" s="1" t="s">
        <v>82</v>
      </c>
      <c r="S1" s="1" t="s">
        <v>83</v>
      </c>
      <c r="T1" s="24" t="s">
        <v>84</v>
      </c>
      <c r="U1" s="24" t="s">
        <v>85</v>
      </c>
      <c r="V1" s="24" t="s">
        <v>86</v>
      </c>
      <c r="W1" s="23" t="s">
        <v>99</v>
      </c>
      <c r="X1" s="24"/>
      <c r="Y1" s="24"/>
      <c r="Z1" s="24"/>
      <c r="AA1" s="24"/>
    </row>
    <row r="2" spans="1:27" ht="103.5" thickBot="1" x14ac:dyDescent="0.3">
      <c r="A2" s="25"/>
      <c r="B2" s="2">
        <v>4</v>
      </c>
      <c r="C2" s="2">
        <v>4</v>
      </c>
      <c r="D2" s="2">
        <v>4</v>
      </c>
      <c r="E2" s="2">
        <v>4</v>
      </c>
      <c r="F2" s="2">
        <v>4</v>
      </c>
      <c r="G2" s="2">
        <v>5</v>
      </c>
      <c r="H2" s="25"/>
      <c r="I2" s="2">
        <v>3</v>
      </c>
      <c r="J2" s="2">
        <v>4</v>
      </c>
      <c r="K2" s="2">
        <v>1</v>
      </c>
      <c r="L2" s="2">
        <v>2</v>
      </c>
      <c r="M2" s="2">
        <v>1</v>
      </c>
      <c r="N2" s="2">
        <v>1</v>
      </c>
      <c r="O2" s="25"/>
      <c r="P2" s="25" t="s">
        <v>87</v>
      </c>
      <c r="Q2" s="25" t="s">
        <v>88</v>
      </c>
      <c r="R2" s="25" t="s">
        <v>89</v>
      </c>
      <c r="S2" s="2">
        <v>5</v>
      </c>
      <c r="T2" s="2">
        <v>3</v>
      </c>
      <c r="U2" s="2">
        <v>1</v>
      </c>
      <c r="V2" s="2">
        <v>0</v>
      </c>
      <c r="W2" s="2">
        <f>S2+T2+U2+V2</f>
        <v>9</v>
      </c>
      <c r="X2" s="24"/>
      <c r="Y2" s="24"/>
      <c r="Z2" s="24"/>
      <c r="AA2" s="24"/>
    </row>
    <row r="3" spans="1:27" ht="39.75" thickBot="1" x14ac:dyDescent="0.3">
      <c r="A3" s="26"/>
      <c r="B3" s="3">
        <v>5</v>
      </c>
      <c r="C3" s="3">
        <v>5</v>
      </c>
      <c r="D3" s="3">
        <v>5</v>
      </c>
      <c r="E3" s="3">
        <v>5</v>
      </c>
      <c r="F3" s="3">
        <v>5</v>
      </c>
      <c r="G3" s="3">
        <v>5</v>
      </c>
      <c r="H3" s="26"/>
      <c r="I3" s="3">
        <v>3</v>
      </c>
      <c r="J3" s="3">
        <v>3</v>
      </c>
      <c r="K3" s="3">
        <v>3</v>
      </c>
      <c r="L3" s="3">
        <v>1</v>
      </c>
      <c r="M3" s="3">
        <v>1</v>
      </c>
      <c r="N3" s="3">
        <v>1</v>
      </c>
      <c r="O3" s="26"/>
      <c r="P3" s="26" t="s">
        <v>90</v>
      </c>
      <c r="Q3" s="26" t="s">
        <v>91</v>
      </c>
      <c r="R3" s="26" t="s">
        <v>92</v>
      </c>
      <c r="S3" s="3">
        <v>5</v>
      </c>
      <c r="T3" s="3">
        <v>4</v>
      </c>
      <c r="U3" s="3">
        <v>1</v>
      </c>
      <c r="V3" s="3">
        <v>1</v>
      </c>
      <c r="W3" s="2">
        <f t="shared" ref="W3:W35" si="0">S3+T3+U3+V3</f>
        <v>11</v>
      </c>
      <c r="X3" s="24"/>
      <c r="Y3" s="24"/>
      <c r="Z3" s="24"/>
      <c r="AA3" s="24"/>
    </row>
    <row r="4" spans="1:27" ht="52.5" thickBot="1" x14ac:dyDescent="0.3">
      <c r="A4" s="25"/>
      <c r="B4" s="2">
        <v>4</v>
      </c>
      <c r="C4" s="2">
        <v>4</v>
      </c>
      <c r="D4" s="2">
        <v>4</v>
      </c>
      <c r="E4" s="2">
        <v>4</v>
      </c>
      <c r="F4" s="2">
        <v>4</v>
      </c>
      <c r="G4" s="2">
        <v>4</v>
      </c>
      <c r="H4" s="25"/>
      <c r="I4" s="2">
        <v>4</v>
      </c>
      <c r="J4" s="2">
        <v>4</v>
      </c>
      <c r="K4" s="2">
        <v>2</v>
      </c>
      <c r="L4" s="2">
        <v>4</v>
      </c>
      <c r="M4" s="2">
        <v>2</v>
      </c>
      <c r="N4" s="2">
        <v>4</v>
      </c>
      <c r="O4" s="25"/>
      <c r="P4" s="25" t="s">
        <v>90</v>
      </c>
      <c r="Q4" s="25" t="s">
        <v>93</v>
      </c>
      <c r="R4" s="25" t="s">
        <v>89</v>
      </c>
      <c r="S4" s="2">
        <v>4</v>
      </c>
      <c r="T4" s="2">
        <v>4</v>
      </c>
      <c r="U4" s="2">
        <v>0</v>
      </c>
      <c r="V4" s="2">
        <v>0</v>
      </c>
      <c r="W4" s="2">
        <f t="shared" si="0"/>
        <v>8</v>
      </c>
      <c r="X4" s="24"/>
      <c r="Y4" s="24"/>
      <c r="Z4" s="24"/>
      <c r="AA4" s="24"/>
    </row>
    <row r="5" spans="1:27" ht="52.5" thickBot="1" x14ac:dyDescent="0.3">
      <c r="A5" s="26"/>
      <c r="B5" s="3">
        <v>5</v>
      </c>
      <c r="C5" s="3">
        <v>4</v>
      </c>
      <c r="D5" s="3">
        <v>4</v>
      </c>
      <c r="E5" s="3">
        <v>5</v>
      </c>
      <c r="F5" s="3">
        <v>5</v>
      </c>
      <c r="G5" s="3">
        <v>5</v>
      </c>
      <c r="H5" s="26"/>
      <c r="I5" s="3">
        <v>4</v>
      </c>
      <c r="J5" s="3">
        <v>4</v>
      </c>
      <c r="K5" s="3">
        <v>2</v>
      </c>
      <c r="L5" s="3">
        <v>1</v>
      </c>
      <c r="M5" s="3">
        <v>1</v>
      </c>
      <c r="N5" s="3">
        <v>5</v>
      </c>
      <c r="O5" s="26"/>
      <c r="P5" s="26" t="s">
        <v>90</v>
      </c>
      <c r="Q5" s="26" t="s">
        <v>93</v>
      </c>
      <c r="R5" s="26" t="s">
        <v>89</v>
      </c>
      <c r="S5" s="3">
        <v>5</v>
      </c>
      <c r="T5" s="3">
        <v>4</v>
      </c>
      <c r="U5" s="3">
        <v>0</v>
      </c>
      <c r="V5" s="3">
        <v>0</v>
      </c>
      <c r="W5" s="2">
        <f t="shared" si="0"/>
        <v>9</v>
      </c>
      <c r="X5" s="24"/>
      <c r="Y5" s="24"/>
      <c r="Z5" s="24"/>
      <c r="AA5" s="24"/>
    </row>
    <row r="6" spans="1:27" ht="52.5" thickBot="1" x14ac:dyDescent="0.3">
      <c r="A6" s="25"/>
      <c r="B6" s="2">
        <v>5</v>
      </c>
      <c r="C6" s="2">
        <v>5</v>
      </c>
      <c r="D6" s="2">
        <v>5</v>
      </c>
      <c r="E6" s="2">
        <v>5</v>
      </c>
      <c r="F6" s="2">
        <v>5</v>
      </c>
      <c r="G6" s="2">
        <v>4</v>
      </c>
      <c r="H6" s="25"/>
      <c r="I6" s="2">
        <v>3</v>
      </c>
      <c r="J6" s="2">
        <v>2</v>
      </c>
      <c r="K6" s="2">
        <v>2</v>
      </c>
      <c r="L6" s="2">
        <v>2</v>
      </c>
      <c r="M6" s="2">
        <v>2</v>
      </c>
      <c r="N6" s="2">
        <v>2</v>
      </c>
      <c r="O6" s="25"/>
      <c r="P6" s="25" t="s">
        <v>90</v>
      </c>
      <c r="Q6" s="25" t="s">
        <v>93</v>
      </c>
      <c r="R6" s="25" t="s">
        <v>92</v>
      </c>
      <c r="S6" s="2">
        <v>4</v>
      </c>
      <c r="T6" s="2">
        <v>4</v>
      </c>
      <c r="U6" s="2">
        <v>0</v>
      </c>
      <c r="V6" s="2">
        <v>1</v>
      </c>
      <c r="W6" s="2">
        <f t="shared" si="0"/>
        <v>9</v>
      </c>
      <c r="X6" s="24"/>
      <c r="Y6" s="24"/>
      <c r="Z6" s="24"/>
      <c r="AA6" s="24"/>
    </row>
    <row r="7" spans="1:27" ht="52.5" thickBot="1" x14ac:dyDescent="0.3">
      <c r="A7" s="26"/>
      <c r="B7" s="3">
        <v>4</v>
      </c>
      <c r="C7" s="3">
        <v>5</v>
      </c>
      <c r="D7" s="3">
        <v>4</v>
      </c>
      <c r="E7" s="3">
        <v>4</v>
      </c>
      <c r="F7" s="3">
        <v>4</v>
      </c>
      <c r="G7" s="3">
        <v>5</v>
      </c>
      <c r="H7" s="26"/>
      <c r="I7" s="3">
        <v>4</v>
      </c>
      <c r="J7" s="3">
        <v>5</v>
      </c>
      <c r="K7" s="3">
        <v>4</v>
      </c>
      <c r="L7" s="3">
        <v>4</v>
      </c>
      <c r="M7" s="3">
        <v>3</v>
      </c>
      <c r="N7" s="3">
        <v>4</v>
      </c>
      <c r="O7" s="26"/>
      <c r="P7" s="26" t="s">
        <v>87</v>
      </c>
      <c r="Q7" s="26" t="s">
        <v>93</v>
      </c>
      <c r="R7" s="26" t="s">
        <v>92</v>
      </c>
      <c r="S7" s="3">
        <v>4</v>
      </c>
      <c r="T7" s="3">
        <v>3</v>
      </c>
      <c r="U7" s="3">
        <v>0</v>
      </c>
      <c r="V7" s="3">
        <v>1</v>
      </c>
      <c r="W7" s="2">
        <f t="shared" si="0"/>
        <v>8</v>
      </c>
      <c r="X7" s="24"/>
      <c r="Y7" s="24"/>
      <c r="Z7" s="24"/>
      <c r="AA7" s="24"/>
    </row>
    <row r="8" spans="1:27" ht="52.5" thickBot="1" x14ac:dyDescent="0.3">
      <c r="A8" s="25"/>
      <c r="B8" s="2">
        <v>4</v>
      </c>
      <c r="C8" s="2">
        <v>3</v>
      </c>
      <c r="D8" s="2">
        <v>5</v>
      </c>
      <c r="E8" s="2">
        <v>4</v>
      </c>
      <c r="F8" s="2">
        <v>4</v>
      </c>
      <c r="G8" s="2">
        <v>5</v>
      </c>
      <c r="H8" s="25"/>
      <c r="I8" s="2">
        <v>4</v>
      </c>
      <c r="J8" s="2">
        <v>3</v>
      </c>
      <c r="K8" s="2">
        <v>3</v>
      </c>
      <c r="L8" s="2">
        <v>1</v>
      </c>
      <c r="M8" s="2">
        <v>2</v>
      </c>
      <c r="N8" s="2">
        <v>3</v>
      </c>
      <c r="O8" s="25"/>
      <c r="P8" s="25" t="s">
        <v>90</v>
      </c>
      <c r="Q8" s="25" t="s">
        <v>93</v>
      </c>
      <c r="R8" s="25" t="s">
        <v>92</v>
      </c>
      <c r="S8" s="2">
        <v>4</v>
      </c>
      <c r="T8" s="2">
        <v>4</v>
      </c>
      <c r="U8" s="2">
        <v>0</v>
      </c>
      <c r="V8" s="2">
        <v>1</v>
      </c>
      <c r="W8" s="2">
        <f t="shared" si="0"/>
        <v>9</v>
      </c>
      <c r="X8" s="24"/>
      <c r="Y8" s="24"/>
      <c r="Z8" s="24"/>
      <c r="AA8" s="24"/>
    </row>
    <row r="9" spans="1:27" ht="52.5" thickBot="1" x14ac:dyDescent="0.3">
      <c r="A9" s="26"/>
      <c r="B9" s="3">
        <v>4</v>
      </c>
      <c r="C9" s="3">
        <v>5</v>
      </c>
      <c r="D9" s="3">
        <v>5</v>
      </c>
      <c r="E9" s="3">
        <v>5</v>
      </c>
      <c r="F9" s="3">
        <v>5</v>
      </c>
      <c r="G9" s="3">
        <v>5</v>
      </c>
      <c r="H9" s="26"/>
      <c r="I9" s="3">
        <v>3</v>
      </c>
      <c r="J9" s="3">
        <v>3</v>
      </c>
      <c r="K9" s="3">
        <v>3</v>
      </c>
      <c r="L9" s="3">
        <v>3</v>
      </c>
      <c r="M9" s="3">
        <v>5</v>
      </c>
      <c r="N9" s="3">
        <v>3</v>
      </c>
      <c r="O9" s="26"/>
      <c r="P9" s="26" t="s">
        <v>90</v>
      </c>
      <c r="Q9" s="26" t="s">
        <v>93</v>
      </c>
      <c r="R9" s="26" t="s">
        <v>92</v>
      </c>
      <c r="S9" s="3">
        <v>5</v>
      </c>
      <c r="T9" s="3">
        <v>4</v>
      </c>
      <c r="U9" s="3">
        <v>0</v>
      </c>
      <c r="V9" s="3">
        <v>1</v>
      </c>
      <c r="W9" s="2">
        <f t="shared" si="0"/>
        <v>10</v>
      </c>
      <c r="X9" s="24"/>
      <c r="Y9" s="24"/>
      <c r="Z9" s="24"/>
      <c r="AA9" s="24"/>
    </row>
    <row r="10" spans="1:27" ht="52.5" thickBot="1" x14ac:dyDescent="0.3">
      <c r="A10" s="25"/>
      <c r="B10" s="2">
        <v>4</v>
      </c>
      <c r="C10" s="2">
        <v>4</v>
      </c>
      <c r="D10" s="2">
        <v>2</v>
      </c>
      <c r="E10" s="2">
        <v>5</v>
      </c>
      <c r="F10" s="2">
        <v>5</v>
      </c>
      <c r="G10" s="2">
        <v>5</v>
      </c>
      <c r="H10" s="25"/>
      <c r="I10" s="2">
        <v>4</v>
      </c>
      <c r="J10" s="2">
        <v>4</v>
      </c>
      <c r="K10" s="2">
        <v>2</v>
      </c>
      <c r="L10" s="2">
        <v>2</v>
      </c>
      <c r="M10" s="2">
        <v>2</v>
      </c>
      <c r="N10" s="2">
        <v>4</v>
      </c>
      <c r="O10" s="25"/>
      <c r="P10" s="25" t="s">
        <v>90</v>
      </c>
      <c r="Q10" s="25" t="s">
        <v>93</v>
      </c>
      <c r="R10" s="25" t="s">
        <v>92</v>
      </c>
      <c r="S10" s="2">
        <v>4</v>
      </c>
      <c r="T10" s="2">
        <v>4</v>
      </c>
      <c r="U10" s="2">
        <v>0</v>
      </c>
      <c r="V10" s="2">
        <v>1</v>
      </c>
      <c r="W10" s="2">
        <f t="shared" si="0"/>
        <v>9</v>
      </c>
      <c r="X10" s="24"/>
      <c r="Y10" s="24"/>
      <c r="Z10" s="24"/>
      <c r="AA10" s="24"/>
    </row>
    <row r="11" spans="1:27" ht="52.5" thickBot="1" x14ac:dyDescent="0.3">
      <c r="A11" s="26"/>
      <c r="B11" s="3">
        <v>5</v>
      </c>
      <c r="C11" s="3">
        <v>4</v>
      </c>
      <c r="D11" s="3">
        <v>3</v>
      </c>
      <c r="E11" s="3">
        <v>5</v>
      </c>
      <c r="F11" s="3">
        <v>5</v>
      </c>
      <c r="G11" s="3">
        <v>4</v>
      </c>
      <c r="H11" s="26"/>
      <c r="I11" s="3">
        <v>3</v>
      </c>
      <c r="J11" s="3">
        <v>2</v>
      </c>
      <c r="K11" s="3">
        <v>2</v>
      </c>
      <c r="L11" s="3">
        <v>3</v>
      </c>
      <c r="M11" s="3">
        <v>2</v>
      </c>
      <c r="N11" s="3">
        <v>4</v>
      </c>
      <c r="O11" s="26"/>
      <c r="P11" s="26" t="s">
        <v>87</v>
      </c>
      <c r="Q11" s="26" t="s">
        <v>93</v>
      </c>
      <c r="R11" s="26" t="s">
        <v>92</v>
      </c>
      <c r="S11" s="3">
        <v>3</v>
      </c>
      <c r="T11" s="3">
        <v>3</v>
      </c>
      <c r="U11" s="3">
        <v>0</v>
      </c>
      <c r="V11" s="3">
        <v>1</v>
      </c>
      <c r="W11" s="2">
        <f t="shared" si="0"/>
        <v>7</v>
      </c>
      <c r="X11" s="24"/>
      <c r="Y11" s="24"/>
      <c r="Z11" s="24"/>
      <c r="AA11" s="24"/>
    </row>
    <row r="12" spans="1:27" ht="52.5" thickBot="1" x14ac:dyDescent="0.3">
      <c r="A12" s="25"/>
      <c r="B12" s="2">
        <v>5</v>
      </c>
      <c r="C12" s="2">
        <v>5</v>
      </c>
      <c r="D12" s="2">
        <v>1</v>
      </c>
      <c r="E12" s="2">
        <v>5</v>
      </c>
      <c r="F12" s="2">
        <v>5</v>
      </c>
      <c r="G12" s="2">
        <v>5</v>
      </c>
      <c r="H12" s="25"/>
      <c r="I12" s="2">
        <v>1</v>
      </c>
      <c r="J12" s="2">
        <v>3</v>
      </c>
      <c r="K12" s="2">
        <v>3</v>
      </c>
      <c r="L12" s="2">
        <v>1</v>
      </c>
      <c r="M12" s="2">
        <v>3</v>
      </c>
      <c r="N12" s="2">
        <v>1</v>
      </c>
      <c r="O12" s="25"/>
      <c r="P12" s="25" t="s">
        <v>90</v>
      </c>
      <c r="Q12" s="25" t="s">
        <v>93</v>
      </c>
      <c r="R12" s="25" t="s">
        <v>92</v>
      </c>
      <c r="S12" s="2">
        <v>5</v>
      </c>
      <c r="T12" s="2">
        <v>4</v>
      </c>
      <c r="U12" s="2">
        <v>0</v>
      </c>
      <c r="V12" s="2">
        <v>1</v>
      </c>
      <c r="W12" s="2">
        <f t="shared" si="0"/>
        <v>10</v>
      </c>
      <c r="X12" s="24"/>
      <c r="Y12" s="24"/>
      <c r="Z12" s="24"/>
      <c r="AA12" s="24"/>
    </row>
    <row r="13" spans="1:27" ht="52.5" thickBot="1" x14ac:dyDescent="0.3">
      <c r="A13" s="26"/>
      <c r="B13" s="3">
        <v>4</v>
      </c>
      <c r="C13" s="3">
        <v>4</v>
      </c>
      <c r="D13" s="3">
        <v>2</v>
      </c>
      <c r="E13" s="3">
        <v>5</v>
      </c>
      <c r="F13" s="3">
        <v>4</v>
      </c>
      <c r="G13" s="3">
        <v>4</v>
      </c>
      <c r="H13" s="26"/>
      <c r="I13" s="3">
        <v>4</v>
      </c>
      <c r="J13" s="3">
        <v>3</v>
      </c>
      <c r="K13" s="3">
        <v>2</v>
      </c>
      <c r="L13" s="3">
        <v>3</v>
      </c>
      <c r="M13" s="3">
        <v>3</v>
      </c>
      <c r="N13" s="3">
        <v>3</v>
      </c>
      <c r="O13" s="26"/>
      <c r="P13" s="26" t="s">
        <v>90</v>
      </c>
      <c r="Q13" s="26" t="s">
        <v>93</v>
      </c>
      <c r="R13" s="26" t="s">
        <v>89</v>
      </c>
      <c r="S13" s="3">
        <v>3</v>
      </c>
      <c r="T13" s="3">
        <v>4</v>
      </c>
      <c r="U13" s="3">
        <v>0</v>
      </c>
      <c r="V13" s="3">
        <v>0</v>
      </c>
      <c r="W13" s="2">
        <f t="shared" si="0"/>
        <v>7</v>
      </c>
      <c r="X13" s="24"/>
      <c r="Y13" s="24"/>
      <c r="Z13" s="24"/>
      <c r="AA13" s="24"/>
    </row>
    <row r="14" spans="1:27" ht="103.5" thickBot="1" x14ac:dyDescent="0.3">
      <c r="A14" s="25"/>
      <c r="B14" s="2">
        <v>5</v>
      </c>
      <c r="C14" s="2">
        <v>5</v>
      </c>
      <c r="D14" s="2">
        <v>5</v>
      </c>
      <c r="E14" s="2">
        <v>5</v>
      </c>
      <c r="F14" s="2">
        <v>5</v>
      </c>
      <c r="G14" s="2">
        <v>5</v>
      </c>
      <c r="H14" s="25"/>
      <c r="I14" s="2">
        <v>2</v>
      </c>
      <c r="J14" s="2">
        <v>2</v>
      </c>
      <c r="K14" s="2">
        <v>3</v>
      </c>
      <c r="L14" s="2">
        <v>1</v>
      </c>
      <c r="M14" s="2">
        <v>2</v>
      </c>
      <c r="N14" s="2">
        <v>2</v>
      </c>
      <c r="O14" s="25"/>
      <c r="P14" s="25" t="s">
        <v>90</v>
      </c>
      <c r="Q14" s="25" t="s">
        <v>94</v>
      </c>
      <c r="R14" s="25" t="s">
        <v>89</v>
      </c>
      <c r="S14" s="2">
        <v>5</v>
      </c>
      <c r="T14" s="2">
        <v>4</v>
      </c>
      <c r="U14" s="2">
        <v>2</v>
      </c>
      <c r="V14" s="2">
        <v>0</v>
      </c>
      <c r="W14" s="2">
        <f t="shared" si="0"/>
        <v>11</v>
      </c>
      <c r="X14" s="24"/>
      <c r="Y14" s="24"/>
      <c r="Z14" s="24"/>
      <c r="AA14" s="24"/>
    </row>
    <row r="15" spans="1:27" ht="52.5" thickBot="1" x14ac:dyDescent="0.3">
      <c r="A15" s="26"/>
      <c r="B15" s="3">
        <v>4</v>
      </c>
      <c r="C15" s="3">
        <v>5</v>
      </c>
      <c r="D15" s="3">
        <v>2</v>
      </c>
      <c r="E15" s="3">
        <v>5</v>
      </c>
      <c r="F15" s="3">
        <v>4</v>
      </c>
      <c r="G15" s="3">
        <v>4</v>
      </c>
      <c r="H15" s="26"/>
      <c r="I15" s="3">
        <v>4</v>
      </c>
      <c r="J15" s="3">
        <v>4</v>
      </c>
      <c r="K15" s="3">
        <v>3</v>
      </c>
      <c r="L15" s="3">
        <v>5</v>
      </c>
      <c r="M15" s="3">
        <v>4</v>
      </c>
      <c r="N15" s="3">
        <v>4</v>
      </c>
      <c r="O15" s="26"/>
      <c r="P15" s="26" t="s">
        <v>90</v>
      </c>
      <c r="Q15" s="26" t="s">
        <v>95</v>
      </c>
      <c r="R15" s="26" t="s">
        <v>89</v>
      </c>
      <c r="S15" s="3">
        <v>4</v>
      </c>
      <c r="T15" s="3">
        <v>4</v>
      </c>
      <c r="U15" s="3">
        <v>1</v>
      </c>
      <c r="V15" s="3">
        <v>0</v>
      </c>
      <c r="W15" s="2">
        <f t="shared" si="0"/>
        <v>9</v>
      </c>
      <c r="X15" s="24"/>
      <c r="Y15" s="24"/>
      <c r="Z15" s="24"/>
      <c r="AA15" s="24"/>
    </row>
    <row r="16" spans="1:27" ht="103.5" thickBot="1" x14ac:dyDescent="0.3">
      <c r="A16" s="25"/>
      <c r="B16" s="2">
        <v>4</v>
      </c>
      <c r="C16" s="2">
        <v>5</v>
      </c>
      <c r="D16" s="2">
        <v>5</v>
      </c>
      <c r="E16" s="2">
        <v>5</v>
      </c>
      <c r="F16" s="2">
        <v>4</v>
      </c>
      <c r="G16" s="2">
        <v>4</v>
      </c>
      <c r="H16" s="25"/>
      <c r="I16" s="2">
        <v>1</v>
      </c>
      <c r="J16" s="2">
        <v>2</v>
      </c>
      <c r="K16" s="2">
        <v>1</v>
      </c>
      <c r="L16" s="2">
        <v>1</v>
      </c>
      <c r="M16" s="2">
        <v>1</v>
      </c>
      <c r="N16" s="2">
        <v>3</v>
      </c>
      <c r="O16" s="25"/>
      <c r="P16" s="25" t="s">
        <v>90</v>
      </c>
      <c r="Q16" s="25" t="s">
        <v>88</v>
      </c>
      <c r="R16" s="25" t="s">
        <v>92</v>
      </c>
      <c r="S16" s="2">
        <v>4</v>
      </c>
      <c r="T16" s="2">
        <v>4</v>
      </c>
      <c r="U16" s="2">
        <v>1</v>
      </c>
      <c r="V16" s="2">
        <v>1</v>
      </c>
      <c r="W16" s="2">
        <f t="shared" si="0"/>
        <v>10</v>
      </c>
      <c r="X16" s="24"/>
      <c r="Y16" s="24"/>
      <c r="Z16" s="24"/>
      <c r="AA16" s="24"/>
    </row>
    <row r="17" spans="1:27" ht="52.5" thickBot="1" x14ac:dyDescent="0.3">
      <c r="A17" s="26"/>
      <c r="B17" s="3">
        <v>4</v>
      </c>
      <c r="C17" s="3">
        <v>4</v>
      </c>
      <c r="D17" s="3">
        <v>4</v>
      </c>
      <c r="E17" s="3">
        <v>4</v>
      </c>
      <c r="F17" s="3">
        <v>4</v>
      </c>
      <c r="G17" s="3">
        <v>4</v>
      </c>
      <c r="H17" s="26"/>
      <c r="I17" s="3">
        <v>3</v>
      </c>
      <c r="J17" s="3">
        <v>2</v>
      </c>
      <c r="K17" s="3">
        <v>2</v>
      </c>
      <c r="L17" s="3">
        <v>2</v>
      </c>
      <c r="M17" s="3">
        <v>2</v>
      </c>
      <c r="N17" s="3">
        <v>2</v>
      </c>
      <c r="O17" s="26"/>
      <c r="P17" s="26" t="s">
        <v>87</v>
      </c>
      <c r="Q17" s="26" t="s">
        <v>93</v>
      </c>
      <c r="R17" s="26" t="s">
        <v>92</v>
      </c>
      <c r="S17" s="3">
        <v>4</v>
      </c>
      <c r="T17" s="3">
        <v>3</v>
      </c>
      <c r="U17" s="3">
        <v>0</v>
      </c>
      <c r="V17" s="3">
        <v>1</v>
      </c>
      <c r="W17" s="2">
        <f t="shared" si="0"/>
        <v>8</v>
      </c>
      <c r="X17" s="24"/>
      <c r="Y17" s="24"/>
      <c r="Z17" s="24"/>
      <c r="AA17" s="24"/>
    </row>
    <row r="18" spans="1:27" ht="103.5" thickBot="1" x14ac:dyDescent="0.3">
      <c r="A18" s="25"/>
      <c r="B18" s="2">
        <v>5</v>
      </c>
      <c r="C18" s="2">
        <v>5</v>
      </c>
      <c r="D18" s="2">
        <v>3</v>
      </c>
      <c r="E18" s="2">
        <v>5</v>
      </c>
      <c r="F18" s="2">
        <v>4</v>
      </c>
      <c r="G18" s="2">
        <v>5</v>
      </c>
      <c r="H18" s="25"/>
      <c r="I18" s="2">
        <v>5</v>
      </c>
      <c r="J18" s="2">
        <v>5</v>
      </c>
      <c r="K18" s="2">
        <v>2</v>
      </c>
      <c r="L18" s="2">
        <v>2</v>
      </c>
      <c r="M18" s="2">
        <v>2</v>
      </c>
      <c r="N18" s="2">
        <v>5</v>
      </c>
      <c r="O18" s="25"/>
      <c r="P18" s="25" t="s">
        <v>90</v>
      </c>
      <c r="Q18" s="25" t="s">
        <v>96</v>
      </c>
      <c r="R18" s="25" t="s">
        <v>92</v>
      </c>
      <c r="S18" s="2">
        <v>5</v>
      </c>
      <c r="T18" s="2">
        <v>4</v>
      </c>
      <c r="U18" s="2">
        <v>2</v>
      </c>
      <c r="V18" s="2">
        <v>1</v>
      </c>
      <c r="W18" s="2">
        <f t="shared" si="0"/>
        <v>12</v>
      </c>
      <c r="X18" s="24"/>
      <c r="Y18" s="24"/>
      <c r="Z18" s="24"/>
      <c r="AA18" s="24"/>
    </row>
    <row r="19" spans="1:27" ht="52.5" thickBot="1" x14ac:dyDescent="0.3">
      <c r="A19" s="26"/>
      <c r="B19" s="3">
        <v>4</v>
      </c>
      <c r="C19" s="3">
        <v>4</v>
      </c>
      <c r="D19" s="3">
        <v>2</v>
      </c>
      <c r="E19" s="3">
        <v>5</v>
      </c>
      <c r="F19" s="3">
        <v>4</v>
      </c>
      <c r="G19" s="3">
        <v>5</v>
      </c>
      <c r="H19" s="26"/>
      <c r="I19" s="3">
        <v>4</v>
      </c>
      <c r="J19" s="3">
        <v>4</v>
      </c>
      <c r="K19" s="3">
        <v>3</v>
      </c>
      <c r="L19" s="3">
        <v>3</v>
      </c>
      <c r="M19" s="3">
        <v>2</v>
      </c>
      <c r="N19" s="3">
        <v>3</v>
      </c>
      <c r="O19" s="26"/>
      <c r="P19" s="26" t="s">
        <v>90</v>
      </c>
      <c r="Q19" s="26" t="s">
        <v>93</v>
      </c>
      <c r="R19" s="26" t="s">
        <v>92</v>
      </c>
      <c r="S19" s="3">
        <v>4</v>
      </c>
      <c r="T19" s="3">
        <v>4</v>
      </c>
      <c r="U19" s="3">
        <v>0</v>
      </c>
      <c r="V19" s="3">
        <v>1</v>
      </c>
      <c r="W19" s="2">
        <f t="shared" si="0"/>
        <v>9</v>
      </c>
      <c r="X19" s="24"/>
      <c r="Y19" s="24"/>
      <c r="Z19" s="24"/>
      <c r="AA19" s="24"/>
    </row>
    <row r="20" spans="1:27" ht="52.5" thickBot="1" x14ac:dyDescent="0.3">
      <c r="A20" s="25"/>
      <c r="B20" s="2">
        <v>3</v>
      </c>
      <c r="C20" s="2">
        <v>4</v>
      </c>
      <c r="D20" s="2">
        <v>4</v>
      </c>
      <c r="E20" s="2">
        <v>5</v>
      </c>
      <c r="F20" s="2">
        <v>4</v>
      </c>
      <c r="G20" s="2">
        <v>4</v>
      </c>
      <c r="H20" s="25"/>
      <c r="I20" s="2">
        <v>4</v>
      </c>
      <c r="J20" s="2">
        <v>5</v>
      </c>
      <c r="K20" s="2">
        <v>5</v>
      </c>
      <c r="L20" s="2">
        <v>2</v>
      </c>
      <c r="M20" s="2">
        <v>4</v>
      </c>
      <c r="N20" s="2">
        <v>3</v>
      </c>
      <c r="O20" s="25"/>
      <c r="P20" s="25" t="s">
        <v>90</v>
      </c>
      <c r="Q20" s="25" t="s">
        <v>93</v>
      </c>
      <c r="R20" s="25" t="s">
        <v>89</v>
      </c>
      <c r="S20" s="2">
        <v>4</v>
      </c>
      <c r="T20" s="2">
        <v>4</v>
      </c>
      <c r="U20" s="2">
        <v>0</v>
      </c>
      <c r="V20" s="2">
        <v>0</v>
      </c>
      <c r="W20" s="2">
        <f t="shared" si="0"/>
        <v>8</v>
      </c>
      <c r="X20" s="24"/>
      <c r="Y20" s="24"/>
      <c r="Z20" s="24"/>
      <c r="AA20" s="24"/>
    </row>
    <row r="21" spans="1:27" ht="52.5" thickBot="1" x14ac:dyDescent="0.3">
      <c r="A21" s="26"/>
      <c r="B21" s="3">
        <v>4</v>
      </c>
      <c r="C21" s="3">
        <v>3</v>
      </c>
      <c r="D21" s="3">
        <v>3</v>
      </c>
      <c r="E21" s="3">
        <v>5</v>
      </c>
      <c r="F21" s="3">
        <v>4</v>
      </c>
      <c r="G21" s="3">
        <v>5</v>
      </c>
      <c r="H21" s="26"/>
      <c r="I21" s="3">
        <v>5</v>
      </c>
      <c r="J21" s="3">
        <v>4</v>
      </c>
      <c r="K21" s="3">
        <v>5</v>
      </c>
      <c r="L21" s="3">
        <v>4</v>
      </c>
      <c r="M21" s="3">
        <v>4</v>
      </c>
      <c r="N21" s="3">
        <v>4</v>
      </c>
      <c r="O21" s="26"/>
      <c r="P21" s="26" t="s">
        <v>90</v>
      </c>
      <c r="Q21" s="26" t="s">
        <v>93</v>
      </c>
      <c r="R21" s="26" t="s">
        <v>89</v>
      </c>
      <c r="S21" s="3">
        <v>3</v>
      </c>
      <c r="T21" s="3">
        <v>4</v>
      </c>
      <c r="U21" s="3">
        <v>0</v>
      </c>
      <c r="V21" s="3">
        <v>0</v>
      </c>
      <c r="W21" s="2">
        <f t="shared" si="0"/>
        <v>7</v>
      </c>
      <c r="X21" s="24"/>
      <c r="Y21" s="24"/>
      <c r="Z21" s="24"/>
      <c r="AA21" s="24"/>
    </row>
    <row r="22" spans="1:27" ht="52.5" thickBot="1" x14ac:dyDescent="0.3">
      <c r="A22" s="25"/>
      <c r="B22" s="2">
        <v>5</v>
      </c>
      <c r="C22" s="2">
        <v>5</v>
      </c>
      <c r="D22" s="2">
        <v>5</v>
      </c>
      <c r="E22" s="2">
        <v>5</v>
      </c>
      <c r="F22" s="2">
        <v>5</v>
      </c>
      <c r="G22" s="2">
        <v>5</v>
      </c>
      <c r="H22" s="25"/>
      <c r="I22" s="2">
        <v>3</v>
      </c>
      <c r="J22" s="2">
        <v>3</v>
      </c>
      <c r="K22" s="2">
        <v>1</v>
      </c>
      <c r="L22" s="2">
        <v>2</v>
      </c>
      <c r="M22" s="2">
        <v>2</v>
      </c>
      <c r="N22" s="2">
        <v>4</v>
      </c>
      <c r="O22" s="25"/>
      <c r="P22" s="25" t="s">
        <v>90</v>
      </c>
      <c r="Q22" s="25" t="s">
        <v>95</v>
      </c>
      <c r="R22" s="25" t="s">
        <v>89</v>
      </c>
      <c r="S22" s="2">
        <v>5</v>
      </c>
      <c r="T22" s="2">
        <v>4</v>
      </c>
      <c r="U22" s="2">
        <v>1</v>
      </c>
      <c r="V22" s="2">
        <v>0</v>
      </c>
      <c r="W22" s="2">
        <f t="shared" si="0"/>
        <v>10</v>
      </c>
      <c r="X22" s="24"/>
      <c r="Y22" s="24"/>
      <c r="Z22" s="24"/>
      <c r="AA22" s="24"/>
    </row>
    <row r="23" spans="1:27" ht="52.5" thickBot="1" x14ac:dyDescent="0.3">
      <c r="A23" s="26"/>
      <c r="B23" s="3">
        <v>4</v>
      </c>
      <c r="C23" s="3">
        <v>4</v>
      </c>
      <c r="D23" s="3">
        <v>4</v>
      </c>
      <c r="E23" s="3">
        <v>5</v>
      </c>
      <c r="F23" s="3">
        <v>5</v>
      </c>
      <c r="G23" s="3">
        <v>5</v>
      </c>
      <c r="H23" s="26"/>
      <c r="I23" s="3">
        <v>3</v>
      </c>
      <c r="J23" s="3">
        <v>4</v>
      </c>
      <c r="K23" s="3">
        <v>3</v>
      </c>
      <c r="L23" s="3">
        <v>3</v>
      </c>
      <c r="M23" s="3">
        <v>1</v>
      </c>
      <c r="N23" s="3">
        <v>4</v>
      </c>
      <c r="O23" s="26"/>
      <c r="P23" s="26" t="s">
        <v>87</v>
      </c>
      <c r="Q23" s="26" t="s">
        <v>93</v>
      </c>
      <c r="R23" s="26" t="s">
        <v>89</v>
      </c>
      <c r="S23" s="3">
        <v>5</v>
      </c>
      <c r="T23" s="3">
        <v>3</v>
      </c>
      <c r="U23" s="3">
        <v>0</v>
      </c>
      <c r="V23" s="3">
        <v>0</v>
      </c>
      <c r="W23" s="2">
        <f t="shared" si="0"/>
        <v>8</v>
      </c>
      <c r="X23" s="24"/>
      <c r="Y23" s="24"/>
      <c r="Z23" s="24"/>
      <c r="AA23" s="24"/>
    </row>
    <row r="24" spans="1:27" ht="52.5" thickBot="1" x14ac:dyDescent="0.3">
      <c r="A24" s="25"/>
      <c r="B24" s="2">
        <v>5</v>
      </c>
      <c r="C24" s="2">
        <v>5</v>
      </c>
      <c r="D24" s="2">
        <v>5</v>
      </c>
      <c r="E24" s="2">
        <v>5</v>
      </c>
      <c r="F24" s="2">
        <v>4</v>
      </c>
      <c r="G24" s="2">
        <v>5</v>
      </c>
      <c r="H24" s="25"/>
      <c r="I24" s="2">
        <v>5</v>
      </c>
      <c r="J24" s="2">
        <v>5</v>
      </c>
      <c r="K24" s="2">
        <v>5</v>
      </c>
      <c r="L24" s="2">
        <v>5</v>
      </c>
      <c r="M24" s="2">
        <v>1</v>
      </c>
      <c r="N24" s="2">
        <v>3</v>
      </c>
      <c r="O24" s="25"/>
      <c r="P24" s="25" t="s">
        <v>97</v>
      </c>
      <c r="Q24" s="25" t="s">
        <v>93</v>
      </c>
      <c r="R24" s="25" t="s">
        <v>92</v>
      </c>
      <c r="S24" s="2">
        <v>5</v>
      </c>
      <c r="T24" s="2">
        <v>2</v>
      </c>
      <c r="U24" s="2">
        <v>0</v>
      </c>
      <c r="V24" s="2">
        <v>1</v>
      </c>
      <c r="W24" s="2">
        <f t="shared" si="0"/>
        <v>8</v>
      </c>
      <c r="X24" s="24"/>
      <c r="Y24" s="24"/>
      <c r="Z24" s="24"/>
      <c r="AA24" s="24"/>
    </row>
    <row r="25" spans="1:27" ht="39.75" thickBot="1" x14ac:dyDescent="0.3">
      <c r="A25" s="26"/>
      <c r="B25" s="3">
        <v>5</v>
      </c>
      <c r="C25" s="3">
        <v>5</v>
      </c>
      <c r="D25" s="3">
        <v>5</v>
      </c>
      <c r="E25" s="3">
        <v>5</v>
      </c>
      <c r="F25" s="3">
        <v>5</v>
      </c>
      <c r="G25" s="3">
        <v>5</v>
      </c>
      <c r="H25" s="26"/>
      <c r="I25" s="3">
        <v>3</v>
      </c>
      <c r="J25" s="3">
        <v>3</v>
      </c>
      <c r="K25" s="3">
        <v>1</v>
      </c>
      <c r="L25" s="3">
        <v>2</v>
      </c>
      <c r="M25" s="3">
        <v>1</v>
      </c>
      <c r="N25" s="3">
        <v>1</v>
      </c>
      <c r="O25" s="26"/>
      <c r="P25" s="26" t="s">
        <v>90</v>
      </c>
      <c r="Q25" s="26" t="s">
        <v>91</v>
      </c>
      <c r="R25" s="26" t="s">
        <v>92</v>
      </c>
      <c r="S25" s="3">
        <v>5</v>
      </c>
      <c r="T25" s="3">
        <v>4</v>
      </c>
      <c r="U25" s="3">
        <v>1</v>
      </c>
      <c r="V25" s="3">
        <v>1</v>
      </c>
      <c r="W25" s="2">
        <f t="shared" si="0"/>
        <v>11</v>
      </c>
      <c r="X25" s="24"/>
      <c r="Y25" s="24"/>
      <c r="Z25" s="24"/>
      <c r="AA25" s="24"/>
    </row>
    <row r="26" spans="1:27" ht="52.5" thickBot="1" x14ac:dyDescent="0.3">
      <c r="A26" s="25"/>
      <c r="B26" s="2">
        <v>5</v>
      </c>
      <c r="C26" s="2">
        <v>5</v>
      </c>
      <c r="D26" s="2">
        <v>5</v>
      </c>
      <c r="E26" s="2">
        <v>5</v>
      </c>
      <c r="F26" s="2">
        <v>5</v>
      </c>
      <c r="G26" s="2">
        <v>5</v>
      </c>
      <c r="H26" s="25"/>
      <c r="I26" s="2">
        <v>5</v>
      </c>
      <c r="J26" s="2">
        <v>5</v>
      </c>
      <c r="K26" s="2">
        <v>5</v>
      </c>
      <c r="L26" s="2">
        <v>5</v>
      </c>
      <c r="M26" s="2">
        <v>5</v>
      </c>
      <c r="N26" s="2">
        <v>5</v>
      </c>
      <c r="O26" s="25"/>
      <c r="P26" s="25" t="s">
        <v>90</v>
      </c>
      <c r="Q26" s="25" t="s">
        <v>93</v>
      </c>
      <c r="R26" s="25" t="s">
        <v>89</v>
      </c>
      <c r="S26" s="2">
        <v>5</v>
      </c>
      <c r="T26" s="2">
        <v>4</v>
      </c>
      <c r="U26" s="2">
        <v>0</v>
      </c>
      <c r="V26" s="2">
        <v>0</v>
      </c>
      <c r="W26" s="2">
        <f t="shared" si="0"/>
        <v>9</v>
      </c>
      <c r="X26" s="24"/>
      <c r="Y26" s="24"/>
      <c r="Z26" s="24"/>
      <c r="AA26" s="24"/>
    </row>
    <row r="27" spans="1:27" ht="52.5" thickBot="1" x14ac:dyDescent="0.3">
      <c r="A27" s="26"/>
      <c r="B27" s="3">
        <v>5</v>
      </c>
      <c r="C27" s="3">
        <v>5</v>
      </c>
      <c r="D27" s="3">
        <v>5</v>
      </c>
      <c r="E27" s="3">
        <v>5</v>
      </c>
      <c r="F27" s="3">
        <v>5</v>
      </c>
      <c r="G27" s="3">
        <v>5</v>
      </c>
      <c r="H27" s="26"/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26"/>
      <c r="P27" s="26" t="s">
        <v>90</v>
      </c>
      <c r="Q27" s="26" t="s">
        <v>93</v>
      </c>
      <c r="R27" s="26" t="s">
        <v>92</v>
      </c>
      <c r="S27" s="3">
        <v>5</v>
      </c>
      <c r="T27" s="3">
        <v>4</v>
      </c>
      <c r="U27" s="3">
        <v>0</v>
      </c>
      <c r="V27" s="3">
        <v>1</v>
      </c>
      <c r="W27" s="2">
        <f t="shared" si="0"/>
        <v>10</v>
      </c>
      <c r="X27" s="24"/>
      <c r="Y27" s="24"/>
      <c r="Z27" s="24"/>
      <c r="AA27" s="24"/>
    </row>
    <row r="28" spans="1:27" ht="52.5" thickBot="1" x14ac:dyDescent="0.3">
      <c r="A28" s="25"/>
      <c r="B28" s="2">
        <v>5</v>
      </c>
      <c r="C28" s="2">
        <v>5</v>
      </c>
      <c r="D28" s="2">
        <v>5</v>
      </c>
      <c r="E28" s="2">
        <v>5</v>
      </c>
      <c r="F28" s="2">
        <v>4</v>
      </c>
      <c r="G28" s="2">
        <v>5</v>
      </c>
      <c r="H28" s="25"/>
      <c r="I28" s="2">
        <v>4</v>
      </c>
      <c r="J28" s="2">
        <v>5</v>
      </c>
      <c r="K28" s="2">
        <v>4</v>
      </c>
      <c r="L28" s="2">
        <v>5</v>
      </c>
      <c r="M28" s="2">
        <v>4</v>
      </c>
      <c r="N28" s="2">
        <v>5</v>
      </c>
      <c r="O28" s="25"/>
      <c r="P28" s="25" t="s">
        <v>87</v>
      </c>
      <c r="Q28" s="25" t="s">
        <v>93</v>
      </c>
      <c r="R28" s="25" t="s">
        <v>89</v>
      </c>
      <c r="S28" s="2">
        <v>4</v>
      </c>
      <c r="T28" s="2">
        <v>3</v>
      </c>
      <c r="U28" s="2">
        <v>0</v>
      </c>
      <c r="V28" s="2">
        <v>0</v>
      </c>
      <c r="W28" s="2">
        <f t="shared" si="0"/>
        <v>7</v>
      </c>
      <c r="X28" s="24"/>
      <c r="Y28" s="24"/>
      <c r="Z28" s="24"/>
      <c r="AA28" s="24"/>
    </row>
    <row r="29" spans="1:27" ht="52.5" thickBot="1" x14ac:dyDescent="0.3">
      <c r="A29" s="26"/>
      <c r="B29" s="3">
        <v>5</v>
      </c>
      <c r="C29" s="3">
        <v>5</v>
      </c>
      <c r="D29" s="3">
        <v>5</v>
      </c>
      <c r="E29" s="3">
        <v>5</v>
      </c>
      <c r="F29" s="3">
        <v>5</v>
      </c>
      <c r="G29" s="3">
        <v>5</v>
      </c>
      <c r="H29" s="26"/>
      <c r="I29" s="3">
        <v>4</v>
      </c>
      <c r="J29" s="3">
        <v>4</v>
      </c>
      <c r="K29" s="3">
        <v>1</v>
      </c>
      <c r="L29" s="3">
        <v>2</v>
      </c>
      <c r="M29" s="3">
        <v>1</v>
      </c>
      <c r="N29" s="3">
        <v>3</v>
      </c>
      <c r="O29" s="26"/>
      <c r="P29" s="26" t="s">
        <v>90</v>
      </c>
      <c r="Q29" s="26" t="s">
        <v>93</v>
      </c>
      <c r="R29" s="26" t="s">
        <v>89</v>
      </c>
      <c r="S29" s="3">
        <v>5</v>
      </c>
      <c r="T29" s="3">
        <v>4</v>
      </c>
      <c r="U29" s="3">
        <v>0</v>
      </c>
      <c r="V29" s="3">
        <v>0</v>
      </c>
      <c r="W29" s="2">
        <f t="shared" si="0"/>
        <v>9</v>
      </c>
      <c r="X29" s="24"/>
      <c r="Y29" s="24"/>
      <c r="Z29" s="24"/>
      <c r="AA29" s="24"/>
    </row>
    <row r="30" spans="1:27" ht="52.5" thickBot="1" x14ac:dyDescent="0.3">
      <c r="A30" s="25"/>
      <c r="B30" s="2">
        <v>4</v>
      </c>
      <c r="C30" s="2">
        <v>4</v>
      </c>
      <c r="D30" s="2">
        <v>1</v>
      </c>
      <c r="E30" s="2">
        <v>5</v>
      </c>
      <c r="F30" s="2">
        <v>3</v>
      </c>
      <c r="G30" s="2">
        <v>5</v>
      </c>
      <c r="H30" s="25"/>
      <c r="I30" s="2">
        <v>2</v>
      </c>
      <c r="J30" s="2">
        <v>2</v>
      </c>
      <c r="K30" s="2">
        <v>1</v>
      </c>
      <c r="L30" s="2">
        <v>3</v>
      </c>
      <c r="M30" s="2">
        <v>2</v>
      </c>
      <c r="N30" s="2">
        <v>4</v>
      </c>
      <c r="O30" s="25"/>
      <c r="P30" s="25" t="s">
        <v>90</v>
      </c>
      <c r="Q30" s="25" t="s">
        <v>93</v>
      </c>
      <c r="R30" s="25" t="s">
        <v>89</v>
      </c>
      <c r="S30" s="2">
        <v>4</v>
      </c>
      <c r="T30" s="2">
        <v>4</v>
      </c>
      <c r="U30" s="2">
        <v>0</v>
      </c>
      <c r="V30" s="2">
        <v>0</v>
      </c>
      <c r="W30" s="2">
        <f t="shared" si="0"/>
        <v>8</v>
      </c>
      <c r="X30" s="24"/>
      <c r="Y30" s="24"/>
      <c r="Z30" s="24"/>
      <c r="AA30" s="24"/>
    </row>
    <row r="31" spans="1:27" ht="52.5" thickBot="1" x14ac:dyDescent="0.3">
      <c r="A31" s="26"/>
      <c r="B31" s="3">
        <v>5</v>
      </c>
      <c r="C31" s="3">
        <v>4</v>
      </c>
      <c r="D31" s="3">
        <v>5</v>
      </c>
      <c r="E31" s="3">
        <v>5</v>
      </c>
      <c r="F31" s="3">
        <v>5</v>
      </c>
      <c r="G31" s="3">
        <v>5</v>
      </c>
      <c r="H31" s="26"/>
      <c r="I31" s="3">
        <v>3</v>
      </c>
      <c r="J31" s="3">
        <v>3</v>
      </c>
      <c r="K31" s="3">
        <v>1</v>
      </c>
      <c r="L31" s="3">
        <v>1</v>
      </c>
      <c r="M31" s="3">
        <v>1</v>
      </c>
      <c r="N31" s="3">
        <v>2</v>
      </c>
      <c r="O31" s="26"/>
      <c r="P31" s="26" t="s">
        <v>87</v>
      </c>
      <c r="Q31" s="26" t="s">
        <v>93</v>
      </c>
      <c r="R31" s="26" t="s">
        <v>89</v>
      </c>
      <c r="S31" s="3">
        <v>5</v>
      </c>
      <c r="T31" s="3">
        <v>3</v>
      </c>
      <c r="U31" s="3">
        <v>0</v>
      </c>
      <c r="V31" s="3">
        <v>0</v>
      </c>
      <c r="W31" s="2">
        <f t="shared" si="0"/>
        <v>8</v>
      </c>
      <c r="X31" s="24"/>
      <c r="Y31" s="24"/>
      <c r="Z31" s="24"/>
      <c r="AA31" s="24"/>
    </row>
    <row r="32" spans="1:27" ht="39.75" thickBot="1" x14ac:dyDescent="0.3">
      <c r="A32" s="25"/>
      <c r="B32" s="2">
        <v>5</v>
      </c>
      <c r="C32" s="2">
        <v>5</v>
      </c>
      <c r="D32" s="2">
        <v>3</v>
      </c>
      <c r="E32" s="2">
        <v>5</v>
      </c>
      <c r="F32" s="2">
        <v>5</v>
      </c>
      <c r="G32" s="2">
        <v>4</v>
      </c>
      <c r="H32" s="25"/>
      <c r="I32" s="2">
        <v>5</v>
      </c>
      <c r="J32" s="2">
        <v>3</v>
      </c>
      <c r="K32" s="2">
        <v>4</v>
      </c>
      <c r="L32" s="2">
        <v>5</v>
      </c>
      <c r="M32" s="2">
        <v>4</v>
      </c>
      <c r="N32" s="2">
        <v>4</v>
      </c>
      <c r="O32" s="25"/>
      <c r="P32" s="25" t="s">
        <v>90</v>
      </c>
      <c r="Q32" s="25" t="s">
        <v>91</v>
      </c>
      <c r="R32" s="25" t="s">
        <v>89</v>
      </c>
      <c r="S32" s="2">
        <v>4</v>
      </c>
      <c r="T32" s="2">
        <v>4</v>
      </c>
      <c r="U32" s="2">
        <v>1</v>
      </c>
      <c r="V32" s="2">
        <v>0</v>
      </c>
      <c r="W32" s="2">
        <f t="shared" si="0"/>
        <v>9</v>
      </c>
      <c r="X32" s="24"/>
      <c r="Y32" s="24"/>
      <c r="Z32" s="24"/>
      <c r="AA32" s="24"/>
    </row>
    <row r="33" spans="1:27" ht="52.5" thickBot="1" x14ac:dyDescent="0.3">
      <c r="A33" s="26"/>
      <c r="B33" s="3">
        <v>5</v>
      </c>
      <c r="C33" s="3">
        <v>5</v>
      </c>
      <c r="D33" s="3">
        <v>5</v>
      </c>
      <c r="E33" s="3">
        <v>5</v>
      </c>
      <c r="F33" s="3">
        <v>5</v>
      </c>
      <c r="G33" s="3">
        <v>5</v>
      </c>
      <c r="H33" s="26"/>
      <c r="I33" s="3">
        <v>2</v>
      </c>
      <c r="J33" s="3">
        <v>2</v>
      </c>
      <c r="K33" s="3">
        <v>1</v>
      </c>
      <c r="L33" s="3">
        <v>1</v>
      </c>
      <c r="M33" s="3">
        <v>1</v>
      </c>
      <c r="N33" s="3">
        <v>1</v>
      </c>
      <c r="O33" s="26"/>
      <c r="P33" s="26" t="s">
        <v>90</v>
      </c>
      <c r="Q33" s="26" t="s">
        <v>93</v>
      </c>
      <c r="R33" s="26" t="s">
        <v>89</v>
      </c>
      <c r="S33" s="3">
        <v>5</v>
      </c>
      <c r="T33" s="3">
        <v>4</v>
      </c>
      <c r="U33" s="3">
        <v>0</v>
      </c>
      <c r="V33" s="3">
        <v>0</v>
      </c>
      <c r="W33" s="2">
        <f t="shared" si="0"/>
        <v>9</v>
      </c>
      <c r="X33" s="24"/>
      <c r="Y33" s="24"/>
      <c r="Z33" s="24"/>
      <c r="AA33" s="24"/>
    </row>
    <row r="34" spans="1:27" ht="52.5" thickBot="1" x14ac:dyDescent="0.3">
      <c r="A34" s="25"/>
      <c r="B34" s="2">
        <v>5</v>
      </c>
      <c r="C34" s="2">
        <v>4</v>
      </c>
      <c r="D34" s="2">
        <v>5</v>
      </c>
      <c r="E34" s="2">
        <v>5</v>
      </c>
      <c r="F34" s="2">
        <v>5</v>
      </c>
      <c r="G34" s="2">
        <v>5</v>
      </c>
      <c r="H34" s="25"/>
      <c r="I34" s="2">
        <v>4</v>
      </c>
      <c r="J34" s="2">
        <v>1</v>
      </c>
      <c r="K34" s="2">
        <v>1</v>
      </c>
      <c r="L34" s="2">
        <v>3</v>
      </c>
      <c r="M34" s="2">
        <v>1</v>
      </c>
      <c r="N34" s="2">
        <v>4</v>
      </c>
      <c r="O34" s="25"/>
      <c r="P34" s="25" t="s">
        <v>90</v>
      </c>
      <c r="Q34" s="25" t="s">
        <v>93</v>
      </c>
      <c r="R34" s="25" t="s">
        <v>92</v>
      </c>
      <c r="S34" s="2">
        <v>5</v>
      </c>
      <c r="T34" s="2">
        <v>4</v>
      </c>
      <c r="U34" s="2">
        <v>0</v>
      </c>
      <c r="V34" s="2">
        <v>1</v>
      </c>
      <c r="W34" s="2">
        <f t="shared" si="0"/>
        <v>10</v>
      </c>
      <c r="X34" s="24"/>
      <c r="Y34" s="24"/>
      <c r="Z34" s="24"/>
      <c r="AA34" s="24"/>
    </row>
    <row r="35" spans="1:27" ht="52.5" thickBot="1" x14ac:dyDescent="0.3">
      <c r="A35" s="26"/>
      <c r="B35" s="3">
        <v>5</v>
      </c>
      <c r="C35" s="3">
        <v>5</v>
      </c>
      <c r="D35" s="3">
        <v>5</v>
      </c>
      <c r="E35" s="3">
        <v>5</v>
      </c>
      <c r="F35" s="3">
        <v>5</v>
      </c>
      <c r="G35" s="3">
        <v>5</v>
      </c>
      <c r="H35" s="26"/>
      <c r="I35" s="3">
        <v>2</v>
      </c>
      <c r="J35" s="3">
        <v>2</v>
      </c>
      <c r="K35" s="3">
        <v>1</v>
      </c>
      <c r="L35" s="3">
        <v>1</v>
      </c>
      <c r="M35" s="3">
        <v>2</v>
      </c>
      <c r="N35" s="3">
        <v>2</v>
      </c>
      <c r="O35" s="26"/>
      <c r="P35" s="26" t="s">
        <v>90</v>
      </c>
      <c r="Q35" s="26" t="s">
        <v>93</v>
      </c>
      <c r="R35" s="26" t="s">
        <v>92</v>
      </c>
      <c r="S35" s="3">
        <v>5</v>
      </c>
      <c r="T35" s="3">
        <v>4</v>
      </c>
      <c r="U35" s="3">
        <v>0</v>
      </c>
      <c r="V35" s="3">
        <v>1</v>
      </c>
      <c r="W35" s="2">
        <f t="shared" si="0"/>
        <v>10</v>
      </c>
      <c r="X35" s="24"/>
      <c r="Y35" s="24"/>
      <c r="Z35" s="24"/>
      <c r="AA35" s="24"/>
    </row>
    <row r="36" spans="1:27" ht="15.75" thickBot="1" x14ac:dyDescent="0.3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</row>
    <row r="37" spans="1:27" ht="15.75" thickBot="1" x14ac:dyDescent="0.3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</row>
    <row r="38" spans="1:27" ht="15.75" thickBot="1" x14ac:dyDescent="0.3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</row>
    <row r="39" spans="1:27" ht="15.75" thickBot="1" x14ac:dyDescent="0.3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</row>
    <row r="40" spans="1:27" ht="15.75" thickBot="1" x14ac:dyDescent="0.3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</row>
    <row r="41" spans="1:27" ht="15.75" thickBot="1" x14ac:dyDescent="0.3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</row>
    <row r="42" spans="1:27" ht="15.75" thickBot="1" x14ac:dyDescent="0.3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</row>
    <row r="43" spans="1:27" ht="15.75" thickBot="1" x14ac:dyDescent="0.3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</row>
    <row r="44" spans="1:27" ht="15.75" thickBot="1" x14ac:dyDescent="0.3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</row>
    <row r="45" spans="1:27" ht="15.75" thickBot="1" x14ac:dyDescent="0.3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</row>
    <row r="46" spans="1:27" ht="15.75" thickBot="1" x14ac:dyDescent="0.3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</row>
    <row r="47" spans="1:27" ht="15.75" thickBot="1" x14ac:dyDescent="0.3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</row>
    <row r="48" spans="1:27" ht="15.75" thickBot="1" x14ac:dyDescent="0.3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</row>
    <row r="49" spans="1:27" ht="15.75" thickBot="1" x14ac:dyDescent="0.3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</row>
    <row r="50" spans="1:27" ht="15.75" thickBot="1" x14ac:dyDescent="0.3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</row>
    <row r="51" spans="1:27" ht="15.75" thickBot="1" x14ac:dyDescent="0.3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</row>
    <row r="52" spans="1:27" ht="15.75" thickBot="1" x14ac:dyDescent="0.3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</row>
    <row r="53" spans="1:27" ht="15.75" thickBot="1" x14ac:dyDescent="0.3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</row>
    <row r="54" spans="1:27" ht="15.75" thickBot="1" x14ac:dyDescent="0.3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</row>
    <row r="55" spans="1:27" ht="15.75" thickBot="1" x14ac:dyDescent="0.3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</row>
    <row r="56" spans="1:27" ht="15.75" thickBot="1" x14ac:dyDescent="0.3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</row>
    <row r="57" spans="1:27" ht="15.75" thickBot="1" x14ac:dyDescent="0.3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</row>
    <row r="58" spans="1:27" ht="15.75" thickBot="1" x14ac:dyDescent="0.3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</row>
    <row r="59" spans="1:27" ht="15.75" thickBot="1" x14ac:dyDescent="0.3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</row>
    <row r="60" spans="1:27" ht="15.75" thickBot="1" x14ac:dyDescent="0.3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</row>
    <row r="61" spans="1:27" ht="15.75" thickBot="1" x14ac:dyDescent="0.3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</row>
    <row r="62" spans="1:27" ht="15.75" thickBot="1" x14ac:dyDescent="0.3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</row>
    <row r="63" spans="1:27" ht="15.75" thickBot="1" x14ac:dyDescent="0.3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</row>
    <row r="64" spans="1:27" ht="15.75" thickBot="1" x14ac:dyDescent="0.3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</row>
    <row r="65" spans="1:27" ht="15.75" thickBot="1" x14ac:dyDescent="0.3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</row>
    <row r="66" spans="1:27" ht="15.75" thickBot="1" x14ac:dyDescent="0.3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</row>
    <row r="67" spans="1:27" ht="15.75" thickBot="1" x14ac:dyDescent="0.3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</row>
    <row r="68" spans="1:27" ht="15.75" thickBot="1" x14ac:dyDescent="0.3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</row>
    <row r="69" spans="1:27" ht="15.75" thickBot="1" x14ac:dyDescent="0.3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</row>
    <row r="70" spans="1:27" ht="15.75" thickBot="1" x14ac:dyDescent="0.3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</row>
    <row r="71" spans="1:27" ht="15.75" thickBot="1" x14ac:dyDescent="0.3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</row>
    <row r="72" spans="1:27" ht="15.75" thickBot="1" x14ac:dyDescent="0.3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</row>
    <row r="73" spans="1:27" ht="15.75" thickBot="1" x14ac:dyDescent="0.3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</row>
    <row r="74" spans="1:27" ht="15.75" thickBot="1" x14ac:dyDescent="0.3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</row>
    <row r="75" spans="1:27" ht="15.75" thickBot="1" x14ac:dyDescent="0.3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</row>
    <row r="76" spans="1:27" ht="15.75" thickBot="1" x14ac:dyDescent="0.3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</row>
    <row r="77" spans="1:27" ht="15.75" thickBot="1" x14ac:dyDescent="0.3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</row>
    <row r="78" spans="1:27" ht="15.75" thickBot="1" x14ac:dyDescent="0.3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</row>
    <row r="79" spans="1:27" ht="15.75" thickBot="1" x14ac:dyDescent="0.3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</row>
    <row r="80" spans="1:27" ht="15.75" thickBot="1" x14ac:dyDescent="0.3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</row>
    <row r="81" spans="1:27" ht="15.75" thickBot="1" x14ac:dyDescent="0.3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</row>
    <row r="82" spans="1:27" ht="15.75" thickBot="1" x14ac:dyDescent="0.3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</row>
    <row r="83" spans="1:27" ht="15.75" thickBot="1" x14ac:dyDescent="0.3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</row>
    <row r="84" spans="1:27" ht="15.75" thickBot="1" x14ac:dyDescent="0.3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</row>
    <row r="85" spans="1:27" ht="15.75" thickBot="1" x14ac:dyDescent="0.3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</row>
    <row r="86" spans="1:27" ht="15.75" thickBot="1" x14ac:dyDescent="0.3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</row>
    <row r="87" spans="1:27" ht="15.75" thickBot="1" x14ac:dyDescent="0.3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</row>
    <row r="88" spans="1:27" ht="15.75" thickBot="1" x14ac:dyDescent="0.3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</row>
    <row r="89" spans="1:27" ht="15.75" thickBot="1" x14ac:dyDescent="0.3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</row>
    <row r="90" spans="1:27" ht="15.75" thickBot="1" x14ac:dyDescent="0.3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</row>
    <row r="91" spans="1:27" ht="15.75" thickBot="1" x14ac:dyDescent="0.3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</row>
    <row r="92" spans="1:27" ht="15.75" thickBot="1" x14ac:dyDescent="0.3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</row>
    <row r="93" spans="1:27" ht="15.75" thickBot="1" x14ac:dyDescent="0.3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</row>
    <row r="94" spans="1:27" ht="15.75" thickBot="1" x14ac:dyDescent="0.3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</row>
    <row r="95" spans="1:27" ht="15.75" thickBot="1" x14ac:dyDescent="0.3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</row>
    <row r="96" spans="1:27" ht="15.75" thickBot="1" x14ac:dyDescent="0.3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</row>
    <row r="97" spans="1:27" ht="15.75" thickBot="1" x14ac:dyDescent="0.3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</row>
    <row r="98" spans="1:27" ht="15.75" thickBot="1" x14ac:dyDescent="0.3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</row>
    <row r="99" spans="1:27" ht="15.75" thickBot="1" x14ac:dyDescent="0.3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</row>
    <row r="100" spans="1:27" ht="15.75" thickBot="1" x14ac:dyDescent="0.3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</row>
    <row r="101" spans="1:27" ht="15.75" thickBot="1" x14ac:dyDescent="0.3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</row>
    <row r="102" spans="1:27" ht="15.75" thickBot="1" x14ac:dyDescent="0.3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</row>
    <row r="103" spans="1:27" ht="15.75" thickBot="1" x14ac:dyDescent="0.3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</row>
    <row r="104" spans="1:27" ht="15.75" thickBot="1" x14ac:dyDescent="0.3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</row>
    <row r="105" spans="1:27" ht="15.75" thickBot="1" x14ac:dyDescent="0.3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</row>
    <row r="106" spans="1:27" ht="15.75" thickBot="1" x14ac:dyDescent="0.3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</row>
    <row r="107" spans="1:27" ht="15.75" thickBot="1" x14ac:dyDescent="0.3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</row>
    <row r="108" spans="1:27" ht="15.75" thickBot="1" x14ac:dyDescent="0.3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</row>
    <row r="109" spans="1:27" ht="15.75" thickBot="1" x14ac:dyDescent="0.3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</row>
    <row r="110" spans="1:27" ht="15.75" thickBot="1" x14ac:dyDescent="0.3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</row>
    <row r="111" spans="1:27" ht="15.75" thickBot="1" x14ac:dyDescent="0.3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</row>
    <row r="112" spans="1:27" ht="15.75" thickBot="1" x14ac:dyDescent="0.3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</row>
    <row r="113" spans="1:27" ht="15.75" thickBot="1" x14ac:dyDescent="0.3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</row>
    <row r="114" spans="1:27" ht="15.75" thickBot="1" x14ac:dyDescent="0.3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</row>
    <row r="115" spans="1:27" ht="15.75" thickBot="1" x14ac:dyDescent="0.3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</row>
    <row r="116" spans="1:27" ht="15.75" thickBot="1" x14ac:dyDescent="0.3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</row>
    <row r="117" spans="1:27" ht="15.75" thickBot="1" x14ac:dyDescent="0.3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</row>
    <row r="118" spans="1:27" ht="15.75" thickBot="1" x14ac:dyDescent="0.3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</row>
    <row r="119" spans="1:27" ht="15.75" thickBot="1" x14ac:dyDescent="0.3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</row>
    <row r="120" spans="1:27" ht="15.75" thickBot="1" x14ac:dyDescent="0.3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</row>
    <row r="121" spans="1:27" ht="15.75" thickBot="1" x14ac:dyDescent="0.3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</row>
    <row r="122" spans="1:27" ht="15.75" thickBot="1" x14ac:dyDescent="0.3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</row>
    <row r="123" spans="1:27" ht="15.75" thickBot="1" x14ac:dyDescent="0.3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</row>
    <row r="124" spans="1:27" ht="15.75" thickBot="1" x14ac:dyDescent="0.3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</row>
    <row r="125" spans="1:27" ht="15.75" thickBot="1" x14ac:dyDescent="0.3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</row>
    <row r="126" spans="1:27" ht="15.75" thickBot="1" x14ac:dyDescent="0.3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</row>
    <row r="127" spans="1:27" ht="15.75" thickBot="1" x14ac:dyDescent="0.3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</row>
    <row r="128" spans="1:27" ht="15.75" thickBot="1" x14ac:dyDescent="0.3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</row>
    <row r="129" spans="1:27" ht="15.75" thickBot="1" x14ac:dyDescent="0.3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</row>
    <row r="130" spans="1:27" ht="15.75" thickBot="1" x14ac:dyDescent="0.3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</row>
    <row r="131" spans="1:27" ht="15.75" thickBot="1" x14ac:dyDescent="0.3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</row>
    <row r="132" spans="1:27" ht="15.75" thickBot="1" x14ac:dyDescent="0.3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</row>
    <row r="133" spans="1:27" ht="15.75" thickBot="1" x14ac:dyDescent="0.3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</row>
    <row r="134" spans="1:27" ht="15.75" thickBot="1" x14ac:dyDescent="0.3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</row>
    <row r="135" spans="1:27" ht="15.75" thickBot="1" x14ac:dyDescent="0.3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</row>
    <row r="136" spans="1:27" ht="15.75" thickBot="1" x14ac:dyDescent="0.3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</row>
    <row r="137" spans="1:27" ht="15.75" thickBot="1" x14ac:dyDescent="0.3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</row>
    <row r="138" spans="1:27" ht="15.75" thickBot="1" x14ac:dyDescent="0.3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</row>
    <row r="139" spans="1:27" ht="15.75" thickBot="1" x14ac:dyDescent="0.3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</row>
    <row r="140" spans="1:27" ht="15.75" thickBot="1" x14ac:dyDescent="0.3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</row>
    <row r="141" spans="1:27" ht="15.75" thickBot="1" x14ac:dyDescent="0.3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</row>
    <row r="142" spans="1:27" ht="15.75" thickBot="1" x14ac:dyDescent="0.3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</row>
    <row r="143" spans="1:27" ht="15.75" thickBot="1" x14ac:dyDescent="0.3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</row>
    <row r="144" spans="1:27" ht="15.75" thickBot="1" x14ac:dyDescent="0.3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</row>
    <row r="145" spans="1:27" ht="15.75" thickBot="1" x14ac:dyDescent="0.3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</row>
    <row r="146" spans="1:27" ht="15.75" thickBot="1" x14ac:dyDescent="0.3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</row>
    <row r="147" spans="1:27" ht="15.75" thickBot="1" x14ac:dyDescent="0.3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</row>
    <row r="148" spans="1:27" ht="15.75" thickBot="1" x14ac:dyDescent="0.3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</row>
    <row r="149" spans="1:27" ht="15.75" thickBot="1" x14ac:dyDescent="0.3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</row>
    <row r="150" spans="1:27" ht="15.75" thickBot="1" x14ac:dyDescent="0.3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</row>
    <row r="151" spans="1:27" ht="15.75" thickBot="1" x14ac:dyDescent="0.3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</row>
    <row r="152" spans="1:27" ht="15.75" thickBot="1" x14ac:dyDescent="0.3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</row>
    <row r="153" spans="1:27" ht="15.75" thickBot="1" x14ac:dyDescent="0.3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</row>
    <row r="154" spans="1:27" ht="15.75" thickBot="1" x14ac:dyDescent="0.3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</row>
    <row r="155" spans="1:27" ht="15.75" thickBot="1" x14ac:dyDescent="0.3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</row>
    <row r="156" spans="1:27" ht="15.75" thickBot="1" x14ac:dyDescent="0.3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</row>
    <row r="157" spans="1:27" ht="15.75" thickBot="1" x14ac:dyDescent="0.3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</row>
    <row r="158" spans="1:27" ht="15.75" thickBot="1" x14ac:dyDescent="0.3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</row>
    <row r="159" spans="1:27" ht="15.75" thickBot="1" x14ac:dyDescent="0.3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</row>
    <row r="160" spans="1:27" ht="15.75" thickBot="1" x14ac:dyDescent="0.3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</row>
    <row r="161" spans="1:27" ht="15.75" thickBot="1" x14ac:dyDescent="0.3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</row>
    <row r="162" spans="1:27" ht="15.75" thickBot="1" x14ac:dyDescent="0.3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</row>
    <row r="163" spans="1:27" ht="15.75" thickBot="1" x14ac:dyDescent="0.3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</row>
    <row r="164" spans="1:27" ht="15.75" thickBot="1" x14ac:dyDescent="0.3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</row>
    <row r="165" spans="1:27" ht="15.75" thickBot="1" x14ac:dyDescent="0.3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</row>
    <row r="166" spans="1:27" ht="15.75" thickBot="1" x14ac:dyDescent="0.3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</row>
    <row r="167" spans="1:27" ht="15.75" thickBot="1" x14ac:dyDescent="0.3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</row>
    <row r="168" spans="1:27" ht="15.75" thickBot="1" x14ac:dyDescent="0.3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</row>
    <row r="169" spans="1:27" ht="15.75" thickBot="1" x14ac:dyDescent="0.3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</row>
    <row r="170" spans="1:27" ht="15.75" thickBot="1" x14ac:dyDescent="0.3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</row>
    <row r="171" spans="1:27" ht="15.75" thickBot="1" x14ac:dyDescent="0.3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</row>
    <row r="172" spans="1:27" ht="15.75" thickBot="1" x14ac:dyDescent="0.3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</row>
    <row r="173" spans="1:27" ht="15.75" thickBot="1" x14ac:dyDescent="0.3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</row>
    <row r="174" spans="1:27" ht="15.75" thickBot="1" x14ac:dyDescent="0.3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</row>
    <row r="175" spans="1:27" ht="15.75" thickBot="1" x14ac:dyDescent="0.3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</row>
    <row r="176" spans="1:27" ht="15.75" thickBot="1" x14ac:dyDescent="0.3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</row>
    <row r="177" spans="1:27" ht="15.75" thickBot="1" x14ac:dyDescent="0.3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</row>
    <row r="178" spans="1:27" ht="15.75" thickBot="1" x14ac:dyDescent="0.3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</row>
    <row r="179" spans="1:27" ht="15.75" thickBot="1" x14ac:dyDescent="0.3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</row>
    <row r="180" spans="1:27" ht="15.75" thickBot="1" x14ac:dyDescent="0.3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</row>
    <row r="181" spans="1:27" ht="15.75" thickBot="1" x14ac:dyDescent="0.3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</row>
    <row r="182" spans="1:27" ht="15.75" thickBot="1" x14ac:dyDescent="0.3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</row>
    <row r="183" spans="1:27" ht="15.75" thickBot="1" x14ac:dyDescent="0.3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</row>
    <row r="184" spans="1:27" ht="15.75" thickBot="1" x14ac:dyDescent="0.3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</row>
    <row r="185" spans="1:27" ht="15.75" thickBot="1" x14ac:dyDescent="0.3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</row>
    <row r="186" spans="1:27" ht="15.75" thickBot="1" x14ac:dyDescent="0.3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</row>
    <row r="187" spans="1:27" ht="15.75" thickBot="1" x14ac:dyDescent="0.3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</row>
    <row r="188" spans="1:27" ht="15.75" thickBot="1" x14ac:dyDescent="0.3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</row>
    <row r="189" spans="1:27" ht="15.75" thickBot="1" x14ac:dyDescent="0.3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</row>
    <row r="190" spans="1:27" ht="15.75" thickBot="1" x14ac:dyDescent="0.3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</row>
    <row r="191" spans="1:27" ht="15.75" thickBot="1" x14ac:dyDescent="0.3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</row>
    <row r="192" spans="1:27" ht="15.75" thickBot="1" x14ac:dyDescent="0.3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</row>
    <row r="193" spans="1:27" ht="15.75" thickBot="1" x14ac:dyDescent="0.3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</row>
    <row r="194" spans="1:27" ht="15.75" thickBot="1" x14ac:dyDescent="0.3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</row>
    <row r="195" spans="1:27" ht="15.75" thickBot="1" x14ac:dyDescent="0.3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</row>
    <row r="196" spans="1:27" ht="15.75" thickBot="1" x14ac:dyDescent="0.3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</row>
    <row r="197" spans="1:27" ht="15.75" thickBot="1" x14ac:dyDescent="0.3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</row>
    <row r="198" spans="1:27" ht="15.75" thickBot="1" x14ac:dyDescent="0.3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</row>
    <row r="199" spans="1:27" ht="15.75" thickBot="1" x14ac:dyDescent="0.3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</row>
    <row r="200" spans="1:27" ht="15.75" thickBot="1" x14ac:dyDescent="0.3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</row>
    <row r="201" spans="1:27" ht="15.75" thickBot="1" x14ac:dyDescent="0.3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</row>
    <row r="202" spans="1:27" ht="15.75" thickBot="1" x14ac:dyDescent="0.3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</row>
    <row r="203" spans="1:27" ht="15.75" thickBot="1" x14ac:dyDescent="0.3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</row>
    <row r="204" spans="1:27" ht="15.75" thickBot="1" x14ac:dyDescent="0.3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</row>
    <row r="205" spans="1:27" ht="15.75" thickBot="1" x14ac:dyDescent="0.3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</row>
    <row r="206" spans="1:27" ht="15.75" thickBot="1" x14ac:dyDescent="0.3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</row>
    <row r="207" spans="1:27" ht="15.75" thickBot="1" x14ac:dyDescent="0.3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</row>
    <row r="208" spans="1:27" ht="15.75" thickBot="1" x14ac:dyDescent="0.3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</row>
    <row r="209" spans="1:27" ht="15.75" thickBot="1" x14ac:dyDescent="0.3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</row>
    <row r="210" spans="1:27" ht="15.75" thickBot="1" x14ac:dyDescent="0.3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</row>
    <row r="211" spans="1:27" ht="15.75" thickBot="1" x14ac:dyDescent="0.3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</row>
    <row r="212" spans="1:27" ht="15.75" thickBot="1" x14ac:dyDescent="0.3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</row>
    <row r="213" spans="1:27" ht="15.75" thickBot="1" x14ac:dyDescent="0.3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</row>
    <row r="214" spans="1:27" ht="15.75" thickBot="1" x14ac:dyDescent="0.3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</row>
    <row r="215" spans="1:27" ht="15.75" thickBot="1" x14ac:dyDescent="0.3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</row>
    <row r="216" spans="1:27" ht="15.75" thickBot="1" x14ac:dyDescent="0.3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</row>
    <row r="217" spans="1:27" ht="15.75" thickBot="1" x14ac:dyDescent="0.3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</row>
    <row r="218" spans="1:27" ht="15.75" thickBot="1" x14ac:dyDescent="0.3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</row>
    <row r="219" spans="1:27" ht="15.75" thickBot="1" x14ac:dyDescent="0.3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</row>
    <row r="220" spans="1:27" ht="15.75" thickBot="1" x14ac:dyDescent="0.3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</row>
    <row r="221" spans="1:27" ht="15.75" thickBot="1" x14ac:dyDescent="0.3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</row>
    <row r="222" spans="1:27" ht="15.75" thickBot="1" x14ac:dyDescent="0.3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</row>
    <row r="223" spans="1:27" ht="15.75" thickBot="1" x14ac:dyDescent="0.3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</row>
    <row r="224" spans="1:27" ht="15.75" thickBot="1" x14ac:dyDescent="0.3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</row>
    <row r="225" spans="1:27" ht="15.75" thickBot="1" x14ac:dyDescent="0.3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</row>
    <row r="226" spans="1:27" ht="15.75" thickBot="1" x14ac:dyDescent="0.3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</row>
    <row r="227" spans="1:27" ht="15.75" thickBot="1" x14ac:dyDescent="0.3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</row>
    <row r="228" spans="1:27" ht="15.75" thickBot="1" x14ac:dyDescent="0.3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</row>
    <row r="229" spans="1:27" ht="15.75" thickBot="1" x14ac:dyDescent="0.3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</row>
    <row r="230" spans="1:27" ht="15.75" thickBot="1" x14ac:dyDescent="0.3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</row>
    <row r="231" spans="1:27" ht="15.75" thickBot="1" x14ac:dyDescent="0.3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</row>
    <row r="232" spans="1:27" ht="15.75" thickBot="1" x14ac:dyDescent="0.3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</row>
    <row r="233" spans="1:27" ht="15.75" thickBot="1" x14ac:dyDescent="0.3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</row>
    <row r="234" spans="1:27" ht="15.75" thickBot="1" x14ac:dyDescent="0.3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</row>
    <row r="235" spans="1:27" ht="15.75" thickBot="1" x14ac:dyDescent="0.3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</row>
    <row r="236" spans="1:27" ht="15.75" thickBot="1" x14ac:dyDescent="0.3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</row>
    <row r="237" spans="1:27" ht="15.75" thickBot="1" x14ac:dyDescent="0.3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</row>
    <row r="238" spans="1:27" ht="15.75" thickBot="1" x14ac:dyDescent="0.3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</row>
    <row r="239" spans="1:27" ht="15.75" thickBot="1" x14ac:dyDescent="0.3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</row>
    <row r="240" spans="1:27" ht="15.75" thickBot="1" x14ac:dyDescent="0.3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</row>
    <row r="241" spans="1:27" ht="15.75" thickBot="1" x14ac:dyDescent="0.3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</row>
    <row r="242" spans="1:27" ht="15.75" thickBot="1" x14ac:dyDescent="0.3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</row>
    <row r="243" spans="1:27" ht="15.75" thickBot="1" x14ac:dyDescent="0.3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</row>
    <row r="244" spans="1:27" ht="15.75" thickBot="1" x14ac:dyDescent="0.3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</row>
    <row r="245" spans="1:27" ht="15.75" thickBot="1" x14ac:dyDescent="0.3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</row>
    <row r="246" spans="1:27" ht="15.75" thickBot="1" x14ac:dyDescent="0.3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</row>
    <row r="247" spans="1:27" ht="15.75" thickBot="1" x14ac:dyDescent="0.3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</row>
    <row r="248" spans="1:27" ht="15.75" thickBot="1" x14ac:dyDescent="0.3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</row>
    <row r="249" spans="1:27" ht="15.75" thickBot="1" x14ac:dyDescent="0.3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</row>
    <row r="250" spans="1:27" ht="15.75" thickBot="1" x14ac:dyDescent="0.3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</row>
    <row r="251" spans="1:27" ht="15.75" thickBot="1" x14ac:dyDescent="0.3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</row>
    <row r="252" spans="1:27" ht="15.75" thickBot="1" x14ac:dyDescent="0.3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</row>
    <row r="253" spans="1:27" ht="15.75" thickBot="1" x14ac:dyDescent="0.3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</row>
    <row r="254" spans="1:27" ht="15.75" thickBot="1" x14ac:dyDescent="0.3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</row>
    <row r="255" spans="1:27" ht="15.75" thickBot="1" x14ac:dyDescent="0.3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</row>
    <row r="256" spans="1:27" ht="15.75" thickBot="1" x14ac:dyDescent="0.3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</row>
    <row r="257" spans="1:27" ht="15.75" thickBot="1" x14ac:dyDescent="0.3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</row>
    <row r="258" spans="1:27" ht="15.75" thickBot="1" x14ac:dyDescent="0.3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</row>
    <row r="259" spans="1:27" ht="15.75" thickBot="1" x14ac:dyDescent="0.3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</row>
    <row r="260" spans="1:27" ht="15.75" thickBot="1" x14ac:dyDescent="0.3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</row>
    <row r="261" spans="1:27" ht="15.75" thickBot="1" x14ac:dyDescent="0.3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</row>
    <row r="262" spans="1:27" ht="15.75" thickBot="1" x14ac:dyDescent="0.3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</row>
    <row r="263" spans="1:27" ht="15.75" thickBot="1" x14ac:dyDescent="0.3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</row>
    <row r="264" spans="1:27" ht="15.75" thickBot="1" x14ac:dyDescent="0.3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</row>
    <row r="265" spans="1:27" ht="15.75" thickBot="1" x14ac:dyDescent="0.3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</row>
    <row r="266" spans="1:27" ht="15.75" thickBot="1" x14ac:dyDescent="0.3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</row>
    <row r="267" spans="1:27" ht="15.75" thickBot="1" x14ac:dyDescent="0.3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</row>
    <row r="268" spans="1:27" ht="15.75" thickBot="1" x14ac:dyDescent="0.3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</row>
    <row r="269" spans="1:27" ht="15.75" thickBot="1" x14ac:dyDescent="0.3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</row>
    <row r="270" spans="1:27" ht="15.75" thickBot="1" x14ac:dyDescent="0.3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</row>
    <row r="271" spans="1:27" ht="15.75" thickBot="1" x14ac:dyDescent="0.3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</row>
    <row r="272" spans="1:27" ht="15.75" thickBot="1" x14ac:dyDescent="0.3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</row>
    <row r="273" spans="1:27" ht="15.75" thickBot="1" x14ac:dyDescent="0.3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</row>
    <row r="274" spans="1:27" ht="15.75" thickBot="1" x14ac:dyDescent="0.3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</row>
    <row r="275" spans="1:27" ht="15.75" thickBot="1" x14ac:dyDescent="0.3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</row>
    <row r="276" spans="1:27" ht="15.75" thickBot="1" x14ac:dyDescent="0.3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</row>
    <row r="277" spans="1:27" ht="15.75" thickBot="1" x14ac:dyDescent="0.3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</row>
    <row r="278" spans="1:27" ht="15.75" thickBot="1" x14ac:dyDescent="0.3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</row>
    <row r="279" spans="1:27" ht="15.75" thickBot="1" x14ac:dyDescent="0.3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</row>
    <row r="280" spans="1:27" ht="15.75" thickBot="1" x14ac:dyDescent="0.3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</row>
    <row r="281" spans="1:27" ht="15.75" thickBot="1" x14ac:dyDescent="0.3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</row>
    <row r="282" spans="1:27" ht="15.75" thickBot="1" x14ac:dyDescent="0.3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</row>
    <row r="283" spans="1:27" ht="15.75" thickBot="1" x14ac:dyDescent="0.3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</row>
    <row r="284" spans="1:27" ht="15.75" thickBot="1" x14ac:dyDescent="0.3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</row>
    <row r="285" spans="1:27" ht="15.75" thickBot="1" x14ac:dyDescent="0.3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</row>
    <row r="286" spans="1:27" ht="15.75" thickBot="1" x14ac:dyDescent="0.3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</row>
    <row r="287" spans="1:27" ht="15.75" thickBot="1" x14ac:dyDescent="0.3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</row>
    <row r="288" spans="1:27" ht="15.75" thickBot="1" x14ac:dyDescent="0.3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</row>
    <row r="289" spans="1:27" ht="15.75" thickBot="1" x14ac:dyDescent="0.3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</row>
    <row r="290" spans="1:27" ht="15.75" thickBot="1" x14ac:dyDescent="0.3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</row>
    <row r="291" spans="1:27" ht="15.75" thickBot="1" x14ac:dyDescent="0.3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</row>
    <row r="292" spans="1:27" ht="15.75" thickBot="1" x14ac:dyDescent="0.3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</row>
    <row r="293" spans="1:27" ht="15.75" thickBot="1" x14ac:dyDescent="0.3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</row>
    <row r="294" spans="1:27" ht="15.75" thickBot="1" x14ac:dyDescent="0.3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</row>
    <row r="295" spans="1:27" ht="15.75" thickBot="1" x14ac:dyDescent="0.3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</row>
    <row r="296" spans="1:27" ht="15.75" thickBot="1" x14ac:dyDescent="0.3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</row>
    <row r="297" spans="1:27" ht="15.75" thickBot="1" x14ac:dyDescent="0.3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</row>
    <row r="298" spans="1:27" ht="15.75" thickBot="1" x14ac:dyDescent="0.3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</row>
    <row r="299" spans="1:27" ht="15.75" thickBot="1" x14ac:dyDescent="0.3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</row>
    <row r="300" spans="1:27" ht="15.75" thickBot="1" x14ac:dyDescent="0.3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</row>
    <row r="301" spans="1:27" ht="15.75" thickBot="1" x14ac:dyDescent="0.3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</row>
    <row r="302" spans="1:27" ht="15.75" thickBot="1" x14ac:dyDescent="0.3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</row>
    <row r="303" spans="1:27" ht="15.75" thickBot="1" x14ac:dyDescent="0.3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</row>
    <row r="304" spans="1:27" ht="15.75" thickBot="1" x14ac:dyDescent="0.3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</row>
    <row r="305" spans="1:27" ht="15.75" thickBot="1" x14ac:dyDescent="0.3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</row>
    <row r="306" spans="1:27" ht="15.75" thickBot="1" x14ac:dyDescent="0.3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</row>
    <row r="307" spans="1:27" ht="15.75" thickBot="1" x14ac:dyDescent="0.3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</row>
    <row r="308" spans="1:27" ht="15.75" thickBot="1" x14ac:dyDescent="0.3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</row>
    <row r="309" spans="1:27" ht="15.75" thickBot="1" x14ac:dyDescent="0.3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</row>
    <row r="310" spans="1:27" ht="15.75" thickBot="1" x14ac:dyDescent="0.3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</row>
    <row r="311" spans="1:27" ht="15.75" thickBot="1" x14ac:dyDescent="0.3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</row>
    <row r="312" spans="1:27" ht="15.75" thickBot="1" x14ac:dyDescent="0.3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</row>
    <row r="313" spans="1:27" ht="15.75" thickBot="1" x14ac:dyDescent="0.3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</row>
    <row r="314" spans="1:27" ht="15.75" thickBot="1" x14ac:dyDescent="0.3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</row>
    <row r="315" spans="1:27" ht="15.75" thickBot="1" x14ac:dyDescent="0.3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</row>
    <row r="316" spans="1:27" ht="15.75" thickBot="1" x14ac:dyDescent="0.3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</row>
    <row r="317" spans="1:27" ht="15.75" thickBot="1" x14ac:dyDescent="0.3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</row>
    <row r="318" spans="1:27" ht="15.75" thickBot="1" x14ac:dyDescent="0.3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</row>
    <row r="319" spans="1:27" ht="15.75" thickBot="1" x14ac:dyDescent="0.3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</row>
    <row r="320" spans="1:27" ht="15.75" thickBot="1" x14ac:dyDescent="0.3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</row>
    <row r="321" spans="1:27" ht="15.75" thickBot="1" x14ac:dyDescent="0.3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</row>
    <row r="322" spans="1:27" ht="15.75" thickBot="1" x14ac:dyDescent="0.3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</row>
    <row r="323" spans="1:27" ht="15.75" thickBot="1" x14ac:dyDescent="0.3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</row>
    <row r="324" spans="1:27" ht="15.75" thickBot="1" x14ac:dyDescent="0.3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</row>
    <row r="325" spans="1:27" ht="15.75" thickBot="1" x14ac:dyDescent="0.3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</row>
    <row r="326" spans="1:27" ht="15.75" thickBot="1" x14ac:dyDescent="0.3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</row>
    <row r="327" spans="1:27" ht="15.75" thickBot="1" x14ac:dyDescent="0.3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</row>
    <row r="328" spans="1:27" ht="15.75" thickBot="1" x14ac:dyDescent="0.3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</row>
    <row r="329" spans="1:27" ht="15.75" thickBot="1" x14ac:dyDescent="0.3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</row>
    <row r="330" spans="1:27" ht="15.75" thickBot="1" x14ac:dyDescent="0.3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</row>
    <row r="331" spans="1:27" ht="15.75" thickBot="1" x14ac:dyDescent="0.3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</row>
    <row r="332" spans="1:27" ht="15.75" thickBot="1" x14ac:dyDescent="0.3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</row>
    <row r="333" spans="1:27" ht="15.75" thickBot="1" x14ac:dyDescent="0.3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</row>
    <row r="334" spans="1:27" ht="15.75" thickBot="1" x14ac:dyDescent="0.3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</row>
    <row r="335" spans="1:27" ht="15.75" thickBot="1" x14ac:dyDescent="0.3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</row>
    <row r="336" spans="1:27" ht="15.75" thickBot="1" x14ac:dyDescent="0.3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</row>
    <row r="337" spans="1:27" ht="15.75" thickBot="1" x14ac:dyDescent="0.3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</row>
    <row r="338" spans="1:27" ht="15.75" thickBot="1" x14ac:dyDescent="0.3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</row>
    <row r="339" spans="1:27" ht="15.75" thickBot="1" x14ac:dyDescent="0.3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</row>
    <row r="340" spans="1:27" ht="15.75" thickBot="1" x14ac:dyDescent="0.3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</row>
    <row r="341" spans="1:27" ht="15.75" thickBot="1" x14ac:dyDescent="0.3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</row>
    <row r="342" spans="1:27" ht="15.75" thickBot="1" x14ac:dyDescent="0.3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</row>
    <row r="343" spans="1:27" ht="15.75" thickBot="1" x14ac:dyDescent="0.3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</row>
    <row r="344" spans="1:27" ht="15.75" thickBot="1" x14ac:dyDescent="0.3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</row>
    <row r="345" spans="1:27" ht="15.75" thickBot="1" x14ac:dyDescent="0.3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</row>
    <row r="346" spans="1:27" ht="15.75" thickBot="1" x14ac:dyDescent="0.3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</row>
    <row r="347" spans="1:27" ht="15.75" thickBot="1" x14ac:dyDescent="0.3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</row>
    <row r="348" spans="1:27" ht="15.75" thickBot="1" x14ac:dyDescent="0.3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</row>
    <row r="349" spans="1:27" ht="15.75" thickBot="1" x14ac:dyDescent="0.3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</row>
    <row r="350" spans="1:27" ht="15.75" thickBot="1" x14ac:dyDescent="0.3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</row>
    <row r="351" spans="1:27" ht="15.75" thickBot="1" x14ac:dyDescent="0.3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</row>
    <row r="352" spans="1:27" ht="15.75" thickBot="1" x14ac:dyDescent="0.3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</row>
    <row r="353" spans="1:27" ht="15.75" thickBot="1" x14ac:dyDescent="0.3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</row>
    <row r="354" spans="1:27" ht="15.75" thickBot="1" x14ac:dyDescent="0.3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</row>
    <row r="355" spans="1:27" ht="15.75" thickBot="1" x14ac:dyDescent="0.3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</row>
    <row r="356" spans="1:27" ht="15.75" thickBot="1" x14ac:dyDescent="0.3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</row>
    <row r="357" spans="1:27" ht="15.75" thickBot="1" x14ac:dyDescent="0.3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</row>
    <row r="358" spans="1:27" ht="15.75" thickBot="1" x14ac:dyDescent="0.3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</row>
    <row r="359" spans="1:27" ht="15.75" thickBot="1" x14ac:dyDescent="0.3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</row>
    <row r="360" spans="1:27" ht="15.75" thickBot="1" x14ac:dyDescent="0.3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</row>
    <row r="361" spans="1:27" ht="15.75" thickBot="1" x14ac:dyDescent="0.3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</row>
    <row r="362" spans="1:27" ht="15.75" thickBot="1" x14ac:dyDescent="0.3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</row>
    <row r="363" spans="1:27" ht="15.75" thickBot="1" x14ac:dyDescent="0.3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</row>
    <row r="364" spans="1:27" ht="15.75" thickBot="1" x14ac:dyDescent="0.3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</row>
    <row r="365" spans="1:27" ht="15.75" thickBot="1" x14ac:dyDescent="0.3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</row>
    <row r="366" spans="1:27" ht="15.75" thickBot="1" x14ac:dyDescent="0.3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</row>
    <row r="367" spans="1:27" ht="15.75" thickBot="1" x14ac:dyDescent="0.3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</row>
    <row r="368" spans="1:27" ht="15.75" thickBot="1" x14ac:dyDescent="0.3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</row>
    <row r="369" spans="1:27" ht="15.75" thickBot="1" x14ac:dyDescent="0.3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</row>
    <row r="370" spans="1:27" ht="15.75" thickBot="1" x14ac:dyDescent="0.3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</row>
    <row r="371" spans="1:27" ht="15.75" thickBot="1" x14ac:dyDescent="0.3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</row>
    <row r="372" spans="1:27" ht="15.75" thickBot="1" x14ac:dyDescent="0.3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</row>
    <row r="373" spans="1:27" ht="15.75" thickBot="1" x14ac:dyDescent="0.3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</row>
    <row r="374" spans="1:27" ht="15.75" thickBot="1" x14ac:dyDescent="0.3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</row>
    <row r="375" spans="1:27" ht="15.75" thickBot="1" x14ac:dyDescent="0.3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</row>
    <row r="376" spans="1:27" ht="15.75" thickBot="1" x14ac:dyDescent="0.3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</row>
    <row r="377" spans="1:27" ht="15.75" thickBot="1" x14ac:dyDescent="0.3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</row>
    <row r="378" spans="1:27" ht="15.75" thickBot="1" x14ac:dyDescent="0.3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</row>
    <row r="379" spans="1:27" ht="15.75" thickBot="1" x14ac:dyDescent="0.3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</row>
    <row r="380" spans="1:27" ht="15.75" thickBot="1" x14ac:dyDescent="0.3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</row>
    <row r="381" spans="1:27" ht="15.75" thickBot="1" x14ac:dyDescent="0.3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</row>
    <row r="382" spans="1:27" ht="15.75" thickBot="1" x14ac:dyDescent="0.3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</row>
    <row r="383" spans="1:27" ht="15.75" thickBot="1" x14ac:dyDescent="0.3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</row>
    <row r="384" spans="1:27" ht="15.75" thickBot="1" x14ac:dyDescent="0.3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</row>
    <row r="385" spans="1:27" ht="15.75" thickBot="1" x14ac:dyDescent="0.3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</row>
    <row r="386" spans="1:27" ht="15.75" thickBot="1" x14ac:dyDescent="0.3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</row>
    <row r="387" spans="1:27" ht="15.75" thickBot="1" x14ac:dyDescent="0.3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</row>
    <row r="388" spans="1:27" ht="15.75" thickBot="1" x14ac:dyDescent="0.3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</row>
    <row r="389" spans="1:27" ht="15.75" thickBot="1" x14ac:dyDescent="0.3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</row>
    <row r="390" spans="1:27" ht="15.75" thickBot="1" x14ac:dyDescent="0.3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</row>
    <row r="391" spans="1:27" ht="15.75" thickBot="1" x14ac:dyDescent="0.3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</row>
    <row r="392" spans="1:27" ht="15.75" thickBot="1" x14ac:dyDescent="0.3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</row>
    <row r="393" spans="1:27" ht="15.75" thickBot="1" x14ac:dyDescent="0.3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</row>
    <row r="394" spans="1:27" ht="15.75" thickBot="1" x14ac:dyDescent="0.3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</row>
    <row r="395" spans="1:27" ht="15.75" thickBot="1" x14ac:dyDescent="0.3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</row>
    <row r="396" spans="1:27" ht="15.75" thickBot="1" x14ac:dyDescent="0.3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</row>
    <row r="397" spans="1:27" ht="15.75" thickBot="1" x14ac:dyDescent="0.3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</row>
    <row r="398" spans="1:27" ht="15.75" thickBot="1" x14ac:dyDescent="0.3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</row>
    <row r="399" spans="1:27" ht="15.75" thickBot="1" x14ac:dyDescent="0.3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</row>
    <row r="400" spans="1:27" ht="15.75" thickBot="1" x14ac:dyDescent="0.3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</row>
    <row r="401" spans="1:27" ht="15.75" thickBot="1" x14ac:dyDescent="0.3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</row>
    <row r="402" spans="1:27" ht="15.75" thickBot="1" x14ac:dyDescent="0.3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</row>
    <row r="403" spans="1:27" ht="15.75" thickBot="1" x14ac:dyDescent="0.3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</row>
    <row r="404" spans="1:27" ht="15.75" thickBot="1" x14ac:dyDescent="0.3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</row>
    <row r="405" spans="1:27" ht="15.75" thickBot="1" x14ac:dyDescent="0.3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</row>
    <row r="406" spans="1:27" ht="15.75" thickBot="1" x14ac:dyDescent="0.3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</row>
    <row r="407" spans="1:27" ht="15.75" thickBot="1" x14ac:dyDescent="0.3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</row>
    <row r="408" spans="1:27" ht="15.75" thickBot="1" x14ac:dyDescent="0.3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</row>
    <row r="409" spans="1:27" ht="15.75" thickBot="1" x14ac:dyDescent="0.3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</row>
    <row r="410" spans="1:27" ht="15.75" thickBot="1" x14ac:dyDescent="0.3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</row>
    <row r="411" spans="1:27" ht="15.75" thickBot="1" x14ac:dyDescent="0.3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</row>
    <row r="412" spans="1:27" ht="15.75" thickBot="1" x14ac:dyDescent="0.3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</row>
    <row r="413" spans="1:27" ht="15.75" thickBot="1" x14ac:dyDescent="0.3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</row>
    <row r="414" spans="1:27" ht="15.75" thickBot="1" x14ac:dyDescent="0.3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</row>
    <row r="415" spans="1:27" ht="15.75" thickBot="1" x14ac:dyDescent="0.3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</row>
    <row r="416" spans="1:27" ht="15.75" thickBot="1" x14ac:dyDescent="0.3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</row>
    <row r="417" spans="1:27" ht="15.75" thickBot="1" x14ac:dyDescent="0.3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</row>
    <row r="418" spans="1:27" ht="15.75" thickBot="1" x14ac:dyDescent="0.3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</row>
    <row r="419" spans="1:27" ht="15.75" thickBot="1" x14ac:dyDescent="0.3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</row>
    <row r="420" spans="1:27" ht="15.75" thickBot="1" x14ac:dyDescent="0.3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</row>
    <row r="421" spans="1:27" ht="15.75" thickBot="1" x14ac:dyDescent="0.3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</row>
    <row r="422" spans="1:27" ht="15.75" thickBot="1" x14ac:dyDescent="0.3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</row>
    <row r="423" spans="1:27" ht="15.75" thickBot="1" x14ac:dyDescent="0.3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</row>
    <row r="424" spans="1:27" ht="15.75" thickBot="1" x14ac:dyDescent="0.3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</row>
    <row r="425" spans="1:27" ht="15.75" thickBot="1" x14ac:dyDescent="0.3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</row>
    <row r="426" spans="1:27" ht="15.75" thickBot="1" x14ac:dyDescent="0.3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</row>
    <row r="427" spans="1:27" ht="15.75" thickBot="1" x14ac:dyDescent="0.3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</row>
    <row r="428" spans="1:27" ht="15.75" thickBot="1" x14ac:dyDescent="0.3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</row>
    <row r="429" spans="1:27" ht="15.75" thickBot="1" x14ac:dyDescent="0.3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</row>
    <row r="430" spans="1:27" ht="15.75" thickBot="1" x14ac:dyDescent="0.3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</row>
    <row r="431" spans="1:27" ht="15.75" thickBot="1" x14ac:dyDescent="0.3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</row>
    <row r="432" spans="1:27" ht="15.75" thickBot="1" x14ac:dyDescent="0.3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</row>
    <row r="433" spans="1:27" ht="15.75" thickBot="1" x14ac:dyDescent="0.3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</row>
    <row r="434" spans="1:27" ht="15.75" thickBot="1" x14ac:dyDescent="0.3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</row>
    <row r="435" spans="1:27" ht="15.75" thickBot="1" x14ac:dyDescent="0.3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</row>
    <row r="436" spans="1:27" ht="15.75" thickBot="1" x14ac:dyDescent="0.3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</row>
    <row r="437" spans="1:27" ht="15.75" thickBot="1" x14ac:dyDescent="0.3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</row>
    <row r="438" spans="1:27" ht="15.75" thickBot="1" x14ac:dyDescent="0.3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</row>
    <row r="439" spans="1:27" ht="15.75" thickBot="1" x14ac:dyDescent="0.3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</row>
    <row r="440" spans="1:27" ht="15.75" thickBot="1" x14ac:dyDescent="0.3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</row>
    <row r="441" spans="1:27" ht="15.75" thickBot="1" x14ac:dyDescent="0.3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</row>
    <row r="442" spans="1:27" ht="15.75" thickBot="1" x14ac:dyDescent="0.3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</row>
    <row r="443" spans="1:27" ht="15.75" thickBot="1" x14ac:dyDescent="0.3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</row>
    <row r="444" spans="1:27" ht="15.75" thickBot="1" x14ac:dyDescent="0.3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</row>
    <row r="445" spans="1:27" ht="15.75" thickBot="1" x14ac:dyDescent="0.3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</row>
    <row r="446" spans="1:27" ht="15.75" thickBot="1" x14ac:dyDescent="0.3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</row>
    <row r="447" spans="1:27" ht="15.75" thickBot="1" x14ac:dyDescent="0.3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</row>
    <row r="448" spans="1:27" ht="15.75" thickBot="1" x14ac:dyDescent="0.3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</row>
    <row r="449" spans="1:27" ht="15.75" thickBot="1" x14ac:dyDescent="0.3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</row>
    <row r="450" spans="1:27" ht="15.75" thickBot="1" x14ac:dyDescent="0.3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</row>
    <row r="451" spans="1:27" ht="15.75" thickBot="1" x14ac:dyDescent="0.3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</row>
    <row r="452" spans="1:27" ht="15.75" thickBot="1" x14ac:dyDescent="0.3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</row>
    <row r="453" spans="1:27" ht="15.75" thickBot="1" x14ac:dyDescent="0.3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</row>
    <row r="454" spans="1:27" ht="15.75" thickBot="1" x14ac:dyDescent="0.3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</row>
    <row r="455" spans="1:27" ht="15.75" thickBot="1" x14ac:dyDescent="0.3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</row>
    <row r="456" spans="1:27" ht="15.75" thickBot="1" x14ac:dyDescent="0.3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</row>
    <row r="457" spans="1:27" ht="15.75" thickBot="1" x14ac:dyDescent="0.3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</row>
    <row r="458" spans="1:27" ht="15.75" thickBot="1" x14ac:dyDescent="0.3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</row>
    <row r="459" spans="1:27" ht="15.75" thickBot="1" x14ac:dyDescent="0.3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</row>
    <row r="460" spans="1:27" ht="15.75" thickBot="1" x14ac:dyDescent="0.3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</row>
    <row r="461" spans="1:27" ht="15.75" thickBot="1" x14ac:dyDescent="0.3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</row>
    <row r="462" spans="1:27" ht="15.75" thickBot="1" x14ac:dyDescent="0.3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</row>
    <row r="463" spans="1:27" ht="15.75" thickBot="1" x14ac:dyDescent="0.3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</row>
    <row r="464" spans="1:27" ht="15.75" thickBot="1" x14ac:dyDescent="0.3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</row>
    <row r="465" spans="1:27" ht="15.75" thickBot="1" x14ac:dyDescent="0.3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</row>
    <row r="466" spans="1:27" ht="15.75" thickBot="1" x14ac:dyDescent="0.3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</row>
    <row r="467" spans="1:27" ht="15.75" thickBot="1" x14ac:dyDescent="0.3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</row>
    <row r="468" spans="1:27" ht="15.75" thickBot="1" x14ac:dyDescent="0.3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</row>
    <row r="469" spans="1:27" ht="15.75" thickBot="1" x14ac:dyDescent="0.3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</row>
    <row r="470" spans="1:27" ht="15.75" thickBot="1" x14ac:dyDescent="0.3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</row>
    <row r="471" spans="1:27" ht="15.75" thickBot="1" x14ac:dyDescent="0.3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</row>
    <row r="472" spans="1:27" ht="15.75" thickBot="1" x14ac:dyDescent="0.3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</row>
    <row r="473" spans="1:27" ht="15.75" thickBot="1" x14ac:dyDescent="0.3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</row>
    <row r="474" spans="1:27" ht="15.75" thickBot="1" x14ac:dyDescent="0.3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</row>
    <row r="475" spans="1:27" ht="15.75" thickBot="1" x14ac:dyDescent="0.3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</row>
    <row r="476" spans="1:27" ht="15.75" thickBot="1" x14ac:dyDescent="0.3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</row>
    <row r="477" spans="1:27" ht="15.75" thickBot="1" x14ac:dyDescent="0.3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</row>
    <row r="478" spans="1:27" ht="15.75" thickBot="1" x14ac:dyDescent="0.3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</row>
    <row r="479" spans="1:27" ht="15.75" thickBot="1" x14ac:dyDescent="0.3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</row>
    <row r="480" spans="1:27" ht="15.75" thickBot="1" x14ac:dyDescent="0.3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</row>
    <row r="481" spans="1:27" ht="15.75" thickBot="1" x14ac:dyDescent="0.3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</row>
    <row r="482" spans="1:27" ht="15.75" thickBot="1" x14ac:dyDescent="0.3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</row>
    <row r="483" spans="1:27" ht="15.75" thickBot="1" x14ac:dyDescent="0.3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</row>
    <row r="484" spans="1:27" ht="15.75" thickBot="1" x14ac:dyDescent="0.3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</row>
    <row r="485" spans="1:27" ht="15.75" thickBot="1" x14ac:dyDescent="0.3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</row>
    <row r="486" spans="1:27" ht="15.75" thickBot="1" x14ac:dyDescent="0.3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</row>
    <row r="487" spans="1:27" ht="15.75" thickBot="1" x14ac:dyDescent="0.3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</row>
    <row r="488" spans="1:27" ht="15.75" thickBot="1" x14ac:dyDescent="0.3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</row>
    <row r="489" spans="1:27" ht="15.75" thickBot="1" x14ac:dyDescent="0.3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</row>
    <row r="490" spans="1:27" ht="15.75" thickBot="1" x14ac:dyDescent="0.3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</row>
    <row r="491" spans="1:27" ht="15.75" thickBot="1" x14ac:dyDescent="0.3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</row>
    <row r="492" spans="1:27" ht="15.75" thickBot="1" x14ac:dyDescent="0.3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</row>
    <row r="493" spans="1:27" ht="15.75" thickBot="1" x14ac:dyDescent="0.3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</row>
    <row r="494" spans="1:27" ht="15.75" thickBot="1" x14ac:dyDescent="0.3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</row>
    <row r="495" spans="1:27" ht="15.75" thickBot="1" x14ac:dyDescent="0.3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</row>
    <row r="496" spans="1:27" ht="15.75" thickBot="1" x14ac:dyDescent="0.3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</row>
    <row r="497" spans="1:27" ht="15.75" thickBot="1" x14ac:dyDescent="0.3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</row>
    <row r="498" spans="1:27" ht="15.75" thickBot="1" x14ac:dyDescent="0.3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</row>
    <row r="499" spans="1:27" ht="15.75" thickBot="1" x14ac:dyDescent="0.3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</row>
    <row r="500" spans="1:27" ht="15.75" thickBot="1" x14ac:dyDescent="0.3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</row>
    <row r="501" spans="1:27" ht="15.75" thickBot="1" x14ac:dyDescent="0.3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</row>
    <row r="502" spans="1:27" ht="15.75" thickBot="1" x14ac:dyDescent="0.3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</row>
    <row r="503" spans="1:27" ht="15.75" thickBot="1" x14ac:dyDescent="0.3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</row>
    <row r="504" spans="1:27" ht="15.75" thickBot="1" x14ac:dyDescent="0.3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</row>
    <row r="505" spans="1:27" ht="15.75" thickBot="1" x14ac:dyDescent="0.3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</row>
    <row r="506" spans="1:27" ht="15.75" thickBot="1" x14ac:dyDescent="0.3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</row>
    <row r="507" spans="1:27" ht="15.75" thickBot="1" x14ac:dyDescent="0.3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</row>
    <row r="508" spans="1:27" ht="15.75" thickBot="1" x14ac:dyDescent="0.3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</row>
    <row r="509" spans="1:27" ht="15.75" thickBot="1" x14ac:dyDescent="0.3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</row>
    <row r="510" spans="1:27" ht="15.75" thickBot="1" x14ac:dyDescent="0.3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</row>
    <row r="511" spans="1:27" ht="15.75" thickBot="1" x14ac:dyDescent="0.3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</row>
    <row r="512" spans="1:27" ht="15.75" thickBot="1" x14ac:dyDescent="0.3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</row>
    <row r="513" spans="1:27" ht="15.75" thickBot="1" x14ac:dyDescent="0.3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</row>
    <row r="514" spans="1:27" ht="15.75" thickBot="1" x14ac:dyDescent="0.3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</row>
    <row r="515" spans="1:27" ht="15.75" thickBot="1" x14ac:dyDescent="0.3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</row>
    <row r="516" spans="1:27" ht="15.75" thickBot="1" x14ac:dyDescent="0.3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</row>
    <row r="517" spans="1:27" ht="15.75" thickBot="1" x14ac:dyDescent="0.3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</row>
    <row r="518" spans="1:27" ht="15.75" thickBot="1" x14ac:dyDescent="0.3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</row>
    <row r="519" spans="1:27" ht="15.75" thickBot="1" x14ac:dyDescent="0.3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</row>
    <row r="520" spans="1:27" ht="15.75" thickBot="1" x14ac:dyDescent="0.3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</row>
    <row r="521" spans="1:27" ht="15.75" thickBot="1" x14ac:dyDescent="0.3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</row>
    <row r="522" spans="1:27" ht="15.75" thickBot="1" x14ac:dyDescent="0.3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</row>
    <row r="523" spans="1:27" ht="15.75" thickBot="1" x14ac:dyDescent="0.3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</row>
    <row r="524" spans="1:27" ht="15.75" thickBot="1" x14ac:dyDescent="0.3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</row>
    <row r="525" spans="1:27" ht="15.75" thickBot="1" x14ac:dyDescent="0.3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</row>
    <row r="526" spans="1:27" ht="15.75" thickBot="1" x14ac:dyDescent="0.3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</row>
    <row r="527" spans="1:27" ht="15.75" thickBot="1" x14ac:dyDescent="0.3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</row>
    <row r="528" spans="1:27" ht="15.75" thickBot="1" x14ac:dyDescent="0.3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</row>
    <row r="529" spans="1:27" ht="15.75" thickBot="1" x14ac:dyDescent="0.3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</row>
    <row r="530" spans="1:27" ht="15.75" thickBot="1" x14ac:dyDescent="0.3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</row>
    <row r="531" spans="1:27" ht="15.75" thickBot="1" x14ac:dyDescent="0.3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</row>
    <row r="532" spans="1:27" ht="15.75" thickBot="1" x14ac:dyDescent="0.3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</row>
    <row r="533" spans="1:27" ht="15.75" thickBot="1" x14ac:dyDescent="0.3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</row>
    <row r="534" spans="1:27" ht="15.75" thickBot="1" x14ac:dyDescent="0.3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</row>
    <row r="535" spans="1:27" ht="15.75" thickBot="1" x14ac:dyDescent="0.3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</row>
    <row r="536" spans="1:27" ht="15.75" thickBot="1" x14ac:dyDescent="0.3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</row>
    <row r="537" spans="1:27" ht="15.75" thickBot="1" x14ac:dyDescent="0.3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</row>
    <row r="538" spans="1:27" ht="15.75" thickBot="1" x14ac:dyDescent="0.3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</row>
    <row r="539" spans="1:27" ht="15.75" thickBot="1" x14ac:dyDescent="0.3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</row>
    <row r="540" spans="1:27" ht="15.75" thickBot="1" x14ac:dyDescent="0.3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</row>
    <row r="541" spans="1:27" ht="15.75" thickBot="1" x14ac:dyDescent="0.3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</row>
    <row r="542" spans="1:27" ht="15.75" thickBot="1" x14ac:dyDescent="0.3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</row>
    <row r="543" spans="1:27" ht="15.75" thickBot="1" x14ac:dyDescent="0.3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</row>
    <row r="544" spans="1:27" ht="15.75" thickBot="1" x14ac:dyDescent="0.3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</row>
    <row r="545" spans="1:27" ht="15.75" thickBot="1" x14ac:dyDescent="0.3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</row>
    <row r="546" spans="1:27" ht="15.75" thickBot="1" x14ac:dyDescent="0.3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</row>
    <row r="547" spans="1:27" ht="15.75" thickBot="1" x14ac:dyDescent="0.3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</row>
    <row r="548" spans="1:27" ht="15.75" thickBot="1" x14ac:dyDescent="0.3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</row>
    <row r="549" spans="1:27" ht="15.75" thickBot="1" x14ac:dyDescent="0.3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</row>
    <row r="550" spans="1:27" ht="15.75" thickBot="1" x14ac:dyDescent="0.3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</row>
    <row r="551" spans="1:27" ht="15.75" thickBot="1" x14ac:dyDescent="0.3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</row>
    <row r="552" spans="1:27" ht="15.75" thickBot="1" x14ac:dyDescent="0.3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</row>
    <row r="553" spans="1:27" ht="15.75" thickBot="1" x14ac:dyDescent="0.3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</row>
    <row r="554" spans="1:27" ht="15.75" thickBot="1" x14ac:dyDescent="0.3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</row>
    <row r="555" spans="1:27" ht="15.75" thickBot="1" x14ac:dyDescent="0.3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</row>
    <row r="556" spans="1:27" ht="15.75" thickBot="1" x14ac:dyDescent="0.3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</row>
    <row r="557" spans="1:27" ht="15.75" thickBot="1" x14ac:dyDescent="0.3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</row>
    <row r="558" spans="1:27" ht="15.75" thickBot="1" x14ac:dyDescent="0.3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</row>
    <row r="559" spans="1:27" ht="15.75" thickBot="1" x14ac:dyDescent="0.3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</row>
    <row r="560" spans="1:27" ht="15.75" thickBot="1" x14ac:dyDescent="0.3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</row>
    <row r="561" spans="1:27" ht="15.75" thickBot="1" x14ac:dyDescent="0.3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</row>
    <row r="562" spans="1:27" ht="15.75" thickBot="1" x14ac:dyDescent="0.3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</row>
    <row r="563" spans="1:27" ht="15.75" thickBot="1" x14ac:dyDescent="0.3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</row>
    <row r="564" spans="1:27" ht="15.75" thickBot="1" x14ac:dyDescent="0.3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</row>
    <row r="565" spans="1:27" ht="15.75" thickBot="1" x14ac:dyDescent="0.3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</row>
    <row r="566" spans="1:27" ht="15.75" thickBot="1" x14ac:dyDescent="0.3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</row>
    <row r="567" spans="1:27" ht="15.75" thickBot="1" x14ac:dyDescent="0.3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</row>
    <row r="568" spans="1:27" ht="15.75" thickBot="1" x14ac:dyDescent="0.3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</row>
    <row r="569" spans="1:27" ht="15.75" thickBot="1" x14ac:dyDescent="0.3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</row>
    <row r="570" spans="1:27" ht="15.75" thickBot="1" x14ac:dyDescent="0.3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</row>
    <row r="571" spans="1:27" ht="15.75" thickBot="1" x14ac:dyDescent="0.3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</row>
    <row r="572" spans="1:27" ht="15.75" thickBot="1" x14ac:dyDescent="0.3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</row>
    <row r="573" spans="1:27" ht="15.75" thickBot="1" x14ac:dyDescent="0.3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</row>
    <row r="574" spans="1:27" ht="15.75" thickBot="1" x14ac:dyDescent="0.3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</row>
    <row r="575" spans="1:27" ht="15.75" thickBot="1" x14ac:dyDescent="0.3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</row>
    <row r="576" spans="1:27" ht="15.75" thickBot="1" x14ac:dyDescent="0.3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</row>
    <row r="577" spans="1:27" ht="15.75" thickBot="1" x14ac:dyDescent="0.3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</row>
    <row r="578" spans="1:27" ht="15.75" thickBot="1" x14ac:dyDescent="0.3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</row>
    <row r="579" spans="1:27" ht="15.75" thickBot="1" x14ac:dyDescent="0.3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</row>
    <row r="580" spans="1:27" ht="15.75" thickBot="1" x14ac:dyDescent="0.3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</row>
    <row r="581" spans="1:27" ht="15.75" thickBot="1" x14ac:dyDescent="0.3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</row>
    <row r="582" spans="1:27" ht="15.75" thickBot="1" x14ac:dyDescent="0.3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</row>
    <row r="583" spans="1:27" ht="15.75" thickBot="1" x14ac:dyDescent="0.3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</row>
    <row r="584" spans="1:27" ht="15.75" thickBot="1" x14ac:dyDescent="0.3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</row>
    <row r="585" spans="1:27" ht="15.75" thickBot="1" x14ac:dyDescent="0.3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</row>
    <row r="586" spans="1:27" ht="15.75" thickBot="1" x14ac:dyDescent="0.3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</row>
    <row r="587" spans="1:27" ht="15.75" thickBot="1" x14ac:dyDescent="0.3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</row>
    <row r="588" spans="1:27" ht="15.75" thickBot="1" x14ac:dyDescent="0.3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</row>
    <row r="589" spans="1:27" ht="15.75" thickBot="1" x14ac:dyDescent="0.3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</row>
    <row r="590" spans="1:27" ht="15.75" thickBot="1" x14ac:dyDescent="0.3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</row>
    <row r="591" spans="1:27" ht="15.75" thickBot="1" x14ac:dyDescent="0.3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</row>
    <row r="592" spans="1:27" ht="15.75" thickBot="1" x14ac:dyDescent="0.3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</row>
    <row r="593" spans="1:27" ht="15.75" thickBot="1" x14ac:dyDescent="0.3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</row>
    <row r="594" spans="1:27" ht="15.75" thickBot="1" x14ac:dyDescent="0.3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</row>
    <row r="595" spans="1:27" ht="15.75" thickBot="1" x14ac:dyDescent="0.3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</row>
    <row r="596" spans="1:27" ht="15.75" thickBot="1" x14ac:dyDescent="0.3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</row>
    <row r="597" spans="1:27" ht="15.75" thickBot="1" x14ac:dyDescent="0.3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</row>
    <row r="598" spans="1:27" ht="15.75" thickBot="1" x14ac:dyDescent="0.3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</row>
    <row r="599" spans="1:27" ht="15.75" thickBot="1" x14ac:dyDescent="0.3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</row>
    <row r="600" spans="1:27" ht="15.75" thickBot="1" x14ac:dyDescent="0.3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</row>
    <row r="601" spans="1:27" ht="15.75" thickBot="1" x14ac:dyDescent="0.3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</row>
    <row r="602" spans="1:27" ht="15.75" thickBot="1" x14ac:dyDescent="0.3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</row>
    <row r="603" spans="1:27" ht="15.75" thickBot="1" x14ac:dyDescent="0.3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</row>
    <row r="604" spans="1:27" ht="15.75" thickBot="1" x14ac:dyDescent="0.3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</row>
    <row r="605" spans="1:27" ht="15.75" thickBot="1" x14ac:dyDescent="0.3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</row>
    <row r="606" spans="1:27" ht="15.75" thickBot="1" x14ac:dyDescent="0.3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</row>
    <row r="607" spans="1:27" ht="15.75" thickBot="1" x14ac:dyDescent="0.3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</row>
    <row r="608" spans="1:27" ht="15.75" thickBot="1" x14ac:dyDescent="0.3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</row>
    <row r="609" spans="1:27" ht="15.75" thickBot="1" x14ac:dyDescent="0.3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</row>
    <row r="610" spans="1:27" ht="15.75" thickBot="1" x14ac:dyDescent="0.3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</row>
    <row r="611" spans="1:27" ht="15.75" thickBot="1" x14ac:dyDescent="0.3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</row>
    <row r="612" spans="1:27" ht="15.75" thickBot="1" x14ac:dyDescent="0.3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</row>
    <row r="613" spans="1:27" ht="15.75" thickBot="1" x14ac:dyDescent="0.3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</row>
    <row r="614" spans="1:27" ht="15.75" thickBot="1" x14ac:dyDescent="0.3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</row>
    <row r="615" spans="1:27" ht="15.75" thickBot="1" x14ac:dyDescent="0.3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</row>
    <row r="616" spans="1:27" ht="15.75" thickBot="1" x14ac:dyDescent="0.3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</row>
    <row r="617" spans="1:27" ht="15.75" thickBot="1" x14ac:dyDescent="0.3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</row>
    <row r="618" spans="1:27" ht="15.75" thickBot="1" x14ac:dyDescent="0.3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</row>
    <row r="619" spans="1:27" ht="15.75" thickBot="1" x14ac:dyDescent="0.3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</row>
    <row r="620" spans="1:27" ht="15.75" thickBot="1" x14ac:dyDescent="0.3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</row>
    <row r="621" spans="1:27" ht="15.75" thickBot="1" x14ac:dyDescent="0.3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</row>
    <row r="622" spans="1:27" ht="15.75" thickBot="1" x14ac:dyDescent="0.3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</row>
    <row r="623" spans="1:27" ht="15.75" thickBot="1" x14ac:dyDescent="0.3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</row>
    <row r="624" spans="1:27" ht="15.75" thickBot="1" x14ac:dyDescent="0.3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</row>
    <row r="625" spans="1:27" ht="15.75" thickBot="1" x14ac:dyDescent="0.3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</row>
    <row r="626" spans="1:27" ht="15.75" thickBot="1" x14ac:dyDescent="0.3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</row>
    <row r="627" spans="1:27" ht="15.75" thickBot="1" x14ac:dyDescent="0.3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</row>
    <row r="628" spans="1:27" ht="15.75" thickBot="1" x14ac:dyDescent="0.3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</row>
    <row r="629" spans="1:27" ht="15.75" thickBot="1" x14ac:dyDescent="0.3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</row>
    <row r="630" spans="1:27" ht="15.75" thickBot="1" x14ac:dyDescent="0.3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</row>
    <row r="631" spans="1:27" ht="15.75" thickBot="1" x14ac:dyDescent="0.3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</row>
    <row r="632" spans="1:27" ht="15.75" thickBot="1" x14ac:dyDescent="0.3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</row>
    <row r="633" spans="1:27" ht="15.75" thickBot="1" x14ac:dyDescent="0.3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</row>
    <row r="634" spans="1:27" ht="15.75" thickBot="1" x14ac:dyDescent="0.3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</row>
    <row r="635" spans="1:27" ht="15.75" thickBot="1" x14ac:dyDescent="0.3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</row>
    <row r="636" spans="1:27" ht="15.75" thickBot="1" x14ac:dyDescent="0.3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</row>
    <row r="637" spans="1:27" ht="15.75" thickBot="1" x14ac:dyDescent="0.3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</row>
    <row r="638" spans="1:27" ht="15.75" thickBot="1" x14ac:dyDescent="0.3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</row>
    <row r="639" spans="1:27" ht="15.75" thickBot="1" x14ac:dyDescent="0.3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</row>
    <row r="640" spans="1:27" ht="15.75" thickBot="1" x14ac:dyDescent="0.3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</row>
    <row r="641" spans="1:27" ht="15.75" thickBot="1" x14ac:dyDescent="0.3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</row>
    <row r="642" spans="1:27" ht="15.75" thickBot="1" x14ac:dyDescent="0.3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</row>
    <row r="643" spans="1:27" ht="15.75" thickBot="1" x14ac:dyDescent="0.3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</row>
    <row r="644" spans="1:27" ht="15.75" thickBot="1" x14ac:dyDescent="0.3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</row>
    <row r="645" spans="1:27" ht="15.75" thickBot="1" x14ac:dyDescent="0.3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</row>
    <row r="646" spans="1:27" ht="15.75" thickBot="1" x14ac:dyDescent="0.3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</row>
    <row r="647" spans="1:27" ht="15.75" thickBot="1" x14ac:dyDescent="0.3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</row>
    <row r="648" spans="1:27" ht="15.75" thickBot="1" x14ac:dyDescent="0.3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</row>
    <row r="649" spans="1:27" ht="15.75" thickBot="1" x14ac:dyDescent="0.3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</row>
    <row r="650" spans="1:27" ht="15.75" thickBot="1" x14ac:dyDescent="0.3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</row>
    <row r="651" spans="1:27" ht="15.75" thickBot="1" x14ac:dyDescent="0.3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</row>
    <row r="652" spans="1:27" ht="15.75" thickBot="1" x14ac:dyDescent="0.3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</row>
    <row r="653" spans="1:27" ht="15.75" thickBot="1" x14ac:dyDescent="0.3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</row>
    <row r="654" spans="1:27" ht="15.75" thickBot="1" x14ac:dyDescent="0.3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</row>
    <row r="655" spans="1:27" ht="15.75" thickBot="1" x14ac:dyDescent="0.3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</row>
    <row r="656" spans="1:27" ht="15.75" thickBot="1" x14ac:dyDescent="0.3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</row>
    <row r="657" spans="1:27" ht="15.75" thickBot="1" x14ac:dyDescent="0.3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</row>
    <row r="658" spans="1:27" ht="15.75" thickBot="1" x14ac:dyDescent="0.3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</row>
    <row r="659" spans="1:27" ht="15.75" thickBot="1" x14ac:dyDescent="0.3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</row>
    <row r="660" spans="1:27" ht="15.75" thickBot="1" x14ac:dyDescent="0.3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</row>
    <row r="661" spans="1:27" ht="15.75" thickBot="1" x14ac:dyDescent="0.3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</row>
    <row r="662" spans="1:27" ht="15.75" thickBot="1" x14ac:dyDescent="0.3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</row>
    <row r="663" spans="1:27" ht="15.75" thickBot="1" x14ac:dyDescent="0.3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</row>
    <row r="664" spans="1:27" ht="15.75" thickBot="1" x14ac:dyDescent="0.3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</row>
    <row r="665" spans="1:27" ht="15.75" thickBot="1" x14ac:dyDescent="0.3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</row>
    <row r="666" spans="1:27" ht="15.75" thickBot="1" x14ac:dyDescent="0.3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</row>
    <row r="667" spans="1:27" ht="15.75" thickBot="1" x14ac:dyDescent="0.3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</row>
    <row r="668" spans="1:27" ht="15.75" thickBot="1" x14ac:dyDescent="0.3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</row>
    <row r="669" spans="1:27" ht="15.75" thickBot="1" x14ac:dyDescent="0.3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</row>
    <row r="670" spans="1:27" ht="15.75" thickBot="1" x14ac:dyDescent="0.3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</row>
    <row r="671" spans="1:27" ht="15.75" thickBot="1" x14ac:dyDescent="0.3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</row>
    <row r="672" spans="1:27" ht="15.75" thickBot="1" x14ac:dyDescent="0.3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</row>
    <row r="673" spans="1:27" ht="15.75" thickBot="1" x14ac:dyDescent="0.3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</row>
    <row r="674" spans="1:27" ht="15.75" thickBot="1" x14ac:dyDescent="0.3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</row>
    <row r="675" spans="1:27" ht="15.75" thickBot="1" x14ac:dyDescent="0.3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</row>
    <row r="676" spans="1:27" ht="15.75" thickBot="1" x14ac:dyDescent="0.3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</row>
    <row r="677" spans="1:27" ht="15.75" thickBot="1" x14ac:dyDescent="0.3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</row>
    <row r="678" spans="1:27" ht="15.75" thickBot="1" x14ac:dyDescent="0.3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</row>
    <row r="679" spans="1:27" ht="15.75" thickBot="1" x14ac:dyDescent="0.3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</row>
    <row r="680" spans="1:27" ht="15.75" thickBot="1" x14ac:dyDescent="0.3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</row>
    <row r="681" spans="1:27" ht="15.75" thickBot="1" x14ac:dyDescent="0.3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</row>
    <row r="682" spans="1:27" ht="15.75" thickBot="1" x14ac:dyDescent="0.3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</row>
    <row r="683" spans="1:27" ht="15.75" thickBot="1" x14ac:dyDescent="0.3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</row>
    <row r="684" spans="1:27" ht="15.75" thickBot="1" x14ac:dyDescent="0.3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</row>
    <row r="685" spans="1:27" ht="15.75" thickBot="1" x14ac:dyDescent="0.3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</row>
    <row r="686" spans="1:27" ht="15.75" thickBot="1" x14ac:dyDescent="0.3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</row>
    <row r="687" spans="1:27" ht="15.75" thickBot="1" x14ac:dyDescent="0.3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</row>
    <row r="688" spans="1:27" ht="15.75" thickBot="1" x14ac:dyDescent="0.3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</row>
    <row r="689" spans="1:27" ht="15.75" thickBot="1" x14ac:dyDescent="0.3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</row>
    <row r="690" spans="1:27" ht="15.75" thickBot="1" x14ac:dyDescent="0.3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</row>
    <row r="691" spans="1:27" ht="15.75" thickBot="1" x14ac:dyDescent="0.3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</row>
    <row r="692" spans="1:27" ht="15.75" thickBot="1" x14ac:dyDescent="0.3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</row>
    <row r="693" spans="1:27" ht="15.75" thickBot="1" x14ac:dyDescent="0.3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</row>
    <row r="694" spans="1:27" ht="15.75" thickBot="1" x14ac:dyDescent="0.3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</row>
    <row r="695" spans="1:27" ht="15.75" thickBot="1" x14ac:dyDescent="0.3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</row>
    <row r="696" spans="1:27" ht="15.75" thickBot="1" x14ac:dyDescent="0.3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</row>
    <row r="697" spans="1:27" ht="15.75" thickBot="1" x14ac:dyDescent="0.3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</row>
    <row r="698" spans="1:27" ht="15.75" thickBot="1" x14ac:dyDescent="0.3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</row>
    <row r="699" spans="1:27" ht="15.75" thickBot="1" x14ac:dyDescent="0.3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</row>
    <row r="700" spans="1:27" ht="15.75" thickBot="1" x14ac:dyDescent="0.3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</row>
    <row r="701" spans="1:27" ht="15.75" thickBot="1" x14ac:dyDescent="0.3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</row>
    <row r="702" spans="1:27" ht="15.75" thickBot="1" x14ac:dyDescent="0.3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</row>
    <row r="703" spans="1:27" ht="15.75" thickBot="1" x14ac:dyDescent="0.3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</row>
    <row r="704" spans="1:27" ht="15.75" thickBot="1" x14ac:dyDescent="0.3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</row>
    <row r="705" spans="1:27" ht="15.75" thickBot="1" x14ac:dyDescent="0.3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</row>
    <row r="706" spans="1:27" ht="15.75" thickBot="1" x14ac:dyDescent="0.3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</row>
    <row r="707" spans="1:27" ht="15.75" thickBot="1" x14ac:dyDescent="0.3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</row>
    <row r="708" spans="1:27" ht="15.75" thickBot="1" x14ac:dyDescent="0.3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</row>
    <row r="709" spans="1:27" ht="15.75" thickBot="1" x14ac:dyDescent="0.3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</row>
    <row r="710" spans="1:27" ht="15.75" thickBot="1" x14ac:dyDescent="0.3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</row>
    <row r="711" spans="1:27" ht="15.75" thickBot="1" x14ac:dyDescent="0.3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</row>
    <row r="712" spans="1:27" ht="15.75" thickBot="1" x14ac:dyDescent="0.3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</row>
    <row r="713" spans="1:27" ht="15.75" thickBot="1" x14ac:dyDescent="0.3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</row>
    <row r="714" spans="1:27" ht="15.75" thickBot="1" x14ac:dyDescent="0.3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</row>
    <row r="715" spans="1:27" ht="15.75" thickBot="1" x14ac:dyDescent="0.3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</row>
    <row r="716" spans="1:27" ht="15.75" thickBot="1" x14ac:dyDescent="0.3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</row>
    <row r="717" spans="1:27" ht="15.75" thickBot="1" x14ac:dyDescent="0.3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</row>
    <row r="718" spans="1:27" ht="15.75" thickBot="1" x14ac:dyDescent="0.3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</row>
    <row r="719" spans="1:27" ht="15.75" thickBot="1" x14ac:dyDescent="0.3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</row>
    <row r="720" spans="1:27" ht="15.75" thickBot="1" x14ac:dyDescent="0.3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</row>
    <row r="721" spans="1:27" ht="15.75" thickBot="1" x14ac:dyDescent="0.3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</row>
    <row r="722" spans="1:27" ht="15.75" thickBot="1" x14ac:dyDescent="0.3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</row>
    <row r="723" spans="1:27" ht="15.75" thickBot="1" x14ac:dyDescent="0.3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</row>
    <row r="724" spans="1:27" ht="15.75" thickBot="1" x14ac:dyDescent="0.3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</row>
    <row r="725" spans="1:27" ht="15.75" thickBot="1" x14ac:dyDescent="0.3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</row>
    <row r="726" spans="1:27" ht="15.75" thickBot="1" x14ac:dyDescent="0.3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</row>
    <row r="727" spans="1:27" ht="15.75" thickBot="1" x14ac:dyDescent="0.3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</row>
    <row r="728" spans="1:27" ht="15.75" thickBot="1" x14ac:dyDescent="0.3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</row>
    <row r="729" spans="1:27" ht="15.75" thickBot="1" x14ac:dyDescent="0.3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</row>
    <row r="730" spans="1:27" ht="15.75" thickBot="1" x14ac:dyDescent="0.3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</row>
    <row r="731" spans="1:27" ht="15.75" thickBot="1" x14ac:dyDescent="0.3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</row>
    <row r="732" spans="1:27" ht="15.75" thickBot="1" x14ac:dyDescent="0.3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</row>
    <row r="733" spans="1:27" ht="15.75" thickBot="1" x14ac:dyDescent="0.3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</row>
    <row r="734" spans="1:27" ht="15.75" thickBot="1" x14ac:dyDescent="0.3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</row>
    <row r="735" spans="1:27" ht="15.75" thickBot="1" x14ac:dyDescent="0.3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</row>
    <row r="736" spans="1:27" ht="15.75" thickBot="1" x14ac:dyDescent="0.3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</row>
    <row r="737" spans="1:27" ht="15.75" thickBot="1" x14ac:dyDescent="0.3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</row>
    <row r="738" spans="1:27" ht="15.75" thickBot="1" x14ac:dyDescent="0.3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</row>
    <row r="739" spans="1:27" ht="15.75" thickBot="1" x14ac:dyDescent="0.3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</row>
    <row r="740" spans="1:27" ht="15.75" thickBot="1" x14ac:dyDescent="0.3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</row>
    <row r="741" spans="1:27" ht="15.75" thickBot="1" x14ac:dyDescent="0.3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</row>
    <row r="742" spans="1:27" ht="15.75" thickBot="1" x14ac:dyDescent="0.3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</row>
    <row r="743" spans="1:27" ht="15.75" thickBot="1" x14ac:dyDescent="0.3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</row>
    <row r="744" spans="1:27" ht="15.75" thickBot="1" x14ac:dyDescent="0.3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</row>
    <row r="745" spans="1:27" ht="15.75" thickBot="1" x14ac:dyDescent="0.3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</row>
    <row r="746" spans="1:27" ht="15.75" thickBot="1" x14ac:dyDescent="0.3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</row>
    <row r="747" spans="1:27" ht="15.75" thickBot="1" x14ac:dyDescent="0.3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</row>
    <row r="748" spans="1:27" ht="15.75" thickBot="1" x14ac:dyDescent="0.3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</row>
    <row r="749" spans="1:27" ht="15.75" thickBot="1" x14ac:dyDescent="0.3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</row>
    <row r="750" spans="1:27" ht="15.75" thickBot="1" x14ac:dyDescent="0.3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</row>
    <row r="751" spans="1:27" ht="15.75" thickBot="1" x14ac:dyDescent="0.3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</row>
    <row r="752" spans="1:27" ht="15.75" thickBot="1" x14ac:dyDescent="0.3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</row>
    <row r="753" spans="1:27" ht="15.75" thickBot="1" x14ac:dyDescent="0.3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</row>
    <row r="754" spans="1:27" ht="15.75" thickBot="1" x14ac:dyDescent="0.3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</row>
    <row r="755" spans="1:27" ht="15.75" thickBot="1" x14ac:dyDescent="0.3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</row>
    <row r="756" spans="1:27" ht="15.75" thickBot="1" x14ac:dyDescent="0.3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</row>
    <row r="757" spans="1:27" ht="15.75" thickBot="1" x14ac:dyDescent="0.3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</row>
    <row r="758" spans="1:27" ht="15.75" thickBot="1" x14ac:dyDescent="0.3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</row>
    <row r="759" spans="1:27" ht="15.75" thickBot="1" x14ac:dyDescent="0.3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</row>
    <row r="760" spans="1:27" ht="15.75" thickBot="1" x14ac:dyDescent="0.3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</row>
    <row r="761" spans="1:27" ht="15.75" thickBot="1" x14ac:dyDescent="0.3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</row>
    <row r="762" spans="1:27" ht="15.75" thickBot="1" x14ac:dyDescent="0.3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</row>
    <row r="763" spans="1:27" ht="15.75" thickBot="1" x14ac:dyDescent="0.3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</row>
    <row r="764" spans="1:27" ht="15.75" thickBot="1" x14ac:dyDescent="0.3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</row>
    <row r="765" spans="1:27" ht="15.75" thickBot="1" x14ac:dyDescent="0.3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</row>
    <row r="766" spans="1:27" ht="15.75" thickBot="1" x14ac:dyDescent="0.3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</row>
    <row r="767" spans="1:27" ht="15.75" thickBot="1" x14ac:dyDescent="0.3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</row>
    <row r="768" spans="1:27" ht="15.75" thickBot="1" x14ac:dyDescent="0.3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</row>
    <row r="769" spans="1:27" ht="15.75" thickBot="1" x14ac:dyDescent="0.3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</row>
    <row r="770" spans="1:27" ht="15.75" thickBot="1" x14ac:dyDescent="0.3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</row>
    <row r="771" spans="1:27" ht="15.75" thickBot="1" x14ac:dyDescent="0.3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</row>
    <row r="772" spans="1:27" ht="15.75" thickBot="1" x14ac:dyDescent="0.3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</row>
    <row r="773" spans="1:27" ht="15.75" thickBot="1" x14ac:dyDescent="0.3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</row>
    <row r="774" spans="1:27" ht="15.75" thickBot="1" x14ac:dyDescent="0.3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</row>
    <row r="775" spans="1:27" ht="15.75" thickBot="1" x14ac:dyDescent="0.3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</row>
    <row r="776" spans="1:27" ht="15.75" thickBot="1" x14ac:dyDescent="0.3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</row>
    <row r="777" spans="1:27" ht="15.75" thickBot="1" x14ac:dyDescent="0.3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</row>
    <row r="778" spans="1:27" ht="15.75" thickBot="1" x14ac:dyDescent="0.3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</row>
    <row r="779" spans="1:27" ht="15.75" thickBot="1" x14ac:dyDescent="0.3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</row>
    <row r="780" spans="1:27" ht="15.75" thickBot="1" x14ac:dyDescent="0.3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</row>
    <row r="781" spans="1:27" ht="15.75" thickBot="1" x14ac:dyDescent="0.3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</row>
    <row r="782" spans="1:27" ht="15.75" thickBot="1" x14ac:dyDescent="0.3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</row>
    <row r="783" spans="1:27" ht="15.75" thickBot="1" x14ac:dyDescent="0.3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</row>
    <row r="784" spans="1:27" ht="15.75" thickBot="1" x14ac:dyDescent="0.3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</row>
    <row r="785" spans="1:27" ht="15.75" thickBot="1" x14ac:dyDescent="0.3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</row>
    <row r="786" spans="1:27" ht="15.75" thickBot="1" x14ac:dyDescent="0.3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</row>
    <row r="787" spans="1:27" ht="15.75" thickBot="1" x14ac:dyDescent="0.3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</row>
    <row r="788" spans="1:27" ht="15.75" thickBot="1" x14ac:dyDescent="0.3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</row>
    <row r="789" spans="1:27" ht="15.75" thickBot="1" x14ac:dyDescent="0.3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</row>
    <row r="790" spans="1:27" ht="15.75" thickBot="1" x14ac:dyDescent="0.3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</row>
    <row r="791" spans="1:27" ht="15.75" thickBot="1" x14ac:dyDescent="0.3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</row>
    <row r="792" spans="1:27" ht="15.75" thickBot="1" x14ac:dyDescent="0.3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</row>
    <row r="793" spans="1:27" ht="15.75" thickBot="1" x14ac:dyDescent="0.3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</row>
    <row r="794" spans="1:27" ht="15.75" thickBot="1" x14ac:dyDescent="0.3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</row>
    <row r="795" spans="1:27" ht="15.75" thickBot="1" x14ac:dyDescent="0.3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</row>
    <row r="796" spans="1:27" ht="15.75" thickBot="1" x14ac:dyDescent="0.3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</row>
    <row r="797" spans="1:27" ht="15.75" thickBot="1" x14ac:dyDescent="0.3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</row>
    <row r="798" spans="1:27" ht="15.75" thickBot="1" x14ac:dyDescent="0.3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</row>
    <row r="799" spans="1:27" ht="15.75" thickBot="1" x14ac:dyDescent="0.3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</row>
    <row r="800" spans="1:27" ht="15.75" thickBot="1" x14ac:dyDescent="0.3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</row>
    <row r="801" spans="1:27" ht="15.75" thickBot="1" x14ac:dyDescent="0.3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</row>
    <row r="802" spans="1:27" ht="15.75" thickBot="1" x14ac:dyDescent="0.3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</row>
    <row r="803" spans="1:27" ht="15.75" thickBot="1" x14ac:dyDescent="0.3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</row>
    <row r="804" spans="1:27" ht="15.75" thickBot="1" x14ac:dyDescent="0.3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</row>
    <row r="805" spans="1:27" ht="15.75" thickBot="1" x14ac:dyDescent="0.3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</row>
    <row r="806" spans="1:27" ht="15.75" thickBot="1" x14ac:dyDescent="0.3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</row>
    <row r="807" spans="1:27" ht="15.75" thickBot="1" x14ac:dyDescent="0.3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</row>
    <row r="808" spans="1:27" ht="15.75" thickBot="1" x14ac:dyDescent="0.3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</row>
    <row r="809" spans="1:27" ht="15.75" thickBot="1" x14ac:dyDescent="0.3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</row>
    <row r="810" spans="1:27" ht="15.75" thickBot="1" x14ac:dyDescent="0.3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</row>
    <row r="811" spans="1:27" ht="15.75" thickBot="1" x14ac:dyDescent="0.3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</row>
    <row r="812" spans="1:27" ht="15.75" thickBot="1" x14ac:dyDescent="0.3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</row>
    <row r="813" spans="1:27" ht="15.75" thickBot="1" x14ac:dyDescent="0.3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</row>
    <row r="814" spans="1:27" ht="15.75" thickBot="1" x14ac:dyDescent="0.3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</row>
    <row r="815" spans="1:27" ht="15.75" thickBot="1" x14ac:dyDescent="0.3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</row>
    <row r="816" spans="1:27" ht="15.75" thickBot="1" x14ac:dyDescent="0.3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</row>
    <row r="817" spans="1:27" ht="15.75" thickBot="1" x14ac:dyDescent="0.3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</row>
    <row r="818" spans="1:27" ht="15.75" thickBot="1" x14ac:dyDescent="0.3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</row>
    <row r="819" spans="1:27" ht="15.75" thickBot="1" x14ac:dyDescent="0.3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</row>
    <row r="820" spans="1:27" ht="15.75" thickBot="1" x14ac:dyDescent="0.3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</row>
    <row r="821" spans="1:27" ht="15.75" thickBot="1" x14ac:dyDescent="0.3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</row>
    <row r="822" spans="1:27" ht="15.75" thickBot="1" x14ac:dyDescent="0.3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</row>
    <row r="823" spans="1:27" ht="15.75" thickBot="1" x14ac:dyDescent="0.3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</row>
    <row r="824" spans="1:27" ht="15.75" thickBot="1" x14ac:dyDescent="0.3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</row>
    <row r="825" spans="1:27" ht="15.75" thickBot="1" x14ac:dyDescent="0.3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</row>
    <row r="826" spans="1:27" ht="15.75" thickBot="1" x14ac:dyDescent="0.3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</row>
    <row r="827" spans="1:27" ht="15.75" thickBot="1" x14ac:dyDescent="0.3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</row>
    <row r="828" spans="1:27" ht="15.75" thickBot="1" x14ac:dyDescent="0.3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</row>
    <row r="829" spans="1:27" ht="15.75" thickBot="1" x14ac:dyDescent="0.3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</row>
    <row r="830" spans="1:27" ht="15.75" thickBot="1" x14ac:dyDescent="0.3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</row>
    <row r="831" spans="1:27" ht="15.75" thickBot="1" x14ac:dyDescent="0.3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</row>
    <row r="832" spans="1:27" ht="15.75" thickBot="1" x14ac:dyDescent="0.3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</row>
    <row r="833" spans="1:27" ht="15.75" thickBot="1" x14ac:dyDescent="0.3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</row>
    <row r="834" spans="1:27" ht="15.75" thickBot="1" x14ac:dyDescent="0.3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</row>
    <row r="835" spans="1:27" ht="15.75" thickBot="1" x14ac:dyDescent="0.3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</row>
    <row r="836" spans="1:27" ht="15.75" thickBot="1" x14ac:dyDescent="0.3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</row>
    <row r="837" spans="1:27" ht="15.75" thickBot="1" x14ac:dyDescent="0.3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</row>
    <row r="838" spans="1:27" ht="15.75" thickBot="1" x14ac:dyDescent="0.3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</row>
    <row r="839" spans="1:27" ht="15.75" thickBot="1" x14ac:dyDescent="0.3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</row>
    <row r="840" spans="1:27" ht="15.75" thickBot="1" x14ac:dyDescent="0.3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</row>
    <row r="841" spans="1:27" ht="15.75" thickBot="1" x14ac:dyDescent="0.3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</row>
    <row r="842" spans="1:27" ht="15.75" thickBot="1" x14ac:dyDescent="0.3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</row>
    <row r="843" spans="1:27" ht="15.75" thickBot="1" x14ac:dyDescent="0.3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</row>
    <row r="844" spans="1:27" ht="15.75" thickBot="1" x14ac:dyDescent="0.3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</row>
    <row r="845" spans="1:27" ht="15.75" thickBot="1" x14ac:dyDescent="0.3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</row>
    <row r="846" spans="1:27" ht="15.75" thickBot="1" x14ac:dyDescent="0.3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</row>
    <row r="847" spans="1:27" ht="15.75" thickBot="1" x14ac:dyDescent="0.3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</row>
    <row r="848" spans="1:27" ht="15.75" thickBot="1" x14ac:dyDescent="0.3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</row>
    <row r="849" spans="1:27" ht="15.75" thickBot="1" x14ac:dyDescent="0.3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</row>
    <row r="850" spans="1:27" ht="15.75" thickBot="1" x14ac:dyDescent="0.3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</row>
    <row r="851" spans="1:27" ht="15.75" thickBot="1" x14ac:dyDescent="0.3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</row>
    <row r="852" spans="1:27" ht="15.75" thickBot="1" x14ac:dyDescent="0.3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</row>
    <row r="853" spans="1:27" ht="15.75" thickBot="1" x14ac:dyDescent="0.3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</row>
    <row r="854" spans="1:27" ht="15.75" thickBot="1" x14ac:dyDescent="0.3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</row>
    <row r="855" spans="1:27" ht="15.75" thickBot="1" x14ac:dyDescent="0.3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</row>
    <row r="856" spans="1:27" ht="15.75" thickBot="1" x14ac:dyDescent="0.3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</row>
    <row r="857" spans="1:27" ht="15.75" thickBot="1" x14ac:dyDescent="0.3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</row>
    <row r="858" spans="1:27" ht="15.75" thickBot="1" x14ac:dyDescent="0.3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</row>
    <row r="859" spans="1:27" ht="15.75" thickBot="1" x14ac:dyDescent="0.3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</row>
    <row r="860" spans="1:27" ht="15.75" thickBot="1" x14ac:dyDescent="0.3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</row>
    <row r="861" spans="1:27" ht="15.75" thickBot="1" x14ac:dyDescent="0.3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</row>
    <row r="862" spans="1:27" ht="15.75" thickBot="1" x14ac:dyDescent="0.3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</row>
    <row r="863" spans="1:27" ht="15.75" thickBot="1" x14ac:dyDescent="0.3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</row>
    <row r="864" spans="1:27" ht="15.75" thickBot="1" x14ac:dyDescent="0.3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</row>
    <row r="865" spans="1:27" ht="15.75" thickBot="1" x14ac:dyDescent="0.3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</row>
    <row r="866" spans="1:27" ht="15.75" thickBot="1" x14ac:dyDescent="0.3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</row>
    <row r="867" spans="1:27" ht="15.75" thickBot="1" x14ac:dyDescent="0.3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</row>
    <row r="868" spans="1:27" ht="15.75" thickBot="1" x14ac:dyDescent="0.3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</row>
    <row r="869" spans="1:27" ht="15.75" thickBot="1" x14ac:dyDescent="0.3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</row>
    <row r="870" spans="1:27" ht="15.75" thickBot="1" x14ac:dyDescent="0.3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</row>
    <row r="871" spans="1:27" ht="15.75" thickBot="1" x14ac:dyDescent="0.3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</row>
    <row r="872" spans="1:27" ht="15.75" thickBot="1" x14ac:dyDescent="0.3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</row>
    <row r="873" spans="1:27" ht="15.75" thickBot="1" x14ac:dyDescent="0.3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</row>
    <row r="874" spans="1:27" ht="15.75" thickBot="1" x14ac:dyDescent="0.3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</row>
    <row r="875" spans="1:27" ht="15.75" thickBot="1" x14ac:dyDescent="0.3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</row>
    <row r="876" spans="1:27" ht="15.75" thickBot="1" x14ac:dyDescent="0.3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</row>
    <row r="877" spans="1:27" ht="15.75" thickBot="1" x14ac:dyDescent="0.3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</row>
    <row r="878" spans="1:27" ht="15.75" thickBot="1" x14ac:dyDescent="0.3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</row>
    <row r="879" spans="1:27" ht="15.75" thickBot="1" x14ac:dyDescent="0.3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</row>
    <row r="880" spans="1:27" ht="15.75" thickBot="1" x14ac:dyDescent="0.3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</row>
    <row r="881" spans="1:27" ht="15.75" thickBot="1" x14ac:dyDescent="0.3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</row>
    <row r="882" spans="1:27" ht="15.75" thickBot="1" x14ac:dyDescent="0.3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</row>
    <row r="883" spans="1:27" ht="15.75" thickBot="1" x14ac:dyDescent="0.3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</row>
    <row r="884" spans="1:27" ht="15.75" thickBot="1" x14ac:dyDescent="0.3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</row>
    <row r="885" spans="1:27" ht="15.75" thickBot="1" x14ac:dyDescent="0.3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</row>
    <row r="886" spans="1:27" ht="15.75" thickBot="1" x14ac:dyDescent="0.3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</row>
    <row r="887" spans="1:27" ht="15.75" thickBot="1" x14ac:dyDescent="0.3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</row>
    <row r="888" spans="1:27" ht="15.75" thickBot="1" x14ac:dyDescent="0.3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</row>
    <row r="889" spans="1:27" ht="15.75" thickBot="1" x14ac:dyDescent="0.3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</row>
    <row r="890" spans="1:27" ht="15.75" thickBot="1" x14ac:dyDescent="0.3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</row>
    <row r="891" spans="1:27" ht="15.75" thickBot="1" x14ac:dyDescent="0.3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</row>
    <row r="892" spans="1:27" ht="15.75" thickBot="1" x14ac:dyDescent="0.3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</row>
    <row r="893" spans="1:27" ht="15.75" thickBot="1" x14ac:dyDescent="0.3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</row>
    <row r="894" spans="1:27" ht="15.75" thickBot="1" x14ac:dyDescent="0.3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</row>
    <row r="895" spans="1:27" ht="15.75" thickBot="1" x14ac:dyDescent="0.3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</row>
    <row r="896" spans="1:27" ht="15.75" thickBot="1" x14ac:dyDescent="0.3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</row>
    <row r="897" spans="1:27" ht="15.75" thickBot="1" x14ac:dyDescent="0.3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</row>
    <row r="898" spans="1:27" ht="15.75" thickBot="1" x14ac:dyDescent="0.3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</row>
    <row r="899" spans="1:27" ht="15.75" thickBot="1" x14ac:dyDescent="0.3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</row>
    <row r="900" spans="1:27" ht="15.75" thickBot="1" x14ac:dyDescent="0.3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</row>
    <row r="901" spans="1:27" ht="15.75" thickBot="1" x14ac:dyDescent="0.3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</row>
    <row r="902" spans="1:27" ht="15.75" thickBot="1" x14ac:dyDescent="0.3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</row>
    <row r="903" spans="1:27" ht="15.75" thickBot="1" x14ac:dyDescent="0.3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</row>
    <row r="904" spans="1:27" ht="15.75" thickBot="1" x14ac:dyDescent="0.3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</row>
    <row r="905" spans="1:27" ht="15.75" thickBot="1" x14ac:dyDescent="0.3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</row>
    <row r="906" spans="1:27" ht="15.75" thickBot="1" x14ac:dyDescent="0.3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</row>
    <row r="907" spans="1:27" ht="15.75" thickBot="1" x14ac:dyDescent="0.3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</row>
    <row r="908" spans="1:27" ht="15.75" thickBot="1" x14ac:dyDescent="0.3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</row>
    <row r="909" spans="1:27" ht="15.75" thickBot="1" x14ac:dyDescent="0.3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</row>
    <row r="910" spans="1:27" ht="15.75" thickBot="1" x14ac:dyDescent="0.3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</row>
    <row r="911" spans="1:27" ht="15.75" thickBot="1" x14ac:dyDescent="0.3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</row>
    <row r="912" spans="1:27" ht="15.75" thickBot="1" x14ac:dyDescent="0.3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</row>
    <row r="913" spans="1:27" ht="15.75" thickBot="1" x14ac:dyDescent="0.3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</row>
    <row r="914" spans="1:27" ht="15.75" thickBot="1" x14ac:dyDescent="0.3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</row>
    <row r="915" spans="1:27" ht="15.75" thickBot="1" x14ac:dyDescent="0.3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</row>
    <row r="916" spans="1:27" ht="15.75" thickBot="1" x14ac:dyDescent="0.3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</row>
    <row r="917" spans="1:27" ht="15.75" thickBot="1" x14ac:dyDescent="0.3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</row>
    <row r="918" spans="1:27" ht="15.75" thickBot="1" x14ac:dyDescent="0.3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</row>
    <row r="919" spans="1:27" ht="15.75" thickBot="1" x14ac:dyDescent="0.3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</row>
    <row r="920" spans="1:27" ht="15.75" thickBot="1" x14ac:dyDescent="0.3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</row>
    <row r="921" spans="1:27" ht="15.75" thickBot="1" x14ac:dyDescent="0.3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</row>
    <row r="922" spans="1:27" ht="15.75" thickBot="1" x14ac:dyDescent="0.3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</row>
    <row r="923" spans="1:27" ht="15.75" thickBot="1" x14ac:dyDescent="0.3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</row>
    <row r="924" spans="1:27" ht="15.75" thickBot="1" x14ac:dyDescent="0.3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</row>
    <row r="925" spans="1:27" ht="15.75" thickBot="1" x14ac:dyDescent="0.3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</row>
    <row r="926" spans="1:27" ht="15.75" thickBot="1" x14ac:dyDescent="0.3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</row>
    <row r="927" spans="1:27" ht="15.75" thickBot="1" x14ac:dyDescent="0.3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</row>
    <row r="928" spans="1:27" ht="15.75" thickBot="1" x14ac:dyDescent="0.3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</row>
    <row r="929" spans="1:27" ht="15.75" thickBot="1" x14ac:dyDescent="0.3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</row>
    <row r="930" spans="1:27" ht="15.75" thickBot="1" x14ac:dyDescent="0.3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</row>
    <row r="931" spans="1:27" ht="15.75" thickBot="1" x14ac:dyDescent="0.3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</row>
    <row r="932" spans="1:27" ht="15.75" thickBot="1" x14ac:dyDescent="0.3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</row>
    <row r="933" spans="1:27" ht="15.75" thickBot="1" x14ac:dyDescent="0.3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</row>
    <row r="934" spans="1:27" ht="15.75" thickBot="1" x14ac:dyDescent="0.3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</row>
    <row r="935" spans="1:27" ht="15.75" thickBot="1" x14ac:dyDescent="0.3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</row>
    <row r="936" spans="1:27" ht="15.75" thickBot="1" x14ac:dyDescent="0.3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</row>
    <row r="937" spans="1:27" ht="15.75" thickBot="1" x14ac:dyDescent="0.3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</row>
    <row r="938" spans="1:27" ht="15.75" thickBot="1" x14ac:dyDescent="0.3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</row>
    <row r="939" spans="1:27" ht="15.75" thickBot="1" x14ac:dyDescent="0.3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</row>
    <row r="940" spans="1:27" ht="15.75" thickBot="1" x14ac:dyDescent="0.3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</row>
    <row r="941" spans="1:27" ht="15.75" thickBot="1" x14ac:dyDescent="0.3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</row>
    <row r="942" spans="1:27" ht="15.75" thickBot="1" x14ac:dyDescent="0.3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</row>
    <row r="943" spans="1:27" ht="15.75" thickBot="1" x14ac:dyDescent="0.3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</row>
    <row r="944" spans="1:27" ht="15.75" thickBot="1" x14ac:dyDescent="0.3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</row>
    <row r="945" spans="1:27" ht="15.75" thickBot="1" x14ac:dyDescent="0.3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</row>
    <row r="946" spans="1:27" ht="15.75" thickBot="1" x14ac:dyDescent="0.3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</row>
    <row r="947" spans="1:27" ht="15.75" thickBot="1" x14ac:dyDescent="0.3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</row>
    <row r="948" spans="1:27" ht="15.75" thickBot="1" x14ac:dyDescent="0.3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</row>
    <row r="949" spans="1:27" ht="15.75" thickBot="1" x14ac:dyDescent="0.3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</row>
    <row r="950" spans="1:27" ht="15.75" thickBot="1" x14ac:dyDescent="0.3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</row>
    <row r="951" spans="1:27" ht="15.75" thickBot="1" x14ac:dyDescent="0.3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</row>
    <row r="952" spans="1:27" ht="15.75" thickBot="1" x14ac:dyDescent="0.3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</row>
    <row r="953" spans="1:27" ht="15.75" thickBot="1" x14ac:dyDescent="0.3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</row>
    <row r="954" spans="1:27" ht="15.75" thickBot="1" x14ac:dyDescent="0.3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</row>
    <row r="955" spans="1:27" ht="15.75" thickBot="1" x14ac:dyDescent="0.3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</row>
    <row r="956" spans="1:27" ht="15.75" thickBot="1" x14ac:dyDescent="0.3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</row>
    <row r="957" spans="1:27" ht="15.75" thickBot="1" x14ac:dyDescent="0.3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</row>
    <row r="958" spans="1:27" ht="15.75" thickBot="1" x14ac:dyDescent="0.3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</row>
    <row r="959" spans="1:27" ht="15.75" thickBot="1" x14ac:dyDescent="0.3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</row>
    <row r="960" spans="1:27" ht="15.75" thickBot="1" x14ac:dyDescent="0.3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</row>
    <row r="961" spans="1:27" ht="15.75" thickBot="1" x14ac:dyDescent="0.3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</row>
    <row r="962" spans="1:27" ht="15.75" thickBot="1" x14ac:dyDescent="0.3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</row>
    <row r="963" spans="1:27" ht="15.75" thickBot="1" x14ac:dyDescent="0.3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</row>
    <row r="964" spans="1:27" ht="15.75" thickBot="1" x14ac:dyDescent="0.3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</row>
    <row r="965" spans="1:27" ht="15.75" thickBot="1" x14ac:dyDescent="0.3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</row>
    <row r="966" spans="1:27" ht="15.75" thickBot="1" x14ac:dyDescent="0.3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</row>
    <row r="967" spans="1:27" ht="15.75" thickBot="1" x14ac:dyDescent="0.3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</row>
    <row r="968" spans="1:27" ht="15.75" thickBot="1" x14ac:dyDescent="0.3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</row>
    <row r="969" spans="1:27" ht="15.75" thickBot="1" x14ac:dyDescent="0.3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</row>
    <row r="970" spans="1:27" ht="15.75" thickBot="1" x14ac:dyDescent="0.3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</row>
    <row r="971" spans="1:27" ht="15.75" thickBot="1" x14ac:dyDescent="0.3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</row>
    <row r="972" spans="1:27" ht="15.75" thickBot="1" x14ac:dyDescent="0.3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</row>
    <row r="973" spans="1:27" ht="15.75" thickBot="1" x14ac:dyDescent="0.3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</row>
    <row r="974" spans="1:27" ht="15.75" thickBot="1" x14ac:dyDescent="0.3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</row>
    <row r="975" spans="1:27" ht="15.75" thickBot="1" x14ac:dyDescent="0.3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</row>
    <row r="976" spans="1:27" ht="15.75" thickBot="1" x14ac:dyDescent="0.3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</row>
    <row r="977" spans="1:27" ht="15.75" thickBot="1" x14ac:dyDescent="0.3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</row>
    <row r="978" spans="1:27" ht="15.75" thickBot="1" x14ac:dyDescent="0.3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</row>
    <row r="979" spans="1:27" ht="15.75" thickBot="1" x14ac:dyDescent="0.3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</row>
    <row r="980" spans="1:27" ht="15.75" thickBot="1" x14ac:dyDescent="0.3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</row>
    <row r="981" spans="1:27" ht="15.75" thickBot="1" x14ac:dyDescent="0.3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</row>
    <row r="982" spans="1:27" ht="15.75" thickBot="1" x14ac:dyDescent="0.3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</row>
    <row r="983" spans="1:27" ht="15.75" thickBot="1" x14ac:dyDescent="0.3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</row>
    <row r="984" spans="1:27" ht="15.75" thickBot="1" x14ac:dyDescent="0.3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</row>
    <row r="985" spans="1:27" ht="15.75" thickBot="1" x14ac:dyDescent="0.3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</row>
    <row r="986" spans="1:27" ht="15.75" thickBot="1" x14ac:dyDescent="0.3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</row>
    <row r="987" spans="1:27" ht="15.75" thickBot="1" x14ac:dyDescent="0.3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</row>
    <row r="988" spans="1:27" ht="15.75" thickBot="1" x14ac:dyDescent="0.3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</row>
    <row r="989" spans="1:27" ht="15.75" thickBot="1" x14ac:dyDescent="0.3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</row>
    <row r="990" spans="1:27" ht="15.75" thickBot="1" x14ac:dyDescent="0.3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</row>
    <row r="991" spans="1:27" ht="15.75" thickBot="1" x14ac:dyDescent="0.3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</row>
    <row r="992" spans="1:27" ht="15.75" thickBot="1" x14ac:dyDescent="0.3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</row>
    <row r="993" spans="1:27" ht="15.75" thickBot="1" x14ac:dyDescent="0.3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</row>
    <row r="994" spans="1:27" ht="15.75" thickBot="1" x14ac:dyDescent="0.3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</row>
    <row r="995" spans="1:27" ht="15.75" thickBot="1" x14ac:dyDescent="0.3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4"/>
    </row>
    <row r="996" spans="1:27" ht="15.75" thickBot="1" x14ac:dyDescent="0.3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</row>
    <row r="997" spans="1:27" ht="15.75" thickBot="1" x14ac:dyDescent="0.3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24"/>
    </row>
    <row r="998" spans="1:27" ht="15.75" thickBot="1" x14ac:dyDescent="0.3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4"/>
    </row>
    <row r="999" spans="1:27" ht="15.75" thickBot="1" x14ac:dyDescent="0.3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  <c r="AA999" s="24"/>
    </row>
    <row r="1000" spans="1:27" ht="15.75" thickBot="1" x14ac:dyDescent="0.3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  <c r="AA1000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STATISTICS</vt:lpstr>
      <vt:lpstr>CARA PERHITUNGAN VARIABEL 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ARDIANTA</dc:creator>
  <cp:lastModifiedBy>HANS ARDIANTA</cp:lastModifiedBy>
  <dcterms:created xsi:type="dcterms:W3CDTF">2025-05-21T12:42:20Z</dcterms:created>
  <dcterms:modified xsi:type="dcterms:W3CDTF">2025-06-19T20:14:48Z</dcterms:modified>
</cp:coreProperties>
</file>